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100" activeTab="0"/>
  </bookViews>
  <sheets>
    <sheet name="１６表" sheetId="1" r:id="rId1"/>
    <sheet name="１７表" sheetId="2" r:id="rId2"/>
    <sheet name="１８表" sheetId="3" r:id="rId3"/>
    <sheet name="１９表" sheetId="4" r:id="rId4"/>
    <sheet name="２０表" sheetId="5" r:id="rId5"/>
    <sheet name="２１表" sheetId="6" r:id="rId6"/>
    <sheet name="２２表" sheetId="7" r:id="rId7"/>
    <sheet name="２３表" sheetId="8" r:id="rId8"/>
    <sheet name="２４表" sheetId="9" r:id="rId9"/>
    <sheet name="２５表" sheetId="10" r:id="rId10"/>
    <sheet name="２６表" sheetId="11" r:id="rId11"/>
    <sheet name="２７表" sheetId="12" r:id="rId12"/>
    <sheet name="２８表" sheetId="13" r:id="rId13"/>
    <sheet name="２９表" sheetId="14" r:id="rId14"/>
    <sheet name="３０表" sheetId="15" r:id="rId15"/>
    <sheet name="３１表" sheetId="16" r:id="rId16"/>
  </sheets>
  <definedNames>
    <definedName name="_xlnm.Print_Area" localSheetId="0">'１６表'!$A$1:$C$64</definedName>
    <definedName name="_xlnm.Print_Area" localSheetId="2">'１８表'!$A$1:$D$25</definedName>
    <definedName name="_xlnm.Print_Area" localSheetId="3">'１９表'!$A$1:$J$38</definedName>
    <definedName name="_xlnm.Print_Area" localSheetId="5">'２１表'!$A$1:$L$49</definedName>
    <definedName name="_xlnm.Print_Area" localSheetId="6">'２２表'!$A$1:$K$89</definedName>
    <definedName name="_xlnm.Print_Area" localSheetId="8">'２４表'!$A$1:$K$89</definedName>
    <definedName name="_xlnm.Print_Area" localSheetId="9">'２５表'!$A$1:$K$89</definedName>
    <definedName name="_xlnm.Print_Area" localSheetId="10">'２６表'!$A$1:$K$90</definedName>
    <definedName name="_xlnm.Print_Area" localSheetId="11">'２７表'!$A$1:$F$51</definedName>
    <definedName name="_xlnm.Print_Area" localSheetId="12">'２８表'!$A$1:$E$29</definedName>
    <definedName name="_xlnm.Print_Area" localSheetId="13">'２９表'!$A$1:$G$64</definedName>
  </definedNames>
  <calcPr fullCalcOnLoad="1"/>
</workbook>
</file>

<file path=xl/sharedStrings.xml><?xml version="1.0" encoding="utf-8"?>
<sst xmlns="http://schemas.openxmlformats.org/spreadsheetml/2006/main" count="1650" uniqueCount="318">
  <si>
    <t>新入院患者</t>
  </si>
  <si>
    <t>退院患者</t>
  </si>
  <si>
    <t>１１</t>
  </si>
  <si>
    <t>１２</t>
  </si>
  <si>
    <t>１３</t>
  </si>
  <si>
    <t>１４</t>
  </si>
  <si>
    <t>１6</t>
  </si>
  <si>
    <t>総数</t>
  </si>
  <si>
    <t>総数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</si>
  <si>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</si>
  <si>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</si>
  <si>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</si>
  <si>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</si>
  <si>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</si>
  <si>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</si>
  <si>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</si>
  <si>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</si>
  <si>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</si>
  <si>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</si>
  <si>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平成１３年</t>
  </si>
  <si>
    <t>平成１４年</t>
  </si>
  <si>
    <t>平成１５年</t>
  </si>
  <si>
    <t>平成１6年</t>
  </si>
  <si>
    <t>・</t>
  </si>
  <si>
    <t>朝倉村</t>
  </si>
  <si>
    <t>玉川町</t>
  </si>
  <si>
    <t>波方町</t>
  </si>
  <si>
    <t>大西町</t>
  </si>
  <si>
    <t>菊間町</t>
  </si>
  <si>
    <t>吉海町</t>
  </si>
  <si>
    <t>宮窪町</t>
  </si>
  <si>
    <t>伯方町</t>
  </si>
  <si>
    <t>上浦町</t>
  </si>
  <si>
    <t>大三島町</t>
  </si>
  <si>
    <t>関前村</t>
  </si>
  <si>
    <t>国</t>
  </si>
  <si>
    <t>公的医療機関</t>
  </si>
  <si>
    <t>会社</t>
  </si>
  <si>
    <t>個人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</si>
  <si>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</si>
  <si>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</si>
  <si>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</si>
  <si>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</si>
  <si>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</si>
  <si>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</si>
  <si>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</si>
  <si>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</si>
  <si>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</si>
  <si>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</si>
  <si>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</si>
  <si>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</si>
  <si>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</si>
  <si>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</si>
  <si>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</si>
  <si>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</si>
  <si>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</si>
  <si>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</si>
  <si>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</si>
  <si>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</si>
  <si>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</si>
  <si>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</si>
  <si>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</si>
  <si>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</si>
  <si>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</si>
  <si>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</si>
  <si>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</si>
  <si>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</si>
  <si>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平成13年</t>
  </si>
  <si>
    <t>平成14年</t>
  </si>
  <si>
    <t>平成15年</t>
  </si>
  <si>
    <t>平成16年</t>
  </si>
  <si>
    <t>吉田町</t>
  </si>
  <si>
    <t>三間町</t>
  </si>
  <si>
    <t>年次</t>
  </si>
  <si>
    <t>一般販売業</t>
  </si>
  <si>
    <t>薬種商販売業</t>
  </si>
  <si>
    <t>配置販売業</t>
  </si>
  <si>
    <t>特例販売業</t>
  </si>
  <si>
    <t>12</t>
  </si>
  <si>
    <t>13</t>
  </si>
  <si>
    <t>14</t>
  </si>
  <si>
    <t>16</t>
  </si>
  <si>
    <t>昭和63年</t>
  </si>
  <si>
    <t>平成元年</t>
  </si>
  <si>
    <t>11</t>
  </si>
  <si>
    <t>15</t>
  </si>
  <si>
    <t>１５</t>
  </si>
  <si>
    <t>１６</t>
  </si>
  <si>
    <t>農業用品目販売業</t>
  </si>
  <si>
    <t>特定品目販売業</t>
  </si>
  <si>
    <t xml:space="preserve"> その他</t>
  </si>
  <si>
    <t>-</t>
  </si>
  <si>
    <t>第１６表 病院の人口１０万対新入院患者数及び退院患者数ー年次別</t>
  </si>
  <si>
    <t>年次</t>
  </si>
  <si>
    <t>昭和50年</t>
  </si>
  <si>
    <t>平成元年</t>
  </si>
  <si>
    <t>平成2年</t>
  </si>
  <si>
    <t>３</t>
  </si>
  <si>
    <t>１５</t>
  </si>
  <si>
    <t>17</t>
  </si>
  <si>
    <t>第１９表 病院の病床利用率・平均在院日数・１日平均患者数、病床の種類別</t>
  </si>
  <si>
    <t>平成１7年</t>
  </si>
  <si>
    <t>病床の種類</t>
  </si>
  <si>
    <t>病床
利用率</t>
  </si>
  <si>
    <t>平均
在院日数</t>
  </si>
  <si>
    <t>１日平均
在院患者数</t>
  </si>
  <si>
    <t>１日平均
新入院患者数</t>
  </si>
  <si>
    <t>１日平均
退院患者数</t>
  </si>
  <si>
    <t>１日平均
外来患者数</t>
  </si>
  <si>
    <t>精神病床</t>
  </si>
  <si>
    <t>感染症病床</t>
  </si>
  <si>
    <t>結核病床</t>
  </si>
  <si>
    <t>療養病床</t>
  </si>
  <si>
    <t>一般病床</t>
  </si>
  <si>
    <t>※その他病床等とは、療養病床、一般病床及び経過的旧その他の病床である。</t>
  </si>
  <si>
    <t>　一般病床等とは、一般病床及び経過的旧その他の病床（経過的旧療養型病床群を除く）である。</t>
  </si>
  <si>
    <t>　療養病床等とは、療養病床及び経過的旧療養型病床群である。</t>
  </si>
  <si>
    <t>第２１表 病院病床数・患者数、病床の種類・月別</t>
  </si>
  <si>
    <t>第２１表（続き）</t>
  </si>
  <si>
    <t>（１）総数</t>
  </si>
  <si>
    <t>平成17年</t>
  </si>
  <si>
    <t>（４）感染症病床</t>
  </si>
  <si>
    <t>平成17年</t>
  </si>
  <si>
    <t>月</t>
  </si>
  <si>
    <t>月末病床数</t>
  </si>
  <si>
    <t>在院患者延数</t>
  </si>
  <si>
    <t>新入院患者数</t>
  </si>
  <si>
    <t>退院患者数</t>
  </si>
  <si>
    <t>外来患者数</t>
  </si>
  <si>
    <t>総数</t>
  </si>
  <si>
    <t>１月</t>
  </si>
  <si>
    <t>２月</t>
  </si>
  <si>
    <t>（２）精神病床</t>
  </si>
  <si>
    <t>（５）療養病床</t>
  </si>
  <si>
    <t>平成17年</t>
  </si>
  <si>
    <t>（３）結核病床</t>
  </si>
  <si>
    <t>（６）一般病床</t>
  </si>
  <si>
    <t>第２２表 一般診療所数、率（人口１０万対）年次・市町村別</t>
  </si>
  <si>
    <t>各年１０月１日</t>
  </si>
  <si>
    <t>市町村</t>
  </si>
  <si>
    <t>実数</t>
  </si>
  <si>
    <t>人口１０万対</t>
  </si>
  <si>
    <t>平成１7年</t>
  </si>
  <si>
    <t>総数</t>
  </si>
  <si>
    <t>市計</t>
  </si>
  <si>
    <t>郡計</t>
  </si>
  <si>
    <t>松山市</t>
  </si>
  <si>
    <t>北条市</t>
  </si>
  <si>
    <t>中島町</t>
  </si>
  <si>
    <t>今治市</t>
  </si>
  <si>
    <t>宇和島市</t>
  </si>
  <si>
    <t>吉田町</t>
  </si>
  <si>
    <t>三間町</t>
  </si>
  <si>
    <t>津島町</t>
  </si>
  <si>
    <t>八幡浜市</t>
  </si>
  <si>
    <t>保内町</t>
  </si>
  <si>
    <t>新居浜市</t>
  </si>
  <si>
    <t>別子山村</t>
  </si>
  <si>
    <t>・</t>
  </si>
  <si>
    <t>西条市</t>
  </si>
  <si>
    <t>東予市</t>
  </si>
  <si>
    <t>小松町</t>
  </si>
  <si>
    <t>丹原町</t>
  </si>
  <si>
    <t>大洲市</t>
  </si>
  <si>
    <t>長浜町</t>
  </si>
  <si>
    <t>肱川町</t>
  </si>
  <si>
    <t>河辺村</t>
  </si>
  <si>
    <t>伊予市</t>
  </si>
  <si>
    <t>中山町</t>
  </si>
  <si>
    <t>双海町</t>
  </si>
  <si>
    <t>四国中央市</t>
  </si>
  <si>
    <t>川之江市</t>
  </si>
  <si>
    <t>伊予三島市</t>
  </si>
  <si>
    <t>新宮村</t>
  </si>
  <si>
    <t>土居町</t>
  </si>
  <si>
    <t>西予市</t>
  </si>
  <si>
    <t>三瓶町</t>
  </si>
  <si>
    <t>明浜町</t>
  </si>
  <si>
    <t>宇和町</t>
  </si>
  <si>
    <t>野村町</t>
  </si>
  <si>
    <t>城川町</t>
  </si>
  <si>
    <t>東温市</t>
  </si>
  <si>
    <t>重信町</t>
  </si>
  <si>
    <t>川内町</t>
  </si>
  <si>
    <t>上島町</t>
  </si>
  <si>
    <t>魚島村</t>
  </si>
  <si>
    <t>弓削町</t>
  </si>
  <si>
    <t>生名村</t>
  </si>
  <si>
    <t>岩城村</t>
  </si>
  <si>
    <t>久万高原町</t>
  </si>
  <si>
    <t>久万町</t>
  </si>
  <si>
    <t>面河村</t>
  </si>
  <si>
    <t>美川村</t>
  </si>
  <si>
    <t>柳谷村</t>
  </si>
  <si>
    <t>松前町</t>
  </si>
  <si>
    <t>砥部町</t>
  </si>
  <si>
    <t>広田村</t>
  </si>
  <si>
    <t>内子町</t>
  </si>
  <si>
    <t>五十崎町</t>
  </si>
  <si>
    <t>小田町</t>
  </si>
  <si>
    <t>伊方町</t>
  </si>
  <si>
    <t>瀬戸町</t>
  </si>
  <si>
    <t>三崎町</t>
  </si>
  <si>
    <t>松野町</t>
  </si>
  <si>
    <t>鬼北町</t>
  </si>
  <si>
    <t>広見町</t>
  </si>
  <si>
    <t>日吉村</t>
  </si>
  <si>
    <t>愛南町</t>
  </si>
  <si>
    <t>内海村</t>
  </si>
  <si>
    <t>御荘町</t>
  </si>
  <si>
    <t>城辺町</t>
  </si>
  <si>
    <t>一本松町</t>
  </si>
  <si>
    <t>西海町</t>
  </si>
  <si>
    <t>宇摩</t>
  </si>
  <si>
    <t>新居浜西条</t>
  </si>
  <si>
    <t>今治</t>
  </si>
  <si>
    <t>松山</t>
  </si>
  <si>
    <t>八幡浜大洲</t>
  </si>
  <si>
    <t>宇和島</t>
  </si>
  <si>
    <t>第２３表 一般診療所数、開設者別－市町別</t>
  </si>
  <si>
    <t>市町</t>
  </si>
  <si>
    <t>厚生連</t>
  </si>
  <si>
    <t>健保組合
及びその
連合会</t>
  </si>
  <si>
    <t>共済組合
及びその
連合会</t>
  </si>
  <si>
    <t>公益
法人</t>
  </si>
  <si>
    <t>医療
法人</t>
  </si>
  <si>
    <t>社会
福祉
法人</t>
  </si>
  <si>
    <t>医療
生協</t>
  </si>
  <si>
    <t>その他の
法人</t>
  </si>
  <si>
    <t>国立大学法人</t>
  </si>
  <si>
    <t>その他</t>
  </si>
  <si>
    <t>県</t>
  </si>
  <si>
    <t>市町村</t>
  </si>
  <si>
    <t>日赤</t>
  </si>
  <si>
    <t>済生会</t>
  </si>
  <si>
    <t>第２４表 一般診療所の病床数・率（人口１０万対）－年次・市町村別</t>
  </si>
  <si>
    <t>平成１７年</t>
  </si>
  <si>
    <t>平成１7年</t>
  </si>
  <si>
    <t>朝倉村</t>
  </si>
  <si>
    <t>玉川町</t>
  </si>
  <si>
    <t>波方町</t>
  </si>
  <si>
    <t>大西町</t>
  </si>
  <si>
    <t>菊間町</t>
  </si>
  <si>
    <t>吉海町</t>
  </si>
  <si>
    <t>宮窪町</t>
  </si>
  <si>
    <t>伯方町</t>
  </si>
  <si>
    <t>上浦町</t>
  </si>
  <si>
    <t>大三島町</t>
  </si>
  <si>
    <t>関前村</t>
  </si>
  <si>
    <t>第２５表 歯科診療所数・率（人口１０万対）－年次・市町村別</t>
  </si>
  <si>
    <t>人口１０万対</t>
  </si>
  <si>
    <t>平成１7年</t>
  </si>
  <si>
    <t>-</t>
  </si>
  <si>
    <t>第２６表 薬局数・率（人口１０万対）－年次・市町村別</t>
  </si>
  <si>
    <t>各年度末現在</t>
  </si>
  <si>
    <t>平成17年</t>
  </si>
  <si>
    <t>四国中央市</t>
  </si>
  <si>
    <t>西予市</t>
  </si>
  <si>
    <t>東温市</t>
  </si>
  <si>
    <t>久万高原町</t>
  </si>
  <si>
    <t>鬼北町</t>
  </si>
  <si>
    <t>愛南町</t>
  </si>
  <si>
    <t>第２７表 医薬品販売業、販売業の種類別ー年次別</t>
  </si>
  <si>
    <t>総数</t>
  </si>
  <si>
    <t>昭和45年</t>
  </si>
  <si>
    <t>平成元年</t>
  </si>
  <si>
    <t>平成２年</t>
  </si>
  <si>
    <t>15</t>
  </si>
  <si>
    <t>17</t>
  </si>
  <si>
    <t>注）　平成８年までは各年末現在。平成９年から年度末現在。
       　一般販売業には卸売を含む。</t>
  </si>
  <si>
    <t>第２９表 介護老人保健施設の施設数、開設者別ー年次別</t>
  </si>
  <si>
    <t>各年１０月１日現在</t>
  </si>
  <si>
    <t>国・地方
公共団体</t>
  </si>
  <si>
    <t>医療法人</t>
  </si>
  <si>
    <t>社会福祉
法人</t>
  </si>
  <si>
    <t>公的・社
会保険関
係団体</t>
  </si>
  <si>
    <t>その他</t>
  </si>
  <si>
    <t>平成５年</t>
  </si>
  <si>
    <t>13</t>
  </si>
  <si>
    <t>注）　平成元年までは７月１日現在、平成２年以降は１０月１日現在。</t>
  </si>
  <si>
    <t>昭和50年</t>
  </si>
  <si>
    <t>第１７表 病院の外来患者延数、病院の種類別ー年次別</t>
  </si>
  <si>
    <t>精神病院</t>
  </si>
  <si>
    <t>一般病院</t>
  </si>
  <si>
    <t>平成元年</t>
  </si>
  <si>
    <t>第１８表 病院の人口１０万対１日平均外来患者数、病院の種類別ー年次別</t>
  </si>
  <si>
    <t>第２０表 病院の病床利用率、病床の種類・愛媛県･全国別ー年次別</t>
  </si>
  <si>
    <t>愛媛県</t>
  </si>
  <si>
    <t>全国</t>
  </si>
  <si>
    <t>総数</t>
  </si>
  <si>
    <t>精神
病床</t>
  </si>
  <si>
    <t>感染症
病床</t>
  </si>
  <si>
    <t>結核
病床</t>
  </si>
  <si>
    <t>その他の病床等※</t>
  </si>
  <si>
    <t>一般病床等</t>
  </si>
  <si>
    <t>療養
病床等</t>
  </si>
  <si>
    <t>第２８表 毒劇物販売業、販売業の種類別ー年次別</t>
  </si>
  <si>
    <t>昭和45年</t>
  </si>
  <si>
    <t>14</t>
  </si>
  <si>
    <t>注）　平成８年までは各年末現在。平成９年から年度末現在。</t>
  </si>
  <si>
    <t xml:space="preserve">         平成13年からは松山市を除く。</t>
  </si>
  <si>
    <t>第３０表 介護老人保健施設の入所定員数、開設者別ー年次別</t>
  </si>
  <si>
    <t>公的・社会
保険関係団体</t>
  </si>
  <si>
    <t>昭和63年</t>
  </si>
  <si>
    <t>平成元年</t>
  </si>
  <si>
    <t>第３１表　訪問看護ステーションの施設数、開設者別-年次別　</t>
  </si>
  <si>
    <t>年　次</t>
  </si>
  <si>
    <t>総　数</t>
  </si>
  <si>
    <t>国・地方
公共団体</t>
  </si>
  <si>
    <t>医療
法人</t>
  </si>
  <si>
    <t>社会福祉
法人</t>
  </si>
  <si>
    <t>公的･社会
保険関係
団体</t>
  </si>
  <si>
    <t>医師会</t>
  </si>
  <si>
    <t>看護協会</t>
  </si>
  <si>
    <t>平成５年</t>
  </si>
  <si>
    <t>-</t>
  </si>
  <si>
    <t>注）各年１0月１日現在。ただし、平成１１年以前は7月1日現在。</t>
  </si>
  <si>
    <t>社会保険関係団体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</si>
</sst>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"/>
    <numFmt numFmtId="177" formatCode="#;\-#;&quot;－&quot;"/>
    <numFmt numFmtId="178" formatCode="_ * #,##0.0_ ;_ * \-#,##0.0_ ;_ * &quot;-&quot;?_ ;_ @_ "/>
    <numFmt numFmtId="179" formatCode="_ * #,##0.0_ ;_ * \-#,##0.0_ ;_ * &quot;-&quot;_ ;_ @_ "/>
    <numFmt numFmtId="180" formatCode="_ * #,##0_ ;_ * &quot;△&quot;#,##0_ ;_ * &quot;-&quot;_ ;_ @_ "/>
    <numFmt numFmtId="181" formatCode="_ * #,##0.0_ ;_ * &quot;△&quot;#,##0.0_ ;_ * &quot;-&quot;_ ;_ @_ "/>
    <numFmt numFmtId="182" formatCode="0.0%"/>
    <numFmt numFmtId="183" formatCode="_ * #,##0_ ;_ * &quot;△&quot;?,?#0_ ;_ * &quot;-&quot;_ ;_ @_ "/>
    <numFmt numFmtId="184" formatCode="0.0_);[Red]\(0.0\)"/>
    <numFmt numFmtId="185" formatCode="_ * #,##0.0_ ;_ * &quot;△&quot;?,?#0.0_ ;_ * &quot;-&quot;_ ;_ @_ "/>
    <numFmt numFmtId="186" formatCode="_ * #,##0.00_ ;_ * &quot;△&quot;?,?#0.00_ ;_ * &quot;-&quot;_ ;_ @_ "/>
    <numFmt numFmtId="187" formatCode="_ * #,##0.00000_ ;_ * \-#,##0.00000_ ;_ * &quot;-&quot;_ ;_ @_ "/>
    <numFmt numFmtId="188" formatCode="0.0_ "/>
    <numFmt numFmtId="189" formatCode="_ * #,##0_ ;_ * &quot;△&quot;?,##0_ ;_ * &quot;-&quot;_ ;_ @_ "/>
    <numFmt numFmtId="190" formatCode="_ * #,##0.00_ ;_ * &quot;△&quot;#,##0.00_ ;_ * &quot;-&quot;??_ ;_ @_ "/>
    <numFmt numFmtId="191" formatCode="#,##0_);[Red]\(#,##0\)"/>
    <numFmt numFmtId="192" formatCode="#,##0.0_);[Red]\(#,##0.0\)"/>
    <numFmt numFmtId="193" formatCode="#,##0_ "/>
    <numFmt numFmtId="194" formatCode="#,##0.00_);[Red]\(#,##0.00\)"/>
    <numFmt numFmtId="195" formatCode="0_);[Red]\(0\)"/>
  </numFmts>
  <fonts count="21">
    <font>
      <sz val="11"/>
      <name val="ＭＳ Ｐ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1"/>
      <name val="ＭＳ Ｐゴシック"/>
      <family val="3"/>
    </font>
    <font>
      <u val="single"/>
      <sz val="8.25"/>
      <color indexed="12"/>
      <name val="ＭＳ Ｐ明朝"/>
      <family val="1"/>
    </font>
    <font>
      <sz val="11"/>
      <name val="HG丸ｺﾞｼｯｸM-PRO"/>
      <family val="3"/>
    </font>
    <font>
      <sz val="11"/>
      <name val="明朝"/>
      <family val="1"/>
    </font>
    <font>
      <u val="single"/>
      <sz val="8.25"/>
      <color indexed="36"/>
      <name val="ＭＳ Ｐ明朝"/>
      <family val="1"/>
    </font>
    <font>
      <sz val="6"/>
      <name val="ＭＳ Ｐ明朝"/>
      <family val="1"/>
    </font>
    <font>
      <sz val="11"/>
      <name val="HG創英角ｺﾞｼｯｸUB"/>
      <family val="3"/>
    </font>
    <font>
      <sz val="11"/>
      <name val="ＭＳ ＰＲゴシック"/>
      <family val="3"/>
    </font>
    <font>
      <sz val="10"/>
      <name val="HG丸ｺﾞｼｯｸM-PRO"/>
      <family val="3"/>
    </font>
    <font>
      <sz val="9.6"/>
      <name val="ＭＳ 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8"/>
      <name val="HG創英角ｺﾞｼｯｸUB"/>
      <family val="3"/>
    </font>
    <font>
      <sz val="6"/>
      <name val="明朝"/>
      <family val="3"/>
    </font>
    <font>
      <sz val="16"/>
      <name val="HG創英角ｺﾞｼｯｸUB"/>
      <family val="3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4" fillId="0" borderId="0">
      <alignment/>
      <protection/>
    </xf>
    <xf numFmtId="181" fontId="4" fillId="0" borderId="0">
      <alignment/>
      <protection/>
    </xf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49" fontId="6" fillId="0" borderId="0">
      <alignment horizontal="center" vertical="center"/>
      <protection/>
    </xf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49" fontId="10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/>
    </xf>
    <xf numFmtId="49" fontId="6" fillId="0" borderId="1" xfId="19" applyNumberFormat="1" applyFont="1" applyBorder="1" applyAlignment="1">
      <alignment horizontal="center" vertical="center"/>
      <protection/>
    </xf>
    <xf numFmtId="49" fontId="6" fillId="0" borderId="2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49" fontId="6" fillId="0" borderId="3" xfId="19" applyBorder="1">
      <alignment horizontal="center" vertical="center"/>
      <protection/>
    </xf>
    <xf numFmtId="181" fontId="11" fillId="0" borderId="4" xfId="0" applyNumberFormat="1" applyFont="1" applyBorder="1" applyAlignment="1">
      <alignment horizontal="right" vertical="center" shrinkToFit="1"/>
    </xf>
    <xf numFmtId="181" fontId="11" fillId="0" borderId="5" xfId="0" applyNumberFormat="1" applyFont="1" applyBorder="1" applyAlignment="1">
      <alignment horizontal="right" vertical="center" shrinkToFit="1"/>
    </xf>
    <xf numFmtId="181" fontId="11" fillId="0" borderId="3" xfId="0" applyNumberFormat="1" applyFont="1" applyBorder="1" applyAlignment="1">
      <alignment horizontal="right" vertical="center" shrinkToFit="1"/>
    </xf>
    <xf numFmtId="181" fontId="11" fillId="0" borderId="6" xfId="0" applyNumberFormat="1" applyFont="1" applyBorder="1" applyAlignment="1">
      <alignment horizontal="right" vertical="center" shrinkToFit="1"/>
    </xf>
    <xf numFmtId="0" fontId="6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0" fontId="11" fillId="0" borderId="0" xfId="0" applyNumberFormat="1" applyFont="1" applyBorder="1" applyAlignment="1">
      <alignment horizontal="right" vertical="center" shrinkToFit="1"/>
    </xf>
    <xf numFmtId="49" fontId="6" fillId="0" borderId="7" xfId="19" applyFont="1" applyBorder="1">
      <alignment horizontal="center" vertical="center"/>
      <protection/>
    </xf>
    <xf numFmtId="49" fontId="6" fillId="0" borderId="3" xfId="19" applyFont="1" applyBorder="1">
      <alignment horizontal="center" vertical="center"/>
      <protection/>
    </xf>
    <xf numFmtId="180" fontId="11" fillId="0" borderId="0" xfId="0" applyNumberFormat="1" applyFont="1" applyAlignment="1">
      <alignment horizontal="right" vertical="center"/>
    </xf>
    <xf numFmtId="49" fontId="6" fillId="0" borderId="7" xfId="19" applyBorder="1">
      <alignment horizontal="center" vertical="center"/>
      <protection/>
    </xf>
    <xf numFmtId="49" fontId="6" fillId="0" borderId="8" xfId="19" applyFont="1" applyBorder="1">
      <alignment horizontal="center" vertical="center"/>
      <protection/>
    </xf>
    <xf numFmtId="181" fontId="11" fillId="0" borderId="9" xfId="0" applyNumberFormat="1" applyFont="1" applyBorder="1" applyAlignment="1">
      <alignment horizontal="right" vertical="center" shrinkToFit="1"/>
    </xf>
    <xf numFmtId="181" fontId="11" fillId="0" borderId="10" xfId="0" applyNumberFormat="1" applyFont="1" applyBorder="1" applyAlignment="1">
      <alignment horizontal="right" vertical="center" shrinkToFit="1"/>
    </xf>
    <xf numFmtId="0" fontId="6" fillId="0" borderId="0" xfId="0" applyNumberFormat="1" applyFont="1" applyAlignment="1">
      <alignment/>
    </xf>
    <xf numFmtId="0" fontId="12" fillId="0" borderId="0" xfId="0" applyNumberFormat="1" applyFont="1" applyBorder="1" applyAlignment="1">
      <alignment horizontal="right" vertical="center"/>
    </xf>
    <xf numFmtId="49" fontId="6" fillId="0" borderId="1" xfId="19" applyNumberFormat="1" applyFont="1" applyBorder="1" applyAlignment="1">
      <alignment horizontal="center" vertical="center" wrapText="1"/>
      <protection/>
    </xf>
    <xf numFmtId="49" fontId="6" fillId="0" borderId="0" xfId="19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/>
    </xf>
    <xf numFmtId="182" fontId="11" fillId="0" borderId="3" xfId="0" applyNumberFormat="1" applyFont="1" applyBorder="1" applyAlignment="1">
      <alignment horizontal="right" vertical="center" shrinkToFit="1"/>
    </xf>
    <xf numFmtId="181" fontId="11" fillId="0" borderId="0" xfId="0" applyNumberFormat="1" applyFont="1" applyBorder="1" applyAlignment="1">
      <alignment horizontal="right" vertical="center" shrinkToFit="1"/>
    </xf>
    <xf numFmtId="191" fontId="11" fillId="0" borderId="0" xfId="0" applyNumberFormat="1" applyFont="1" applyBorder="1" applyAlignment="1">
      <alignment horizontal="right" vertical="center" shrinkToFit="1"/>
    </xf>
    <xf numFmtId="191" fontId="11" fillId="0" borderId="1" xfId="0" applyNumberFormat="1" applyFont="1" applyBorder="1" applyAlignment="1">
      <alignment horizontal="right" vertical="center" shrinkToFit="1"/>
    </xf>
    <xf numFmtId="0" fontId="0" fillId="0" borderId="11" xfId="0" applyNumberFormat="1" applyBorder="1" applyAlignment="1">
      <alignment horizontal="left"/>
    </xf>
    <xf numFmtId="49" fontId="6" fillId="0" borderId="2" xfId="19" applyNumberFormat="1" applyFont="1" applyBorder="1" applyAlignment="1">
      <alignment horizontal="left" vertical="center"/>
      <protection/>
    </xf>
    <xf numFmtId="182" fontId="11" fillId="0" borderId="2" xfId="0" applyNumberFormat="1" applyFont="1" applyBorder="1" applyAlignment="1">
      <alignment horizontal="right" vertical="center" shrinkToFit="1"/>
    </xf>
    <xf numFmtId="181" fontId="11" fillId="0" borderId="12" xfId="0" applyNumberFormat="1" applyFont="1" applyBorder="1" applyAlignment="1">
      <alignment horizontal="right" vertical="center" shrinkToFit="1"/>
    </xf>
    <xf numFmtId="191" fontId="11" fillId="0" borderId="12" xfId="0" applyNumberFormat="1" applyFont="1" applyBorder="1" applyAlignment="1">
      <alignment horizontal="right" vertical="center" shrinkToFit="1"/>
    </xf>
    <xf numFmtId="191" fontId="11" fillId="0" borderId="13" xfId="0" applyNumberFormat="1" applyFont="1" applyBorder="1" applyAlignment="1">
      <alignment horizontal="right" vertical="center" shrinkToFit="1"/>
    </xf>
    <xf numFmtId="191" fontId="11" fillId="0" borderId="14" xfId="0" applyNumberFormat="1" applyFont="1" applyBorder="1" applyAlignment="1">
      <alignment horizontal="right" vertical="center"/>
    </xf>
    <xf numFmtId="0" fontId="0" fillId="0" borderId="7" xfId="0" applyNumberFormat="1" applyBorder="1" applyAlignment="1">
      <alignment horizontal="left"/>
    </xf>
    <xf numFmtId="191" fontId="11" fillId="0" borderId="0" xfId="0" applyNumberFormat="1" applyFont="1" applyBorder="1" applyAlignment="1">
      <alignment horizontal="right" vertical="center"/>
    </xf>
    <xf numFmtId="0" fontId="0" fillId="0" borderId="8" xfId="0" applyNumberFormat="1" applyBorder="1" applyAlignment="1">
      <alignment horizontal="left"/>
    </xf>
    <xf numFmtId="49" fontId="6" fillId="0" borderId="0" xfId="19" applyNumberFormat="1" applyFont="1" applyBorder="1" applyAlignment="1">
      <alignment horizontal="center" vertical="center"/>
      <protection/>
    </xf>
    <xf numFmtId="182" fontId="11" fillId="0" borderId="0" xfId="0" applyNumberFormat="1" applyFont="1" applyBorder="1" applyAlignment="1">
      <alignment horizontal="right" vertical="center" shrinkToFit="1"/>
    </xf>
    <xf numFmtId="181" fontId="11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49" fontId="6" fillId="0" borderId="11" xfId="0" applyNumberFormat="1" applyFont="1" applyFill="1" applyBorder="1" applyAlignment="1">
      <alignment horizontal="center" vertical="center"/>
    </xf>
    <xf numFmtId="180" fontId="11" fillId="0" borderId="14" xfId="0" applyNumberFormat="1" applyFont="1" applyFill="1" applyBorder="1" applyAlignment="1">
      <alignment horizontal="right" vertical="center" shrinkToFit="1"/>
    </xf>
    <xf numFmtId="180" fontId="11" fillId="0" borderId="5" xfId="0" applyNumberFormat="1" applyFont="1" applyFill="1" applyBorder="1" applyAlignment="1">
      <alignment horizontal="right" vertical="center" shrinkToFit="1"/>
    </xf>
    <xf numFmtId="180" fontId="11" fillId="0" borderId="6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49" fontId="6" fillId="0" borderId="7" xfId="0" applyNumberFormat="1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right" vertical="center" shrinkToFit="1"/>
    </xf>
    <xf numFmtId="49" fontId="6" fillId="0" borderId="8" xfId="0" applyNumberFormat="1" applyFont="1" applyFill="1" applyBorder="1" applyAlignment="1">
      <alignment horizontal="center" vertical="center"/>
    </xf>
    <xf numFmtId="180" fontId="11" fillId="0" borderId="15" xfId="0" applyNumberFormat="1" applyFont="1" applyFill="1" applyBorder="1" applyAlignment="1">
      <alignment horizontal="right" vertical="center" shrinkToFit="1"/>
    </xf>
    <xf numFmtId="180" fontId="11" fillId="0" borderId="10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 shrinkToFit="1"/>
    </xf>
    <xf numFmtId="49" fontId="17" fillId="0" borderId="15" xfId="0" applyNumberFormat="1" applyFont="1" applyFill="1" applyBorder="1" applyAlignment="1">
      <alignment horizontal="left" vertical="center"/>
    </xf>
    <xf numFmtId="41" fontId="15" fillId="0" borderId="15" xfId="0" applyNumberFormat="1" applyFont="1" applyFill="1" applyBorder="1" applyAlignment="1">
      <alignment horizontal="left" vertical="center"/>
    </xf>
    <xf numFmtId="178" fontId="0" fillId="0" borderId="0" xfId="0" applyNumberFormat="1" applyFill="1" applyAlignment="1">
      <alignment vertical="center"/>
    </xf>
    <xf numFmtId="49" fontId="6" fillId="0" borderId="15" xfId="0" applyNumberFormat="1" applyFont="1" applyFill="1" applyBorder="1" applyAlignment="1">
      <alignment horizontal="right" vertical="center"/>
    </xf>
    <xf numFmtId="41" fontId="0" fillId="0" borderId="0" xfId="0" applyNumberFormat="1" applyFill="1" applyAlignment="1">
      <alignment vertical="center"/>
    </xf>
    <xf numFmtId="178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80" fontId="11" fillId="0" borderId="4" xfId="0" applyNumberFormat="1" applyFont="1" applyFill="1" applyBorder="1" applyAlignment="1" applyProtection="1">
      <alignment horizontal="right" vertical="center" shrinkToFit="1"/>
      <protection/>
    </xf>
    <xf numFmtId="180" fontId="11" fillId="0" borderId="14" xfId="0" applyNumberFormat="1" applyFont="1" applyFill="1" applyBorder="1" applyAlignment="1" applyProtection="1">
      <alignment horizontal="right" vertical="center" shrinkToFit="1"/>
      <protection locked="0"/>
    </xf>
    <xf numFmtId="180" fontId="11" fillId="0" borderId="14" xfId="0" applyNumberFormat="1" applyFont="1" applyBorder="1" applyAlignment="1" applyProtection="1">
      <alignment horizontal="right" vertical="center" shrinkToFit="1"/>
      <protection locked="0"/>
    </xf>
    <xf numFmtId="181" fontId="11" fillId="0" borderId="4" xfId="0" applyNumberFormat="1" applyFont="1" applyFill="1" applyBorder="1" applyAlignment="1" applyProtection="1">
      <alignment horizontal="right" vertical="center" shrinkToFit="1"/>
      <protection/>
    </xf>
    <xf numFmtId="181" fontId="11" fillId="0" borderId="14" xfId="0" applyNumberFormat="1" applyFont="1" applyFill="1" applyBorder="1" applyAlignment="1" applyProtection="1">
      <alignment horizontal="right" vertical="center" shrinkToFit="1"/>
      <protection/>
    </xf>
    <xf numFmtId="181" fontId="11" fillId="0" borderId="5" xfId="0" applyNumberFormat="1" applyFont="1" applyFill="1" applyBorder="1" applyAlignment="1" applyProtection="1">
      <alignment horizontal="right" vertical="center" shrinkToFit="1"/>
      <protection/>
    </xf>
    <xf numFmtId="49" fontId="6" fillId="0" borderId="3" xfId="0" applyNumberFormat="1" applyFont="1" applyBorder="1" applyAlignment="1">
      <alignment horizontal="center" vertical="center" wrapText="1"/>
    </xf>
    <xf numFmtId="180" fontId="11" fillId="0" borderId="3" xfId="0" applyNumberFormat="1" applyFont="1" applyFill="1" applyBorder="1" applyAlignment="1" applyProtection="1">
      <alignment horizontal="right" vertical="center" shrinkToFit="1"/>
      <protection/>
    </xf>
    <xf numFmtId="180" fontId="11" fillId="0" borderId="0" xfId="0" applyNumberFormat="1" applyFont="1" applyFill="1" applyBorder="1" applyAlignment="1" applyProtection="1">
      <alignment horizontal="right" vertical="center" shrinkToFit="1"/>
      <protection locked="0"/>
    </xf>
    <xf numFmtId="180" fontId="11" fillId="0" borderId="0" xfId="0" applyNumberFormat="1" applyFont="1" applyBorder="1" applyAlignment="1" applyProtection="1">
      <alignment horizontal="right" vertical="center" shrinkToFit="1"/>
      <protection locked="0"/>
    </xf>
    <xf numFmtId="181" fontId="11" fillId="0" borderId="3" xfId="0" applyNumberFormat="1" applyFont="1" applyFill="1" applyBorder="1" applyAlignment="1" applyProtection="1">
      <alignment horizontal="right" vertical="center" shrinkToFit="1"/>
      <protection/>
    </xf>
    <xf numFmtId="181" fontId="11" fillId="0" borderId="0" xfId="0" applyNumberFormat="1" applyFont="1" applyFill="1" applyBorder="1" applyAlignment="1" applyProtection="1">
      <alignment horizontal="right" vertical="center" shrinkToFit="1"/>
      <protection/>
    </xf>
    <xf numFmtId="181" fontId="11" fillId="0" borderId="6" xfId="0" applyNumberFormat="1" applyFont="1" applyFill="1" applyBorder="1" applyAlignment="1" applyProtection="1">
      <alignment horizontal="right" vertical="center" shrinkToFit="1"/>
      <protection/>
    </xf>
    <xf numFmtId="49" fontId="6" fillId="0" borderId="9" xfId="0" applyNumberFormat="1" applyFont="1" applyBorder="1" applyAlignment="1">
      <alignment horizontal="center" vertical="center" wrapText="1"/>
    </xf>
    <xf numFmtId="180" fontId="11" fillId="0" borderId="9" xfId="0" applyNumberFormat="1" applyFont="1" applyFill="1" applyBorder="1" applyAlignment="1" applyProtection="1">
      <alignment horizontal="right" vertical="center" shrinkToFit="1"/>
      <protection/>
    </xf>
    <xf numFmtId="180" fontId="11" fillId="0" borderId="15" xfId="0" applyNumberFormat="1" applyFont="1" applyFill="1" applyBorder="1" applyAlignment="1" applyProtection="1">
      <alignment horizontal="right" vertical="center" shrinkToFit="1"/>
      <protection locked="0"/>
    </xf>
    <xf numFmtId="180" fontId="11" fillId="0" borderId="15" xfId="0" applyNumberFormat="1" applyFont="1" applyBorder="1" applyAlignment="1" applyProtection="1">
      <alignment horizontal="right" vertical="center" shrinkToFit="1"/>
      <protection locked="0"/>
    </xf>
    <xf numFmtId="181" fontId="11" fillId="0" borderId="9" xfId="0" applyNumberFormat="1" applyFont="1" applyFill="1" applyBorder="1" applyAlignment="1" applyProtection="1">
      <alignment horizontal="right" vertical="center" shrinkToFit="1"/>
      <protection/>
    </xf>
    <xf numFmtId="181" fontId="11" fillId="0" borderId="15" xfId="0" applyNumberFormat="1" applyFont="1" applyFill="1" applyBorder="1" applyAlignment="1" applyProtection="1">
      <alignment horizontal="right" vertical="center" shrinkToFit="1"/>
      <protection/>
    </xf>
    <xf numFmtId="181" fontId="11" fillId="0" borderId="10" xfId="0" applyNumberFormat="1" applyFont="1" applyFill="1" applyBorder="1" applyAlignment="1" applyProtection="1">
      <alignment horizontal="right" vertical="center" shrinkToFit="1"/>
      <protection/>
    </xf>
    <xf numFmtId="49" fontId="6" fillId="0" borderId="4" xfId="0" applyNumberFormat="1" applyFont="1" applyBorder="1" applyAlignment="1">
      <alignment horizontal="left" vertical="center" wrapText="1"/>
    </xf>
    <xf numFmtId="180" fontId="11" fillId="0" borderId="4" xfId="0" applyNumberFormat="1" applyFont="1" applyFill="1" applyBorder="1" applyAlignment="1">
      <alignment horizontal="right" vertical="center" shrinkToFit="1"/>
    </xf>
    <xf numFmtId="180" fontId="11" fillId="0" borderId="14" xfId="0" applyNumberFormat="1" applyFont="1" applyBorder="1" applyAlignment="1">
      <alignment horizontal="right" vertical="center" shrinkToFit="1"/>
    </xf>
    <xf numFmtId="49" fontId="6" fillId="2" borderId="3" xfId="0" applyNumberFormat="1" applyFont="1" applyFill="1" applyBorder="1" applyAlignment="1">
      <alignment horizontal="left" vertical="center" wrapText="1" indent="1"/>
    </xf>
    <xf numFmtId="180" fontId="11" fillId="2" borderId="3" xfId="0" applyNumberFormat="1" applyFont="1" applyFill="1" applyBorder="1" applyAlignment="1">
      <alignment horizontal="right" vertical="center" shrinkToFit="1"/>
    </xf>
    <xf numFmtId="180" fontId="11" fillId="2" borderId="0" xfId="0" applyNumberFormat="1" applyFont="1" applyFill="1" applyBorder="1" applyAlignment="1">
      <alignment horizontal="right" vertical="center" shrinkToFit="1"/>
    </xf>
    <xf numFmtId="181" fontId="11" fillId="2" borderId="6" xfId="0" applyNumberFormat="1" applyFont="1" applyFill="1" applyBorder="1" applyAlignment="1" applyProtection="1">
      <alignment horizontal="right" vertical="center" shrinkToFit="1"/>
      <protection/>
    </xf>
    <xf numFmtId="181" fontId="11" fillId="2" borderId="3" xfId="0" applyNumberFormat="1" applyFont="1" applyFill="1" applyBorder="1" applyAlignment="1" applyProtection="1">
      <alignment horizontal="right" vertical="center" shrinkToFit="1"/>
      <protection/>
    </xf>
    <xf numFmtId="181" fontId="11" fillId="2" borderId="0" xfId="0" applyNumberFormat="1" applyFont="1" applyFill="1" applyBorder="1" applyAlignment="1" applyProtection="1">
      <alignment horizontal="right" vertical="center" shrinkToFit="1"/>
      <protection/>
    </xf>
    <xf numFmtId="49" fontId="6" fillId="0" borderId="3" xfId="0" applyNumberFormat="1" applyFont="1" applyBorder="1" applyAlignment="1">
      <alignment horizontal="left" vertical="center" wrapText="1"/>
    </xf>
    <xf numFmtId="180" fontId="11" fillId="0" borderId="3" xfId="0" applyNumberFormat="1" applyFont="1" applyFill="1" applyBorder="1" applyAlignment="1">
      <alignment horizontal="right" vertical="center" shrinkToFit="1"/>
    </xf>
    <xf numFmtId="49" fontId="6" fillId="2" borderId="7" xfId="0" applyNumberFormat="1" applyFont="1" applyFill="1" applyBorder="1" applyAlignment="1">
      <alignment horizontal="left" vertical="center" wrapText="1" indent="1"/>
    </xf>
    <xf numFmtId="181" fontId="11" fillId="2" borderId="3" xfId="0" applyNumberFormat="1" applyFont="1" applyFill="1" applyBorder="1" applyAlignment="1" applyProtection="1">
      <alignment horizontal="right" vertical="center" shrinkToFit="1"/>
      <protection locked="0"/>
    </xf>
    <xf numFmtId="181" fontId="11" fillId="2" borderId="0" xfId="0" applyNumberFormat="1" applyFont="1" applyFill="1" applyBorder="1" applyAlignment="1" applyProtection="1">
      <alignment horizontal="right" vertical="center" shrinkToFit="1"/>
      <protection locked="0"/>
    </xf>
    <xf numFmtId="181" fontId="11" fillId="2" borderId="6" xfId="0" applyNumberFormat="1" applyFont="1" applyFill="1" applyBorder="1" applyAlignment="1" applyProtection="1">
      <alignment horizontal="right" vertical="center" shrinkToFit="1"/>
      <protection locked="0"/>
    </xf>
    <xf numFmtId="49" fontId="6" fillId="2" borderId="9" xfId="0" applyNumberFormat="1" applyFont="1" applyFill="1" applyBorder="1" applyAlignment="1">
      <alignment horizontal="left" vertical="center" wrapText="1" indent="1"/>
    </xf>
    <xf numFmtId="180" fontId="11" fillId="2" borderId="9" xfId="0" applyNumberFormat="1" applyFont="1" applyFill="1" applyBorder="1" applyAlignment="1">
      <alignment horizontal="right" vertical="center" shrinkToFit="1"/>
    </xf>
    <xf numFmtId="180" fontId="11" fillId="2" borderId="15" xfId="0" applyNumberFormat="1" applyFont="1" applyFill="1" applyBorder="1" applyAlignment="1">
      <alignment horizontal="right" vertical="center" shrinkToFit="1"/>
    </xf>
    <xf numFmtId="181" fontId="11" fillId="2" borderId="9" xfId="0" applyNumberFormat="1" applyFont="1" applyFill="1" applyBorder="1" applyAlignment="1" applyProtection="1">
      <alignment horizontal="right" vertical="center" shrinkToFit="1"/>
      <protection/>
    </xf>
    <xf numFmtId="181" fontId="11" fillId="2" borderId="15" xfId="0" applyNumberFormat="1" applyFont="1" applyFill="1" applyBorder="1" applyAlignment="1" applyProtection="1">
      <alignment horizontal="right" vertical="center" shrinkToFit="1"/>
      <protection/>
    </xf>
    <xf numFmtId="181" fontId="11" fillId="2" borderId="10" xfId="0" applyNumberFormat="1" applyFont="1" applyFill="1" applyBorder="1" applyAlignment="1" applyProtection="1">
      <alignment horizontal="right" vertical="center" shrinkToFit="1"/>
      <protection/>
    </xf>
    <xf numFmtId="49" fontId="6" fillId="0" borderId="11" xfId="0" applyNumberFormat="1" applyFont="1" applyBorder="1" applyAlignment="1">
      <alignment horizontal="left" vertical="center" wrapText="1"/>
    </xf>
    <xf numFmtId="41" fontId="0" fillId="0" borderId="0" xfId="0" applyNumberFormat="1" applyFill="1" applyBorder="1" applyAlignment="1">
      <alignment horizontal="right" vertical="center"/>
    </xf>
    <xf numFmtId="41" fontId="0" fillId="0" borderId="3" xfId="0" applyNumberFormat="1" applyFill="1" applyBorder="1" applyAlignment="1">
      <alignment horizontal="right" vertical="center"/>
    </xf>
    <xf numFmtId="0" fontId="6" fillId="0" borderId="3" xfId="0" applyNumberFormat="1" applyFont="1" applyFill="1" applyBorder="1" applyAlignment="1">
      <alignment horizontal="left" vertical="center"/>
    </xf>
    <xf numFmtId="180" fontId="11" fillId="0" borderId="6" xfId="0" applyNumberFormat="1" applyFont="1" applyBorder="1" applyAlignment="1">
      <alignment horizontal="right" vertical="center" shrinkToFit="1"/>
    </xf>
    <xf numFmtId="49" fontId="6" fillId="2" borderId="16" xfId="0" applyNumberFormat="1" applyFont="1" applyFill="1" applyBorder="1" applyAlignment="1">
      <alignment horizontal="left" vertical="center" wrapText="1" indent="1"/>
    </xf>
    <xf numFmtId="180" fontId="11" fillId="2" borderId="16" xfId="0" applyNumberFormat="1" applyFont="1" applyFill="1" applyBorder="1" applyAlignment="1">
      <alignment horizontal="right" vertical="center" shrinkToFit="1"/>
    </xf>
    <xf numFmtId="180" fontId="11" fillId="2" borderId="17" xfId="0" applyNumberFormat="1" applyFont="1" applyFill="1" applyBorder="1" applyAlignment="1">
      <alignment horizontal="right" vertical="center" shrinkToFit="1"/>
    </xf>
    <xf numFmtId="181" fontId="11" fillId="2" borderId="16" xfId="0" applyNumberFormat="1" applyFont="1" applyFill="1" applyBorder="1" applyAlignment="1" applyProtection="1">
      <alignment horizontal="right" vertical="center" shrinkToFit="1"/>
      <protection/>
    </xf>
    <xf numFmtId="181" fontId="11" fillId="2" borderId="17" xfId="0" applyNumberFormat="1" applyFont="1" applyFill="1" applyBorder="1" applyAlignment="1" applyProtection="1">
      <alignment horizontal="right" vertical="center" shrinkToFit="1"/>
      <protection/>
    </xf>
    <xf numFmtId="181" fontId="11" fillId="2" borderId="18" xfId="0" applyNumberFormat="1" applyFont="1" applyFill="1" applyBorder="1" applyAlignment="1" applyProtection="1">
      <alignment horizontal="right" vertical="center" shrinkToFit="1"/>
      <protection/>
    </xf>
    <xf numFmtId="49" fontId="6" fillId="0" borderId="19" xfId="0" applyNumberFormat="1" applyFont="1" applyBorder="1" applyAlignment="1">
      <alignment horizontal="center" vertical="center" wrapText="1"/>
    </xf>
    <xf numFmtId="180" fontId="11" fillId="0" borderId="20" xfId="0" applyNumberFormat="1" applyFont="1" applyFill="1" applyBorder="1" applyAlignment="1" applyProtection="1">
      <alignment horizontal="right" vertical="center" shrinkToFit="1"/>
      <protection locked="0"/>
    </xf>
    <xf numFmtId="180" fontId="11" fillId="0" borderId="21" xfId="0" applyNumberFormat="1" applyFont="1" applyFill="1" applyBorder="1" applyAlignment="1" applyProtection="1">
      <alignment horizontal="right" vertical="center" shrinkToFit="1"/>
      <protection locked="0"/>
    </xf>
    <xf numFmtId="181" fontId="11" fillId="0" borderId="20" xfId="0" applyNumberFormat="1" applyFont="1" applyFill="1" applyBorder="1" applyAlignment="1" applyProtection="1">
      <alignment horizontal="right" vertical="center" shrinkToFit="1"/>
      <protection/>
    </xf>
    <xf numFmtId="181" fontId="11" fillId="0" borderId="21" xfId="0" applyNumberFormat="1" applyFont="1" applyFill="1" applyBorder="1" applyAlignment="1" applyProtection="1">
      <alignment horizontal="right" vertical="center" shrinkToFit="1"/>
      <protection/>
    </xf>
    <xf numFmtId="181" fontId="11" fillId="0" borderId="22" xfId="0" applyNumberFormat="1" applyFont="1" applyFill="1" applyBorder="1" applyAlignment="1" applyProtection="1">
      <alignment horizontal="right" vertical="center" shrinkToFit="1"/>
      <protection/>
    </xf>
    <xf numFmtId="49" fontId="6" fillId="0" borderId="7" xfId="0" applyNumberFormat="1" applyFont="1" applyBorder="1" applyAlignment="1">
      <alignment horizontal="center" vertical="center" wrapText="1"/>
    </xf>
    <xf numFmtId="180" fontId="11" fillId="0" borderId="3" xfId="0" applyNumberFormat="1" applyFont="1" applyFill="1" applyBorder="1" applyAlignment="1" applyProtection="1">
      <alignment horizontal="right" vertical="center" shrinkToFit="1"/>
      <protection locked="0"/>
    </xf>
    <xf numFmtId="49" fontId="6" fillId="0" borderId="8" xfId="0" applyNumberFormat="1" applyFont="1" applyBorder="1" applyAlignment="1">
      <alignment horizontal="center" vertical="center" wrapText="1"/>
    </xf>
    <xf numFmtId="180" fontId="11" fillId="0" borderId="9" xfId="0" applyNumberFormat="1" applyFont="1" applyFill="1" applyBorder="1" applyAlignment="1" applyProtection="1">
      <alignment horizontal="right" vertical="center" shrinkToFit="1"/>
      <protection locked="0"/>
    </xf>
    <xf numFmtId="41" fontId="6" fillId="0" borderId="0" xfId="0" applyNumberFormat="1" applyFont="1" applyFill="1" applyAlignment="1">
      <alignment horizontal="distributed" vertical="center"/>
    </xf>
    <xf numFmtId="49" fontId="19" fillId="0" borderId="15" xfId="0" applyNumberFormat="1" applyFont="1" applyFill="1" applyBorder="1" applyAlignment="1">
      <alignment horizontal="left" vertical="center"/>
    </xf>
    <xf numFmtId="41" fontId="15" fillId="0" borderId="15" xfId="0" applyNumberFormat="1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4" xfId="24" applyNumberFormat="1" applyFont="1" applyBorder="1" applyAlignment="1">
      <alignment horizontal="center" vertical="center"/>
      <protection/>
    </xf>
    <xf numFmtId="180" fontId="11" fillId="0" borderId="4" xfId="24" applyNumberFormat="1" applyFont="1" applyBorder="1" applyAlignment="1">
      <alignment horizontal="right" vertical="center" shrinkToFit="1"/>
      <protection/>
    </xf>
    <xf numFmtId="180" fontId="11" fillId="0" borderId="14" xfId="24" applyNumberFormat="1" applyFont="1" applyBorder="1" applyAlignment="1">
      <alignment horizontal="right" vertical="center" shrinkToFit="1"/>
      <protection/>
    </xf>
    <xf numFmtId="180" fontId="11" fillId="0" borderId="5" xfId="24" applyNumberFormat="1" applyFont="1" applyBorder="1" applyAlignment="1">
      <alignment horizontal="right" vertical="center" shrinkToFit="1"/>
      <protection/>
    </xf>
    <xf numFmtId="49" fontId="6" fillId="0" borderId="3" xfId="24" applyNumberFormat="1" applyFont="1" applyBorder="1" applyAlignment="1">
      <alignment horizontal="center" vertical="center"/>
      <protection/>
    </xf>
    <xf numFmtId="180" fontId="11" fillId="0" borderId="3" xfId="24" applyNumberFormat="1" applyFont="1" applyBorder="1" applyAlignment="1">
      <alignment horizontal="right" vertical="center" shrinkToFit="1"/>
      <protection/>
    </xf>
    <xf numFmtId="180" fontId="11" fillId="0" borderId="0" xfId="24" applyNumberFormat="1" applyFont="1" applyBorder="1" applyAlignment="1">
      <alignment horizontal="right" vertical="center" shrinkToFit="1"/>
      <protection/>
    </xf>
    <xf numFmtId="180" fontId="11" fillId="0" borderId="6" xfId="24" applyNumberFormat="1" applyFont="1" applyBorder="1" applyAlignment="1">
      <alignment horizontal="right" vertical="center" shrinkToFit="1"/>
      <protection/>
    </xf>
    <xf numFmtId="49" fontId="6" fillId="0" borderId="9" xfId="24" applyNumberFormat="1" applyFont="1" applyBorder="1" applyAlignment="1">
      <alignment horizontal="center" vertical="center"/>
      <protection/>
    </xf>
    <xf numFmtId="180" fontId="11" fillId="0" borderId="9" xfId="24" applyNumberFormat="1" applyFont="1" applyBorder="1" applyAlignment="1">
      <alignment horizontal="right" vertical="center" shrinkToFit="1"/>
      <protection/>
    </xf>
    <xf numFmtId="180" fontId="11" fillId="0" borderId="15" xfId="24" applyNumberFormat="1" applyFont="1" applyBorder="1" applyAlignment="1">
      <alignment horizontal="right" vertical="center" shrinkToFit="1"/>
      <protection/>
    </xf>
    <xf numFmtId="180" fontId="11" fillId="0" borderId="10" xfId="24" applyNumberFormat="1" applyFont="1" applyBorder="1" applyAlignment="1">
      <alignment horizontal="right" vertical="center" shrinkToFit="1"/>
      <protection/>
    </xf>
    <xf numFmtId="49" fontId="6" fillId="0" borderId="2" xfId="24" applyNumberFormat="1" applyFont="1" applyBorder="1" applyAlignment="1">
      <alignment horizontal="center" vertical="center"/>
      <protection/>
    </xf>
    <xf numFmtId="180" fontId="11" fillId="0" borderId="2" xfId="24" applyNumberFormat="1" applyFont="1" applyBorder="1" applyAlignment="1">
      <alignment horizontal="right" vertical="center" shrinkToFit="1"/>
      <protection/>
    </xf>
    <xf numFmtId="180" fontId="11" fillId="0" borderId="12" xfId="24" applyNumberFormat="1" applyFont="1" applyBorder="1" applyAlignment="1">
      <alignment horizontal="right" vertical="center" shrinkToFit="1"/>
      <protection/>
    </xf>
    <xf numFmtId="180" fontId="11" fillId="0" borderId="13" xfId="24" applyNumberFormat="1" applyFont="1" applyBorder="1" applyAlignment="1">
      <alignment horizontal="right" vertical="center" shrinkToFit="1"/>
      <protection/>
    </xf>
    <xf numFmtId="49" fontId="6" fillId="0" borderId="1" xfId="24" applyNumberFormat="1" applyFont="1" applyBorder="1" applyAlignment="1">
      <alignment horizontal="center" vertical="center"/>
      <protection/>
    </xf>
    <xf numFmtId="49" fontId="6" fillId="0" borderId="8" xfId="24" applyNumberFormat="1" applyFont="1" applyBorder="1" applyAlignment="1">
      <alignment horizontal="center" vertical="center"/>
      <protection/>
    </xf>
    <xf numFmtId="49" fontId="6" fillId="0" borderId="7" xfId="24" applyNumberFormat="1" applyFont="1" applyBorder="1" applyAlignment="1">
      <alignment horizontal="center" vertical="center"/>
      <protection/>
    </xf>
    <xf numFmtId="49" fontId="6" fillId="0" borderId="23" xfId="24" applyNumberFormat="1" applyFont="1" applyBorder="1" applyAlignment="1">
      <alignment horizontal="center" vertical="center"/>
      <protection/>
    </xf>
    <xf numFmtId="180" fontId="11" fillId="0" borderId="16" xfId="24" applyNumberFormat="1" applyFont="1" applyBorder="1" applyAlignment="1">
      <alignment horizontal="right" vertical="center" shrinkToFit="1"/>
      <protection/>
    </xf>
    <xf numFmtId="180" fontId="11" fillId="0" borderId="17" xfId="24" applyNumberFormat="1" applyFont="1" applyBorder="1" applyAlignment="1">
      <alignment horizontal="right" vertical="center" shrinkToFit="1"/>
      <protection/>
    </xf>
    <xf numFmtId="180" fontId="11" fillId="0" borderId="18" xfId="24" applyNumberFormat="1" applyFont="1" applyBorder="1" applyAlignment="1">
      <alignment horizontal="right" vertical="center" shrinkToFit="1"/>
      <protection/>
    </xf>
    <xf numFmtId="180" fontId="11" fillId="0" borderId="22" xfId="24" applyNumberFormat="1" applyFont="1" applyBorder="1" applyAlignment="1">
      <alignment horizontal="right" vertical="center" shrinkToFit="1"/>
      <protection/>
    </xf>
    <xf numFmtId="179" fontId="0" fillId="0" borderId="0" xfId="0" applyNumberFormat="1" applyFill="1" applyAlignment="1">
      <alignment vertical="center"/>
    </xf>
    <xf numFmtId="49" fontId="6" fillId="0" borderId="11" xfId="0" applyNumberFormat="1" applyFont="1" applyBorder="1" applyAlignment="1">
      <alignment horizontal="center" vertical="center" wrapText="1"/>
    </xf>
    <xf numFmtId="180" fontId="11" fillId="0" borderId="14" xfId="0" applyNumberFormat="1" applyFont="1" applyFill="1" applyBorder="1" applyAlignment="1" applyProtection="1">
      <alignment horizontal="right" vertical="center" shrinkToFit="1"/>
      <protection/>
    </xf>
    <xf numFmtId="180" fontId="11" fillId="0" borderId="0" xfId="0" applyNumberFormat="1" applyFont="1" applyFill="1" applyBorder="1" applyAlignment="1" applyProtection="1">
      <alignment horizontal="right" vertical="center" shrinkToFit="1"/>
      <protection/>
    </xf>
    <xf numFmtId="180" fontId="11" fillId="0" borderId="15" xfId="0" applyNumberFormat="1" applyFont="1" applyFill="1" applyBorder="1" applyAlignment="1" applyProtection="1">
      <alignment horizontal="right" vertical="center" shrinkToFit="1"/>
      <protection/>
    </xf>
    <xf numFmtId="49" fontId="6" fillId="0" borderId="7" xfId="0" applyNumberFormat="1" applyFont="1" applyBorder="1" applyAlignment="1">
      <alignment horizontal="left" vertical="center" wrapText="1"/>
    </xf>
    <xf numFmtId="41" fontId="0" fillId="0" borderId="14" xfId="0" applyNumberFormat="1" applyFill="1" applyBorder="1" applyAlignment="1">
      <alignment horizontal="right" vertical="center"/>
    </xf>
    <xf numFmtId="41" fontId="0" fillId="0" borderId="4" xfId="0" applyNumberFormat="1" applyFill="1" applyBorder="1" applyAlignment="1">
      <alignment horizontal="right" vertical="center"/>
    </xf>
    <xf numFmtId="49" fontId="6" fillId="2" borderId="8" xfId="0" applyNumberFormat="1" applyFont="1" applyFill="1" applyBorder="1" applyAlignment="1">
      <alignment horizontal="left" vertical="center" wrapText="1" indent="1"/>
    </xf>
    <xf numFmtId="49" fontId="6" fillId="2" borderId="23" xfId="0" applyNumberFormat="1" applyFont="1" applyFill="1" applyBorder="1" applyAlignment="1">
      <alignment horizontal="left" vertical="center" wrapText="1" indent="1"/>
    </xf>
    <xf numFmtId="49" fontId="6" fillId="0" borderId="8" xfId="0" applyNumberFormat="1" applyFont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 wrapText="1"/>
    </xf>
    <xf numFmtId="180" fontId="11" fillId="0" borderId="5" xfId="0" applyNumberFormat="1" applyFont="1" applyBorder="1" applyAlignment="1" applyProtection="1">
      <alignment horizontal="right" vertical="center" shrinkToFit="1"/>
      <protection locked="0"/>
    </xf>
    <xf numFmtId="181" fontId="11" fillId="0" borderId="14" xfId="0" applyNumberFormat="1" applyFont="1" applyFill="1" applyBorder="1" applyAlignment="1" applyProtection="1">
      <alignment horizontal="right" vertical="center" shrinkToFit="1"/>
      <protection locked="0"/>
    </xf>
    <xf numFmtId="180" fontId="11" fillId="0" borderId="6" xfId="0" applyNumberFormat="1" applyFont="1" applyBorder="1" applyAlignment="1" applyProtection="1">
      <alignment horizontal="right" vertical="center" shrinkToFit="1"/>
      <protection locked="0"/>
    </xf>
    <xf numFmtId="181" fontId="11" fillId="0" borderId="0" xfId="0" applyNumberFormat="1" applyFont="1" applyFill="1" applyBorder="1" applyAlignment="1" applyProtection="1">
      <alignment horizontal="right" vertical="center" shrinkToFit="1"/>
      <protection locked="0"/>
    </xf>
    <xf numFmtId="180" fontId="11" fillId="0" borderId="10" xfId="0" applyNumberFormat="1" applyFont="1" applyBorder="1" applyAlignment="1" applyProtection="1">
      <alignment horizontal="right" vertical="center" shrinkToFit="1"/>
      <protection locked="0"/>
    </xf>
    <xf numFmtId="181" fontId="11" fillId="0" borderId="15" xfId="0" applyNumberFormat="1" applyFont="1" applyFill="1" applyBorder="1" applyAlignment="1" applyProtection="1">
      <alignment horizontal="right" vertical="center" shrinkToFit="1"/>
      <protection locked="0"/>
    </xf>
    <xf numFmtId="180" fontId="11" fillId="2" borderId="6" xfId="0" applyNumberFormat="1" applyFont="1" applyFill="1" applyBorder="1" applyAlignment="1">
      <alignment horizontal="right" vertical="center" shrinkToFit="1"/>
    </xf>
    <xf numFmtId="49" fontId="6" fillId="2" borderId="7" xfId="0" applyNumberFormat="1" applyFont="1" applyFill="1" applyBorder="1" applyAlignment="1">
      <alignment horizontal="left" vertical="center" wrapText="1"/>
    </xf>
    <xf numFmtId="180" fontId="11" fillId="2" borderId="10" xfId="0" applyNumberFormat="1" applyFont="1" applyFill="1" applyBorder="1" applyAlignment="1">
      <alignment horizontal="right" vertical="center" shrinkToFit="1"/>
    </xf>
    <xf numFmtId="181" fontId="11" fillId="2" borderId="15" xfId="0" applyNumberFormat="1" applyFont="1" applyFill="1" applyBorder="1" applyAlignment="1" applyProtection="1">
      <alignment horizontal="right" vertical="center" shrinkToFit="1"/>
      <protection locked="0"/>
    </xf>
    <xf numFmtId="181" fontId="11" fillId="0" borderId="3" xfId="0" applyNumberFormat="1" applyFont="1" applyFill="1" applyBorder="1" applyAlignment="1" applyProtection="1">
      <alignment horizontal="right" vertical="center" shrinkToFit="1"/>
      <protection locked="0"/>
    </xf>
    <xf numFmtId="180" fontId="11" fillId="2" borderId="18" xfId="0" applyNumberFormat="1" applyFont="1" applyFill="1" applyBorder="1" applyAlignment="1">
      <alignment horizontal="right" vertical="center" shrinkToFit="1"/>
    </xf>
    <xf numFmtId="181" fontId="11" fillId="2" borderId="17" xfId="0" applyNumberFormat="1" applyFont="1" applyFill="1" applyBorder="1" applyAlignment="1" applyProtection="1">
      <alignment horizontal="right" vertical="center" shrinkToFit="1"/>
      <protection locked="0"/>
    </xf>
    <xf numFmtId="180" fontId="11" fillId="0" borderId="22" xfId="0" applyNumberFormat="1" applyFont="1" applyFill="1" applyBorder="1" applyAlignment="1" applyProtection="1">
      <alignment horizontal="right" vertical="center" shrinkToFit="1"/>
      <protection locked="0"/>
    </xf>
    <xf numFmtId="181" fontId="11" fillId="0" borderId="21" xfId="0" applyNumberFormat="1" applyFont="1" applyFill="1" applyBorder="1" applyAlignment="1" applyProtection="1">
      <alignment horizontal="right" vertical="center" shrinkToFit="1"/>
      <protection locked="0"/>
    </xf>
    <xf numFmtId="180" fontId="11" fillId="0" borderId="6" xfId="0" applyNumberFormat="1" applyFont="1" applyFill="1" applyBorder="1" applyAlignment="1" applyProtection="1">
      <alignment horizontal="right" vertical="center" shrinkToFit="1"/>
      <protection locked="0"/>
    </xf>
    <xf numFmtId="180" fontId="11" fillId="0" borderId="10" xfId="0" applyNumberFormat="1" applyFont="1" applyFill="1" applyBorder="1" applyAlignment="1" applyProtection="1">
      <alignment horizontal="right" vertical="center" shrinkToFit="1"/>
      <protection locked="0"/>
    </xf>
    <xf numFmtId="41" fontId="15" fillId="0" borderId="15" xfId="0" applyNumberFormat="1" applyFont="1" applyFill="1" applyBorder="1" applyAlignment="1">
      <alignment horizontal="right" vertical="center"/>
    </xf>
    <xf numFmtId="181" fontId="11" fillId="0" borderId="4" xfId="0" applyNumberFormat="1" applyFont="1" applyFill="1" applyBorder="1" applyAlignment="1" applyProtection="1">
      <alignment horizontal="right" vertical="center" shrinkToFit="1"/>
      <protection locked="0"/>
    </xf>
    <xf numFmtId="181" fontId="11" fillId="0" borderId="9" xfId="0" applyNumberFormat="1" applyFont="1" applyFill="1" applyBorder="1" applyAlignment="1" applyProtection="1">
      <alignment horizontal="right" vertical="center" shrinkToFit="1"/>
      <protection locked="0"/>
    </xf>
    <xf numFmtId="181" fontId="11" fillId="2" borderId="9" xfId="0" applyNumberFormat="1" applyFont="1" applyFill="1" applyBorder="1" applyAlignment="1" applyProtection="1">
      <alignment horizontal="right" vertical="center" shrinkToFit="1"/>
      <protection locked="0"/>
    </xf>
    <xf numFmtId="181" fontId="11" fillId="2" borderId="16" xfId="0" applyNumberFormat="1" applyFont="1" applyFill="1" applyBorder="1" applyAlignment="1" applyProtection="1">
      <alignment horizontal="right" vertical="center" shrinkToFit="1"/>
      <protection locked="0"/>
    </xf>
    <xf numFmtId="49" fontId="6" fillId="0" borderId="20" xfId="0" applyNumberFormat="1" applyFont="1" applyBorder="1" applyAlignment="1">
      <alignment horizontal="center" vertical="center" wrapText="1"/>
    </xf>
    <xf numFmtId="181" fontId="11" fillId="0" borderId="20" xfId="0" applyNumberFormat="1" applyFont="1" applyFill="1" applyBorder="1" applyAlignment="1" applyProtection="1">
      <alignment horizontal="right" vertical="center" shrinkToFit="1"/>
      <protection locked="0"/>
    </xf>
    <xf numFmtId="49" fontId="6" fillId="0" borderId="0" xfId="0" applyNumberFormat="1" applyFont="1" applyFill="1" applyAlignment="1">
      <alignment horizontal="left" vertical="center"/>
    </xf>
    <xf numFmtId="0" fontId="20" fillId="0" borderId="0" xfId="0" applyNumberFormat="1" applyFont="1" applyBorder="1" applyAlignment="1">
      <alignment vertical="center"/>
    </xf>
    <xf numFmtId="0" fontId="20" fillId="0" borderId="0" xfId="0" applyFont="1" applyAlignment="1">
      <alignment/>
    </xf>
    <xf numFmtId="49" fontId="6" fillId="0" borderId="11" xfId="19" applyBorder="1">
      <alignment horizontal="center" vertical="center"/>
      <protection/>
    </xf>
    <xf numFmtId="180" fontId="11" fillId="0" borderId="4" xfId="0" applyNumberFormat="1" applyFont="1" applyBorder="1" applyAlignment="1">
      <alignment horizontal="right" vertical="center" shrinkToFit="1"/>
    </xf>
    <xf numFmtId="180" fontId="11" fillId="0" borderId="5" xfId="0" applyNumberFormat="1" applyFont="1" applyBorder="1" applyAlignment="1">
      <alignment horizontal="right" vertical="center" shrinkToFit="1"/>
    </xf>
    <xf numFmtId="180" fontId="11" fillId="0" borderId="3" xfId="0" applyNumberFormat="1" applyFont="1" applyBorder="1" applyAlignment="1">
      <alignment horizontal="right" vertical="center" shrinkToFit="1"/>
    </xf>
    <xf numFmtId="0" fontId="20" fillId="0" borderId="3" xfId="0" applyFont="1" applyBorder="1" applyAlignment="1">
      <alignment/>
    </xf>
    <xf numFmtId="0" fontId="0" fillId="0" borderId="3" xfId="0" applyBorder="1" applyAlignment="1">
      <alignment/>
    </xf>
    <xf numFmtId="0" fontId="6" fillId="0" borderId="0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vertical="center"/>
    </xf>
    <xf numFmtId="0" fontId="6" fillId="0" borderId="13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180" fontId="11" fillId="0" borderId="9" xfId="0" applyNumberFormat="1" applyFont="1" applyBorder="1" applyAlignment="1">
      <alignment horizontal="right" vertical="center" shrinkToFit="1"/>
    </xf>
    <xf numFmtId="180" fontId="11" fillId="0" borderId="15" xfId="0" applyNumberFormat="1" applyFont="1" applyBorder="1" applyAlignment="1">
      <alignment horizontal="right" vertical="center" shrinkToFit="1"/>
    </xf>
    <xf numFmtId="180" fontId="11" fillId="0" borderId="10" xfId="0" applyNumberFormat="1" applyFont="1" applyBorder="1" applyAlignment="1">
      <alignment horizontal="right" vertical="center" shrinkToFit="1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19" applyFont="1" applyFill="1" applyBorder="1" applyAlignment="1">
      <alignment horizontal="left" vertical="center"/>
      <protection/>
    </xf>
    <xf numFmtId="181" fontId="11" fillId="0" borderId="14" xfId="0" applyNumberFormat="1" applyFont="1" applyBorder="1" applyAlignment="1">
      <alignment horizontal="right" vertical="center" shrinkToFit="1"/>
    </xf>
    <xf numFmtId="181" fontId="11" fillId="0" borderId="15" xfId="0" applyNumberFormat="1" applyFont="1" applyBorder="1" applyAlignment="1">
      <alignment horizontal="right" vertical="center" shrinkToFit="1"/>
    </xf>
    <xf numFmtId="43" fontId="0" fillId="0" borderId="0" xfId="0" applyNumberFormat="1" applyAlignment="1">
      <alignment/>
    </xf>
    <xf numFmtId="181" fontId="11" fillId="0" borderId="6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/>
    </xf>
    <xf numFmtId="185" fontId="11" fillId="0" borderId="6" xfId="0" applyNumberFormat="1" applyFont="1" applyBorder="1" applyAlignment="1">
      <alignment horizontal="right" vertical="center" shrinkToFit="1"/>
    </xf>
    <xf numFmtId="181" fontId="11" fillId="0" borderId="10" xfId="0" applyNumberFormat="1" applyFont="1" applyBorder="1" applyAlignment="1">
      <alignment horizontal="right" vertical="center"/>
    </xf>
    <xf numFmtId="185" fontId="11" fillId="0" borderId="10" xfId="0" applyNumberFormat="1" applyFont="1" applyBorder="1" applyAlignment="1">
      <alignment horizontal="right" vertical="center" shrinkToFit="1"/>
    </xf>
    <xf numFmtId="0" fontId="0" fillId="0" borderId="0" xfId="0" applyAlignment="1">
      <alignment/>
    </xf>
    <xf numFmtId="49" fontId="6" fillId="0" borderId="3" xfId="0" applyNumberFormat="1" applyFont="1" applyBorder="1" applyAlignment="1">
      <alignment horizontal="center" vertical="center"/>
    </xf>
    <xf numFmtId="49" fontId="6" fillId="0" borderId="11" xfId="19" applyFont="1" applyBorder="1">
      <alignment horizontal="center" vertical="center"/>
      <protection/>
    </xf>
    <xf numFmtId="0" fontId="10" fillId="0" borderId="0" xfId="0" applyNumberFormat="1" applyFont="1" applyBorder="1" applyAlignment="1">
      <alignment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 wrapText="1"/>
    </xf>
    <xf numFmtId="180" fontId="6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80" fontId="11" fillId="0" borderId="4" xfId="0" applyNumberFormat="1" applyFont="1" applyBorder="1" applyAlignment="1">
      <alignment horizontal="right" vertical="center"/>
    </xf>
    <xf numFmtId="180" fontId="11" fillId="0" borderId="14" xfId="0" applyNumberFormat="1" applyFont="1" applyBorder="1" applyAlignment="1">
      <alignment horizontal="right" vertical="center"/>
    </xf>
    <xf numFmtId="180" fontId="11" fillId="0" borderId="5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center" vertical="center"/>
    </xf>
    <xf numFmtId="180" fontId="11" fillId="0" borderId="3" xfId="0" applyNumberFormat="1" applyFont="1" applyBorder="1" applyAlignment="1">
      <alignment horizontal="right" vertical="center"/>
    </xf>
    <xf numFmtId="180" fontId="11" fillId="0" borderId="0" xfId="0" applyNumberFormat="1" applyFont="1" applyBorder="1" applyAlignment="1">
      <alignment horizontal="right" vertical="center"/>
    </xf>
    <xf numFmtId="180" fontId="11" fillId="0" borderId="6" xfId="0" applyNumberFormat="1" applyFont="1" applyBorder="1" applyAlignment="1">
      <alignment horizontal="right" vertical="center"/>
    </xf>
    <xf numFmtId="176" fontId="6" fillId="0" borderId="9" xfId="0" applyNumberFormat="1" applyFont="1" applyBorder="1" applyAlignment="1">
      <alignment horizontal="center" vertical="center"/>
    </xf>
    <xf numFmtId="180" fontId="11" fillId="0" borderId="9" xfId="0" applyNumberFormat="1" applyFont="1" applyBorder="1" applyAlignment="1">
      <alignment horizontal="right" vertical="center"/>
    </xf>
    <xf numFmtId="180" fontId="11" fillId="0" borderId="15" xfId="0" applyNumberFormat="1" applyFont="1" applyBorder="1" applyAlignment="1">
      <alignment horizontal="right" vertical="center"/>
    </xf>
    <xf numFmtId="180" fontId="11" fillId="0" borderId="10" xfId="0" applyNumberFormat="1" applyFont="1" applyBorder="1" applyAlignment="1">
      <alignment horizontal="right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8" xfId="0" applyNumberFormat="1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2" xfId="19" applyNumberFormat="1" applyFont="1" applyBorder="1" applyAlignment="1">
      <alignment horizontal="center" vertical="center"/>
      <protection/>
    </xf>
    <xf numFmtId="49" fontId="6" fillId="0" borderId="13" xfId="19" applyNumberFormat="1" applyFont="1" applyBorder="1" applyAlignment="1">
      <alignment horizontal="center" vertical="center"/>
      <protection/>
    </xf>
    <xf numFmtId="49" fontId="6" fillId="0" borderId="4" xfId="19" applyNumberFormat="1" applyFont="1" applyBorder="1" applyAlignment="1">
      <alignment horizontal="left" vertical="center"/>
      <protection/>
    </xf>
    <xf numFmtId="49" fontId="6" fillId="0" borderId="5" xfId="19" applyNumberFormat="1" applyFont="1" applyBorder="1" applyAlignment="1">
      <alignment horizontal="left" vertical="center"/>
      <protection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1" xfId="19" applyNumberFormat="1" applyFont="1" applyBorder="1" applyAlignment="1">
      <alignment horizontal="center" vertical="center"/>
      <protection/>
    </xf>
    <xf numFmtId="49" fontId="6" fillId="0" borderId="7" xfId="19" applyNumberFormat="1" applyFont="1" applyBorder="1" applyAlignment="1">
      <alignment horizontal="center" vertical="center"/>
      <protection/>
    </xf>
    <xf numFmtId="49" fontId="6" fillId="0" borderId="8" xfId="19" applyNumberFormat="1" applyFont="1" applyBorder="1" applyAlignment="1">
      <alignment horizontal="center" vertical="center"/>
      <protection/>
    </xf>
    <xf numFmtId="49" fontId="6" fillId="0" borderId="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58" fontId="6" fillId="0" borderId="15" xfId="0" applyNumberFormat="1" applyFont="1" applyFill="1" applyBorder="1" applyAlignment="1">
      <alignment horizontal="right" vertical="center" shrinkToFit="1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80" fontId="6" fillId="0" borderId="9" xfId="0" applyNumberFormat="1" applyFont="1" applyBorder="1" applyAlignment="1">
      <alignment horizontal="center" vertical="center"/>
    </xf>
  </cellXfs>
  <cellStyles count="12">
    <cellStyle name="Normal" xfId="0"/>
    <cellStyle name="0.01" xfId="15"/>
    <cellStyle name="0.1" xfId="16"/>
    <cellStyle name="Percent" xfId="17"/>
    <cellStyle name="Hyperlink" xfId="18"/>
    <cellStyle name="丸ゴシックM-PRO" xfId="19"/>
    <cellStyle name="Comma [0]" xfId="20"/>
    <cellStyle name="Comma" xfId="21"/>
    <cellStyle name="Currency [0]" xfId="22"/>
    <cellStyle name="Currency" xfId="23"/>
    <cellStyle name="標準_Sec.2-2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>
    <outlinePr summaryBelow="0" summaryRight="0"/>
    <pageSetUpPr fitToPage="1"/>
  </sheetPr>
  <dimension ref="A1:H29"/>
  <sheetViews>
    <sheetView tabSelected="1" zoomScaleSheetLayoutView="100" workbookViewId="0" topLeftCell="A1">
      <selection activeCell="A1" sqref="A1"/>
    </sheetView>
  </sheetViews>
  <sheetFormatPr defaultColWidth="6.50390625" defaultRowHeight="13.5"/>
  <cols>
    <col min="1" max="1" width="13.625" style="3" customWidth="1"/>
    <col min="2" max="2" width="31.50390625" style="3" customWidth="1"/>
    <col min="3" max="3" width="37.50390625" style="3" customWidth="1"/>
    <col min="4" max="4" width="5.375" style="3" customWidth="1"/>
    <col min="5" max="7" width="13.625" style="3" customWidth="1"/>
  </cols>
  <sheetData>
    <row r="1" spans="1:7" ht="13.5">
      <c r="A1" s="1" t="s">
        <v>92</v>
      </c>
      <c r="B1" s="2"/>
      <c r="C1" s="2"/>
      <c r="E1" s="2"/>
      <c r="F1" s="2"/>
      <c r="G1" s="2"/>
    </row>
    <row r="2" spans="1:8" s="7" customFormat="1" ht="12" customHeight="1">
      <c r="A2" s="4" t="s">
        <v>93</v>
      </c>
      <c r="B2" s="5" t="s">
        <v>0</v>
      </c>
      <c r="C2" s="6" t="s">
        <v>1</v>
      </c>
      <c r="D2"/>
      <c r="E2"/>
      <c r="F2"/>
      <c r="G2"/>
      <c r="H2"/>
    </row>
    <row r="3" spans="1:8" s="7" customFormat="1" ht="12" customHeight="1">
      <c r="A3" s="8" t="s">
        <v>94</v>
      </c>
      <c r="B3" s="9">
        <v>5894.9</v>
      </c>
      <c r="C3" s="10">
        <v>5842.5</v>
      </c>
      <c r="D3"/>
      <c r="E3"/>
      <c r="F3"/>
      <c r="G3"/>
      <c r="H3"/>
    </row>
    <row r="4" spans="1:7" ht="12" customHeight="1">
      <c r="A4" s="8">
        <v>55</v>
      </c>
      <c r="B4" s="11">
        <v>6361.8</v>
      </c>
      <c r="C4" s="12">
        <v>6361.8</v>
      </c>
      <c r="D4"/>
      <c r="E4" s="13"/>
      <c r="F4" s="14"/>
      <c r="G4" s="15"/>
    </row>
    <row r="5" spans="1:7" ht="12" customHeight="1">
      <c r="A5" s="8">
        <v>60</v>
      </c>
      <c r="B5" s="11">
        <v>7590.9</v>
      </c>
      <c r="C5" s="12">
        <v>7578.4</v>
      </c>
      <c r="D5"/>
      <c r="E5" s="13"/>
      <c r="F5" s="14"/>
      <c r="G5" s="15"/>
    </row>
    <row r="6" spans="1:7" ht="12" customHeight="1" hidden="1">
      <c r="A6" s="8">
        <v>61</v>
      </c>
      <c r="B6" s="11">
        <v>7788.2</v>
      </c>
      <c r="C6" s="12">
        <v>7779.9</v>
      </c>
      <c r="D6"/>
      <c r="E6" s="13"/>
      <c r="F6" s="14"/>
      <c r="G6" s="15"/>
    </row>
    <row r="7" spans="1:7" ht="12" customHeight="1" hidden="1">
      <c r="A7" s="8">
        <v>62</v>
      </c>
      <c r="B7" s="11">
        <v>7986</v>
      </c>
      <c r="C7" s="12">
        <v>7977.4</v>
      </c>
      <c r="D7"/>
      <c r="E7" s="16"/>
      <c r="F7" s="16"/>
      <c r="G7" s="15"/>
    </row>
    <row r="8" spans="1:7" ht="12" customHeight="1" hidden="1">
      <c r="A8" s="8">
        <v>63</v>
      </c>
      <c r="B8" s="11">
        <v>8122.5</v>
      </c>
      <c r="C8" s="12">
        <v>8127.4</v>
      </c>
      <c r="D8"/>
      <c r="E8" s="15"/>
      <c r="F8" s="15"/>
      <c r="G8" s="15"/>
    </row>
    <row r="9" spans="1:7" ht="12" customHeight="1" hidden="1">
      <c r="A9" s="8" t="s">
        <v>95</v>
      </c>
      <c r="B9" s="11">
        <v>8251.3</v>
      </c>
      <c r="C9" s="12">
        <v>8257.6</v>
      </c>
      <c r="D9"/>
      <c r="E9" s="15"/>
      <c r="F9" s="15"/>
      <c r="G9" s="15"/>
    </row>
    <row r="10" spans="1:7" ht="12" customHeight="1">
      <c r="A10" s="17" t="s">
        <v>96</v>
      </c>
      <c r="B10" s="11">
        <v>8452.9</v>
      </c>
      <c r="C10" s="12">
        <v>8435.3</v>
      </c>
      <c r="D10"/>
      <c r="E10"/>
      <c r="F10"/>
      <c r="G10"/>
    </row>
    <row r="11" spans="1:6" ht="13.5">
      <c r="A11" s="18" t="s">
        <v>97</v>
      </c>
      <c r="B11" s="11">
        <v>8297.2</v>
      </c>
      <c r="C11" s="12">
        <v>8307.4</v>
      </c>
      <c r="D11" s="19"/>
      <c r="E11" s="19"/>
      <c r="F11" s="19"/>
    </row>
    <row r="12" spans="1:6" ht="13.5">
      <c r="A12" s="8">
        <v>4</v>
      </c>
      <c r="B12" s="11">
        <v>8860.9</v>
      </c>
      <c r="C12" s="12">
        <v>8871.9</v>
      </c>
      <c r="D12" s="19"/>
      <c r="E12" s="19"/>
      <c r="F12" s="19"/>
    </row>
    <row r="13" spans="1:6" ht="13.5">
      <c r="A13" s="8">
        <v>5</v>
      </c>
      <c r="B13" s="11">
        <v>9125</v>
      </c>
      <c r="C13" s="12">
        <v>9125</v>
      </c>
      <c r="D13" s="19"/>
      <c r="E13" s="19"/>
      <c r="F13" s="19"/>
    </row>
    <row r="14" spans="1:6" ht="13.5">
      <c r="A14" s="8">
        <v>6</v>
      </c>
      <c r="B14" s="11">
        <v>9198</v>
      </c>
      <c r="C14" s="12">
        <v>9234.5</v>
      </c>
      <c r="D14" s="19"/>
      <c r="E14" s="19"/>
      <c r="F14" s="19"/>
    </row>
    <row r="15" spans="1:3" ht="13.5">
      <c r="A15" s="8">
        <v>7</v>
      </c>
      <c r="B15" s="11">
        <v>9699.5</v>
      </c>
      <c r="C15" s="12">
        <v>9599.5</v>
      </c>
    </row>
    <row r="16" spans="1:3" ht="13.5">
      <c r="A16" s="8">
        <v>8</v>
      </c>
      <c r="B16" s="11">
        <v>9932.6</v>
      </c>
      <c r="C16" s="12">
        <v>9920.4</v>
      </c>
    </row>
    <row r="17" spans="1:3" ht="13.5">
      <c r="A17" s="8">
        <v>9</v>
      </c>
      <c r="B17" s="11">
        <v>10133.7</v>
      </c>
      <c r="C17" s="12">
        <v>10171.8</v>
      </c>
    </row>
    <row r="18" spans="1:3" ht="13.5">
      <c r="A18" s="8">
        <v>10</v>
      </c>
      <c r="B18" s="11">
        <v>10696.2</v>
      </c>
      <c r="C18" s="12">
        <v>10703.3</v>
      </c>
    </row>
    <row r="19" spans="1:3" ht="13.5">
      <c r="A19" s="8" t="s">
        <v>2</v>
      </c>
      <c r="B19" s="11">
        <v>10969.472277889112</v>
      </c>
      <c r="C19" s="12">
        <v>10971.476285905144</v>
      </c>
    </row>
    <row r="20" spans="1:3" ht="13.5">
      <c r="A20" s="8" t="s">
        <v>3</v>
      </c>
      <c r="B20" s="11">
        <v>11320.8</v>
      </c>
      <c r="C20" s="12">
        <v>11318.3</v>
      </c>
    </row>
    <row r="21" spans="1:3" ht="13.5">
      <c r="A21" s="20" t="s">
        <v>4</v>
      </c>
      <c r="B21" s="11">
        <v>11564.2</v>
      </c>
      <c r="C21" s="12">
        <v>11564.5</v>
      </c>
    </row>
    <row r="22" spans="1:3" ht="13.5">
      <c r="A22" s="20" t="s">
        <v>5</v>
      </c>
      <c r="B22" s="11">
        <v>11880.2</v>
      </c>
      <c r="C22" s="12">
        <v>11900.4</v>
      </c>
    </row>
    <row r="23" spans="1:3" ht="13.5">
      <c r="A23" s="17" t="s">
        <v>98</v>
      </c>
      <c r="B23" s="11">
        <f>181607/1483000*100000</f>
        <v>12245.920431557654</v>
      </c>
      <c r="C23" s="12">
        <f>181847/1483000*100000</f>
        <v>12262.103843560351</v>
      </c>
    </row>
    <row r="24" spans="1:3" ht="13.5">
      <c r="A24" s="17" t="s">
        <v>6</v>
      </c>
      <c r="B24" s="11">
        <v>12392.68788083954</v>
      </c>
      <c r="C24" s="12">
        <v>12392.552471225457</v>
      </c>
    </row>
    <row r="25" spans="1:3" ht="13.5">
      <c r="A25" s="21" t="s">
        <v>99</v>
      </c>
      <c r="B25" s="22">
        <f>184171/1467815*100000</f>
        <v>12547.289678876425</v>
      </c>
      <c r="C25" s="23">
        <f>183909/1467815*100000</f>
        <v>12529.440017985919</v>
      </c>
    </row>
    <row r="26" ht="30" customHeight="1">
      <c r="A26" s="24"/>
    </row>
    <row r="27" ht="13.5">
      <c r="A27" s="24"/>
    </row>
    <row r="28" ht="13.5">
      <c r="A28" s="24"/>
    </row>
    <row r="29" ht="13.5">
      <c r="A29" s="24"/>
    </row>
    <row r="44" ht="44.25" customHeight="1"/>
  </sheetData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3">
    <pageSetUpPr fitToPage="1"/>
  </sheetPr>
  <dimension ref="A1:L90"/>
  <sheetViews>
    <sheetView view="pageBreakPreview" zoomScale="75" zoomScaleSheetLayoutView="75" workbookViewId="0" topLeftCell="A1">
      <selection activeCell="A2" sqref="A2:A3"/>
    </sheetView>
  </sheetViews>
  <sheetFormatPr defaultColWidth="9.00390625" defaultRowHeight="13.5"/>
  <cols>
    <col min="1" max="1" width="13.75390625" style="79" customWidth="1"/>
    <col min="2" max="10" width="11.125" style="79" customWidth="1"/>
    <col min="11" max="11" width="11.25390625" style="79" customWidth="1"/>
    <col min="12" max="12" width="9.125" style="79" customWidth="1"/>
    <col min="14" max="16384" width="9.125" style="79" customWidth="1"/>
  </cols>
  <sheetData>
    <row r="1" spans="1:11" ht="21">
      <c r="A1" s="75" t="s">
        <v>249</v>
      </c>
      <c r="B1" s="148"/>
      <c r="C1" s="148"/>
      <c r="D1" s="148"/>
      <c r="E1" s="148"/>
      <c r="F1" s="148"/>
      <c r="H1" s="78"/>
      <c r="I1" s="78"/>
      <c r="J1" s="78"/>
      <c r="K1" s="78" t="s">
        <v>138</v>
      </c>
    </row>
    <row r="2" spans="1:11" s="81" customFormat="1" ht="14.25" customHeight="1">
      <c r="A2" s="290" t="s">
        <v>139</v>
      </c>
      <c r="B2" s="288" t="s">
        <v>140</v>
      </c>
      <c r="C2" s="288"/>
      <c r="D2" s="288"/>
      <c r="E2" s="288"/>
      <c r="F2" s="289"/>
      <c r="G2" s="288" t="s">
        <v>250</v>
      </c>
      <c r="H2" s="288"/>
      <c r="I2" s="288"/>
      <c r="J2" s="288"/>
      <c r="K2" s="289"/>
    </row>
    <row r="3" spans="1:12" s="81" customFormat="1" ht="18" customHeight="1">
      <c r="A3" s="291"/>
      <c r="B3" s="154" t="s">
        <v>19</v>
      </c>
      <c r="C3" s="154" t="s">
        <v>20</v>
      </c>
      <c r="D3" s="189" t="s">
        <v>21</v>
      </c>
      <c r="E3" s="189" t="s">
        <v>22</v>
      </c>
      <c r="F3" s="189" t="s">
        <v>251</v>
      </c>
      <c r="G3" s="190" t="s">
        <v>19</v>
      </c>
      <c r="H3" s="190" t="s">
        <v>20</v>
      </c>
      <c r="I3" s="190" t="s">
        <v>21</v>
      </c>
      <c r="J3" s="190" t="s">
        <v>22</v>
      </c>
      <c r="K3" s="65" t="s">
        <v>251</v>
      </c>
      <c r="L3"/>
    </row>
    <row r="4" spans="1:12" ht="13.5" customHeight="1">
      <c r="A4" s="180" t="s">
        <v>143</v>
      </c>
      <c r="B4" s="85">
        <v>659</v>
      </c>
      <c r="C4" s="85">
        <v>667</v>
      </c>
      <c r="D4" s="86">
        <v>674</v>
      </c>
      <c r="E4" s="86">
        <v>684</v>
      </c>
      <c r="F4" s="191">
        <v>686</v>
      </c>
      <c r="G4" s="192">
        <v>44.19852448021462</v>
      </c>
      <c r="H4" s="192">
        <v>44.9</v>
      </c>
      <c r="I4" s="192">
        <v>45.4</v>
      </c>
      <c r="J4" s="192">
        <v>46.31008801624915</v>
      </c>
      <c r="K4" s="89">
        <v>46.73613500338939</v>
      </c>
      <c r="L4"/>
    </row>
    <row r="5" spans="1:12" ht="13.5" customHeight="1">
      <c r="A5" s="142" t="s">
        <v>144</v>
      </c>
      <c r="B5" s="92">
        <v>504</v>
      </c>
      <c r="C5" s="92">
        <v>516</v>
      </c>
      <c r="D5" s="93">
        <v>520</v>
      </c>
      <c r="E5" s="93">
        <v>562</v>
      </c>
      <c r="F5" s="193">
        <v>624</v>
      </c>
      <c r="G5" s="194">
        <v>46.83013853915984</v>
      </c>
      <c r="H5" s="194">
        <v>48</v>
      </c>
      <c r="I5" s="194">
        <v>48.4</v>
      </c>
      <c r="J5" s="194">
        <v>47.9152190501362</v>
      </c>
      <c r="K5" s="96">
        <v>47.261627951011505</v>
      </c>
      <c r="L5"/>
    </row>
    <row r="6" spans="1:12" ht="13.5" customHeight="1">
      <c r="A6" s="144" t="s">
        <v>145</v>
      </c>
      <c r="B6" s="99">
        <v>155</v>
      </c>
      <c r="C6" s="99">
        <v>151</v>
      </c>
      <c r="D6" s="100">
        <v>154</v>
      </c>
      <c r="E6" s="100">
        <v>122</v>
      </c>
      <c r="F6" s="195">
        <v>62</v>
      </c>
      <c r="G6" s="196">
        <v>37.48470382247244</v>
      </c>
      <c r="H6" s="196">
        <v>36.8</v>
      </c>
      <c r="I6" s="196">
        <v>37.9</v>
      </c>
      <c r="J6" s="196">
        <v>40.25685191418031</v>
      </c>
      <c r="K6" s="103">
        <v>42.032473475475406</v>
      </c>
      <c r="L6"/>
    </row>
    <row r="7" spans="1:12" ht="13.5" customHeight="1">
      <c r="A7" s="184" t="s">
        <v>146</v>
      </c>
      <c r="B7" s="64">
        <v>219</v>
      </c>
      <c r="C7" s="64">
        <v>224</v>
      </c>
      <c r="D7" s="16">
        <v>224</v>
      </c>
      <c r="E7" s="16">
        <v>229</v>
      </c>
      <c r="F7" s="129">
        <v>248</v>
      </c>
      <c r="G7" s="194">
        <v>46.111087716343114</v>
      </c>
      <c r="H7" s="194">
        <v>47</v>
      </c>
      <c r="I7" s="194">
        <v>46.9</v>
      </c>
      <c r="J7" s="194">
        <v>47.83819409772779</v>
      </c>
      <c r="K7" s="89">
        <v>48.16123137393507</v>
      </c>
      <c r="L7"/>
    </row>
    <row r="8" spans="1:12" ht="13.5" customHeight="1">
      <c r="A8" s="115" t="s">
        <v>147</v>
      </c>
      <c r="B8" s="109">
        <v>12</v>
      </c>
      <c r="C8" s="109">
        <v>12</v>
      </c>
      <c r="D8" s="109">
        <v>12</v>
      </c>
      <c r="E8" s="109">
        <v>13</v>
      </c>
      <c r="F8" s="197" t="s">
        <v>23</v>
      </c>
      <c r="G8" s="117">
        <v>42.08606600498018</v>
      </c>
      <c r="H8" s="117">
        <v>42.3</v>
      </c>
      <c r="I8" s="117">
        <v>42.4</v>
      </c>
      <c r="J8" s="117">
        <v>45.967257169124146</v>
      </c>
      <c r="K8" s="110" t="s">
        <v>23</v>
      </c>
      <c r="L8"/>
    </row>
    <row r="9" spans="1:12" ht="13.5" customHeight="1">
      <c r="A9" s="115" t="s">
        <v>148</v>
      </c>
      <c r="B9" s="109">
        <v>3</v>
      </c>
      <c r="C9" s="109">
        <v>3</v>
      </c>
      <c r="D9" s="109">
        <v>2</v>
      </c>
      <c r="E9" s="109">
        <v>2</v>
      </c>
      <c r="F9" s="197" t="s">
        <v>23</v>
      </c>
      <c r="G9" s="117">
        <v>48.504446240905416</v>
      </c>
      <c r="H9" s="117">
        <v>50.1</v>
      </c>
      <c r="I9" s="117">
        <v>34.5</v>
      </c>
      <c r="J9" s="117">
        <v>35.79738679076428</v>
      </c>
      <c r="K9" s="110" t="s">
        <v>23</v>
      </c>
      <c r="L9"/>
    </row>
    <row r="10" spans="1:12" ht="13.5" customHeight="1">
      <c r="A10" s="184" t="s">
        <v>149</v>
      </c>
      <c r="B10" s="64">
        <v>73</v>
      </c>
      <c r="C10" s="64">
        <v>72</v>
      </c>
      <c r="D10" s="16">
        <v>72</v>
      </c>
      <c r="E10" s="16">
        <v>72</v>
      </c>
      <c r="F10" s="129">
        <v>94</v>
      </c>
      <c r="G10" s="194">
        <v>62.051085894003144</v>
      </c>
      <c r="H10" s="194">
        <v>61.3</v>
      </c>
      <c r="I10" s="194">
        <v>61.4</v>
      </c>
      <c r="J10" s="194">
        <v>61.71146461876029</v>
      </c>
      <c r="K10" s="96">
        <v>54.02826712954714</v>
      </c>
      <c r="L10"/>
    </row>
    <row r="11" spans="1:12" ht="13.5" customHeight="1">
      <c r="A11" s="115" t="s">
        <v>238</v>
      </c>
      <c r="B11" s="109">
        <v>1</v>
      </c>
      <c r="C11" s="109">
        <v>1</v>
      </c>
      <c r="D11" s="109">
        <v>1</v>
      </c>
      <c r="E11" s="109">
        <v>1</v>
      </c>
      <c r="F11" s="197" t="s">
        <v>23</v>
      </c>
      <c r="G11" s="117">
        <v>20.052135552436333</v>
      </c>
      <c r="H11" s="117">
        <v>20</v>
      </c>
      <c r="I11" s="117">
        <v>20</v>
      </c>
      <c r="J11" s="117">
        <v>20.11667672500503</v>
      </c>
      <c r="K11" s="110" t="s">
        <v>23</v>
      </c>
      <c r="L11"/>
    </row>
    <row r="12" spans="1:12" ht="13.5" customHeight="1">
      <c r="A12" s="115" t="s">
        <v>239</v>
      </c>
      <c r="B12" s="109">
        <v>1</v>
      </c>
      <c r="C12" s="109">
        <v>1</v>
      </c>
      <c r="D12" s="109">
        <v>1</v>
      </c>
      <c r="E12" s="109">
        <v>1</v>
      </c>
      <c r="F12" s="197" t="s">
        <v>23</v>
      </c>
      <c r="G12" s="117">
        <v>16.627868307283006</v>
      </c>
      <c r="H12" s="117">
        <v>16.8</v>
      </c>
      <c r="I12" s="117">
        <v>16.7</v>
      </c>
      <c r="J12" s="117">
        <v>16.949152542372882</v>
      </c>
      <c r="K12" s="110" t="s">
        <v>23</v>
      </c>
      <c r="L12"/>
    </row>
    <row r="13" spans="1:12" ht="13.5" customHeight="1">
      <c r="A13" s="115" t="s">
        <v>240</v>
      </c>
      <c r="B13" s="109">
        <v>3</v>
      </c>
      <c r="C13" s="109">
        <v>3</v>
      </c>
      <c r="D13" s="109">
        <v>3</v>
      </c>
      <c r="E13" s="109">
        <v>3</v>
      </c>
      <c r="F13" s="197" t="s">
        <v>23</v>
      </c>
      <c r="G13" s="117">
        <v>30.330603579011225</v>
      </c>
      <c r="H13" s="117">
        <v>30.4</v>
      </c>
      <c r="I13" s="117">
        <v>30.6</v>
      </c>
      <c r="J13" s="117">
        <v>30.71253071253071</v>
      </c>
      <c r="K13" s="110" t="s">
        <v>23</v>
      </c>
      <c r="L13"/>
    </row>
    <row r="14" spans="1:12" ht="13.5" customHeight="1">
      <c r="A14" s="115" t="s">
        <v>241</v>
      </c>
      <c r="B14" s="109">
        <v>3</v>
      </c>
      <c r="C14" s="109">
        <v>3</v>
      </c>
      <c r="D14" s="109">
        <v>2</v>
      </c>
      <c r="E14" s="109">
        <v>2</v>
      </c>
      <c r="F14" s="197" t="s">
        <v>23</v>
      </c>
      <c r="G14" s="117">
        <v>34.254395980817534</v>
      </c>
      <c r="H14" s="117">
        <v>34.5</v>
      </c>
      <c r="I14" s="117">
        <v>23.1</v>
      </c>
      <c r="J14" s="117">
        <v>23.142791020597084</v>
      </c>
      <c r="K14" s="110" t="s">
        <v>23</v>
      </c>
      <c r="L14"/>
    </row>
    <row r="15" spans="1:12" ht="13.5" customHeight="1">
      <c r="A15" s="115" t="s">
        <v>242</v>
      </c>
      <c r="B15" s="109">
        <v>3</v>
      </c>
      <c r="C15" s="109">
        <v>3</v>
      </c>
      <c r="D15" s="109">
        <v>3</v>
      </c>
      <c r="E15" s="109">
        <v>3</v>
      </c>
      <c r="F15" s="197" t="s">
        <v>23</v>
      </c>
      <c r="G15" s="117">
        <v>39.51007506914263</v>
      </c>
      <c r="H15" s="117">
        <v>40</v>
      </c>
      <c r="I15" s="117">
        <v>40.9</v>
      </c>
      <c r="J15" s="117">
        <v>41.42502071251035</v>
      </c>
      <c r="K15" s="110" t="s">
        <v>23</v>
      </c>
      <c r="L15"/>
    </row>
    <row r="16" spans="1:12" ht="13.5" customHeight="1">
      <c r="A16" s="115" t="s">
        <v>243</v>
      </c>
      <c r="B16" s="109">
        <v>3</v>
      </c>
      <c r="C16" s="109">
        <v>3</v>
      </c>
      <c r="D16" s="109">
        <v>3</v>
      </c>
      <c r="E16" s="109">
        <v>3</v>
      </c>
      <c r="F16" s="197" t="s">
        <v>23</v>
      </c>
      <c r="G16" s="117">
        <v>63.35797254487857</v>
      </c>
      <c r="H16" s="117">
        <v>64.5</v>
      </c>
      <c r="I16" s="117">
        <v>65.8</v>
      </c>
      <c r="J16" s="117">
        <v>66.57789613848203</v>
      </c>
      <c r="K16" s="110" t="s">
        <v>23</v>
      </c>
      <c r="L16"/>
    </row>
    <row r="17" spans="1:12" ht="13.5" customHeight="1">
      <c r="A17" s="115" t="s">
        <v>244</v>
      </c>
      <c r="B17" s="109">
        <v>1</v>
      </c>
      <c r="C17" s="109">
        <v>1</v>
      </c>
      <c r="D17" s="109">
        <v>1</v>
      </c>
      <c r="E17" s="109">
        <v>1</v>
      </c>
      <c r="F17" s="197" t="s">
        <v>23</v>
      </c>
      <c r="G17" s="117">
        <v>27.5178866263071</v>
      </c>
      <c r="H17" s="117">
        <v>27.9</v>
      </c>
      <c r="I17" s="117">
        <v>28.4</v>
      </c>
      <c r="J17" s="117">
        <v>29.010733971569483</v>
      </c>
      <c r="K17" s="110" t="s">
        <v>23</v>
      </c>
      <c r="L17"/>
    </row>
    <row r="18" spans="1:12" ht="13.5" customHeight="1">
      <c r="A18" s="115" t="s">
        <v>245</v>
      </c>
      <c r="B18" s="109">
        <v>4</v>
      </c>
      <c r="C18" s="109">
        <v>4</v>
      </c>
      <c r="D18" s="109">
        <v>4</v>
      </c>
      <c r="E18" s="109">
        <v>5</v>
      </c>
      <c r="F18" s="197" t="s">
        <v>23</v>
      </c>
      <c r="G18" s="117">
        <v>50.68423720223011</v>
      </c>
      <c r="H18" s="117">
        <v>51.6</v>
      </c>
      <c r="I18" s="117">
        <v>52.1</v>
      </c>
      <c r="J18" s="117">
        <v>65.66850538481745</v>
      </c>
      <c r="K18" s="110" t="s">
        <v>23</v>
      </c>
      <c r="L18"/>
    </row>
    <row r="19" spans="1:12" ht="13.5" customHeight="1">
      <c r="A19" s="115" t="s">
        <v>246</v>
      </c>
      <c r="B19" s="109">
        <v>2</v>
      </c>
      <c r="C19" s="109">
        <v>2</v>
      </c>
      <c r="D19" s="109">
        <v>2</v>
      </c>
      <c r="E19" s="109">
        <v>2</v>
      </c>
      <c r="F19" s="197" t="s">
        <v>23</v>
      </c>
      <c r="G19" s="117">
        <v>56.17977528089888</v>
      </c>
      <c r="H19" s="117">
        <v>56.7</v>
      </c>
      <c r="I19" s="117">
        <v>56.9</v>
      </c>
      <c r="J19" s="117">
        <v>57.653502450273855</v>
      </c>
      <c r="K19" s="110" t="s">
        <v>23</v>
      </c>
      <c r="L19"/>
    </row>
    <row r="20" spans="1:12" ht="13.5" customHeight="1">
      <c r="A20" s="115" t="s">
        <v>247</v>
      </c>
      <c r="B20" s="109">
        <v>2</v>
      </c>
      <c r="C20" s="109">
        <v>2</v>
      </c>
      <c r="D20" s="109">
        <v>2</v>
      </c>
      <c r="E20" s="109">
        <v>1</v>
      </c>
      <c r="F20" s="197" t="s">
        <v>23</v>
      </c>
      <c r="G20" s="117">
        <v>47.789725209080046</v>
      </c>
      <c r="H20" s="117">
        <v>48.8</v>
      </c>
      <c r="I20" s="117">
        <v>49.9</v>
      </c>
      <c r="J20" s="117">
        <v>25.425883549453342</v>
      </c>
      <c r="K20" s="110" t="s">
        <v>23</v>
      </c>
      <c r="L20"/>
    </row>
    <row r="21" spans="1:12" ht="13.5" customHeight="1">
      <c r="A21" s="115" t="s">
        <v>248</v>
      </c>
      <c r="B21" s="109">
        <v>0</v>
      </c>
      <c r="C21" s="109">
        <v>0</v>
      </c>
      <c r="D21" s="109">
        <v>0</v>
      </c>
      <c r="E21" s="109">
        <v>0</v>
      </c>
      <c r="F21" s="197" t="s">
        <v>23</v>
      </c>
      <c r="G21" s="117">
        <v>0</v>
      </c>
      <c r="H21" s="117">
        <v>0</v>
      </c>
      <c r="I21" s="117">
        <v>0</v>
      </c>
      <c r="J21" s="117" t="s">
        <v>252</v>
      </c>
      <c r="K21" s="110" t="s">
        <v>23</v>
      </c>
      <c r="L21"/>
    </row>
    <row r="22" spans="1:12" ht="13.5" customHeight="1">
      <c r="A22" s="184" t="s">
        <v>150</v>
      </c>
      <c r="B22" s="64">
        <v>29</v>
      </c>
      <c r="C22" s="64">
        <v>29</v>
      </c>
      <c r="D22" s="16">
        <v>30</v>
      </c>
      <c r="E22" s="16">
        <v>31</v>
      </c>
      <c r="F22" s="129">
        <v>43</v>
      </c>
      <c r="G22" s="194">
        <v>47.222810245721455</v>
      </c>
      <c r="H22" s="194">
        <v>47.8</v>
      </c>
      <c r="I22" s="194">
        <v>50.1</v>
      </c>
      <c r="J22" s="194">
        <v>52.34010940771257</v>
      </c>
      <c r="K22" s="96">
        <v>48.07477304235052</v>
      </c>
      <c r="L22"/>
    </row>
    <row r="23" spans="1:12" ht="13.5" customHeight="1">
      <c r="A23" s="115" t="s">
        <v>151</v>
      </c>
      <c r="B23" s="109">
        <v>4</v>
      </c>
      <c r="C23" s="109">
        <v>4</v>
      </c>
      <c r="D23" s="109">
        <v>4</v>
      </c>
      <c r="E23" s="109">
        <v>4</v>
      </c>
      <c r="F23" s="197" t="s">
        <v>23</v>
      </c>
      <c r="G23" s="117">
        <v>31.130827301735547</v>
      </c>
      <c r="H23" s="117">
        <v>31.6</v>
      </c>
      <c r="I23" s="117">
        <v>32.2</v>
      </c>
      <c r="J23" s="117">
        <v>32.54149040026033</v>
      </c>
      <c r="K23" s="110" t="s">
        <v>23</v>
      </c>
      <c r="L23"/>
    </row>
    <row r="24" spans="1:12" ht="13.5" customHeight="1">
      <c r="A24" s="115" t="s">
        <v>152</v>
      </c>
      <c r="B24" s="109">
        <v>1</v>
      </c>
      <c r="C24" s="109">
        <v>1</v>
      </c>
      <c r="D24" s="109">
        <v>1</v>
      </c>
      <c r="E24" s="109">
        <v>1</v>
      </c>
      <c r="F24" s="197" t="s">
        <v>23</v>
      </c>
      <c r="G24" s="117">
        <v>15.121729925903523</v>
      </c>
      <c r="H24" s="117">
        <v>15.2</v>
      </c>
      <c r="I24" s="117">
        <v>15.2</v>
      </c>
      <c r="J24" s="117">
        <v>15.28117359413203</v>
      </c>
      <c r="K24" s="110" t="s">
        <v>23</v>
      </c>
      <c r="L24"/>
    </row>
    <row r="25" spans="1:12" ht="13.5" customHeight="1">
      <c r="A25" s="115" t="s">
        <v>153</v>
      </c>
      <c r="B25" s="109">
        <v>5</v>
      </c>
      <c r="C25" s="109">
        <v>5</v>
      </c>
      <c r="D25" s="109">
        <v>5</v>
      </c>
      <c r="E25" s="109">
        <v>5</v>
      </c>
      <c r="F25" s="197" t="s">
        <v>23</v>
      </c>
      <c r="G25" s="116">
        <v>36.62198784150004</v>
      </c>
      <c r="H25" s="117">
        <v>37.1</v>
      </c>
      <c r="I25" s="117">
        <v>37.6</v>
      </c>
      <c r="J25" s="117">
        <v>38.226299694189606</v>
      </c>
      <c r="K25" s="110" t="s">
        <v>23</v>
      </c>
      <c r="L25"/>
    </row>
    <row r="26" spans="1:12" ht="13.5" customHeight="1">
      <c r="A26" s="184" t="s">
        <v>154</v>
      </c>
      <c r="B26" s="64">
        <v>18</v>
      </c>
      <c r="C26" s="64">
        <v>18</v>
      </c>
      <c r="D26" s="16">
        <v>18</v>
      </c>
      <c r="E26" s="16">
        <v>18</v>
      </c>
      <c r="F26" s="129">
        <v>22</v>
      </c>
      <c r="G26" s="194">
        <v>54.92661194348661</v>
      </c>
      <c r="H26" s="194">
        <v>55.7</v>
      </c>
      <c r="I26" s="194">
        <v>56.7</v>
      </c>
      <c r="J26" s="194">
        <v>57.46209098164406</v>
      </c>
      <c r="K26" s="96">
        <v>53.31523846452114</v>
      </c>
      <c r="L26"/>
    </row>
    <row r="27" spans="1:12" ht="13.5" customHeight="1">
      <c r="A27" s="198" t="s">
        <v>155</v>
      </c>
      <c r="B27" s="109">
        <v>5</v>
      </c>
      <c r="C27" s="109">
        <v>4</v>
      </c>
      <c r="D27" s="109">
        <v>4</v>
      </c>
      <c r="E27" s="109">
        <v>4</v>
      </c>
      <c r="F27" s="197" t="s">
        <v>23</v>
      </c>
      <c r="G27" s="117">
        <v>46.12120653076285</v>
      </c>
      <c r="H27" s="117">
        <v>37.2</v>
      </c>
      <c r="I27" s="117">
        <v>37.4</v>
      </c>
      <c r="J27" s="117">
        <v>37.85727806170736</v>
      </c>
      <c r="K27" s="110" t="s">
        <v>23</v>
      </c>
      <c r="L27"/>
    </row>
    <row r="28" spans="1:12" ht="13.5" customHeight="1">
      <c r="A28" s="184" t="s">
        <v>156</v>
      </c>
      <c r="B28" s="64">
        <v>54</v>
      </c>
      <c r="C28" s="64">
        <v>58</v>
      </c>
      <c r="D28" s="16">
        <v>59</v>
      </c>
      <c r="E28" s="16">
        <v>57</v>
      </c>
      <c r="F28" s="129">
        <v>53</v>
      </c>
      <c r="G28" s="194">
        <v>43.06494832206201</v>
      </c>
      <c r="H28" s="194">
        <v>46.5</v>
      </c>
      <c r="I28" s="194">
        <v>47.3</v>
      </c>
      <c r="J28" s="194">
        <v>45.84573312957452</v>
      </c>
      <c r="K28" s="96">
        <v>42.75848715631858</v>
      </c>
      <c r="L28"/>
    </row>
    <row r="29" spans="1:12" ht="13.5" customHeight="1">
      <c r="A29" s="115" t="s">
        <v>157</v>
      </c>
      <c r="B29" s="109">
        <v>0</v>
      </c>
      <c r="C29" s="109">
        <v>0</v>
      </c>
      <c r="D29" s="109" t="s">
        <v>23</v>
      </c>
      <c r="E29" s="109" t="s">
        <v>23</v>
      </c>
      <c r="F29" s="197" t="s">
        <v>23</v>
      </c>
      <c r="G29" s="117">
        <v>0</v>
      </c>
      <c r="H29" s="117">
        <v>0</v>
      </c>
      <c r="I29" s="117" t="s">
        <v>23</v>
      </c>
      <c r="J29" s="117" t="s">
        <v>23</v>
      </c>
      <c r="K29" s="118" t="s">
        <v>158</v>
      </c>
      <c r="L29"/>
    </row>
    <row r="30" spans="1:12" ht="13.5" customHeight="1">
      <c r="A30" s="184" t="s">
        <v>159</v>
      </c>
      <c r="B30" s="64">
        <v>24</v>
      </c>
      <c r="C30" s="64">
        <v>26</v>
      </c>
      <c r="D30" s="16">
        <v>27</v>
      </c>
      <c r="E30" s="16">
        <v>27</v>
      </c>
      <c r="F30" s="129">
        <v>56</v>
      </c>
      <c r="G30" s="194">
        <v>41.15932087120562</v>
      </c>
      <c r="H30" s="194">
        <v>44.5</v>
      </c>
      <c r="I30" s="194">
        <v>46.1</v>
      </c>
      <c r="J30" s="194">
        <v>46.11837048424289</v>
      </c>
      <c r="K30" s="96">
        <v>49.39534801668857</v>
      </c>
      <c r="L30"/>
    </row>
    <row r="31" spans="1:12" ht="13.5" customHeight="1">
      <c r="A31" s="115" t="s">
        <v>160</v>
      </c>
      <c r="B31" s="109">
        <v>17</v>
      </c>
      <c r="C31" s="109">
        <v>18</v>
      </c>
      <c r="D31" s="109">
        <v>19</v>
      </c>
      <c r="E31" s="109">
        <v>18</v>
      </c>
      <c r="F31" s="197" t="s">
        <v>23</v>
      </c>
      <c r="G31" s="117">
        <v>51.6858715150041</v>
      </c>
      <c r="H31" s="117">
        <v>54.9</v>
      </c>
      <c r="I31" s="117">
        <v>58.2</v>
      </c>
      <c r="J31" s="117">
        <v>55.44432465732327</v>
      </c>
      <c r="K31" s="110" t="s">
        <v>23</v>
      </c>
      <c r="L31"/>
    </row>
    <row r="32" spans="1:12" ht="13.5" customHeight="1">
      <c r="A32" s="115" t="s">
        <v>161</v>
      </c>
      <c r="B32" s="109">
        <v>3</v>
      </c>
      <c r="C32" s="109">
        <v>3</v>
      </c>
      <c r="D32" s="109">
        <v>4</v>
      </c>
      <c r="E32" s="109">
        <v>4</v>
      </c>
      <c r="F32" s="197" t="s">
        <v>23</v>
      </c>
      <c r="G32" s="117">
        <v>30.69367710251688</v>
      </c>
      <c r="H32" s="117">
        <v>30.8</v>
      </c>
      <c r="I32" s="117">
        <v>41.4</v>
      </c>
      <c r="J32" s="117">
        <v>41.523928163604275</v>
      </c>
      <c r="K32" s="110" t="s">
        <v>23</v>
      </c>
      <c r="L32"/>
    </row>
    <row r="33" spans="1:12" ht="13.5" customHeight="1">
      <c r="A33" s="115" t="s">
        <v>162</v>
      </c>
      <c r="B33" s="109">
        <v>7</v>
      </c>
      <c r="C33" s="109">
        <v>7</v>
      </c>
      <c r="D33" s="109">
        <v>7</v>
      </c>
      <c r="E33" s="109">
        <v>7</v>
      </c>
      <c r="F33" s="197" t="s">
        <v>23</v>
      </c>
      <c r="G33" s="117">
        <v>51.72923440733077</v>
      </c>
      <c r="H33" s="117">
        <v>52.2</v>
      </c>
      <c r="I33" s="117">
        <v>52.4</v>
      </c>
      <c r="J33" s="117">
        <v>52.99015897047691</v>
      </c>
      <c r="K33" s="110" t="s">
        <v>23</v>
      </c>
      <c r="L33"/>
    </row>
    <row r="34" spans="1:12" ht="13.5" customHeight="1">
      <c r="A34" s="184" t="s">
        <v>163</v>
      </c>
      <c r="B34" s="64">
        <v>19</v>
      </c>
      <c r="C34" s="64">
        <v>19</v>
      </c>
      <c r="D34" s="16">
        <v>19</v>
      </c>
      <c r="E34" s="16">
        <v>19</v>
      </c>
      <c r="F34" s="129">
        <v>25</v>
      </c>
      <c r="G34" s="194">
        <v>48.65681579553894</v>
      </c>
      <c r="H34" s="194">
        <v>48.7</v>
      </c>
      <c r="I34" s="194">
        <v>48.9</v>
      </c>
      <c r="J34" s="194">
        <v>48.97159647404506</v>
      </c>
      <c r="K34" s="96">
        <v>49.226164691056596</v>
      </c>
      <c r="L34"/>
    </row>
    <row r="35" spans="1:12" ht="13.5" customHeight="1">
      <c r="A35" s="115" t="s">
        <v>164</v>
      </c>
      <c r="B35" s="109">
        <v>5</v>
      </c>
      <c r="C35" s="109">
        <v>5</v>
      </c>
      <c r="D35" s="109">
        <v>5</v>
      </c>
      <c r="E35" s="109">
        <v>5</v>
      </c>
      <c r="F35" s="197" t="s">
        <v>23</v>
      </c>
      <c r="G35" s="117">
        <v>55.005500550055004</v>
      </c>
      <c r="H35" s="117">
        <v>56</v>
      </c>
      <c r="I35" s="117">
        <v>57</v>
      </c>
      <c r="J35" s="117">
        <v>58.15982319413749</v>
      </c>
      <c r="K35" s="110" t="s">
        <v>23</v>
      </c>
      <c r="L35"/>
    </row>
    <row r="36" spans="1:12" ht="13.5" customHeight="1">
      <c r="A36" s="115" t="s">
        <v>165</v>
      </c>
      <c r="B36" s="109">
        <v>1</v>
      </c>
      <c r="C36" s="109">
        <v>1</v>
      </c>
      <c r="D36" s="109">
        <v>1</v>
      </c>
      <c r="E36" s="109">
        <v>1</v>
      </c>
      <c r="F36" s="197" t="s">
        <v>23</v>
      </c>
      <c r="G36" s="117">
        <v>31.625553447185325</v>
      </c>
      <c r="H36" s="117">
        <v>32</v>
      </c>
      <c r="I36" s="117">
        <v>32.2</v>
      </c>
      <c r="J36" s="117">
        <v>32.6477309826967</v>
      </c>
      <c r="K36" s="110" t="s">
        <v>23</v>
      </c>
      <c r="L36"/>
    </row>
    <row r="37" spans="1:12" ht="13.5" customHeight="1">
      <c r="A37" s="115" t="s">
        <v>166</v>
      </c>
      <c r="B37" s="109">
        <v>0</v>
      </c>
      <c r="C37" s="109">
        <v>0</v>
      </c>
      <c r="D37" s="109">
        <v>0</v>
      </c>
      <c r="E37" s="109">
        <v>0</v>
      </c>
      <c r="F37" s="197" t="s">
        <v>23</v>
      </c>
      <c r="G37" s="117">
        <v>0</v>
      </c>
      <c r="H37" s="117">
        <v>0</v>
      </c>
      <c r="I37" s="117">
        <v>0</v>
      </c>
      <c r="J37" s="117">
        <v>0</v>
      </c>
      <c r="K37" s="110" t="s">
        <v>23</v>
      </c>
      <c r="L37"/>
    </row>
    <row r="38" spans="1:12" ht="13.5" customHeight="1">
      <c r="A38" s="184" t="s">
        <v>167</v>
      </c>
      <c r="B38" s="64">
        <v>9</v>
      </c>
      <c r="C38" s="64">
        <v>10</v>
      </c>
      <c r="D38" s="16">
        <v>10</v>
      </c>
      <c r="E38" s="16">
        <v>11</v>
      </c>
      <c r="F38" s="129">
        <v>15</v>
      </c>
      <c r="G38" s="194">
        <v>29.459901800327334</v>
      </c>
      <c r="H38" s="194">
        <v>32.7</v>
      </c>
      <c r="I38" s="194">
        <v>32.7</v>
      </c>
      <c r="J38" s="194">
        <v>36.06439133143176</v>
      </c>
      <c r="K38" s="96">
        <v>37.98141442787329</v>
      </c>
      <c r="L38"/>
    </row>
    <row r="39" spans="1:12" ht="13.5" customHeight="1">
      <c r="A39" s="115" t="s">
        <v>168</v>
      </c>
      <c r="B39" s="109">
        <v>2</v>
      </c>
      <c r="C39" s="109">
        <v>2</v>
      </c>
      <c r="D39" s="109">
        <v>2</v>
      </c>
      <c r="E39" s="109">
        <v>2</v>
      </c>
      <c r="F39" s="197" t="s">
        <v>23</v>
      </c>
      <c r="G39" s="117">
        <v>45.16711833785004</v>
      </c>
      <c r="H39" s="117">
        <v>46</v>
      </c>
      <c r="I39" s="117">
        <v>47</v>
      </c>
      <c r="J39" s="117">
        <v>47.61904761904762</v>
      </c>
      <c r="K39" s="110" t="s">
        <v>23</v>
      </c>
      <c r="L39"/>
    </row>
    <row r="40" spans="1:12" ht="13.5" customHeight="1">
      <c r="A40" s="115" t="s">
        <v>169</v>
      </c>
      <c r="B40" s="109">
        <v>2</v>
      </c>
      <c r="C40" s="109">
        <v>2</v>
      </c>
      <c r="D40" s="109">
        <v>2</v>
      </c>
      <c r="E40" s="109">
        <v>2</v>
      </c>
      <c r="F40" s="197" t="s">
        <v>23</v>
      </c>
      <c r="G40" s="117">
        <v>37.12641544458883</v>
      </c>
      <c r="H40" s="117">
        <v>37.8</v>
      </c>
      <c r="I40" s="117">
        <v>38.4</v>
      </c>
      <c r="J40" s="117">
        <v>39.35458480913026</v>
      </c>
      <c r="K40" s="110" t="s">
        <v>23</v>
      </c>
      <c r="L40"/>
    </row>
    <row r="41" spans="1:12" ht="13.5" customHeight="1">
      <c r="A41" s="184" t="s">
        <v>170</v>
      </c>
      <c r="B41" s="64" t="s">
        <v>23</v>
      </c>
      <c r="C41" s="64" t="s">
        <v>23</v>
      </c>
      <c r="D41" s="16" t="s">
        <v>23</v>
      </c>
      <c r="E41" s="16">
        <v>39</v>
      </c>
      <c r="F41" s="129">
        <v>39</v>
      </c>
      <c r="G41" s="194" t="s">
        <v>23</v>
      </c>
      <c r="H41" s="194" t="s">
        <v>23</v>
      </c>
      <c r="I41" s="194" t="s">
        <v>23</v>
      </c>
      <c r="J41" s="194">
        <v>41.736227045075125</v>
      </c>
      <c r="K41" s="96">
        <v>42.001421586576775</v>
      </c>
      <c r="L41"/>
    </row>
    <row r="42" spans="1:12" ht="13.5" customHeight="1">
      <c r="A42" s="115" t="s">
        <v>171</v>
      </c>
      <c r="B42" s="109">
        <v>14</v>
      </c>
      <c r="C42" s="109">
        <v>14</v>
      </c>
      <c r="D42" s="109">
        <v>14</v>
      </c>
      <c r="E42" s="109" t="s">
        <v>23</v>
      </c>
      <c r="F42" s="197" t="s">
        <v>23</v>
      </c>
      <c r="G42" s="117">
        <v>36.8789842474053</v>
      </c>
      <c r="H42" s="117">
        <v>37.1</v>
      </c>
      <c r="I42" s="117">
        <v>37.2</v>
      </c>
      <c r="J42" s="117" t="s">
        <v>23</v>
      </c>
      <c r="K42" s="110" t="s">
        <v>23</v>
      </c>
      <c r="L42"/>
    </row>
    <row r="43" spans="1:12" ht="13.5" customHeight="1">
      <c r="A43" s="115" t="s">
        <v>172</v>
      </c>
      <c r="B43" s="109">
        <v>16</v>
      </c>
      <c r="C43" s="109">
        <v>16</v>
      </c>
      <c r="D43" s="109">
        <v>16</v>
      </c>
      <c r="E43" s="109" t="s">
        <v>23</v>
      </c>
      <c r="F43" s="197" t="s">
        <v>23</v>
      </c>
      <c r="G43" s="117">
        <v>43.48298728122622</v>
      </c>
      <c r="H43" s="117">
        <v>43.1</v>
      </c>
      <c r="I43" s="117">
        <v>43.3</v>
      </c>
      <c r="J43" s="117" t="s">
        <v>23</v>
      </c>
      <c r="K43" s="110" t="s">
        <v>23</v>
      </c>
      <c r="L43"/>
    </row>
    <row r="44" spans="1:12" ht="13.5" customHeight="1">
      <c r="A44" s="115" t="s">
        <v>173</v>
      </c>
      <c r="B44" s="109">
        <v>0</v>
      </c>
      <c r="C44" s="109">
        <v>0</v>
      </c>
      <c r="D44" s="109">
        <v>0</v>
      </c>
      <c r="E44" s="109" t="s">
        <v>23</v>
      </c>
      <c r="F44" s="197" t="s">
        <v>23</v>
      </c>
      <c r="G44" s="117">
        <v>0</v>
      </c>
      <c r="H44" s="117">
        <v>0</v>
      </c>
      <c r="I44" s="117">
        <v>0</v>
      </c>
      <c r="J44" s="117" t="s">
        <v>23</v>
      </c>
      <c r="K44" s="110" t="s">
        <v>23</v>
      </c>
      <c r="L44"/>
    </row>
    <row r="45" spans="1:12" ht="13.5" customHeight="1">
      <c r="A45" s="115" t="s">
        <v>174</v>
      </c>
      <c r="B45" s="109">
        <v>5</v>
      </c>
      <c r="C45" s="109">
        <v>5</v>
      </c>
      <c r="D45" s="109">
        <v>6</v>
      </c>
      <c r="E45" s="109" t="s">
        <v>23</v>
      </c>
      <c r="F45" s="197" t="s">
        <v>23</v>
      </c>
      <c r="G45" s="117">
        <v>28.669724770642205</v>
      </c>
      <c r="H45" s="117">
        <v>28.7</v>
      </c>
      <c r="I45" s="117">
        <v>34.5</v>
      </c>
      <c r="J45" s="117" t="s">
        <v>23</v>
      </c>
      <c r="K45" s="110" t="s">
        <v>23</v>
      </c>
      <c r="L45"/>
    </row>
    <row r="46" spans="1:12" ht="13.5" customHeight="1">
      <c r="A46" s="184" t="s">
        <v>175</v>
      </c>
      <c r="B46" s="64" t="s">
        <v>23</v>
      </c>
      <c r="C46" s="64" t="s">
        <v>23</v>
      </c>
      <c r="D46" s="16" t="s">
        <v>23</v>
      </c>
      <c r="E46" s="16">
        <v>17</v>
      </c>
      <c r="F46" s="129">
        <v>17</v>
      </c>
      <c r="G46" s="194" t="s">
        <v>23</v>
      </c>
      <c r="H46" s="194" t="s">
        <v>23</v>
      </c>
      <c r="I46" s="194" t="s">
        <v>23</v>
      </c>
      <c r="J46" s="194">
        <v>37.330639671490374</v>
      </c>
      <c r="K46" s="96">
        <v>37.821482602118</v>
      </c>
      <c r="L46"/>
    </row>
    <row r="47" spans="1:12" ht="13.5" customHeight="1">
      <c r="A47" s="115" t="s">
        <v>176</v>
      </c>
      <c r="B47" s="109">
        <v>4</v>
      </c>
      <c r="C47" s="109">
        <v>4</v>
      </c>
      <c r="D47" s="109">
        <v>4</v>
      </c>
      <c r="E47" s="109" t="s">
        <v>23</v>
      </c>
      <c r="F47" s="197" t="s">
        <v>23</v>
      </c>
      <c r="G47" s="117">
        <v>44.80286738351254</v>
      </c>
      <c r="H47" s="117">
        <v>45.6</v>
      </c>
      <c r="I47" s="117">
        <v>46.2</v>
      </c>
      <c r="J47" s="117" t="s">
        <v>23</v>
      </c>
      <c r="K47" s="110" t="s">
        <v>23</v>
      </c>
      <c r="L47"/>
    </row>
    <row r="48" spans="1:12" ht="13.5" customHeight="1">
      <c r="A48" s="115" t="s">
        <v>177</v>
      </c>
      <c r="B48" s="109">
        <v>0</v>
      </c>
      <c r="C48" s="109">
        <v>0</v>
      </c>
      <c r="D48" s="109">
        <v>0</v>
      </c>
      <c r="E48" s="109" t="s">
        <v>23</v>
      </c>
      <c r="F48" s="197" t="s">
        <v>23</v>
      </c>
      <c r="G48" s="117">
        <v>0</v>
      </c>
      <c r="H48" s="117">
        <v>0</v>
      </c>
      <c r="I48" s="117">
        <v>0</v>
      </c>
      <c r="J48" s="117" t="s">
        <v>23</v>
      </c>
      <c r="K48" s="110" t="s">
        <v>23</v>
      </c>
      <c r="L48"/>
    </row>
    <row r="49" spans="1:12" ht="13.5" customHeight="1">
      <c r="A49" s="115" t="s">
        <v>178</v>
      </c>
      <c r="B49" s="109">
        <v>8</v>
      </c>
      <c r="C49" s="109">
        <v>8</v>
      </c>
      <c r="D49" s="109">
        <v>8</v>
      </c>
      <c r="E49" s="109" t="s">
        <v>23</v>
      </c>
      <c r="F49" s="197" t="s">
        <v>23</v>
      </c>
      <c r="G49" s="117">
        <v>45.53215708594195</v>
      </c>
      <c r="H49" s="117">
        <v>45.3</v>
      </c>
      <c r="I49" s="117">
        <v>45.2</v>
      </c>
      <c r="J49" s="117" t="s">
        <v>23</v>
      </c>
      <c r="K49" s="110" t="s">
        <v>23</v>
      </c>
      <c r="L49"/>
    </row>
    <row r="50" spans="1:12" ht="13.5" customHeight="1">
      <c r="A50" s="115" t="s">
        <v>179</v>
      </c>
      <c r="B50" s="109">
        <v>4</v>
      </c>
      <c r="C50" s="109">
        <v>4</v>
      </c>
      <c r="D50" s="109">
        <v>4</v>
      </c>
      <c r="E50" s="109" t="s">
        <v>23</v>
      </c>
      <c r="F50" s="197" t="s">
        <v>23</v>
      </c>
      <c r="G50" s="117">
        <v>36.499680627794504</v>
      </c>
      <c r="H50" s="117">
        <v>37.2</v>
      </c>
      <c r="I50" s="117">
        <v>37.9</v>
      </c>
      <c r="J50" s="117" t="s">
        <v>23</v>
      </c>
      <c r="K50" s="110" t="s">
        <v>23</v>
      </c>
      <c r="L50"/>
    </row>
    <row r="51" spans="1:12" ht="13.5" customHeight="1">
      <c r="A51" s="115" t="s">
        <v>180</v>
      </c>
      <c r="B51" s="109">
        <v>1</v>
      </c>
      <c r="C51" s="109">
        <v>1</v>
      </c>
      <c r="D51" s="109">
        <v>1</v>
      </c>
      <c r="E51" s="109" t="s">
        <v>23</v>
      </c>
      <c r="F51" s="197" t="s">
        <v>23</v>
      </c>
      <c r="G51" s="117">
        <v>21.05706464518846</v>
      </c>
      <c r="H51" s="117">
        <v>21.5</v>
      </c>
      <c r="I51" s="117">
        <v>21.8</v>
      </c>
      <c r="J51" s="117" t="s">
        <v>23</v>
      </c>
      <c r="K51" s="110" t="s">
        <v>23</v>
      </c>
      <c r="L51"/>
    </row>
    <row r="52" spans="1:12" ht="13.5" customHeight="1">
      <c r="A52" s="184" t="s">
        <v>181</v>
      </c>
      <c r="B52" s="64" t="s">
        <v>23</v>
      </c>
      <c r="C52" s="64" t="s">
        <v>23</v>
      </c>
      <c r="D52" s="16" t="s">
        <v>23</v>
      </c>
      <c r="E52" s="16">
        <v>11</v>
      </c>
      <c r="F52" s="129">
        <v>12</v>
      </c>
      <c r="G52" s="194" t="s">
        <v>23</v>
      </c>
      <c r="H52" s="194" t="s">
        <v>23</v>
      </c>
      <c r="I52" s="194" t="s">
        <v>23</v>
      </c>
      <c r="J52" s="194">
        <v>31.356898517673887</v>
      </c>
      <c r="K52" s="96">
        <v>34.015533760417256</v>
      </c>
      <c r="L52"/>
    </row>
    <row r="53" spans="1:12" ht="13.5" customHeight="1">
      <c r="A53" s="115" t="s">
        <v>182</v>
      </c>
      <c r="B53" s="109">
        <v>8</v>
      </c>
      <c r="C53" s="109">
        <v>7</v>
      </c>
      <c r="D53" s="109">
        <v>7</v>
      </c>
      <c r="E53" s="109" t="s">
        <v>23</v>
      </c>
      <c r="F53" s="197" t="s">
        <v>23</v>
      </c>
      <c r="G53" s="117">
        <v>33.83522246658772</v>
      </c>
      <c r="H53" s="117">
        <v>29.5</v>
      </c>
      <c r="I53" s="117">
        <v>29.5</v>
      </c>
      <c r="J53" s="117" t="s">
        <v>23</v>
      </c>
      <c r="K53" s="110" t="s">
        <v>23</v>
      </c>
      <c r="L53"/>
    </row>
    <row r="54" spans="1:12" ht="13.5" customHeight="1">
      <c r="A54" s="187" t="s">
        <v>183</v>
      </c>
      <c r="B54" s="121">
        <v>4</v>
      </c>
      <c r="C54" s="121">
        <v>4</v>
      </c>
      <c r="D54" s="121">
        <v>4</v>
      </c>
      <c r="E54" s="121" t="s">
        <v>23</v>
      </c>
      <c r="F54" s="199" t="s">
        <v>23</v>
      </c>
      <c r="G54" s="200">
        <v>35.88409437516821</v>
      </c>
      <c r="H54" s="200">
        <v>35.9</v>
      </c>
      <c r="I54" s="200">
        <v>35.8</v>
      </c>
      <c r="J54" s="200" t="s">
        <v>23</v>
      </c>
      <c r="K54" s="124" t="s">
        <v>23</v>
      </c>
      <c r="L54"/>
    </row>
    <row r="55" spans="1:11" ht="13.5" customHeight="1">
      <c r="A55" s="184" t="s">
        <v>184</v>
      </c>
      <c r="B55" s="126" t="s">
        <v>23</v>
      </c>
      <c r="C55" s="126" t="s">
        <v>23</v>
      </c>
      <c r="D55" s="126" t="s">
        <v>23</v>
      </c>
      <c r="E55" s="16">
        <v>3</v>
      </c>
      <c r="F55" s="129">
        <v>3</v>
      </c>
      <c r="G55" s="126" t="s">
        <v>23</v>
      </c>
      <c r="H55" s="126" t="s">
        <v>23</v>
      </c>
      <c r="I55" s="126" t="s">
        <v>23</v>
      </c>
      <c r="J55" s="194">
        <v>37.1</v>
      </c>
      <c r="K55" s="194">
        <v>37.04618424302297</v>
      </c>
    </row>
    <row r="56" spans="1:11" ht="13.5" customHeight="1">
      <c r="A56" s="115" t="s">
        <v>185</v>
      </c>
      <c r="B56" s="109">
        <v>0</v>
      </c>
      <c r="C56" s="109">
        <v>0</v>
      </c>
      <c r="D56" s="109">
        <v>0</v>
      </c>
      <c r="E56" s="109" t="s">
        <v>23</v>
      </c>
      <c r="F56" s="197" t="s">
        <v>23</v>
      </c>
      <c r="G56" s="117">
        <v>0</v>
      </c>
      <c r="H56" s="117">
        <v>0</v>
      </c>
      <c r="I56" s="117">
        <v>0</v>
      </c>
      <c r="J56" s="117" t="s">
        <v>23</v>
      </c>
      <c r="K56" s="110" t="s">
        <v>23</v>
      </c>
    </row>
    <row r="57" spans="1:11" ht="13.5" customHeight="1">
      <c r="A57" s="115" t="s">
        <v>186</v>
      </c>
      <c r="B57" s="109">
        <v>1</v>
      </c>
      <c r="C57" s="109">
        <v>1</v>
      </c>
      <c r="D57" s="109">
        <v>1</v>
      </c>
      <c r="E57" s="109" t="s">
        <v>23</v>
      </c>
      <c r="F57" s="197" t="s">
        <v>23</v>
      </c>
      <c r="G57" s="117">
        <v>26.427061310782243</v>
      </c>
      <c r="H57" s="117">
        <v>26.5</v>
      </c>
      <c r="I57" s="117">
        <v>27.2</v>
      </c>
      <c r="J57" s="117" t="s">
        <v>23</v>
      </c>
      <c r="K57" s="110" t="s">
        <v>23</v>
      </c>
    </row>
    <row r="58" spans="1:11" ht="13.5" customHeight="1">
      <c r="A58" s="115" t="s">
        <v>187</v>
      </c>
      <c r="B58" s="109">
        <v>1</v>
      </c>
      <c r="C58" s="109">
        <v>1</v>
      </c>
      <c r="D58" s="109">
        <v>1</v>
      </c>
      <c r="E58" s="109" t="s">
        <v>23</v>
      </c>
      <c r="F58" s="197" t="s">
        <v>23</v>
      </c>
      <c r="G58" s="117">
        <v>47.82400765184123</v>
      </c>
      <c r="H58" s="117">
        <v>48.8</v>
      </c>
      <c r="I58" s="117">
        <v>50.5</v>
      </c>
      <c r="J58" s="117" t="s">
        <v>23</v>
      </c>
      <c r="K58" s="110" t="s">
        <v>23</v>
      </c>
    </row>
    <row r="59" spans="1:11" ht="13.5" customHeight="1">
      <c r="A59" s="187" t="s">
        <v>188</v>
      </c>
      <c r="B59" s="121">
        <v>1</v>
      </c>
      <c r="C59" s="121">
        <v>1</v>
      </c>
      <c r="D59" s="121">
        <v>1</v>
      </c>
      <c r="E59" s="121" t="s">
        <v>23</v>
      </c>
      <c r="F59" s="199" t="s">
        <v>23</v>
      </c>
      <c r="G59" s="200">
        <v>44.150110375275936</v>
      </c>
      <c r="H59" s="200">
        <v>44.7</v>
      </c>
      <c r="I59" s="200">
        <v>45.2</v>
      </c>
      <c r="J59" s="200" t="s">
        <v>23</v>
      </c>
      <c r="K59" s="124" t="s">
        <v>23</v>
      </c>
    </row>
    <row r="60" spans="1:12" ht="13.5" customHeight="1">
      <c r="A60" s="184" t="s">
        <v>189</v>
      </c>
      <c r="B60" s="64" t="s">
        <v>23</v>
      </c>
      <c r="C60" s="64" t="s">
        <v>23</v>
      </c>
      <c r="D60" s="16" t="s">
        <v>23</v>
      </c>
      <c r="E60" s="16">
        <v>6</v>
      </c>
      <c r="F60" s="129">
        <v>6</v>
      </c>
      <c r="G60" s="194" t="s">
        <v>23</v>
      </c>
      <c r="H60" s="194" t="s">
        <v>23</v>
      </c>
      <c r="I60" s="194" t="s">
        <v>23</v>
      </c>
      <c r="J60" s="194">
        <v>53.748992206396125</v>
      </c>
      <c r="K60" s="96">
        <v>54.814544125708025</v>
      </c>
      <c r="L60"/>
    </row>
    <row r="61" spans="1:12" ht="13.5" customHeight="1">
      <c r="A61" s="115" t="s">
        <v>190</v>
      </c>
      <c r="B61" s="109">
        <v>3</v>
      </c>
      <c r="C61" s="109">
        <v>3</v>
      </c>
      <c r="D61" s="109">
        <v>3</v>
      </c>
      <c r="E61" s="109" t="s">
        <v>23</v>
      </c>
      <c r="F61" s="197" t="s">
        <v>23</v>
      </c>
      <c r="G61" s="117">
        <v>41.69562195969423</v>
      </c>
      <c r="H61" s="117">
        <v>41.9</v>
      </c>
      <c r="I61" s="117">
        <v>42.6</v>
      </c>
      <c r="J61" s="117" t="s">
        <v>23</v>
      </c>
      <c r="K61" s="110" t="s">
        <v>23</v>
      </c>
      <c r="L61"/>
    </row>
    <row r="62" spans="1:12" ht="13.5" customHeight="1">
      <c r="A62" s="115" t="s">
        <v>191</v>
      </c>
      <c r="B62" s="109">
        <v>1</v>
      </c>
      <c r="C62" s="109">
        <v>1</v>
      </c>
      <c r="D62" s="109">
        <v>1</v>
      </c>
      <c r="E62" s="109" t="s">
        <v>23</v>
      </c>
      <c r="F62" s="197" t="s">
        <v>23</v>
      </c>
      <c r="G62" s="117">
        <v>117.6470588235294</v>
      </c>
      <c r="H62" s="117">
        <v>120</v>
      </c>
      <c r="I62" s="117">
        <v>123.6</v>
      </c>
      <c r="J62" s="117" t="s">
        <v>23</v>
      </c>
      <c r="K62" s="110" t="s">
        <v>23</v>
      </c>
      <c r="L62"/>
    </row>
    <row r="63" spans="1:12" ht="13.5" customHeight="1">
      <c r="A63" s="115" t="s">
        <v>192</v>
      </c>
      <c r="B63" s="109">
        <v>1</v>
      </c>
      <c r="C63" s="109">
        <v>1</v>
      </c>
      <c r="D63" s="109">
        <v>1</v>
      </c>
      <c r="E63" s="109" t="s">
        <v>23</v>
      </c>
      <c r="F63" s="197" t="s">
        <v>23</v>
      </c>
      <c r="G63" s="117">
        <v>42.75331338178709</v>
      </c>
      <c r="H63" s="117">
        <v>44.1</v>
      </c>
      <c r="I63" s="117">
        <v>44.8</v>
      </c>
      <c r="J63" s="117" t="s">
        <v>23</v>
      </c>
      <c r="K63" s="110" t="s">
        <v>23</v>
      </c>
      <c r="L63"/>
    </row>
    <row r="64" spans="1:12" ht="13.5" customHeight="1">
      <c r="A64" s="187" t="s">
        <v>193</v>
      </c>
      <c r="B64" s="121">
        <v>1</v>
      </c>
      <c r="C64" s="121">
        <v>0</v>
      </c>
      <c r="D64" s="121">
        <v>1</v>
      </c>
      <c r="E64" s="121" t="s">
        <v>23</v>
      </c>
      <c r="F64" s="199" t="s">
        <v>23</v>
      </c>
      <c r="G64" s="200">
        <v>76.45259938837921</v>
      </c>
      <c r="H64" s="200">
        <v>0</v>
      </c>
      <c r="I64" s="200">
        <v>82.4</v>
      </c>
      <c r="J64" s="200" t="s">
        <v>23</v>
      </c>
      <c r="K64" s="124" t="s">
        <v>23</v>
      </c>
      <c r="L64"/>
    </row>
    <row r="65" spans="1:12" ht="13.5" customHeight="1">
      <c r="A65" s="184" t="s">
        <v>194</v>
      </c>
      <c r="B65" s="64">
        <v>14</v>
      </c>
      <c r="C65" s="64">
        <v>14</v>
      </c>
      <c r="D65" s="16">
        <v>14</v>
      </c>
      <c r="E65" s="16">
        <v>15</v>
      </c>
      <c r="F65" s="129">
        <v>14</v>
      </c>
      <c r="G65" s="194">
        <v>45.995137656876274</v>
      </c>
      <c r="H65" s="194">
        <v>45.9</v>
      </c>
      <c r="I65" s="194">
        <v>45.7</v>
      </c>
      <c r="J65" s="194">
        <v>48.87426281320257</v>
      </c>
      <c r="K65" s="96">
        <v>45.80552283732496</v>
      </c>
      <c r="L65"/>
    </row>
    <row r="66" spans="1:12" ht="13.5" customHeight="1">
      <c r="A66" s="184" t="s">
        <v>195</v>
      </c>
      <c r="B66" s="64">
        <v>10</v>
      </c>
      <c r="C66" s="64">
        <v>9</v>
      </c>
      <c r="D66" s="16">
        <v>9</v>
      </c>
      <c r="E66" s="16">
        <v>9</v>
      </c>
      <c r="F66" s="129">
        <v>9</v>
      </c>
      <c r="G66" s="194">
        <v>47.59185227489054</v>
      </c>
      <c r="H66" s="194">
        <v>42.7</v>
      </c>
      <c r="I66" s="194">
        <v>42.8</v>
      </c>
      <c r="J66" s="194">
        <v>42.716787697565145</v>
      </c>
      <c r="K66" s="96">
        <v>40.13556903317874</v>
      </c>
      <c r="L66"/>
    </row>
    <row r="67" spans="1:12" ht="13.5" customHeight="1">
      <c r="A67" s="187" t="s">
        <v>196</v>
      </c>
      <c r="B67" s="121">
        <v>0</v>
      </c>
      <c r="C67" s="121">
        <v>0</v>
      </c>
      <c r="D67" s="121">
        <v>0</v>
      </c>
      <c r="E67" s="121">
        <v>0</v>
      </c>
      <c r="F67" s="199" t="s">
        <v>23</v>
      </c>
      <c r="G67" s="200">
        <v>0</v>
      </c>
      <c r="H67" s="200">
        <v>0</v>
      </c>
      <c r="I67" s="200">
        <v>0</v>
      </c>
      <c r="J67" s="200">
        <v>0</v>
      </c>
      <c r="K67" s="124" t="s">
        <v>23</v>
      </c>
      <c r="L67"/>
    </row>
    <row r="68" spans="1:12" ht="13.5" customHeight="1">
      <c r="A68" s="184" t="s">
        <v>197</v>
      </c>
      <c r="B68" s="64">
        <v>5</v>
      </c>
      <c r="C68" s="64">
        <v>5</v>
      </c>
      <c r="D68" s="16">
        <v>6</v>
      </c>
      <c r="E68" s="16">
        <v>5</v>
      </c>
      <c r="F68" s="129">
        <v>9</v>
      </c>
      <c r="G68" s="194">
        <v>45.22840343735866</v>
      </c>
      <c r="H68" s="194">
        <v>45.8</v>
      </c>
      <c r="I68" s="194">
        <v>55.7</v>
      </c>
      <c r="J68" s="194">
        <v>46.73770798280052</v>
      </c>
      <c r="K68" s="96">
        <v>45.87155963302752</v>
      </c>
      <c r="L68"/>
    </row>
    <row r="69" spans="1:12" ht="13.5" customHeight="1">
      <c r="A69" s="115" t="s">
        <v>198</v>
      </c>
      <c r="B69" s="109">
        <v>3</v>
      </c>
      <c r="C69" s="109">
        <v>3</v>
      </c>
      <c r="D69" s="109">
        <v>3</v>
      </c>
      <c r="E69" s="109">
        <v>3</v>
      </c>
      <c r="F69" s="197" t="s">
        <v>23</v>
      </c>
      <c r="G69" s="117">
        <v>52.16484089723526</v>
      </c>
      <c r="H69" s="117">
        <v>51.8</v>
      </c>
      <c r="I69" s="117">
        <v>52.2</v>
      </c>
      <c r="J69" s="117">
        <v>52.62234695667427</v>
      </c>
      <c r="K69" s="110" t="s">
        <v>23</v>
      </c>
      <c r="L69"/>
    </row>
    <row r="70" spans="1:12" ht="13.5" customHeight="1">
      <c r="A70" s="187" t="s">
        <v>199</v>
      </c>
      <c r="B70" s="121">
        <v>1</v>
      </c>
      <c r="C70" s="121">
        <v>1</v>
      </c>
      <c r="D70" s="121">
        <v>1</v>
      </c>
      <c r="E70" s="121">
        <v>1</v>
      </c>
      <c r="F70" s="199" t="s">
        <v>23</v>
      </c>
      <c r="G70" s="200">
        <v>26.845637583892614</v>
      </c>
      <c r="H70" s="200">
        <v>27.4</v>
      </c>
      <c r="I70" s="200">
        <v>28.1</v>
      </c>
      <c r="J70" s="200">
        <v>28.78526194588371</v>
      </c>
      <c r="K70" s="124" t="s">
        <v>23</v>
      </c>
      <c r="L70"/>
    </row>
    <row r="71" spans="1:12" ht="13.5" customHeight="1">
      <c r="A71" s="184" t="s">
        <v>200</v>
      </c>
      <c r="B71" s="64">
        <v>2</v>
      </c>
      <c r="C71" s="64">
        <v>2</v>
      </c>
      <c r="D71" s="16">
        <v>2</v>
      </c>
      <c r="E71" s="16">
        <v>2</v>
      </c>
      <c r="F71" s="129">
        <v>4</v>
      </c>
      <c r="G71" s="194">
        <v>30.89757454039858</v>
      </c>
      <c r="H71" s="194">
        <v>31.2</v>
      </c>
      <c r="I71" s="194">
        <v>31.6</v>
      </c>
      <c r="J71" s="194">
        <v>32.299741602067186</v>
      </c>
      <c r="K71" s="96">
        <v>33.07151715584953</v>
      </c>
      <c r="L71"/>
    </row>
    <row r="72" spans="1:12" ht="13.5" customHeight="1">
      <c r="A72" s="115" t="s">
        <v>201</v>
      </c>
      <c r="B72" s="109">
        <v>0</v>
      </c>
      <c r="C72" s="109">
        <v>0</v>
      </c>
      <c r="D72" s="109">
        <v>0</v>
      </c>
      <c r="E72" s="109">
        <v>0</v>
      </c>
      <c r="F72" s="197" t="s">
        <v>23</v>
      </c>
      <c r="G72" s="117">
        <v>0</v>
      </c>
      <c r="H72" s="117">
        <v>0</v>
      </c>
      <c r="I72" s="117">
        <v>0</v>
      </c>
      <c r="J72" s="117">
        <v>0</v>
      </c>
      <c r="K72" s="110" t="s">
        <v>23</v>
      </c>
      <c r="L72"/>
    </row>
    <row r="73" spans="1:12" ht="13.5" customHeight="1">
      <c r="A73" s="187" t="s">
        <v>202</v>
      </c>
      <c r="B73" s="121">
        <v>1</v>
      </c>
      <c r="C73" s="121">
        <v>1</v>
      </c>
      <c r="D73" s="121">
        <v>2</v>
      </c>
      <c r="E73" s="121">
        <v>2</v>
      </c>
      <c r="F73" s="199" t="s">
        <v>23</v>
      </c>
      <c r="G73" s="200">
        <v>24.4140625</v>
      </c>
      <c r="H73" s="200">
        <v>25.2</v>
      </c>
      <c r="I73" s="200">
        <v>51.8</v>
      </c>
      <c r="J73" s="200">
        <v>53.05039787798408</v>
      </c>
      <c r="K73" s="124" t="s">
        <v>23</v>
      </c>
      <c r="L73"/>
    </row>
    <row r="74" spans="1:12" ht="13.5" customHeight="1">
      <c r="A74" s="184" t="s">
        <v>203</v>
      </c>
      <c r="B74" s="64">
        <v>2</v>
      </c>
      <c r="C74" s="64">
        <v>2</v>
      </c>
      <c r="D74" s="16">
        <v>2</v>
      </c>
      <c r="E74" s="16">
        <v>2</v>
      </c>
      <c r="F74" s="129">
        <v>2</v>
      </c>
      <c r="G74" s="194">
        <v>40.91653027823241</v>
      </c>
      <c r="H74" s="194">
        <v>41.3</v>
      </c>
      <c r="I74" s="194">
        <v>41.6</v>
      </c>
      <c r="J74" s="194">
        <v>42.11412929037692</v>
      </c>
      <c r="K74" s="96">
        <v>42.643923240938165</v>
      </c>
      <c r="L74"/>
    </row>
    <row r="75" spans="1:11" ht="13.5">
      <c r="A75" s="128" t="s">
        <v>204</v>
      </c>
      <c r="B75" s="127" t="s">
        <v>23</v>
      </c>
      <c r="C75" s="126" t="s">
        <v>23</v>
      </c>
      <c r="D75" s="126" t="s">
        <v>23</v>
      </c>
      <c r="E75" s="126" t="s">
        <v>23</v>
      </c>
      <c r="F75" s="129">
        <v>3</v>
      </c>
      <c r="G75" s="126" t="s">
        <v>23</v>
      </c>
      <c r="H75" s="126" t="s">
        <v>23</v>
      </c>
      <c r="I75" s="126" t="s">
        <v>23</v>
      </c>
      <c r="J75" s="126" t="s">
        <v>23</v>
      </c>
      <c r="K75" s="96">
        <v>24.131274131274132</v>
      </c>
    </row>
    <row r="76" spans="1:12" ht="13.5" customHeight="1">
      <c r="A76" s="115" t="s">
        <v>205</v>
      </c>
      <c r="B76" s="109">
        <v>2</v>
      </c>
      <c r="C76" s="109">
        <v>2</v>
      </c>
      <c r="D76" s="109">
        <v>2</v>
      </c>
      <c r="E76" s="109">
        <v>2</v>
      </c>
      <c r="F76" s="197" t="s">
        <v>23</v>
      </c>
      <c r="G76" s="117">
        <v>18.07174482696304</v>
      </c>
      <c r="H76" s="117">
        <v>18.3</v>
      </c>
      <c r="I76" s="117">
        <v>18.5</v>
      </c>
      <c r="J76" s="117">
        <v>18.670649738610905</v>
      </c>
      <c r="K76" s="110" t="s">
        <v>23</v>
      </c>
      <c r="L76"/>
    </row>
    <row r="77" spans="1:12" ht="13.5" customHeight="1">
      <c r="A77" s="115" t="s">
        <v>206</v>
      </c>
      <c r="B77" s="109">
        <v>1</v>
      </c>
      <c r="C77" s="109">
        <v>1</v>
      </c>
      <c r="D77" s="109">
        <v>1</v>
      </c>
      <c r="E77" s="109">
        <v>1</v>
      </c>
      <c r="F77" s="197" t="s">
        <v>23</v>
      </c>
      <c r="G77" s="117">
        <v>51.86721991701245</v>
      </c>
      <c r="H77" s="117">
        <v>52.3</v>
      </c>
      <c r="I77" s="117">
        <v>53.3</v>
      </c>
      <c r="J77" s="117">
        <v>54.4069640914037</v>
      </c>
      <c r="K77" s="110" t="s">
        <v>23</v>
      </c>
      <c r="L77"/>
    </row>
    <row r="78" spans="1:12" ht="13.5" customHeight="1">
      <c r="A78" s="184" t="s">
        <v>207</v>
      </c>
      <c r="B78" s="64" t="s">
        <v>23</v>
      </c>
      <c r="C78" s="64" t="s">
        <v>23</v>
      </c>
      <c r="D78" s="16" t="s">
        <v>23</v>
      </c>
      <c r="E78" s="16">
        <v>12</v>
      </c>
      <c r="F78" s="129">
        <v>12</v>
      </c>
      <c r="G78" s="201" t="s">
        <v>23</v>
      </c>
      <c r="H78" s="194" t="s">
        <v>23</v>
      </c>
      <c r="I78" s="194" t="s">
        <v>23</v>
      </c>
      <c r="J78" s="194">
        <v>42.869391254644185</v>
      </c>
      <c r="K78" s="96">
        <v>45.05180958101817</v>
      </c>
      <c r="L78"/>
    </row>
    <row r="79" spans="1:12" ht="13.5" customHeight="1">
      <c r="A79" s="115" t="s">
        <v>208</v>
      </c>
      <c r="B79" s="109">
        <v>1</v>
      </c>
      <c r="C79" s="109">
        <v>1</v>
      </c>
      <c r="D79" s="109">
        <v>1</v>
      </c>
      <c r="E79" s="109" t="s">
        <v>23</v>
      </c>
      <c r="F79" s="197" t="s">
        <v>23</v>
      </c>
      <c r="G79" s="116">
        <v>41.58004158004158</v>
      </c>
      <c r="H79" s="117">
        <v>42</v>
      </c>
      <c r="I79" s="117">
        <v>42.5</v>
      </c>
      <c r="J79" s="117" t="s">
        <v>23</v>
      </c>
      <c r="K79" s="110" t="s">
        <v>23</v>
      </c>
      <c r="L79"/>
    </row>
    <row r="80" spans="1:12" ht="13.5" customHeight="1">
      <c r="A80" s="115" t="s">
        <v>209</v>
      </c>
      <c r="B80" s="109">
        <v>5</v>
      </c>
      <c r="C80" s="109">
        <v>5</v>
      </c>
      <c r="D80" s="109">
        <v>5</v>
      </c>
      <c r="E80" s="109" t="s">
        <v>23</v>
      </c>
      <c r="F80" s="197" t="s">
        <v>23</v>
      </c>
      <c r="G80" s="117">
        <v>52.18117303276978</v>
      </c>
      <c r="H80" s="117">
        <v>52.5</v>
      </c>
      <c r="I80" s="117">
        <v>52.8</v>
      </c>
      <c r="J80" s="117" t="s">
        <v>23</v>
      </c>
      <c r="K80" s="110" t="s">
        <v>23</v>
      </c>
      <c r="L80"/>
    </row>
    <row r="81" spans="1:12" ht="13.5" customHeight="1">
      <c r="A81" s="115" t="s">
        <v>210</v>
      </c>
      <c r="B81" s="109">
        <v>3</v>
      </c>
      <c r="C81" s="109">
        <v>3</v>
      </c>
      <c r="D81" s="109">
        <v>3</v>
      </c>
      <c r="E81" s="109" t="s">
        <v>23</v>
      </c>
      <c r="F81" s="197" t="s">
        <v>23</v>
      </c>
      <c r="G81" s="117">
        <v>30.95655763079146</v>
      </c>
      <c r="H81" s="117">
        <v>31.6</v>
      </c>
      <c r="I81" s="117">
        <v>32</v>
      </c>
      <c r="J81" s="117" t="s">
        <v>23</v>
      </c>
      <c r="K81" s="110" t="s">
        <v>23</v>
      </c>
      <c r="L81"/>
    </row>
    <row r="82" spans="1:12" ht="13.5" customHeight="1">
      <c r="A82" s="115" t="s">
        <v>211</v>
      </c>
      <c r="B82" s="109">
        <v>1</v>
      </c>
      <c r="C82" s="109">
        <v>1</v>
      </c>
      <c r="D82" s="109">
        <v>1</v>
      </c>
      <c r="E82" s="109" t="s">
        <v>23</v>
      </c>
      <c r="F82" s="197" t="s">
        <v>23</v>
      </c>
      <c r="G82" s="117">
        <v>23.5626767200754</v>
      </c>
      <c r="H82" s="117">
        <v>23.9</v>
      </c>
      <c r="I82" s="117">
        <v>23.8</v>
      </c>
      <c r="J82" s="117" t="s">
        <v>23</v>
      </c>
      <c r="K82" s="110" t="s">
        <v>23</v>
      </c>
      <c r="L82"/>
    </row>
    <row r="83" spans="1:12" ht="13.5" customHeight="1" thickBot="1">
      <c r="A83" s="188" t="s">
        <v>212</v>
      </c>
      <c r="B83" s="132">
        <v>0</v>
      </c>
      <c r="C83" s="132">
        <v>0</v>
      </c>
      <c r="D83" s="132">
        <v>0</v>
      </c>
      <c r="E83" s="132" t="s">
        <v>23</v>
      </c>
      <c r="F83" s="202" t="s">
        <v>23</v>
      </c>
      <c r="G83" s="203">
        <v>0</v>
      </c>
      <c r="H83" s="203">
        <v>0</v>
      </c>
      <c r="I83" s="203">
        <v>0</v>
      </c>
      <c r="J83" s="203" t="s">
        <v>23</v>
      </c>
      <c r="K83" s="135" t="s">
        <v>23</v>
      </c>
      <c r="L83"/>
    </row>
    <row r="84" spans="1:12" ht="13.5" customHeight="1" thickTop="1">
      <c r="A84" s="136" t="s">
        <v>213</v>
      </c>
      <c r="B84" s="138">
        <v>35</v>
      </c>
      <c r="C84" s="138">
        <v>35</v>
      </c>
      <c r="D84" s="138">
        <v>36</v>
      </c>
      <c r="E84" s="138">
        <v>39</v>
      </c>
      <c r="F84" s="204">
        <v>39</v>
      </c>
      <c r="G84" s="205">
        <v>37.14079544972197</v>
      </c>
      <c r="H84" s="205">
        <v>37.1</v>
      </c>
      <c r="I84" s="205">
        <v>38.5</v>
      </c>
      <c r="J84" s="205">
        <v>41.736227045075125</v>
      </c>
      <c r="K84" s="141">
        <v>42.001421586576775</v>
      </c>
      <c r="L84"/>
    </row>
    <row r="85" spans="1:12" ht="13.5" customHeight="1">
      <c r="A85" s="142" t="s">
        <v>214</v>
      </c>
      <c r="B85" s="92">
        <v>105</v>
      </c>
      <c r="C85" s="92">
        <v>112</v>
      </c>
      <c r="D85" s="92">
        <v>116</v>
      </c>
      <c r="E85" s="92">
        <v>113</v>
      </c>
      <c r="F85" s="206">
        <v>109</v>
      </c>
      <c r="G85" s="194">
        <v>43.76841920975077</v>
      </c>
      <c r="H85" s="194">
        <v>46.8</v>
      </c>
      <c r="I85" s="194">
        <v>48.5</v>
      </c>
      <c r="J85" s="194">
        <v>47.442512689822536</v>
      </c>
      <c r="K85" s="96">
        <v>45.92896600835149</v>
      </c>
      <c r="L85"/>
    </row>
    <row r="86" spans="1:12" ht="13.5" customHeight="1">
      <c r="A86" s="142" t="s">
        <v>215</v>
      </c>
      <c r="B86" s="92">
        <v>99</v>
      </c>
      <c r="C86" s="92">
        <v>98</v>
      </c>
      <c r="D86" s="92">
        <v>97</v>
      </c>
      <c r="E86" s="92">
        <v>97</v>
      </c>
      <c r="F86" s="206">
        <v>97</v>
      </c>
      <c r="G86" s="194">
        <v>52.61144059690071</v>
      </c>
      <c r="H86" s="194">
        <v>52.3</v>
      </c>
      <c r="I86" s="194">
        <v>52.1</v>
      </c>
      <c r="J86" s="194">
        <v>52.4440551689834</v>
      </c>
      <c r="K86" s="96">
        <v>53.27299388733585</v>
      </c>
      <c r="L86"/>
    </row>
    <row r="87" spans="1:12" ht="13.5" customHeight="1">
      <c r="A87" s="142" t="s">
        <v>216</v>
      </c>
      <c r="B87" s="92">
        <v>290</v>
      </c>
      <c r="C87" s="92">
        <v>293</v>
      </c>
      <c r="D87" s="92">
        <v>293</v>
      </c>
      <c r="E87" s="92">
        <v>301</v>
      </c>
      <c r="F87" s="206">
        <v>304</v>
      </c>
      <c r="G87" s="194">
        <v>44.4262654208929</v>
      </c>
      <c r="H87" s="194">
        <v>44.8</v>
      </c>
      <c r="I87" s="194">
        <v>44.8</v>
      </c>
      <c r="J87" s="194">
        <v>45.96142599523284</v>
      </c>
      <c r="K87" s="96">
        <v>46.50863928572521</v>
      </c>
      <c r="L87"/>
    </row>
    <row r="88" spans="1:12" ht="13.5" customHeight="1">
      <c r="A88" s="142" t="s">
        <v>217</v>
      </c>
      <c r="B88" s="92">
        <v>76</v>
      </c>
      <c r="C88" s="92">
        <v>75</v>
      </c>
      <c r="D88" s="92">
        <v>77</v>
      </c>
      <c r="E88" s="92">
        <v>76</v>
      </c>
      <c r="F88" s="206">
        <v>77</v>
      </c>
      <c r="G88" s="194">
        <v>43.89917053672512</v>
      </c>
      <c r="H88" s="194">
        <v>43.7</v>
      </c>
      <c r="I88" s="194">
        <v>45.4</v>
      </c>
      <c r="J88" s="194">
        <v>45.22705768235133</v>
      </c>
      <c r="K88" s="96">
        <v>45.6396365425308</v>
      </c>
      <c r="L88"/>
    </row>
    <row r="89" spans="1:12" ht="13.5" customHeight="1">
      <c r="A89" s="144" t="s">
        <v>218</v>
      </c>
      <c r="B89" s="99">
        <v>54</v>
      </c>
      <c r="C89" s="99">
        <v>54</v>
      </c>
      <c r="D89" s="99">
        <v>55</v>
      </c>
      <c r="E89" s="99">
        <v>58</v>
      </c>
      <c r="F89" s="207">
        <v>60</v>
      </c>
      <c r="G89" s="196">
        <v>38.15337657382678</v>
      </c>
      <c r="H89" s="196">
        <v>38.7</v>
      </c>
      <c r="I89" s="196">
        <v>39.8</v>
      </c>
      <c r="J89" s="196">
        <v>42.51108586506395</v>
      </c>
      <c r="K89" s="103">
        <v>45.04436870317262</v>
      </c>
      <c r="L89"/>
    </row>
    <row r="90" ht="12.75" customHeight="1">
      <c r="A90" s="146"/>
    </row>
  </sheetData>
  <mergeCells count="3">
    <mergeCell ref="B2:F2"/>
    <mergeCell ref="G2:K2"/>
    <mergeCell ref="A2:A3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L90"/>
  <sheetViews>
    <sheetView view="pageBreakPreview" zoomScale="75" zoomScaleSheetLayoutView="75" workbookViewId="0" topLeftCell="A1">
      <pane xSplit="1" ySplit="3" topLeftCell="B4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A2" sqref="A2:A3"/>
    </sheetView>
  </sheetViews>
  <sheetFormatPr defaultColWidth="9.00390625" defaultRowHeight="13.5"/>
  <cols>
    <col min="1" max="1" width="11.75390625" style="79" customWidth="1"/>
    <col min="2" max="11" width="11.125" style="79" customWidth="1"/>
    <col min="12" max="16384" width="8.625" style="79" customWidth="1"/>
  </cols>
  <sheetData>
    <row r="1" spans="1:11" ht="21">
      <c r="A1" s="75" t="s">
        <v>253</v>
      </c>
      <c r="B1" s="148"/>
      <c r="C1" s="148"/>
      <c r="D1" s="148"/>
      <c r="E1" s="148"/>
      <c r="F1" s="148"/>
      <c r="I1" s="208"/>
      <c r="J1" s="208"/>
      <c r="K1" s="78" t="s">
        <v>254</v>
      </c>
    </row>
    <row r="2" spans="1:11" s="81" customFormat="1" ht="13.5">
      <c r="A2" s="290" t="s">
        <v>139</v>
      </c>
      <c r="B2" s="288" t="s">
        <v>140</v>
      </c>
      <c r="C2" s="288"/>
      <c r="D2" s="288"/>
      <c r="E2" s="288"/>
      <c r="F2" s="289"/>
      <c r="G2" s="288" t="s">
        <v>250</v>
      </c>
      <c r="H2" s="288"/>
      <c r="I2" s="288"/>
      <c r="J2" s="288"/>
      <c r="K2" s="289"/>
    </row>
    <row r="3" spans="1:12" s="81" customFormat="1" ht="16.5" customHeight="1">
      <c r="A3" s="291"/>
      <c r="B3" s="154" t="s">
        <v>67</v>
      </c>
      <c r="C3" s="154" t="s">
        <v>68</v>
      </c>
      <c r="D3" s="189" t="s">
        <v>69</v>
      </c>
      <c r="E3" s="189" t="s">
        <v>70</v>
      </c>
      <c r="F3" s="189" t="s">
        <v>255</v>
      </c>
      <c r="G3" s="150" t="s">
        <v>67</v>
      </c>
      <c r="H3" s="150" t="s">
        <v>68</v>
      </c>
      <c r="I3" s="6" t="s">
        <v>69</v>
      </c>
      <c r="J3" s="6" t="s">
        <v>70</v>
      </c>
      <c r="K3" s="65" t="s">
        <v>251</v>
      </c>
      <c r="L3"/>
    </row>
    <row r="4" spans="1:12" ht="13.5" customHeight="1">
      <c r="A4" s="83" t="s">
        <v>143</v>
      </c>
      <c r="B4" s="85">
        <v>525</v>
      </c>
      <c r="C4" s="85">
        <v>525</v>
      </c>
      <c r="D4" s="85">
        <v>528</v>
      </c>
      <c r="E4" s="85">
        <v>528</v>
      </c>
      <c r="F4" s="85">
        <v>536</v>
      </c>
      <c r="G4" s="209">
        <v>35.32974427994616</v>
      </c>
      <c r="H4" s="192">
        <v>35.26244952893674</v>
      </c>
      <c r="I4" s="192">
        <v>35.60350640593392</v>
      </c>
      <c r="J4" s="192">
        <v>35.74813811780636</v>
      </c>
      <c r="K4" s="89">
        <v>36.51686350119054</v>
      </c>
      <c r="L4"/>
    </row>
    <row r="5" spans="1:12" ht="13.5" customHeight="1">
      <c r="A5" s="90" t="s">
        <v>144</v>
      </c>
      <c r="B5" s="92">
        <v>427</v>
      </c>
      <c r="C5" s="92">
        <v>426</v>
      </c>
      <c r="D5" s="92">
        <v>426</v>
      </c>
      <c r="E5" s="92">
        <v>480</v>
      </c>
      <c r="F5" s="92">
        <v>494</v>
      </c>
      <c r="G5" s="201">
        <v>39.7005444646098</v>
      </c>
      <c r="H5" s="194">
        <v>39.60756895064116</v>
      </c>
      <c r="I5" s="194">
        <v>39.61375657439575</v>
      </c>
      <c r="J5" s="194">
        <v>37.35582984419506</v>
      </c>
      <c r="K5" s="96">
        <v>37.41545546121744</v>
      </c>
      <c r="L5"/>
    </row>
    <row r="6" spans="1:12" ht="13.5" customHeight="1">
      <c r="A6" s="97" t="s">
        <v>145</v>
      </c>
      <c r="B6" s="99">
        <v>98</v>
      </c>
      <c r="C6" s="99">
        <v>99</v>
      </c>
      <c r="D6" s="99">
        <v>102</v>
      </c>
      <c r="E6" s="99">
        <v>48</v>
      </c>
      <c r="F6" s="99">
        <v>42</v>
      </c>
      <c r="G6" s="210">
        <v>23.902147534786163</v>
      </c>
      <c r="H6" s="196">
        <v>24.1</v>
      </c>
      <c r="I6" s="196">
        <v>25.11171018132132</v>
      </c>
      <c r="J6" s="196">
        <v>25.128390369544395</v>
      </c>
      <c r="K6" s="103">
        <v>28.47361106403173</v>
      </c>
      <c r="L6"/>
    </row>
    <row r="7" spans="1:12" ht="13.5" customHeight="1">
      <c r="A7" s="104" t="s">
        <v>146</v>
      </c>
      <c r="B7" s="59">
        <v>184</v>
      </c>
      <c r="C7" s="59">
        <v>179</v>
      </c>
      <c r="D7" s="59">
        <v>178</v>
      </c>
      <c r="E7" s="59">
        <v>188</v>
      </c>
      <c r="F7" s="59">
        <v>195</v>
      </c>
      <c r="G7" s="209">
        <v>38.63371043194168</v>
      </c>
      <c r="H7" s="192">
        <v>37.583881344117174</v>
      </c>
      <c r="I7" s="192">
        <v>37.23350848421968</v>
      </c>
      <c r="J7" s="192">
        <v>36.678274950494085</v>
      </c>
      <c r="K7" s="89">
        <v>37.86871015289249</v>
      </c>
      <c r="L7"/>
    </row>
    <row r="8" spans="1:12" ht="13.5" customHeight="1">
      <c r="A8" s="107" t="s">
        <v>147</v>
      </c>
      <c r="B8" s="109">
        <v>9</v>
      </c>
      <c r="C8" s="109">
        <v>8</v>
      </c>
      <c r="D8" s="109">
        <v>8</v>
      </c>
      <c r="E8" s="109" t="s">
        <v>23</v>
      </c>
      <c r="F8" s="109" t="s">
        <v>23</v>
      </c>
      <c r="G8" s="116">
        <v>31.734837799717916</v>
      </c>
      <c r="H8" s="117">
        <v>28.208744710860366</v>
      </c>
      <c r="I8" s="117">
        <v>28.243601059135038</v>
      </c>
      <c r="J8" s="117" t="s">
        <v>23</v>
      </c>
      <c r="K8" s="110" t="s">
        <v>23</v>
      </c>
      <c r="L8"/>
    </row>
    <row r="9" spans="1:12" ht="13.5" customHeight="1">
      <c r="A9" s="107" t="s">
        <v>148</v>
      </c>
      <c r="B9" s="109">
        <v>1</v>
      </c>
      <c r="C9" s="109">
        <v>1</v>
      </c>
      <c r="D9" s="109">
        <v>1</v>
      </c>
      <c r="E9" s="109" t="s">
        <v>23</v>
      </c>
      <c r="F9" s="109" t="s">
        <v>23</v>
      </c>
      <c r="G9" s="116">
        <v>16.69727834362999</v>
      </c>
      <c r="H9" s="117">
        <v>16.69727834362999</v>
      </c>
      <c r="I9" s="117">
        <v>17.23543605653223</v>
      </c>
      <c r="J9" s="117" t="s">
        <v>23</v>
      </c>
      <c r="K9" s="110" t="s">
        <v>23</v>
      </c>
      <c r="L9"/>
    </row>
    <row r="10" spans="1:12" ht="13.5" customHeight="1">
      <c r="A10" s="113" t="s">
        <v>149</v>
      </c>
      <c r="B10" s="64">
        <v>68</v>
      </c>
      <c r="C10" s="64">
        <v>69</v>
      </c>
      <c r="D10" s="64">
        <v>71</v>
      </c>
      <c r="E10" s="64">
        <v>79</v>
      </c>
      <c r="F10" s="64">
        <v>80</v>
      </c>
      <c r="G10" s="201">
        <v>57.86938539308631</v>
      </c>
      <c r="H10" s="194">
        <v>58.72040576651405</v>
      </c>
      <c r="I10" s="194">
        <v>60.552821676204445</v>
      </c>
      <c r="J10" s="194">
        <v>44.663805921629155</v>
      </c>
      <c r="K10" s="96">
        <v>45.98150394004012</v>
      </c>
      <c r="L10"/>
    </row>
    <row r="11" spans="1:12" ht="13.5" customHeight="1">
      <c r="A11" s="107" t="s">
        <v>238</v>
      </c>
      <c r="B11" s="109">
        <v>0</v>
      </c>
      <c r="C11" s="109">
        <v>1</v>
      </c>
      <c r="D11" s="109">
        <v>1</v>
      </c>
      <c r="E11" s="109" t="s">
        <v>23</v>
      </c>
      <c r="F11" s="109" t="s">
        <v>23</v>
      </c>
      <c r="G11" s="116">
        <v>0</v>
      </c>
      <c r="H11" s="117">
        <v>19.99200319872051</v>
      </c>
      <c r="I11" s="117">
        <v>20.024028834601523</v>
      </c>
      <c r="J11" s="117" t="s">
        <v>23</v>
      </c>
      <c r="K11" s="110" t="s">
        <v>23</v>
      </c>
      <c r="L11"/>
    </row>
    <row r="12" spans="1:12" ht="13.5" customHeight="1">
      <c r="A12" s="107" t="s">
        <v>239</v>
      </c>
      <c r="B12" s="109">
        <v>0</v>
      </c>
      <c r="C12" s="109">
        <v>0</v>
      </c>
      <c r="D12" s="109">
        <v>0</v>
      </c>
      <c r="E12" s="109" t="s">
        <v>23</v>
      </c>
      <c r="F12" s="109" t="s">
        <v>23</v>
      </c>
      <c r="G12" s="116">
        <v>0</v>
      </c>
      <c r="H12" s="117">
        <v>0</v>
      </c>
      <c r="I12" s="117">
        <v>0</v>
      </c>
      <c r="J12" s="117" t="s">
        <v>23</v>
      </c>
      <c r="K12" s="110" t="s">
        <v>23</v>
      </c>
      <c r="L12"/>
    </row>
    <row r="13" spans="1:12" ht="13.5" customHeight="1">
      <c r="A13" s="107" t="s">
        <v>240</v>
      </c>
      <c r="B13" s="109">
        <v>1</v>
      </c>
      <c r="C13" s="109">
        <v>1</v>
      </c>
      <c r="D13" s="109">
        <v>1</v>
      </c>
      <c r="E13" s="109" t="s">
        <v>23</v>
      </c>
      <c r="F13" s="109" t="s">
        <v>23</v>
      </c>
      <c r="G13" s="116">
        <v>10.12555690562981</v>
      </c>
      <c r="H13" s="117">
        <v>10.12555690562981</v>
      </c>
      <c r="I13" s="117">
        <v>10.210332856851133</v>
      </c>
      <c r="J13" s="117" t="s">
        <v>23</v>
      </c>
      <c r="K13" s="110" t="s">
        <v>23</v>
      </c>
      <c r="L13"/>
    </row>
    <row r="14" spans="1:12" ht="13.5" customHeight="1">
      <c r="A14" s="107" t="s">
        <v>241</v>
      </c>
      <c r="B14" s="109">
        <v>2</v>
      </c>
      <c r="C14" s="109">
        <v>2</v>
      </c>
      <c r="D14" s="109">
        <v>2</v>
      </c>
      <c r="E14" s="109" t="s">
        <v>23</v>
      </c>
      <c r="F14" s="109" t="s">
        <v>23</v>
      </c>
      <c r="G14" s="116">
        <v>22.991148407862973</v>
      </c>
      <c r="H14" s="117">
        <v>22.991148407862973</v>
      </c>
      <c r="I14" s="117">
        <v>23.14814814814815</v>
      </c>
      <c r="J14" s="117" t="s">
        <v>23</v>
      </c>
      <c r="K14" s="110" t="s">
        <v>23</v>
      </c>
      <c r="L14"/>
    </row>
    <row r="15" spans="1:12" ht="13.5" customHeight="1">
      <c r="A15" s="107" t="s">
        <v>242</v>
      </c>
      <c r="B15" s="109">
        <v>2</v>
      </c>
      <c r="C15" s="109">
        <v>2</v>
      </c>
      <c r="D15" s="109">
        <v>2</v>
      </c>
      <c r="E15" s="109" t="s">
        <v>23</v>
      </c>
      <c r="F15" s="109" t="s">
        <v>23</v>
      </c>
      <c r="G15" s="116">
        <v>26.6844563042028</v>
      </c>
      <c r="H15" s="117">
        <v>26.6844563042028</v>
      </c>
      <c r="I15" s="117">
        <v>27.240533914464724</v>
      </c>
      <c r="J15" s="117" t="s">
        <v>23</v>
      </c>
      <c r="K15" s="110" t="s">
        <v>23</v>
      </c>
      <c r="L15"/>
    </row>
    <row r="16" spans="1:12" ht="13.5" customHeight="1">
      <c r="A16" s="107" t="s">
        <v>243</v>
      </c>
      <c r="B16" s="109">
        <v>1</v>
      </c>
      <c r="C16" s="109">
        <v>1</v>
      </c>
      <c r="D16" s="109">
        <v>1</v>
      </c>
      <c r="E16" s="109" t="s">
        <v>23</v>
      </c>
      <c r="F16" s="109" t="s">
        <v>23</v>
      </c>
      <c r="G16" s="116">
        <v>21.510002151000215</v>
      </c>
      <c r="H16" s="117">
        <v>21.510002151000215</v>
      </c>
      <c r="I16" s="117">
        <v>21.93944712593243</v>
      </c>
      <c r="J16" s="117" t="s">
        <v>23</v>
      </c>
      <c r="K16" s="110" t="s">
        <v>23</v>
      </c>
      <c r="L16"/>
    </row>
    <row r="17" spans="1:12" ht="13.5" customHeight="1">
      <c r="A17" s="107" t="s">
        <v>244</v>
      </c>
      <c r="B17" s="109">
        <v>0</v>
      </c>
      <c r="C17" s="109">
        <v>0</v>
      </c>
      <c r="D17" s="109">
        <v>0</v>
      </c>
      <c r="E17" s="109" t="s">
        <v>23</v>
      </c>
      <c r="F17" s="109" t="s">
        <v>23</v>
      </c>
      <c r="G17" s="116">
        <v>0</v>
      </c>
      <c r="H17" s="117">
        <v>0</v>
      </c>
      <c r="I17" s="117">
        <v>0</v>
      </c>
      <c r="J17" s="117" t="s">
        <v>23</v>
      </c>
      <c r="K17" s="110" t="s">
        <v>23</v>
      </c>
      <c r="L17"/>
    </row>
    <row r="18" spans="1:12" ht="13.5" customHeight="1">
      <c r="A18" s="107" t="s">
        <v>245</v>
      </c>
      <c r="B18" s="109">
        <v>3</v>
      </c>
      <c r="C18" s="109">
        <v>3</v>
      </c>
      <c r="D18" s="109">
        <v>3</v>
      </c>
      <c r="E18" s="109" t="s">
        <v>23</v>
      </c>
      <c r="F18" s="109" t="s">
        <v>23</v>
      </c>
      <c r="G18" s="116">
        <v>38.674745391259506</v>
      </c>
      <c r="H18" s="117">
        <v>38.674745391259506</v>
      </c>
      <c r="I18" s="117">
        <v>39.04724716907458</v>
      </c>
      <c r="J18" s="117" t="s">
        <v>23</v>
      </c>
      <c r="K18" s="110" t="s">
        <v>23</v>
      </c>
      <c r="L18"/>
    </row>
    <row r="19" spans="1:12" ht="13.5" customHeight="1">
      <c r="A19" s="107" t="s">
        <v>246</v>
      </c>
      <c r="B19" s="109">
        <v>1</v>
      </c>
      <c r="C19" s="109">
        <v>1</v>
      </c>
      <c r="D19" s="109">
        <v>1</v>
      </c>
      <c r="E19" s="109" t="s">
        <v>23</v>
      </c>
      <c r="F19" s="109" t="s">
        <v>23</v>
      </c>
      <c r="G19" s="116">
        <v>28.328611898016995</v>
      </c>
      <c r="H19" s="117">
        <v>28.328611898016995</v>
      </c>
      <c r="I19" s="117">
        <v>28.43332385555871</v>
      </c>
      <c r="J19" s="117" t="s">
        <v>23</v>
      </c>
      <c r="K19" s="110" t="s">
        <v>23</v>
      </c>
      <c r="L19"/>
    </row>
    <row r="20" spans="1:12" ht="13.5" customHeight="1">
      <c r="A20" s="107" t="s">
        <v>247</v>
      </c>
      <c r="B20" s="109">
        <v>1</v>
      </c>
      <c r="C20" s="109">
        <v>1</v>
      </c>
      <c r="D20" s="109">
        <v>1</v>
      </c>
      <c r="E20" s="109" t="s">
        <v>23</v>
      </c>
      <c r="F20" s="109" t="s">
        <v>23</v>
      </c>
      <c r="G20" s="116">
        <v>24.40214738897023</v>
      </c>
      <c r="H20" s="117">
        <v>24.40214738897023</v>
      </c>
      <c r="I20" s="117">
        <v>24.962556165751376</v>
      </c>
      <c r="J20" s="117" t="s">
        <v>23</v>
      </c>
      <c r="K20" s="110" t="s">
        <v>23</v>
      </c>
      <c r="L20"/>
    </row>
    <row r="21" spans="1:12" ht="13.5" customHeight="1">
      <c r="A21" s="107" t="s">
        <v>248</v>
      </c>
      <c r="B21" s="109">
        <v>0</v>
      </c>
      <c r="C21" s="109">
        <v>0</v>
      </c>
      <c r="D21" s="109">
        <v>0</v>
      </c>
      <c r="E21" s="109" t="s">
        <v>23</v>
      </c>
      <c r="F21" s="109" t="s">
        <v>23</v>
      </c>
      <c r="G21" s="116">
        <v>0</v>
      </c>
      <c r="H21" s="117">
        <v>0</v>
      </c>
      <c r="I21" s="117">
        <v>0</v>
      </c>
      <c r="J21" s="117" t="s">
        <v>23</v>
      </c>
      <c r="K21" s="110" t="s">
        <v>23</v>
      </c>
      <c r="L21"/>
    </row>
    <row r="22" spans="1:12" ht="13.5" customHeight="1">
      <c r="A22" s="113" t="s">
        <v>150</v>
      </c>
      <c r="B22" s="64">
        <v>26</v>
      </c>
      <c r="C22" s="64">
        <v>25</v>
      </c>
      <c r="D22" s="64">
        <v>25</v>
      </c>
      <c r="E22" s="64">
        <v>26</v>
      </c>
      <c r="F22" s="64">
        <v>32</v>
      </c>
      <c r="G22" s="201">
        <v>42.867506430125964</v>
      </c>
      <c r="H22" s="194">
        <v>41.21875618281343</v>
      </c>
      <c r="I22" s="194">
        <v>41.70837504170837</v>
      </c>
      <c r="J22" s="194">
        <v>43.89815627743635</v>
      </c>
      <c r="K22" s="96">
        <v>35.77657528733062</v>
      </c>
      <c r="L22"/>
    </row>
    <row r="23" spans="1:12" ht="13.5" customHeight="1">
      <c r="A23" s="107" t="s">
        <v>71</v>
      </c>
      <c r="B23" s="109">
        <v>3</v>
      </c>
      <c r="C23" s="109">
        <v>3</v>
      </c>
      <c r="D23" s="109">
        <v>3</v>
      </c>
      <c r="E23" s="109">
        <v>3</v>
      </c>
      <c r="F23" s="109" t="s">
        <v>23</v>
      </c>
      <c r="G23" s="116">
        <v>23.715415019762844</v>
      </c>
      <c r="H23" s="117">
        <v>23.715415019762844</v>
      </c>
      <c r="I23" s="117">
        <v>24.158479626348846</v>
      </c>
      <c r="J23" s="117">
        <v>24.406117800195247</v>
      </c>
      <c r="K23" s="110" t="s">
        <v>23</v>
      </c>
      <c r="L23"/>
    </row>
    <row r="24" spans="1:12" ht="13.5" customHeight="1">
      <c r="A24" s="107" t="s">
        <v>72</v>
      </c>
      <c r="B24" s="109">
        <v>1</v>
      </c>
      <c r="C24" s="109">
        <v>1</v>
      </c>
      <c r="D24" s="109">
        <v>1</v>
      </c>
      <c r="E24" s="109">
        <v>1</v>
      </c>
      <c r="F24" s="109" t="s">
        <v>23</v>
      </c>
      <c r="G24" s="116">
        <v>15.206812652068127</v>
      </c>
      <c r="H24" s="117">
        <v>15.206812652068127</v>
      </c>
      <c r="I24" s="117">
        <v>15.239256324291373</v>
      </c>
      <c r="J24" s="117">
        <v>15.28117359413203</v>
      </c>
      <c r="K24" s="110" t="s">
        <v>23</v>
      </c>
      <c r="L24"/>
    </row>
    <row r="25" spans="1:12" ht="13.5" customHeight="1">
      <c r="A25" s="107" t="s">
        <v>153</v>
      </c>
      <c r="B25" s="109">
        <v>2</v>
      </c>
      <c r="C25" s="109">
        <v>2</v>
      </c>
      <c r="D25" s="109">
        <v>2</v>
      </c>
      <c r="E25" s="109">
        <v>2</v>
      </c>
      <c r="F25" s="109" t="s">
        <v>23</v>
      </c>
      <c r="G25" s="116">
        <v>14.85001485001485</v>
      </c>
      <c r="H25" s="117">
        <v>14.85001485001485</v>
      </c>
      <c r="I25" s="117">
        <v>15.055706112616681</v>
      </c>
      <c r="J25" s="117">
        <v>15.29051987767584</v>
      </c>
      <c r="K25" s="110" t="s">
        <v>23</v>
      </c>
      <c r="L25"/>
    </row>
    <row r="26" spans="1:12" ht="13.5" customHeight="1">
      <c r="A26" s="113" t="s">
        <v>154</v>
      </c>
      <c r="B26" s="64">
        <v>12</v>
      </c>
      <c r="C26" s="64">
        <v>15</v>
      </c>
      <c r="D26" s="64">
        <v>16</v>
      </c>
      <c r="E26" s="64">
        <v>20</v>
      </c>
      <c r="F26" s="64">
        <v>19</v>
      </c>
      <c r="G26" s="201">
        <v>37.12871287128713</v>
      </c>
      <c r="H26" s="194">
        <v>46.41089108910891</v>
      </c>
      <c r="I26" s="194">
        <v>50.38576602109904</v>
      </c>
      <c r="J26" s="194">
        <v>47.74295194671886</v>
      </c>
      <c r="K26" s="96">
        <v>46.044978673904616</v>
      </c>
      <c r="L26"/>
    </row>
    <row r="27" spans="1:12" ht="13.5" customHeight="1">
      <c r="A27" s="107" t="s">
        <v>155</v>
      </c>
      <c r="B27" s="109">
        <v>4</v>
      </c>
      <c r="C27" s="109">
        <v>4</v>
      </c>
      <c r="D27" s="109">
        <v>4</v>
      </c>
      <c r="E27" s="109" t="s">
        <v>23</v>
      </c>
      <c r="F27" s="109" t="s">
        <v>23</v>
      </c>
      <c r="G27" s="116">
        <v>37.18854592785422</v>
      </c>
      <c r="H27" s="117">
        <v>37.18854592785422</v>
      </c>
      <c r="I27" s="117">
        <v>37.43215422047539</v>
      </c>
      <c r="J27" s="117" t="s">
        <v>23</v>
      </c>
      <c r="K27" s="110" t="s">
        <v>23</v>
      </c>
      <c r="L27"/>
    </row>
    <row r="28" spans="1:12" ht="13.5" customHeight="1">
      <c r="A28" s="113" t="s">
        <v>156</v>
      </c>
      <c r="B28" s="64">
        <v>46</v>
      </c>
      <c r="C28" s="64">
        <v>45</v>
      </c>
      <c r="D28" s="64">
        <v>45</v>
      </c>
      <c r="E28" s="64">
        <v>42</v>
      </c>
      <c r="F28" s="64">
        <v>41</v>
      </c>
      <c r="G28" s="201">
        <v>36.870496389095955</v>
      </c>
      <c r="H28" s="194">
        <v>36.068963858898215</v>
      </c>
      <c r="I28" s="194">
        <v>36.04065385755132</v>
      </c>
      <c r="J28" s="194">
        <v>33.7810665165286</v>
      </c>
      <c r="K28" s="96">
        <v>33.07732025300116</v>
      </c>
      <c r="L28"/>
    </row>
    <row r="29" spans="1:12" ht="13.5" customHeight="1">
      <c r="A29" s="107" t="s">
        <v>157</v>
      </c>
      <c r="B29" s="109">
        <v>0</v>
      </c>
      <c r="C29" s="109">
        <v>0</v>
      </c>
      <c r="D29" s="109" t="s">
        <v>23</v>
      </c>
      <c r="E29" s="109" t="s">
        <v>23</v>
      </c>
      <c r="F29" s="109" t="s">
        <v>23</v>
      </c>
      <c r="G29" s="116">
        <v>0</v>
      </c>
      <c r="H29" s="117">
        <v>0</v>
      </c>
      <c r="I29" s="117" t="s">
        <v>23</v>
      </c>
      <c r="J29" s="109" t="s">
        <v>23</v>
      </c>
      <c r="K29" s="118" t="s">
        <v>158</v>
      </c>
      <c r="L29"/>
    </row>
    <row r="30" spans="1:12" ht="13.5" customHeight="1">
      <c r="A30" s="113" t="s">
        <v>159</v>
      </c>
      <c r="B30" s="64">
        <v>18</v>
      </c>
      <c r="C30" s="64">
        <v>18</v>
      </c>
      <c r="D30" s="64">
        <v>18</v>
      </c>
      <c r="E30" s="64">
        <v>38</v>
      </c>
      <c r="F30" s="64">
        <v>37</v>
      </c>
      <c r="G30" s="201">
        <v>30.812948285601795</v>
      </c>
      <c r="H30" s="194">
        <v>30.812948285601795</v>
      </c>
      <c r="I30" s="194">
        <v>30.76344618960537</v>
      </c>
      <c r="J30" s="194">
        <v>33.376371285780785</v>
      </c>
      <c r="K30" s="96">
        <v>32.636212082454946</v>
      </c>
      <c r="L30"/>
    </row>
    <row r="31" spans="1:12" ht="13.5" customHeight="1">
      <c r="A31" s="107" t="s">
        <v>160</v>
      </c>
      <c r="B31" s="109">
        <v>11</v>
      </c>
      <c r="C31" s="109">
        <v>16</v>
      </c>
      <c r="D31" s="109">
        <v>16</v>
      </c>
      <c r="E31" s="109" t="s">
        <v>23</v>
      </c>
      <c r="F31" s="109" t="s">
        <v>23</v>
      </c>
      <c r="G31" s="116">
        <v>33.556023306183455</v>
      </c>
      <c r="H31" s="117">
        <v>48.80876117263049</v>
      </c>
      <c r="I31" s="117">
        <v>49.01360127435363</v>
      </c>
      <c r="J31" s="117" t="s">
        <v>23</v>
      </c>
      <c r="K31" s="110" t="s">
        <v>23</v>
      </c>
      <c r="L31"/>
    </row>
    <row r="32" spans="1:12" ht="13.5" customHeight="1">
      <c r="A32" s="107" t="s">
        <v>161</v>
      </c>
      <c r="B32" s="109">
        <v>2</v>
      </c>
      <c r="C32" s="109">
        <v>2</v>
      </c>
      <c r="D32" s="109">
        <v>2</v>
      </c>
      <c r="E32" s="109" t="s">
        <v>23</v>
      </c>
      <c r="F32" s="109" t="s">
        <v>23</v>
      </c>
      <c r="G32" s="116">
        <v>20.540207456095306</v>
      </c>
      <c r="H32" s="117">
        <v>20.540207456095306</v>
      </c>
      <c r="I32" s="117">
        <v>20.68680182043856</v>
      </c>
      <c r="J32" s="117" t="s">
        <v>23</v>
      </c>
      <c r="K32" s="110" t="s">
        <v>23</v>
      </c>
      <c r="L32"/>
    </row>
    <row r="33" spans="1:12" ht="13.5" customHeight="1">
      <c r="A33" s="107" t="s">
        <v>162</v>
      </c>
      <c r="B33" s="109">
        <v>2</v>
      </c>
      <c r="C33" s="109">
        <v>2</v>
      </c>
      <c r="D33" s="109">
        <v>2</v>
      </c>
      <c r="E33" s="109" t="s">
        <v>23</v>
      </c>
      <c r="F33" s="109" t="s">
        <v>23</v>
      </c>
      <c r="G33" s="116">
        <v>14.90646195125587</v>
      </c>
      <c r="H33" s="117">
        <v>14.90646195125587</v>
      </c>
      <c r="I33" s="117">
        <v>14.976785981728321</v>
      </c>
      <c r="J33" s="117" t="s">
        <v>23</v>
      </c>
      <c r="K33" s="110" t="s">
        <v>23</v>
      </c>
      <c r="L33"/>
    </row>
    <row r="34" spans="1:12" ht="13.5" customHeight="1">
      <c r="A34" s="113" t="s">
        <v>163</v>
      </c>
      <c r="B34" s="64">
        <v>12</v>
      </c>
      <c r="C34" s="64">
        <v>12</v>
      </c>
      <c r="D34" s="64">
        <v>11</v>
      </c>
      <c r="E34" s="64">
        <v>15</v>
      </c>
      <c r="F34" s="64">
        <v>17</v>
      </c>
      <c r="G34" s="201">
        <v>30.736917599446738</v>
      </c>
      <c r="H34" s="194">
        <v>30.736917599446738</v>
      </c>
      <c r="I34" s="194">
        <v>28.29072578571061</v>
      </c>
      <c r="J34" s="194">
        <v>29.051750852184693</v>
      </c>
      <c r="K34" s="96">
        <v>33.47379198991848</v>
      </c>
      <c r="L34"/>
    </row>
    <row r="35" spans="1:12" ht="13.5" customHeight="1">
      <c r="A35" s="107" t="s">
        <v>164</v>
      </c>
      <c r="B35" s="109">
        <v>2</v>
      </c>
      <c r="C35" s="109">
        <v>2</v>
      </c>
      <c r="D35" s="109">
        <v>2</v>
      </c>
      <c r="E35" s="109" t="s">
        <v>23</v>
      </c>
      <c r="F35" s="109" t="s">
        <v>23</v>
      </c>
      <c r="G35" s="116">
        <v>22.406453058480842</v>
      </c>
      <c r="H35" s="117">
        <v>22.406453058480842</v>
      </c>
      <c r="I35" s="117">
        <v>22.818026240730177</v>
      </c>
      <c r="J35" s="117" t="s">
        <v>23</v>
      </c>
      <c r="K35" s="110" t="s">
        <v>23</v>
      </c>
      <c r="L35"/>
    </row>
    <row r="36" spans="1:12" ht="13.5" customHeight="1">
      <c r="A36" s="107" t="s">
        <v>165</v>
      </c>
      <c r="B36" s="109">
        <v>0</v>
      </c>
      <c r="C36" s="109">
        <v>0</v>
      </c>
      <c r="D36" s="109">
        <v>0</v>
      </c>
      <c r="E36" s="109" t="s">
        <v>23</v>
      </c>
      <c r="F36" s="109" t="s">
        <v>23</v>
      </c>
      <c r="G36" s="116">
        <v>0</v>
      </c>
      <c r="H36" s="117">
        <v>0</v>
      </c>
      <c r="I36" s="117">
        <v>0</v>
      </c>
      <c r="J36" s="117" t="s">
        <v>23</v>
      </c>
      <c r="K36" s="110" t="s">
        <v>23</v>
      </c>
      <c r="L36"/>
    </row>
    <row r="37" spans="1:12" ht="13.5" customHeight="1">
      <c r="A37" s="107" t="s">
        <v>166</v>
      </c>
      <c r="B37" s="109">
        <v>0</v>
      </c>
      <c r="C37" s="109">
        <v>0</v>
      </c>
      <c r="D37" s="109">
        <v>0</v>
      </c>
      <c r="E37" s="109" t="s">
        <v>23</v>
      </c>
      <c r="F37" s="109" t="s">
        <v>23</v>
      </c>
      <c r="G37" s="116">
        <v>0</v>
      </c>
      <c r="H37" s="117">
        <v>0</v>
      </c>
      <c r="I37" s="117">
        <v>0</v>
      </c>
      <c r="J37" s="117" t="s">
        <v>23</v>
      </c>
      <c r="K37" s="110" t="s">
        <v>23</v>
      </c>
      <c r="L37"/>
    </row>
    <row r="38" spans="1:12" ht="13.5" customHeight="1">
      <c r="A38" s="113" t="s">
        <v>167</v>
      </c>
      <c r="B38" s="64">
        <v>11</v>
      </c>
      <c r="C38" s="64">
        <v>10</v>
      </c>
      <c r="D38" s="64">
        <v>9</v>
      </c>
      <c r="E38" s="64">
        <v>9</v>
      </c>
      <c r="F38" s="64">
        <v>11</v>
      </c>
      <c r="G38" s="201">
        <v>35.95358718744893</v>
      </c>
      <c r="H38" s="194">
        <v>32.685079261317206</v>
      </c>
      <c r="I38" s="194">
        <v>29.445444135449044</v>
      </c>
      <c r="J38" s="194">
        <v>29.507229271171436</v>
      </c>
      <c r="K38" s="96">
        <v>27.853037247107082</v>
      </c>
      <c r="L38"/>
    </row>
    <row r="39" spans="1:12" ht="13.5" customHeight="1">
      <c r="A39" s="107" t="s">
        <v>168</v>
      </c>
      <c r="B39" s="109">
        <v>0</v>
      </c>
      <c r="C39" s="109">
        <v>0</v>
      </c>
      <c r="D39" s="109">
        <v>0</v>
      </c>
      <c r="E39" s="109">
        <v>0</v>
      </c>
      <c r="F39" s="109" t="s">
        <v>23</v>
      </c>
      <c r="G39" s="116">
        <v>0</v>
      </c>
      <c r="H39" s="117">
        <v>0</v>
      </c>
      <c r="I39" s="117">
        <v>0</v>
      </c>
      <c r="J39" s="117">
        <v>0</v>
      </c>
      <c r="K39" s="110" t="s">
        <v>23</v>
      </c>
      <c r="L39"/>
    </row>
    <row r="40" spans="1:12" ht="13.5" customHeight="1">
      <c r="A40" s="107" t="s">
        <v>169</v>
      </c>
      <c r="B40" s="109">
        <v>0</v>
      </c>
      <c r="C40" s="109">
        <v>0</v>
      </c>
      <c r="D40" s="109">
        <v>0</v>
      </c>
      <c r="E40" s="109">
        <v>0</v>
      </c>
      <c r="F40" s="109" t="s">
        <v>23</v>
      </c>
      <c r="G40" s="116">
        <v>0</v>
      </c>
      <c r="H40" s="117">
        <v>0</v>
      </c>
      <c r="I40" s="117">
        <v>0</v>
      </c>
      <c r="J40" s="117">
        <v>0</v>
      </c>
      <c r="K40" s="110" t="s">
        <v>23</v>
      </c>
      <c r="L40"/>
    </row>
    <row r="41" spans="1:12" ht="13.5" customHeight="1">
      <c r="A41" s="113" t="s">
        <v>256</v>
      </c>
      <c r="B41" s="64" t="s">
        <v>23</v>
      </c>
      <c r="C41" s="64" t="s">
        <v>23</v>
      </c>
      <c r="D41" s="64" t="s">
        <v>23</v>
      </c>
      <c r="E41" s="64">
        <v>35</v>
      </c>
      <c r="F41" s="64">
        <v>32</v>
      </c>
      <c r="G41" s="201" t="s">
        <v>23</v>
      </c>
      <c r="H41" s="194" t="s">
        <v>23</v>
      </c>
      <c r="I41" s="194" t="s">
        <v>23</v>
      </c>
      <c r="J41" s="194">
        <v>37.45558837378537</v>
      </c>
      <c r="K41" s="96">
        <v>34.462704891550175</v>
      </c>
      <c r="L41"/>
    </row>
    <row r="42" spans="1:12" ht="13.5" customHeight="1">
      <c r="A42" s="107" t="s">
        <v>171</v>
      </c>
      <c r="B42" s="109">
        <v>11</v>
      </c>
      <c r="C42" s="109">
        <v>11</v>
      </c>
      <c r="D42" s="109">
        <v>11</v>
      </c>
      <c r="E42" s="109" t="s">
        <v>23</v>
      </c>
      <c r="F42" s="109" t="s">
        <v>23</v>
      </c>
      <c r="G42" s="116">
        <v>29.146021568055964</v>
      </c>
      <c r="H42" s="117">
        <v>29.146021568055964</v>
      </c>
      <c r="I42" s="117">
        <v>29.238988862603332</v>
      </c>
      <c r="J42" s="117" t="s">
        <v>23</v>
      </c>
      <c r="K42" s="110" t="s">
        <v>23</v>
      </c>
      <c r="L42"/>
    </row>
    <row r="43" spans="1:12" ht="13.5" customHeight="1">
      <c r="A43" s="107" t="s">
        <v>172</v>
      </c>
      <c r="B43" s="109">
        <v>19</v>
      </c>
      <c r="C43" s="109">
        <v>18</v>
      </c>
      <c r="D43" s="109">
        <v>18</v>
      </c>
      <c r="E43" s="109" t="s">
        <v>23</v>
      </c>
      <c r="F43" s="109" t="s">
        <v>23</v>
      </c>
      <c r="G43" s="116">
        <v>51.199137698733495</v>
      </c>
      <c r="H43" s="117">
        <v>48.504446240905416</v>
      </c>
      <c r="I43" s="117">
        <v>48.69471121330989</v>
      </c>
      <c r="J43" s="117" t="s">
        <v>23</v>
      </c>
      <c r="K43" s="110" t="s">
        <v>23</v>
      </c>
      <c r="L43"/>
    </row>
    <row r="44" spans="1:12" ht="13.5" customHeight="1">
      <c r="A44" s="107" t="s">
        <v>173</v>
      </c>
      <c r="B44" s="109">
        <v>0</v>
      </c>
      <c r="C44" s="109">
        <v>0</v>
      </c>
      <c r="D44" s="109">
        <v>1</v>
      </c>
      <c r="E44" s="109" t="s">
        <v>23</v>
      </c>
      <c r="F44" s="109" t="s">
        <v>23</v>
      </c>
      <c r="G44" s="116">
        <v>0</v>
      </c>
      <c r="H44" s="117">
        <v>0</v>
      </c>
      <c r="I44" s="117">
        <v>60.49606775559589</v>
      </c>
      <c r="J44" s="117" t="s">
        <v>23</v>
      </c>
      <c r="K44" s="110" t="s">
        <v>23</v>
      </c>
      <c r="L44"/>
    </row>
    <row r="45" spans="1:12" ht="13.5" customHeight="1">
      <c r="A45" s="107" t="s">
        <v>174</v>
      </c>
      <c r="B45" s="109">
        <v>4</v>
      </c>
      <c r="C45" s="109">
        <v>4</v>
      </c>
      <c r="D45" s="109">
        <v>4</v>
      </c>
      <c r="E45" s="109" t="s">
        <v>23</v>
      </c>
      <c r="F45" s="109" t="s">
        <v>23</v>
      </c>
      <c r="G45" s="116">
        <v>22.970024118525323</v>
      </c>
      <c r="H45" s="117">
        <v>22.970024118525323</v>
      </c>
      <c r="I45" s="117">
        <v>23.005693909242538</v>
      </c>
      <c r="J45" s="117" t="s">
        <v>23</v>
      </c>
      <c r="K45" s="110" t="s">
        <v>23</v>
      </c>
      <c r="L45"/>
    </row>
    <row r="46" spans="1:12" ht="13.5" customHeight="1">
      <c r="A46" s="113" t="s">
        <v>257</v>
      </c>
      <c r="B46" s="126" t="s">
        <v>23</v>
      </c>
      <c r="C46" s="126" t="s">
        <v>23</v>
      </c>
      <c r="D46" s="126" t="s">
        <v>23</v>
      </c>
      <c r="E46" s="64">
        <v>15</v>
      </c>
      <c r="F46" s="64">
        <v>16</v>
      </c>
      <c r="G46" s="127" t="s">
        <v>23</v>
      </c>
      <c r="H46" s="126" t="s">
        <v>23</v>
      </c>
      <c r="I46" s="126" t="s">
        <v>23</v>
      </c>
      <c r="J46" s="194">
        <v>32.93879971013856</v>
      </c>
      <c r="K46" s="96">
        <v>35.596689507875766</v>
      </c>
      <c r="L46"/>
    </row>
    <row r="47" spans="1:12" ht="13.5" customHeight="1">
      <c r="A47" s="107" t="s">
        <v>176</v>
      </c>
      <c r="B47" s="109">
        <v>5</v>
      </c>
      <c r="C47" s="109">
        <v>5</v>
      </c>
      <c r="D47" s="109">
        <v>5</v>
      </c>
      <c r="E47" s="109" t="s">
        <v>23</v>
      </c>
      <c r="F47" s="109" t="s">
        <v>23</v>
      </c>
      <c r="G47" s="116">
        <v>56.96058327637275</v>
      </c>
      <c r="H47" s="117">
        <v>56.96058327637275</v>
      </c>
      <c r="I47" s="117">
        <v>57.736720554272516</v>
      </c>
      <c r="J47" s="117" t="s">
        <v>23</v>
      </c>
      <c r="K47" s="110" t="s">
        <v>23</v>
      </c>
      <c r="L47"/>
    </row>
    <row r="48" spans="1:12" ht="13.5" customHeight="1">
      <c r="A48" s="107" t="s">
        <v>177</v>
      </c>
      <c r="B48" s="109">
        <v>0</v>
      </c>
      <c r="C48" s="109">
        <v>0</v>
      </c>
      <c r="D48" s="109">
        <v>0</v>
      </c>
      <c r="E48" s="109" t="s">
        <v>23</v>
      </c>
      <c r="F48" s="109" t="s">
        <v>23</v>
      </c>
      <c r="G48" s="116">
        <v>0</v>
      </c>
      <c r="H48" s="117">
        <v>0</v>
      </c>
      <c r="I48" s="117">
        <v>0</v>
      </c>
      <c r="J48" s="117" t="s">
        <v>23</v>
      </c>
      <c r="K48" s="110" t="s">
        <v>23</v>
      </c>
      <c r="L48"/>
    </row>
    <row r="49" spans="1:12" ht="13.5" customHeight="1">
      <c r="A49" s="107" t="s">
        <v>178</v>
      </c>
      <c r="B49" s="109">
        <v>7</v>
      </c>
      <c r="C49" s="109">
        <v>7</v>
      </c>
      <c r="D49" s="109">
        <v>7</v>
      </c>
      <c r="E49" s="109" t="s">
        <v>23</v>
      </c>
      <c r="F49" s="109" t="s">
        <v>23</v>
      </c>
      <c r="G49" s="116">
        <v>39.65556310899615</v>
      </c>
      <c r="H49" s="117">
        <v>39.65556310899615</v>
      </c>
      <c r="I49" s="117">
        <v>39.56590549400859</v>
      </c>
      <c r="J49" s="117" t="s">
        <v>23</v>
      </c>
      <c r="K49" s="110" t="s">
        <v>23</v>
      </c>
      <c r="L49"/>
    </row>
    <row r="50" spans="1:12" ht="13.5" customHeight="1">
      <c r="A50" s="107" t="s">
        <v>179</v>
      </c>
      <c r="B50" s="109">
        <v>2</v>
      </c>
      <c r="C50" s="109">
        <v>2</v>
      </c>
      <c r="D50" s="109">
        <v>2</v>
      </c>
      <c r="E50" s="109" t="s">
        <v>23</v>
      </c>
      <c r="F50" s="109" t="s">
        <v>23</v>
      </c>
      <c r="G50" s="116">
        <v>18.616773713115517</v>
      </c>
      <c r="H50" s="117">
        <v>18.616773713115517</v>
      </c>
      <c r="I50" s="117">
        <v>18.962738219398883</v>
      </c>
      <c r="J50" s="117" t="s">
        <v>23</v>
      </c>
      <c r="K50" s="110" t="s">
        <v>23</v>
      </c>
      <c r="L50"/>
    </row>
    <row r="51" spans="1:12" ht="13.5" customHeight="1">
      <c r="A51" s="107" t="s">
        <v>180</v>
      </c>
      <c r="B51" s="109">
        <v>0</v>
      </c>
      <c r="C51" s="109">
        <v>0</v>
      </c>
      <c r="D51" s="109">
        <v>0</v>
      </c>
      <c r="E51" s="109" t="s">
        <v>23</v>
      </c>
      <c r="F51" s="109" t="s">
        <v>23</v>
      </c>
      <c r="G51" s="116">
        <v>0</v>
      </c>
      <c r="H51" s="117">
        <v>0</v>
      </c>
      <c r="I51" s="117">
        <v>0</v>
      </c>
      <c r="J51" s="117" t="s">
        <v>23</v>
      </c>
      <c r="K51" s="110" t="s">
        <v>23</v>
      </c>
      <c r="L51"/>
    </row>
    <row r="52" spans="1:12" ht="13.5" customHeight="1">
      <c r="A52" s="113" t="s">
        <v>258</v>
      </c>
      <c r="B52" s="126" t="s">
        <v>23</v>
      </c>
      <c r="C52" s="126" t="s">
        <v>23</v>
      </c>
      <c r="D52" s="126" t="s">
        <v>23</v>
      </c>
      <c r="E52" s="64">
        <v>13</v>
      </c>
      <c r="F52" s="64">
        <v>14</v>
      </c>
      <c r="G52" s="127" t="s">
        <v>23</v>
      </c>
      <c r="H52" s="126" t="s">
        <v>23</v>
      </c>
      <c r="I52" s="126" t="s">
        <v>23</v>
      </c>
      <c r="J52" s="194">
        <v>37.058152793614596</v>
      </c>
      <c r="K52" s="96">
        <v>39.684789387153465</v>
      </c>
      <c r="L52"/>
    </row>
    <row r="53" spans="1:12" ht="13.5" customHeight="1">
      <c r="A53" s="107" t="s">
        <v>182</v>
      </c>
      <c r="B53" s="109">
        <v>9</v>
      </c>
      <c r="C53" s="109">
        <v>9</v>
      </c>
      <c r="D53" s="109">
        <v>9</v>
      </c>
      <c r="E53" s="109" t="s">
        <v>23</v>
      </c>
      <c r="F53" s="109" t="s">
        <v>23</v>
      </c>
      <c r="G53" s="116">
        <v>37.94746384449972</v>
      </c>
      <c r="H53" s="117">
        <v>37.94746384449972</v>
      </c>
      <c r="I53" s="117">
        <v>37.928273420708834</v>
      </c>
      <c r="J53" s="117" t="s">
        <v>23</v>
      </c>
      <c r="K53" s="110" t="s">
        <v>23</v>
      </c>
      <c r="L53"/>
    </row>
    <row r="54" spans="1:12" ht="13.5" customHeight="1">
      <c r="A54" s="119" t="s">
        <v>183</v>
      </c>
      <c r="B54" s="121">
        <v>3</v>
      </c>
      <c r="C54" s="121">
        <v>3</v>
      </c>
      <c r="D54" s="121">
        <v>3</v>
      </c>
      <c r="E54" s="121" t="s">
        <v>23</v>
      </c>
      <c r="F54" s="121" t="s">
        <v>23</v>
      </c>
      <c r="G54" s="211">
        <v>26.910656620021527</v>
      </c>
      <c r="H54" s="200">
        <v>26.910656620021527</v>
      </c>
      <c r="I54" s="200">
        <v>26.88412940227619</v>
      </c>
      <c r="J54" s="200" t="s">
        <v>23</v>
      </c>
      <c r="K54" s="124" t="s">
        <v>23</v>
      </c>
      <c r="L54"/>
    </row>
    <row r="55" spans="1:11" ht="13.5" customHeight="1">
      <c r="A55" s="113" t="s">
        <v>184</v>
      </c>
      <c r="B55" s="126" t="s">
        <v>23</v>
      </c>
      <c r="C55" s="126" t="s">
        <v>23</v>
      </c>
      <c r="D55" s="126" t="s">
        <v>23</v>
      </c>
      <c r="E55" s="64">
        <v>2</v>
      </c>
      <c r="F55" s="64">
        <v>2</v>
      </c>
      <c r="G55" s="127" t="s">
        <v>23</v>
      </c>
      <c r="H55" s="126" t="s">
        <v>23</v>
      </c>
      <c r="I55" s="126" t="s">
        <v>23</v>
      </c>
      <c r="J55" s="194">
        <v>24.746349913387775</v>
      </c>
      <c r="K55" s="96">
        <v>24.69745616201531</v>
      </c>
    </row>
    <row r="56" spans="1:11" ht="13.5" customHeight="1">
      <c r="A56" s="107" t="s">
        <v>185</v>
      </c>
      <c r="B56" s="109">
        <v>0</v>
      </c>
      <c r="C56" s="109">
        <v>0</v>
      </c>
      <c r="D56" s="109">
        <v>0</v>
      </c>
      <c r="E56" s="109" t="s">
        <v>23</v>
      </c>
      <c r="F56" s="109" t="s">
        <v>23</v>
      </c>
      <c r="G56" s="116">
        <v>0</v>
      </c>
      <c r="H56" s="117">
        <v>0</v>
      </c>
      <c r="I56" s="117">
        <v>0</v>
      </c>
      <c r="J56" s="117" t="s">
        <v>23</v>
      </c>
      <c r="K56" s="110" t="s">
        <v>23</v>
      </c>
    </row>
    <row r="57" spans="1:11" ht="13.5" customHeight="1">
      <c r="A57" s="107" t="s">
        <v>186</v>
      </c>
      <c r="B57" s="109">
        <v>1</v>
      </c>
      <c r="C57" s="109">
        <v>1</v>
      </c>
      <c r="D57" s="109">
        <v>0</v>
      </c>
      <c r="E57" s="109" t="s">
        <v>23</v>
      </c>
      <c r="F57" s="109" t="s">
        <v>23</v>
      </c>
      <c r="G57" s="116">
        <v>26.53927813163482</v>
      </c>
      <c r="H57" s="117">
        <v>26.53927813163482</v>
      </c>
      <c r="I57" s="117">
        <v>0</v>
      </c>
      <c r="J57" s="117" t="s">
        <v>23</v>
      </c>
      <c r="K57" s="110" t="s">
        <v>23</v>
      </c>
    </row>
    <row r="58" spans="1:11" ht="13.5" customHeight="1">
      <c r="A58" s="107" t="s">
        <v>187</v>
      </c>
      <c r="B58" s="109">
        <v>1</v>
      </c>
      <c r="C58" s="109">
        <v>1</v>
      </c>
      <c r="D58" s="109">
        <v>1</v>
      </c>
      <c r="E58" s="109" t="s">
        <v>23</v>
      </c>
      <c r="F58" s="109" t="s">
        <v>23</v>
      </c>
      <c r="G58" s="116">
        <v>48.75670404680643</v>
      </c>
      <c r="H58" s="117">
        <v>48.75670404680643</v>
      </c>
      <c r="I58" s="117">
        <v>50.45408678102926</v>
      </c>
      <c r="J58" s="117" t="s">
        <v>23</v>
      </c>
      <c r="K58" s="110" t="s">
        <v>23</v>
      </c>
    </row>
    <row r="59" spans="1:11" ht="13.5" customHeight="1">
      <c r="A59" s="119" t="s">
        <v>188</v>
      </c>
      <c r="B59" s="121">
        <v>1</v>
      </c>
      <c r="C59" s="121">
        <v>1</v>
      </c>
      <c r="D59" s="121">
        <v>1</v>
      </c>
      <c r="E59" s="121" t="s">
        <v>23</v>
      </c>
      <c r="F59" s="121" t="s">
        <v>23</v>
      </c>
      <c r="G59" s="211">
        <v>44.662795891022775</v>
      </c>
      <c r="H59" s="200">
        <v>44.662795891022775</v>
      </c>
      <c r="I59" s="200">
        <v>45.16711833785004</v>
      </c>
      <c r="J59" s="200" t="s">
        <v>23</v>
      </c>
      <c r="K59" s="124" t="s">
        <v>23</v>
      </c>
    </row>
    <row r="60" spans="1:12" ht="13.5" customHeight="1">
      <c r="A60" s="113" t="s">
        <v>259</v>
      </c>
      <c r="B60" s="126" t="s">
        <v>23</v>
      </c>
      <c r="C60" s="126" t="s">
        <v>23</v>
      </c>
      <c r="D60" s="126" t="s">
        <v>23</v>
      </c>
      <c r="E60" s="64">
        <v>2</v>
      </c>
      <c r="F60" s="64">
        <v>2</v>
      </c>
      <c r="G60" s="127" t="s">
        <v>23</v>
      </c>
      <c r="H60" s="126" t="s">
        <v>23</v>
      </c>
      <c r="I60" s="126" t="s">
        <v>23</v>
      </c>
      <c r="J60" s="194">
        <v>17.916330735465376</v>
      </c>
      <c r="K60" s="96">
        <v>18.27151470856934</v>
      </c>
      <c r="L60"/>
    </row>
    <row r="61" spans="1:12" ht="13.5" customHeight="1">
      <c r="A61" s="107" t="s">
        <v>190</v>
      </c>
      <c r="B61" s="109">
        <v>2</v>
      </c>
      <c r="C61" s="109">
        <v>2</v>
      </c>
      <c r="D61" s="109">
        <v>2</v>
      </c>
      <c r="E61" s="109" t="s">
        <v>23</v>
      </c>
      <c r="F61" s="109" t="s">
        <v>23</v>
      </c>
      <c r="G61" s="116">
        <v>27.92126204104426</v>
      </c>
      <c r="H61" s="117">
        <v>27.92126204104426</v>
      </c>
      <c r="I61" s="117">
        <v>28.39698991906858</v>
      </c>
      <c r="J61" s="117" t="s">
        <v>23</v>
      </c>
      <c r="K61" s="110" t="s">
        <v>23</v>
      </c>
      <c r="L61"/>
    </row>
    <row r="62" spans="1:12" ht="13.5" customHeight="1">
      <c r="A62" s="107" t="s">
        <v>191</v>
      </c>
      <c r="B62" s="109">
        <v>0</v>
      </c>
      <c r="C62" s="109">
        <v>0</v>
      </c>
      <c r="D62" s="109">
        <v>0</v>
      </c>
      <c r="E62" s="109" t="s">
        <v>23</v>
      </c>
      <c r="F62" s="109" t="s">
        <v>23</v>
      </c>
      <c r="G62" s="116">
        <v>0</v>
      </c>
      <c r="H62" s="117">
        <v>0</v>
      </c>
      <c r="I62" s="117">
        <v>0</v>
      </c>
      <c r="J62" s="117" t="s">
        <v>23</v>
      </c>
      <c r="K62" s="110" t="s">
        <v>23</v>
      </c>
      <c r="L62"/>
    </row>
    <row r="63" spans="1:12" ht="13.5" customHeight="1">
      <c r="A63" s="107" t="s">
        <v>192</v>
      </c>
      <c r="B63" s="109">
        <v>0</v>
      </c>
      <c r="C63" s="109">
        <v>0</v>
      </c>
      <c r="D63" s="109">
        <v>0</v>
      </c>
      <c r="E63" s="109" t="s">
        <v>23</v>
      </c>
      <c r="F63" s="109" t="s">
        <v>23</v>
      </c>
      <c r="G63" s="116">
        <v>0</v>
      </c>
      <c r="H63" s="117">
        <v>0</v>
      </c>
      <c r="I63" s="117">
        <v>0</v>
      </c>
      <c r="J63" s="117" t="s">
        <v>23</v>
      </c>
      <c r="K63" s="110" t="s">
        <v>23</v>
      </c>
      <c r="L63"/>
    </row>
    <row r="64" spans="1:12" ht="13.5" customHeight="1">
      <c r="A64" s="119" t="s">
        <v>193</v>
      </c>
      <c r="B64" s="121">
        <v>0</v>
      </c>
      <c r="C64" s="121">
        <v>0</v>
      </c>
      <c r="D64" s="121">
        <v>0</v>
      </c>
      <c r="E64" s="121" t="s">
        <v>23</v>
      </c>
      <c r="F64" s="121" t="s">
        <v>23</v>
      </c>
      <c r="G64" s="211">
        <v>0</v>
      </c>
      <c r="H64" s="200">
        <v>0</v>
      </c>
      <c r="I64" s="200">
        <v>0</v>
      </c>
      <c r="J64" s="200" t="s">
        <v>23</v>
      </c>
      <c r="K64" s="124" t="s">
        <v>23</v>
      </c>
      <c r="L64"/>
    </row>
    <row r="65" spans="1:12" ht="13.5" customHeight="1">
      <c r="A65" s="113" t="s">
        <v>194</v>
      </c>
      <c r="B65" s="64">
        <v>10</v>
      </c>
      <c r="C65" s="64">
        <v>10</v>
      </c>
      <c r="D65" s="64">
        <v>10</v>
      </c>
      <c r="E65" s="64">
        <v>10</v>
      </c>
      <c r="F65" s="64">
        <v>10</v>
      </c>
      <c r="G65" s="201">
        <v>32.768620768751845</v>
      </c>
      <c r="H65" s="194">
        <v>32.768620768751845</v>
      </c>
      <c r="I65" s="194">
        <v>32.62429857758058</v>
      </c>
      <c r="J65" s="194">
        <v>32.582841875468375</v>
      </c>
      <c r="K65" s="96">
        <v>32.71823059808926</v>
      </c>
      <c r="L65"/>
    </row>
    <row r="66" spans="1:12" ht="13.5" customHeight="1">
      <c r="A66" s="113" t="s">
        <v>195</v>
      </c>
      <c r="B66" s="64">
        <v>5</v>
      </c>
      <c r="C66" s="64">
        <v>5</v>
      </c>
      <c r="D66" s="64">
        <v>6</v>
      </c>
      <c r="E66" s="64">
        <v>6</v>
      </c>
      <c r="F66" s="64">
        <v>6</v>
      </c>
      <c r="G66" s="201">
        <v>23.719165085388994</v>
      </c>
      <c r="H66" s="194">
        <v>23.719165085388994</v>
      </c>
      <c r="I66" s="194">
        <v>28.515754954612422</v>
      </c>
      <c r="J66" s="194">
        <v>27.099047016846573</v>
      </c>
      <c r="K66" s="96">
        <v>26.75704602211916</v>
      </c>
      <c r="L66"/>
    </row>
    <row r="67" spans="1:12" ht="13.5" customHeight="1">
      <c r="A67" s="119" t="s">
        <v>196</v>
      </c>
      <c r="B67" s="121">
        <v>0</v>
      </c>
      <c r="C67" s="121">
        <v>0</v>
      </c>
      <c r="D67" s="121">
        <v>0</v>
      </c>
      <c r="E67" s="121" t="s">
        <v>23</v>
      </c>
      <c r="F67" s="121" t="s">
        <v>23</v>
      </c>
      <c r="G67" s="211">
        <v>0</v>
      </c>
      <c r="H67" s="200">
        <v>0</v>
      </c>
      <c r="I67" s="200">
        <v>0</v>
      </c>
      <c r="J67" s="200" t="s">
        <v>23</v>
      </c>
      <c r="K67" s="124" t="s">
        <v>23</v>
      </c>
      <c r="L67"/>
    </row>
    <row r="68" spans="1:12" ht="13.5" customHeight="1">
      <c r="A68" s="113" t="s">
        <v>197</v>
      </c>
      <c r="B68" s="64">
        <v>3</v>
      </c>
      <c r="C68" s="64">
        <v>3</v>
      </c>
      <c r="D68" s="64">
        <v>3</v>
      </c>
      <c r="E68" s="64">
        <v>5</v>
      </c>
      <c r="F68" s="64">
        <v>5</v>
      </c>
      <c r="G68" s="201">
        <v>27.48763056624519</v>
      </c>
      <c r="H68" s="194">
        <v>27.48763056624519</v>
      </c>
      <c r="I68" s="194">
        <v>27.842227378190255</v>
      </c>
      <c r="J68" s="194">
        <v>25.159764504604233</v>
      </c>
      <c r="K68" s="96">
        <v>25.484199796126404</v>
      </c>
      <c r="L68"/>
    </row>
    <row r="69" spans="1:12" ht="13.5" customHeight="1">
      <c r="A69" s="107" t="s">
        <v>199</v>
      </c>
      <c r="B69" s="109">
        <v>1</v>
      </c>
      <c r="C69" s="109">
        <v>1</v>
      </c>
      <c r="D69" s="109">
        <v>1</v>
      </c>
      <c r="E69" s="109" t="s">
        <v>23</v>
      </c>
      <c r="F69" s="109" t="s">
        <v>23</v>
      </c>
      <c r="G69" s="116">
        <v>27.419797093501508</v>
      </c>
      <c r="H69" s="117">
        <v>27.419797093501508</v>
      </c>
      <c r="I69" s="117">
        <v>28.129395218002813</v>
      </c>
      <c r="J69" s="117" t="s">
        <v>23</v>
      </c>
      <c r="K69" s="110" t="s">
        <v>23</v>
      </c>
      <c r="L69"/>
    </row>
    <row r="70" spans="1:12" ht="13.5" customHeight="1">
      <c r="A70" s="119" t="s">
        <v>198</v>
      </c>
      <c r="B70" s="121">
        <v>1</v>
      </c>
      <c r="C70" s="121">
        <v>1</v>
      </c>
      <c r="D70" s="121">
        <v>1</v>
      </c>
      <c r="E70" s="121" t="s">
        <v>23</v>
      </c>
      <c r="F70" s="121" t="s">
        <v>23</v>
      </c>
      <c r="G70" s="211">
        <v>17.265193370165743</v>
      </c>
      <c r="H70" s="200">
        <v>17.265193370165743</v>
      </c>
      <c r="I70" s="200">
        <v>17.40341106856944</v>
      </c>
      <c r="J70" s="200" t="s">
        <v>23</v>
      </c>
      <c r="K70" s="124" t="s">
        <v>23</v>
      </c>
      <c r="L70"/>
    </row>
    <row r="71" spans="1:12" ht="13.5" customHeight="1">
      <c r="A71" s="113" t="s">
        <v>200</v>
      </c>
      <c r="B71" s="64">
        <v>0</v>
      </c>
      <c r="C71" s="64">
        <v>0</v>
      </c>
      <c r="D71" s="64">
        <v>0</v>
      </c>
      <c r="E71" s="64">
        <v>0</v>
      </c>
      <c r="F71" s="64">
        <v>1</v>
      </c>
      <c r="G71" s="201">
        <v>0</v>
      </c>
      <c r="H71" s="194">
        <v>0</v>
      </c>
      <c r="I71" s="194">
        <v>0</v>
      </c>
      <c r="J71" s="194">
        <v>0</v>
      </c>
      <c r="K71" s="96">
        <v>8.267879288962382</v>
      </c>
      <c r="L71"/>
    </row>
    <row r="72" spans="1:12" ht="13.5" customHeight="1">
      <c r="A72" s="107" t="s">
        <v>201</v>
      </c>
      <c r="B72" s="109">
        <v>0</v>
      </c>
      <c r="C72" s="109">
        <v>0</v>
      </c>
      <c r="D72" s="109">
        <v>0</v>
      </c>
      <c r="E72" s="109">
        <v>0</v>
      </c>
      <c r="F72" s="109" t="s">
        <v>23</v>
      </c>
      <c r="G72" s="116">
        <v>0</v>
      </c>
      <c r="H72" s="117">
        <v>0</v>
      </c>
      <c r="I72" s="117">
        <v>0</v>
      </c>
      <c r="J72" s="117">
        <v>0</v>
      </c>
      <c r="K72" s="110" t="s">
        <v>23</v>
      </c>
      <c r="L72"/>
    </row>
    <row r="73" spans="1:12" ht="13.5" customHeight="1">
      <c r="A73" s="119" t="s">
        <v>202</v>
      </c>
      <c r="B73" s="121">
        <v>1</v>
      </c>
      <c r="C73" s="121">
        <v>1</v>
      </c>
      <c r="D73" s="121">
        <v>1</v>
      </c>
      <c r="E73" s="121">
        <v>1</v>
      </c>
      <c r="F73" s="121" t="s">
        <v>23</v>
      </c>
      <c r="G73" s="211">
        <v>25.169896803423107</v>
      </c>
      <c r="H73" s="200">
        <v>25.169896803423107</v>
      </c>
      <c r="I73" s="200">
        <v>25.88661661920787</v>
      </c>
      <c r="J73" s="200">
        <v>26.52519893899204</v>
      </c>
      <c r="K73" s="124" t="s">
        <v>23</v>
      </c>
      <c r="L73"/>
    </row>
    <row r="74" spans="1:12" ht="13.5" customHeight="1">
      <c r="A74" s="113" t="s">
        <v>203</v>
      </c>
      <c r="B74" s="64">
        <v>2</v>
      </c>
      <c r="C74" s="64">
        <v>2</v>
      </c>
      <c r="D74" s="64">
        <v>2</v>
      </c>
      <c r="E74" s="64">
        <v>2</v>
      </c>
      <c r="F74" s="64">
        <v>2</v>
      </c>
      <c r="G74" s="201">
        <v>41.28819157720891</v>
      </c>
      <c r="H74" s="194">
        <v>41.28819157720891</v>
      </c>
      <c r="I74" s="194">
        <v>41.58868787689748</v>
      </c>
      <c r="J74" s="194">
        <v>42.11412929037692</v>
      </c>
      <c r="K74" s="96">
        <v>42.643923240938165</v>
      </c>
      <c r="L74"/>
    </row>
    <row r="75" spans="1:11" ht="13.5" customHeight="1">
      <c r="A75" s="113" t="s">
        <v>260</v>
      </c>
      <c r="B75" s="64" t="s">
        <v>23</v>
      </c>
      <c r="C75" s="64" t="s">
        <v>23</v>
      </c>
      <c r="D75" s="64" t="s">
        <v>23</v>
      </c>
      <c r="E75" s="64">
        <v>4</v>
      </c>
      <c r="F75" s="64">
        <v>4</v>
      </c>
      <c r="G75" s="201" t="s">
        <v>23</v>
      </c>
      <c r="H75" s="194" t="s">
        <v>23</v>
      </c>
      <c r="I75" s="194" t="s">
        <v>23</v>
      </c>
      <c r="J75" s="194">
        <v>31.872509960159363</v>
      </c>
      <c r="K75" s="96">
        <v>32.17503217503217</v>
      </c>
    </row>
    <row r="76" spans="1:12" ht="13.5" customHeight="1">
      <c r="A76" s="107" t="s">
        <v>205</v>
      </c>
      <c r="B76" s="109">
        <v>3</v>
      </c>
      <c r="C76" s="109">
        <v>3</v>
      </c>
      <c r="D76" s="109">
        <v>4</v>
      </c>
      <c r="E76" s="109" t="s">
        <v>23</v>
      </c>
      <c r="F76" s="109" t="s">
        <v>23</v>
      </c>
      <c r="G76" s="116">
        <v>27.502750275027502</v>
      </c>
      <c r="H76" s="117">
        <v>27.502750275027502</v>
      </c>
      <c r="I76" s="117">
        <v>36.96857670979667</v>
      </c>
      <c r="J76" s="117" t="s">
        <v>23</v>
      </c>
      <c r="K76" s="110" t="s">
        <v>23</v>
      </c>
      <c r="L76"/>
    </row>
    <row r="77" spans="1:12" ht="13.5" customHeight="1">
      <c r="A77" s="119" t="s">
        <v>206</v>
      </c>
      <c r="B77" s="121">
        <v>0</v>
      </c>
      <c r="C77" s="121">
        <v>0</v>
      </c>
      <c r="D77" s="121">
        <v>0</v>
      </c>
      <c r="E77" s="121" t="s">
        <v>23</v>
      </c>
      <c r="F77" s="121" t="s">
        <v>23</v>
      </c>
      <c r="G77" s="211">
        <v>0</v>
      </c>
      <c r="H77" s="200">
        <v>0</v>
      </c>
      <c r="I77" s="200">
        <v>0</v>
      </c>
      <c r="J77" s="200" t="s">
        <v>23</v>
      </c>
      <c r="K77" s="110" t="s">
        <v>23</v>
      </c>
      <c r="L77"/>
    </row>
    <row r="78" spans="1:12" ht="13.5" customHeight="1">
      <c r="A78" s="113" t="s">
        <v>261</v>
      </c>
      <c r="B78" s="126" t="s">
        <v>23</v>
      </c>
      <c r="C78" s="126" t="s">
        <v>23</v>
      </c>
      <c r="D78" s="126" t="s">
        <v>23</v>
      </c>
      <c r="E78" s="64">
        <v>10</v>
      </c>
      <c r="F78" s="64">
        <v>10</v>
      </c>
      <c r="G78" s="127" t="s">
        <v>23</v>
      </c>
      <c r="H78" s="126" t="s">
        <v>23</v>
      </c>
      <c r="I78" s="126" t="s">
        <v>23</v>
      </c>
      <c r="J78" s="194">
        <v>35.724492712203485</v>
      </c>
      <c r="K78" s="89">
        <v>37.54317465084848</v>
      </c>
      <c r="L78"/>
    </row>
    <row r="79" spans="1:12" ht="13.5" customHeight="1">
      <c r="A79" s="107" t="s">
        <v>208</v>
      </c>
      <c r="B79" s="109">
        <v>0</v>
      </c>
      <c r="C79" s="109">
        <v>0</v>
      </c>
      <c r="D79" s="109">
        <v>0</v>
      </c>
      <c r="E79" s="109" t="s">
        <v>23</v>
      </c>
      <c r="F79" s="109" t="s">
        <v>23</v>
      </c>
      <c r="G79" s="116">
        <v>0</v>
      </c>
      <c r="H79" s="117">
        <v>0</v>
      </c>
      <c r="I79" s="117">
        <v>0</v>
      </c>
      <c r="J79" s="117" t="s">
        <v>23</v>
      </c>
      <c r="K79" s="110" t="s">
        <v>23</v>
      </c>
      <c r="L79"/>
    </row>
    <row r="80" spans="1:12" ht="13.5" customHeight="1">
      <c r="A80" s="107" t="s">
        <v>209</v>
      </c>
      <c r="B80" s="109">
        <v>3</v>
      </c>
      <c r="C80" s="109">
        <v>3</v>
      </c>
      <c r="D80" s="109">
        <v>4</v>
      </c>
      <c r="E80" s="109" t="s">
        <v>23</v>
      </c>
      <c r="F80" s="109" t="s">
        <v>23</v>
      </c>
      <c r="G80" s="116">
        <v>31.49937001259975</v>
      </c>
      <c r="H80" s="117">
        <v>31.49937001259975</v>
      </c>
      <c r="I80" s="117">
        <v>42.23418857565199</v>
      </c>
      <c r="J80" s="117" t="s">
        <v>23</v>
      </c>
      <c r="K80" s="110" t="s">
        <v>23</v>
      </c>
      <c r="L80"/>
    </row>
    <row r="81" spans="1:12" ht="13.5" customHeight="1">
      <c r="A81" s="107" t="s">
        <v>210</v>
      </c>
      <c r="B81" s="109">
        <v>5</v>
      </c>
      <c r="C81" s="109">
        <v>5</v>
      </c>
      <c r="D81" s="109">
        <v>5</v>
      </c>
      <c r="E81" s="109" t="s">
        <v>23</v>
      </c>
      <c r="F81" s="109" t="s">
        <v>23</v>
      </c>
      <c r="G81" s="116">
        <v>52.73705305347537</v>
      </c>
      <c r="H81" s="117">
        <v>52.73705305347537</v>
      </c>
      <c r="I81" s="117">
        <v>53.29354082285227</v>
      </c>
      <c r="J81" s="117" t="s">
        <v>23</v>
      </c>
      <c r="K81" s="110" t="s">
        <v>23</v>
      </c>
      <c r="L81"/>
    </row>
    <row r="82" spans="1:12" ht="13.5" customHeight="1">
      <c r="A82" s="107" t="s">
        <v>211</v>
      </c>
      <c r="B82" s="109">
        <v>1</v>
      </c>
      <c r="C82" s="109">
        <v>1</v>
      </c>
      <c r="D82" s="109">
        <v>0</v>
      </c>
      <c r="E82" s="109" t="s">
        <v>23</v>
      </c>
      <c r="F82" s="109" t="s">
        <v>23</v>
      </c>
      <c r="G82" s="116">
        <v>23.88344877000239</v>
      </c>
      <c r="H82" s="117">
        <v>23.88344877000239</v>
      </c>
      <c r="I82" s="117">
        <v>0</v>
      </c>
      <c r="J82" s="117" t="s">
        <v>23</v>
      </c>
      <c r="K82" s="110" t="s">
        <v>23</v>
      </c>
      <c r="L82"/>
    </row>
    <row r="83" spans="1:12" ht="13.5" customHeight="1" thickBot="1">
      <c r="A83" s="130" t="s">
        <v>212</v>
      </c>
      <c r="B83" s="132">
        <v>0</v>
      </c>
      <c r="C83" s="132">
        <v>0</v>
      </c>
      <c r="D83" s="132">
        <v>1</v>
      </c>
      <c r="E83" s="132" t="s">
        <v>23</v>
      </c>
      <c r="F83" s="132" t="s">
        <v>23</v>
      </c>
      <c r="G83" s="212">
        <v>0</v>
      </c>
      <c r="H83" s="203">
        <v>0</v>
      </c>
      <c r="I83" s="203">
        <v>32.78688524590164</v>
      </c>
      <c r="J83" s="203" t="s">
        <v>23</v>
      </c>
      <c r="K83" s="135" t="s">
        <v>23</v>
      </c>
      <c r="L83"/>
    </row>
    <row r="84" spans="1:12" ht="13.5" customHeight="1" thickTop="1">
      <c r="A84" s="213" t="s">
        <v>213</v>
      </c>
      <c r="B84" s="138">
        <v>34</v>
      </c>
      <c r="C84" s="138">
        <v>33</v>
      </c>
      <c r="D84" s="138">
        <v>34</v>
      </c>
      <c r="E84" s="138">
        <v>35</v>
      </c>
      <c r="F84" s="138">
        <v>32</v>
      </c>
      <c r="G84" s="214">
        <v>36.080395610926</v>
      </c>
      <c r="H84" s="205">
        <v>35.01920750472229</v>
      </c>
      <c r="I84" s="205">
        <v>36.314698908422876</v>
      </c>
      <c r="J84" s="205">
        <v>37.45558837378537</v>
      </c>
      <c r="K84" s="141">
        <v>34.462704891550175</v>
      </c>
      <c r="L84"/>
    </row>
    <row r="85" spans="1:12" ht="13.5" customHeight="1">
      <c r="A85" s="90" t="s">
        <v>214</v>
      </c>
      <c r="B85" s="92">
        <v>79</v>
      </c>
      <c r="C85" s="92">
        <v>83</v>
      </c>
      <c r="D85" s="92">
        <v>83</v>
      </c>
      <c r="E85" s="92">
        <v>80</v>
      </c>
      <c r="F85" s="92">
        <v>78</v>
      </c>
      <c r="G85" s="201">
        <v>33.03877246322868</v>
      </c>
      <c r="H85" s="194">
        <v>34.71162170187317</v>
      </c>
      <c r="I85" s="194">
        <v>34.722803259760035</v>
      </c>
      <c r="J85" s="194">
        <v>33.58761960341418</v>
      </c>
      <c r="K85" s="96">
        <v>32.86659952891207</v>
      </c>
      <c r="L85"/>
    </row>
    <row r="86" spans="1:12" ht="13.5" customHeight="1">
      <c r="A86" s="90" t="s">
        <v>215</v>
      </c>
      <c r="B86" s="92">
        <v>82</v>
      </c>
      <c r="C86" s="92">
        <v>84</v>
      </c>
      <c r="D86" s="92">
        <v>85</v>
      </c>
      <c r="E86" s="92">
        <v>81</v>
      </c>
      <c r="F86" s="92">
        <v>82</v>
      </c>
      <c r="G86" s="201">
        <v>43.78003203416978</v>
      </c>
      <c r="H86" s="194">
        <v>44.8</v>
      </c>
      <c r="I86" s="194">
        <v>45.64248509907104</v>
      </c>
      <c r="J86" s="194">
        <v>43.79348936791397</v>
      </c>
      <c r="K86" s="96">
        <v>45.034902049088046</v>
      </c>
      <c r="L86"/>
    </row>
    <row r="87" spans="1:12" ht="13.5" customHeight="1">
      <c r="A87" s="90" t="s">
        <v>216</v>
      </c>
      <c r="B87" s="92">
        <v>235</v>
      </c>
      <c r="C87" s="92">
        <v>228</v>
      </c>
      <c r="D87" s="92">
        <v>227</v>
      </c>
      <c r="E87" s="92">
        <v>228</v>
      </c>
      <c r="F87" s="92">
        <v>238</v>
      </c>
      <c r="G87" s="201">
        <v>35.95465735211543</v>
      </c>
      <c r="H87" s="194">
        <v>34.88366755864816</v>
      </c>
      <c r="I87" s="194">
        <v>34.66988012163477</v>
      </c>
      <c r="J87" s="194">
        <v>35.00029934466545</v>
      </c>
      <c r="K87" s="96">
        <v>36.41136891448224</v>
      </c>
      <c r="L87"/>
    </row>
    <row r="88" spans="1:12" ht="13.5" customHeight="1">
      <c r="A88" s="90" t="s">
        <v>217</v>
      </c>
      <c r="B88" s="92">
        <v>49</v>
      </c>
      <c r="C88" s="92">
        <v>52</v>
      </c>
      <c r="D88" s="92">
        <v>52</v>
      </c>
      <c r="E88" s="92">
        <v>56</v>
      </c>
      <c r="F88" s="92">
        <v>58</v>
      </c>
      <c r="G88" s="201">
        <v>28.555444182848085</v>
      </c>
      <c r="H88" s="194">
        <v>30.303736683838782</v>
      </c>
      <c r="I88" s="194">
        <v>30.630938425923198</v>
      </c>
      <c r="J88" s="194">
        <v>32.65020552138297</v>
      </c>
      <c r="K88" s="96">
        <v>34.377908045023204</v>
      </c>
      <c r="L88"/>
    </row>
    <row r="89" spans="1:12" ht="13.5" customHeight="1">
      <c r="A89" s="97" t="s">
        <v>218</v>
      </c>
      <c r="B89" s="99">
        <v>46</v>
      </c>
      <c r="C89" s="99">
        <v>45</v>
      </c>
      <c r="D89" s="99">
        <v>47</v>
      </c>
      <c r="E89" s="99">
        <v>48</v>
      </c>
      <c r="F89" s="99">
        <v>48</v>
      </c>
      <c r="G89" s="210">
        <v>32.92463836579273</v>
      </c>
      <c r="H89" s="196">
        <v>32.208885357840714</v>
      </c>
      <c r="I89" s="196">
        <v>34.016805749563936</v>
      </c>
      <c r="J89" s="196">
        <v>35.181846167377635</v>
      </c>
      <c r="K89" s="103">
        <v>36.0354949625381</v>
      </c>
      <c r="L89"/>
    </row>
    <row r="90" ht="12.75" customHeight="1">
      <c r="A90" s="215"/>
    </row>
  </sheetData>
  <mergeCells count="3">
    <mergeCell ref="B2:F2"/>
    <mergeCell ref="G2:K2"/>
    <mergeCell ref="A2:A3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0">
    <outlinePr summaryBelow="0" summaryRight="0"/>
    <pageSetUpPr fitToPage="1"/>
  </sheetPr>
  <dimension ref="A1:G29"/>
  <sheetViews>
    <sheetView view="pageBreakPreview" zoomScale="75" zoomScaleSheetLayoutView="75" workbookViewId="0" topLeftCell="A1">
      <selection activeCell="A2" sqref="A2"/>
    </sheetView>
  </sheetViews>
  <sheetFormatPr defaultColWidth="6.50390625" defaultRowHeight="13.5"/>
  <cols>
    <col min="1" max="1" width="13.625" style="3" customWidth="1"/>
    <col min="2" max="6" width="14.625" style="3" customWidth="1"/>
    <col min="7" max="7" width="12.50390625" style="0" customWidth="1"/>
    <col min="8" max="255" width="6.50390625" style="0" customWidth="1"/>
  </cols>
  <sheetData>
    <row r="1" spans="1:6" s="217" customFormat="1" ht="13.5">
      <c r="A1" s="1" t="s">
        <v>262</v>
      </c>
      <c r="B1" s="216"/>
      <c r="C1" s="216"/>
      <c r="D1" s="216"/>
      <c r="E1" s="216"/>
      <c r="F1" s="216"/>
    </row>
    <row r="2" spans="1:6" s="7" customFormat="1" ht="12.75" customHeight="1">
      <c r="A2" s="5" t="s">
        <v>73</v>
      </c>
      <c r="B2" s="5" t="s">
        <v>263</v>
      </c>
      <c r="C2" s="5" t="s">
        <v>74</v>
      </c>
      <c r="D2" s="5" t="s">
        <v>75</v>
      </c>
      <c r="E2" s="5" t="s">
        <v>76</v>
      </c>
      <c r="F2" s="6" t="s">
        <v>77</v>
      </c>
    </row>
    <row r="3" spans="1:6" s="7" customFormat="1" ht="15" customHeight="1">
      <c r="A3" s="218" t="s">
        <v>264</v>
      </c>
      <c r="B3" s="219">
        <v>891</v>
      </c>
      <c r="C3" s="106">
        <v>97</v>
      </c>
      <c r="D3" s="106">
        <v>220</v>
      </c>
      <c r="E3" s="106">
        <v>264</v>
      </c>
      <c r="F3" s="220">
        <v>310</v>
      </c>
    </row>
    <row r="4" spans="1:6" s="217" customFormat="1" ht="15" customHeight="1">
      <c r="A4" s="20">
        <v>50</v>
      </c>
      <c r="B4" s="221">
        <v>839</v>
      </c>
      <c r="C4" s="16">
        <v>118</v>
      </c>
      <c r="D4" s="16">
        <v>224</v>
      </c>
      <c r="E4" s="16">
        <v>230</v>
      </c>
      <c r="F4" s="129">
        <v>267</v>
      </c>
    </row>
    <row r="5" spans="1:6" s="217" customFormat="1" ht="15" customHeight="1">
      <c r="A5" s="20">
        <v>55</v>
      </c>
      <c r="B5" s="221">
        <v>884</v>
      </c>
      <c r="C5" s="16">
        <v>183</v>
      </c>
      <c r="D5" s="16">
        <v>236</v>
      </c>
      <c r="E5" s="16">
        <v>204</v>
      </c>
      <c r="F5" s="129">
        <v>261</v>
      </c>
    </row>
    <row r="6" spans="1:6" s="217" customFormat="1" ht="12.75" customHeight="1" hidden="1">
      <c r="A6" s="20">
        <v>58</v>
      </c>
      <c r="B6" s="221">
        <v>859</v>
      </c>
      <c r="C6" s="16">
        <v>185</v>
      </c>
      <c r="D6" s="16">
        <v>231</v>
      </c>
      <c r="E6" s="16">
        <v>197</v>
      </c>
      <c r="F6" s="129">
        <v>246</v>
      </c>
    </row>
    <row r="7" spans="1:6" s="217" customFormat="1" ht="12.75" customHeight="1" hidden="1">
      <c r="A7" s="20">
        <v>59</v>
      </c>
      <c r="B7" s="221">
        <v>855</v>
      </c>
      <c r="C7" s="16">
        <v>184</v>
      </c>
      <c r="D7" s="16">
        <v>230</v>
      </c>
      <c r="E7" s="16">
        <v>195</v>
      </c>
      <c r="F7" s="129">
        <v>246</v>
      </c>
    </row>
    <row r="8" spans="1:6" s="217" customFormat="1" ht="15" customHeight="1">
      <c r="A8" s="20">
        <v>60</v>
      </c>
      <c r="B8" s="221">
        <v>826</v>
      </c>
      <c r="C8" s="16">
        <v>185</v>
      </c>
      <c r="D8" s="16">
        <v>226</v>
      </c>
      <c r="E8" s="16">
        <v>183</v>
      </c>
      <c r="F8" s="129">
        <v>232</v>
      </c>
    </row>
    <row r="9" spans="1:6" s="217" customFormat="1" ht="12.75" customHeight="1" hidden="1">
      <c r="A9" s="20">
        <v>61</v>
      </c>
      <c r="B9" s="221">
        <v>826</v>
      </c>
      <c r="C9" s="16">
        <v>185</v>
      </c>
      <c r="D9" s="16">
        <v>225</v>
      </c>
      <c r="E9" s="16">
        <v>184</v>
      </c>
      <c r="F9" s="129">
        <v>232</v>
      </c>
    </row>
    <row r="10" spans="1:6" s="217" customFormat="1" ht="12.75" customHeight="1" hidden="1">
      <c r="A10" s="20">
        <v>62</v>
      </c>
      <c r="B10" s="221">
        <v>811</v>
      </c>
      <c r="C10" s="16">
        <v>186</v>
      </c>
      <c r="D10" s="16">
        <v>221</v>
      </c>
      <c r="E10" s="16">
        <v>189</v>
      </c>
      <c r="F10" s="129">
        <v>215</v>
      </c>
    </row>
    <row r="11" spans="1:6" s="217" customFormat="1" ht="12.75" customHeight="1" hidden="1">
      <c r="A11" s="20">
        <v>63</v>
      </c>
      <c r="B11" s="221">
        <v>786</v>
      </c>
      <c r="C11" s="16">
        <v>190</v>
      </c>
      <c r="D11" s="16">
        <v>218</v>
      </c>
      <c r="E11" s="16">
        <v>178</v>
      </c>
      <c r="F11" s="129">
        <v>200</v>
      </c>
    </row>
    <row r="12" spans="1:6" s="217" customFormat="1" ht="12.75" customHeight="1" hidden="1">
      <c r="A12" s="20" t="s">
        <v>265</v>
      </c>
      <c r="B12" s="221">
        <v>769</v>
      </c>
      <c r="C12" s="16">
        <v>196</v>
      </c>
      <c r="D12" s="16">
        <v>210</v>
      </c>
      <c r="E12" s="16">
        <v>170</v>
      </c>
      <c r="F12" s="129">
        <v>193</v>
      </c>
    </row>
    <row r="13" spans="1:6" s="217" customFormat="1" ht="15" customHeight="1">
      <c r="A13" s="17" t="s">
        <v>266</v>
      </c>
      <c r="B13" s="221">
        <v>765</v>
      </c>
      <c r="C13" s="16">
        <v>203</v>
      </c>
      <c r="D13" s="16">
        <v>201</v>
      </c>
      <c r="E13" s="16">
        <v>167</v>
      </c>
      <c r="F13" s="129">
        <v>194</v>
      </c>
    </row>
    <row r="14" spans="1:6" s="217" customFormat="1" ht="12.75" customHeight="1" hidden="1">
      <c r="A14" s="20">
        <v>3</v>
      </c>
      <c r="B14" s="221">
        <v>751</v>
      </c>
      <c r="C14" s="16">
        <v>209</v>
      </c>
      <c r="D14" s="16">
        <v>198</v>
      </c>
      <c r="E14" s="16">
        <v>165</v>
      </c>
      <c r="F14" s="129">
        <v>179</v>
      </c>
    </row>
    <row r="15" spans="1:6" s="217" customFormat="1" ht="12.75" customHeight="1" hidden="1">
      <c r="A15" s="20">
        <v>4</v>
      </c>
      <c r="B15" s="221">
        <v>739</v>
      </c>
      <c r="C15" s="16">
        <v>208</v>
      </c>
      <c r="D15" s="16">
        <v>196</v>
      </c>
      <c r="E15" s="16">
        <v>162</v>
      </c>
      <c r="F15" s="129">
        <v>173</v>
      </c>
    </row>
    <row r="16" spans="1:6" s="217" customFormat="1" ht="12.75" customHeight="1" hidden="1">
      <c r="A16" s="20">
        <v>5</v>
      </c>
      <c r="B16" s="221">
        <v>728</v>
      </c>
      <c r="C16" s="16">
        <v>224</v>
      </c>
      <c r="D16" s="16">
        <v>191</v>
      </c>
      <c r="E16" s="16">
        <v>151</v>
      </c>
      <c r="F16" s="129">
        <v>162</v>
      </c>
    </row>
    <row r="17" spans="1:6" s="217" customFormat="1" ht="12.75" customHeight="1" hidden="1">
      <c r="A17" s="20">
        <v>6</v>
      </c>
      <c r="B17" s="221">
        <v>731</v>
      </c>
      <c r="C17" s="16">
        <v>226</v>
      </c>
      <c r="D17" s="16">
        <v>189</v>
      </c>
      <c r="E17" s="16">
        <v>155</v>
      </c>
      <c r="F17" s="129">
        <v>161</v>
      </c>
    </row>
    <row r="18" spans="1:6" s="217" customFormat="1" ht="15" customHeight="1">
      <c r="A18" s="20">
        <v>7</v>
      </c>
      <c r="B18" s="221">
        <v>729</v>
      </c>
      <c r="C18" s="16">
        <v>227</v>
      </c>
      <c r="D18" s="16">
        <v>185</v>
      </c>
      <c r="E18" s="16">
        <v>151</v>
      </c>
      <c r="F18" s="129">
        <v>166</v>
      </c>
    </row>
    <row r="19" spans="1:6" s="217" customFormat="1" ht="15" customHeight="1">
      <c r="A19" s="20">
        <v>8</v>
      </c>
      <c r="B19" s="221">
        <v>725</v>
      </c>
      <c r="C19" s="16">
        <v>232</v>
      </c>
      <c r="D19" s="16">
        <v>189</v>
      </c>
      <c r="E19" s="16">
        <v>146</v>
      </c>
      <c r="F19" s="129">
        <v>158</v>
      </c>
    </row>
    <row r="20" spans="1:7" s="217" customFormat="1" ht="15" customHeight="1">
      <c r="A20" s="20">
        <v>9</v>
      </c>
      <c r="B20" s="221">
        <v>690</v>
      </c>
      <c r="C20" s="16">
        <v>221</v>
      </c>
      <c r="D20" s="16">
        <v>188</v>
      </c>
      <c r="E20" s="16">
        <v>138</v>
      </c>
      <c r="F20" s="129">
        <v>143</v>
      </c>
      <c r="G20" s="222"/>
    </row>
    <row r="21" spans="1:7" s="217" customFormat="1" ht="15" customHeight="1">
      <c r="A21" s="20">
        <v>10</v>
      </c>
      <c r="B21" s="221">
        <v>673</v>
      </c>
      <c r="C21" s="16">
        <v>211</v>
      </c>
      <c r="D21" s="16">
        <v>187</v>
      </c>
      <c r="E21" s="16">
        <v>141</v>
      </c>
      <c r="F21" s="129">
        <v>134</v>
      </c>
      <c r="G21" s="222"/>
    </row>
    <row r="22" spans="1:7" s="217" customFormat="1" ht="15" customHeight="1">
      <c r="A22" s="20">
        <v>11</v>
      </c>
      <c r="B22" s="221">
        <v>647</v>
      </c>
      <c r="C22" s="16">
        <v>206</v>
      </c>
      <c r="D22" s="16">
        <v>184</v>
      </c>
      <c r="E22" s="16">
        <v>131</v>
      </c>
      <c r="F22" s="129">
        <v>126</v>
      </c>
      <c r="G22" s="222"/>
    </row>
    <row r="23" spans="1:7" s="217" customFormat="1" ht="15" customHeight="1">
      <c r="A23" s="20" t="s">
        <v>78</v>
      </c>
      <c r="B23" s="221">
        <v>570</v>
      </c>
      <c r="C23" s="16">
        <v>201</v>
      </c>
      <c r="D23" s="16">
        <v>184</v>
      </c>
      <c r="E23" s="16">
        <v>57</v>
      </c>
      <c r="F23" s="129">
        <v>128</v>
      </c>
      <c r="G23" s="222"/>
    </row>
    <row r="24" spans="1:7" s="217" customFormat="1" ht="15" customHeight="1">
      <c r="A24" s="20" t="s">
        <v>79</v>
      </c>
      <c r="B24" s="221">
        <v>609</v>
      </c>
      <c r="C24" s="16">
        <v>185</v>
      </c>
      <c r="D24" s="16">
        <v>175</v>
      </c>
      <c r="E24" s="16">
        <v>121</v>
      </c>
      <c r="F24" s="129">
        <v>128</v>
      </c>
      <c r="G24" s="222"/>
    </row>
    <row r="25" spans="1:7" s="217" customFormat="1" ht="15" customHeight="1">
      <c r="A25" s="20" t="s">
        <v>80</v>
      </c>
      <c r="B25" s="221">
        <v>606</v>
      </c>
      <c r="C25" s="16">
        <v>185</v>
      </c>
      <c r="D25" s="16">
        <v>176</v>
      </c>
      <c r="E25" s="16">
        <v>119</v>
      </c>
      <c r="F25" s="129">
        <v>126</v>
      </c>
      <c r="G25" s="222"/>
    </row>
    <row r="26" spans="1:7" ht="15" customHeight="1">
      <c r="A26" s="17" t="s">
        <v>267</v>
      </c>
      <c r="B26" s="221">
        <v>604</v>
      </c>
      <c r="C26" s="16">
        <v>192</v>
      </c>
      <c r="D26" s="16">
        <v>166</v>
      </c>
      <c r="E26" s="16">
        <v>124</v>
      </c>
      <c r="F26" s="129">
        <v>122</v>
      </c>
      <c r="G26" s="223"/>
    </row>
    <row r="27" spans="1:7" ht="15" customHeight="1">
      <c r="A27" s="17" t="s">
        <v>81</v>
      </c>
      <c r="B27" s="221">
        <v>528</v>
      </c>
      <c r="C27" s="16">
        <v>197</v>
      </c>
      <c r="D27" s="16">
        <v>167</v>
      </c>
      <c r="E27" s="16">
        <v>126</v>
      </c>
      <c r="F27" s="129">
        <v>110</v>
      </c>
      <c r="G27" s="223"/>
    </row>
    <row r="28" spans="1:7" ht="15" customHeight="1">
      <c r="A28" s="17" t="s">
        <v>268</v>
      </c>
      <c r="B28" s="221">
        <v>536</v>
      </c>
      <c r="C28" s="16">
        <v>200</v>
      </c>
      <c r="D28" s="16">
        <v>149</v>
      </c>
      <c r="E28" s="16">
        <v>107</v>
      </c>
      <c r="F28" s="129">
        <v>102</v>
      </c>
      <c r="G28" s="223"/>
    </row>
    <row r="29" spans="1:6" ht="29.25" customHeight="1">
      <c r="A29" s="299" t="s">
        <v>269</v>
      </c>
      <c r="B29" s="299"/>
      <c r="C29" s="299"/>
      <c r="D29" s="299"/>
      <c r="E29" s="299"/>
      <c r="F29" s="299"/>
    </row>
  </sheetData>
  <mergeCells count="1">
    <mergeCell ref="A29:F29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2">
    <outlinePr summaryBelow="0" summaryRight="0"/>
    <pageSetUpPr fitToPage="1"/>
  </sheetPr>
  <dimension ref="A1:F30"/>
  <sheetViews>
    <sheetView zoomScaleSheetLayoutView="75" workbookViewId="0" topLeftCell="A1">
      <selection activeCell="E33" sqref="E33"/>
    </sheetView>
  </sheetViews>
  <sheetFormatPr defaultColWidth="6.50390625" defaultRowHeight="13.5"/>
  <cols>
    <col min="1" max="1" width="10.25390625" style="3" customWidth="1"/>
    <col min="2" max="5" width="19.125" style="3" customWidth="1"/>
    <col min="6" max="255" width="6.50390625" style="0" customWidth="1"/>
  </cols>
  <sheetData>
    <row r="1" spans="1:6" ht="13.5">
      <c r="A1" s="1" t="s">
        <v>296</v>
      </c>
      <c r="B1" s="2"/>
      <c r="C1" s="2"/>
      <c r="D1" s="2"/>
      <c r="E1" s="2"/>
      <c r="F1" s="243"/>
    </row>
    <row r="2" spans="1:5" s="7" customFormat="1" ht="12.75" customHeight="1">
      <c r="A2" s="5" t="s">
        <v>73</v>
      </c>
      <c r="B2" s="5" t="s">
        <v>7</v>
      </c>
      <c r="C2" s="5" t="s">
        <v>74</v>
      </c>
      <c r="D2" s="5" t="s">
        <v>88</v>
      </c>
      <c r="E2" s="6" t="s">
        <v>89</v>
      </c>
    </row>
    <row r="3" spans="1:6" s="7" customFormat="1" ht="15" customHeight="1">
      <c r="A3" s="218" t="s">
        <v>297</v>
      </c>
      <c r="B3" s="219">
        <v>1023</v>
      </c>
      <c r="C3" s="106">
        <v>476</v>
      </c>
      <c r="D3" s="106">
        <v>544</v>
      </c>
      <c r="E3" s="220">
        <v>3</v>
      </c>
      <c r="F3" s="19"/>
    </row>
    <row r="4" spans="1:6" ht="15" customHeight="1">
      <c r="A4" s="20">
        <v>50</v>
      </c>
      <c r="B4" s="221">
        <v>1087</v>
      </c>
      <c r="C4" s="16">
        <v>533</v>
      </c>
      <c r="D4" s="16">
        <v>530</v>
      </c>
      <c r="E4" s="129">
        <v>24</v>
      </c>
      <c r="F4" s="19"/>
    </row>
    <row r="5" spans="1:6" ht="15" customHeight="1">
      <c r="A5" s="20">
        <v>55</v>
      </c>
      <c r="B5" s="221">
        <v>1179</v>
      </c>
      <c r="C5" s="16">
        <v>575</v>
      </c>
      <c r="D5" s="16">
        <v>557</v>
      </c>
      <c r="E5" s="129">
        <v>47</v>
      </c>
      <c r="F5" s="19"/>
    </row>
    <row r="6" spans="1:6" ht="12.75" customHeight="1" hidden="1">
      <c r="A6" s="20">
        <v>58</v>
      </c>
      <c r="B6" s="221">
        <v>1184</v>
      </c>
      <c r="C6" s="16">
        <v>579</v>
      </c>
      <c r="D6" s="16">
        <v>561</v>
      </c>
      <c r="E6" s="129">
        <v>44</v>
      </c>
      <c r="F6" s="19"/>
    </row>
    <row r="7" spans="1:6" ht="12.75" customHeight="1" hidden="1">
      <c r="A7" s="20">
        <v>59</v>
      </c>
      <c r="B7" s="221">
        <v>1205</v>
      </c>
      <c r="C7" s="16">
        <v>592</v>
      </c>
      <c r="D7" s="16">
        <v>568</v>
      </c>
      <c r="E7" s="129">
        <v>45</v>
      </c>
      <c r="F7" s="19"/>
    </row>
    <row r="8" spans="1:6" ht="15" customHeight="1">
      <c r="A8" s="20">
        <v>60</v>
      </c>
      <c r="B8" s="221">
        <v>1205</v>
      </c>
      <c r="C8" s="16">
        <v>595</v>
      </c>
      <c r="D8" s="16">
        <v>567</v>
      </c>
      <c r="E8" s="129">
        <v>43</v>
      </c>
      <c r="F8" s="19"/>
    </row>
    <row r="9" spans="1:6" ht="12.75" customHeight="1" hidden="1">
      <c r="A9" s="20">
        <v>61</v>
      </c>
      <c r="B9" s="221">
        <v>1220</v>
      </c>
      <c r="C9" s="16">
        <v>310</v>
      </c>
      <c r="D9" s="16">
        <v>570</v>
      </c>
      <c r="E9" s="129">
        <v>40</v>
      </c>
      <c r="F9" s="19"/>
    </row>
    <row r="10" spans="1:6" ht="12.75" customHeight="1" hidden="1">
      <c r="A10" s="20">
        <v>62</v>
      </c>
      <c r="B10" s="221">
        <v>1225</v>
      </c>
      <c r="C10" s="16">
        <v>613</v>
      </c>
      <c r="D10" s="16">
        <v>573</v>
      </c>
      <c r="E10" s="129">
        <v>39</v>
      </c>
      <c r="F10" s="19"/>
    </row>
    <row r="11" spans="1:6" ht="12.75" customHeight="1" hidden="1">
      <c r="A11" s="20">
        <v>63</v>
      </c>
      <c r="B11" s="221">
        <v>1234</v>
      </c>
      <c r="C11" s="16">
        <v>620</v>
      </c>
      <c r="D11" s="16">
        <v>576</v>
      </c>
      <c r="E11" s="129">
        <v>38</v>
      </c>
      <c r="F11" s="19"/>
    </row>
    <row r="12" spans="1:6" ht="12.75" customHeight="1" hidden="1">
      <c r="A12" s="20" t="s">
        <v>83</v>
      </c>
      <c r="B12" s="221">
        <v>1234</v>
      </c>
      <c r="C12" s="16">
        <v>621</v>
      </c>
      <c r="D12" s="16">
        <v>576</v>
      </c>
      <c r="E12" s="129">
        <v>37</v>
      </c>
      <c r="F12" s="19"/>
    </row>
    <row r="13" spans="1:6" ht="15" customHeight="1">
      <c r="A13" s="17" t="s">
        <v>266</v>
      </c>
      <c r="B13" s="221">
        <v>1254</v>
      </c>
      <c r="C13" s="16">
        <v>637</v>
      </c>
      <c r="D13" s="16">
        <v>580</v>
      </c>
      <c r="E13" s="129">
        <v>37</v>
      </c>
      <c r="F13" s="19"/>
    </row>
    <row r="14" spans="1:6" ht="12.75" customHeight="1" hidden="1">
      <c r="A14" s="20">
        <v>3</v>
      </c>
      <c r="B14" s="221">
        <v>1259</v>
      </c>
      <c r="C14" s="16">
        <v>647</v>
      </c>
      <c r="D14" s="16">
        <v>576</v>
      </c>
      <c r="E14" s="129">
        <v>36</v>
      </c>
      <c r="F14" s="19"/>
    </row>
    <row r="15" spans="1:5" ht="12.75" customHeight="1" hidden="1">
      <c r="A15" s="20">
        <v>4</v>
      </c>
      <c r="B15" s="221">
        <v>1261</v>
      </c>
      <c r="C15" s="16">
        <v>648</v>
      </c>
      <c r="D15" s="16">
        <v>573</v>
      </c>
      <c r="E15" s="129">
        <v>40</v>
      </c>
    </row>
    <row r="16" spans="1:5" ht="12.75" customHeight="1" hidden="1">
      <c r="A16" s="20">
        <v>5</v>
      </c>
      <c r="B16" s="221">
        <v>1277</v>
      </c>
      <c r="C16" s="16">
        <v>663</v>
      </c>
      <c r="D16" s="16">
        <v>573</v>
      </c>
      <c r="E16" s="129">
        <v>41</v>
      </c>
    </row>
    <row r="17" spans="1:5" ht="12.75" customHeight="1" hidden="1">
      <c r="A17" s="20">
        <v>6</v>
      </c>
      <c r="B17" s="221">
        <v>1255</v>
      </c>
      <c r="C17" s="16">
        <v>644</v>
      </c>
      <c r="D17" s="16">
        <v>569</v>
      </c>
      <c r="E17" s="129">
        <v>42</v>
      </c>
    </row>
    <row r="18" spans="1:5" ht="15" customHeight="1">
      <c r="A18" s="20">
        <v>7</v>
      </c>
      <c r="B18" s="221">
        <v>1276</v>
      </c>
      <c r="C18" s="16">
        <v>665</v>
      </c>
      <c r="D18" s="16">
        <v>568</v>
      </c>
      <c r="E18" s="129">
        <v>43</v>
      </c>
    </row>
    <row r="19" spans="1:5" ht="15" customHeight="1">
      <c r="A19" s="20">
        <v>8</v>
      </c>
      <c r="B19" s="221">
        <v>1270</v>
      </c>
      <c r="C19" s="16">
        <v>653</v>
      </c>
      <c r="D19" s="16">
        <v>574</v>
      </c>
      <c r="E19" s="129">
        <v>43</v>
      </c>
    </row>
    <row r="20" spans="1:5" ht="15" customHeight="1">
      <c r="A20" s="20">
        <v>9</v>
      </c>
      <c r="B20" s="221">
        <v>1243</v>
      </c>
      <c r="C20" s="16">
        <v>641</v>
      </c>
      <c r="D20" s="16">
        <v>560</v>
      </c>
      <c r="E20" s="129">
        <v>42</v>
      </c>
    </row>
    <row r="21" spans="1:5" ht="15" customHeight="1">
      <c r="A21" s="20">
        <v>10</v>
      </c>
      <c r="B21" s="221">
        <v>1241</v>
      </c>
      <c r="C21" s="16">
        <v>635</v>
      </c>
      <c r="D21" s="16">
        <v>566</v>
      </c>
      <c r="E21" s="129">
        <v>40</v>
      </c>
    </row>
    <row r="22" spans="1:5" ht="15" customHeight="1">
      <c r="A22" s="20" t="s">
        <v>84</v>
      </c>
      <c r="B22" s="221">
        <v>1211</v>
      </c>
      <c r="C22" s="16">
        <v>625</v>
      </c>
      <c r="D22" s="16">
        <v>544</v>
      </c>
      <c r="E22" s="129">
        <v>42</v>
      </c>
    </row>
    <row r="23" spans="1:5" ht="15" customHeight="1">
      <c r="A23" s="20" t="s">
        <v>78</v>
      </c>
      <c r="B23" s="221">
        <v>1216</v>
      </c>
      <c r="C23" s="16">
        <v>629</v>
      </c>
      <c r="D23" s="16">
        <v>548</v>
      </c>
      <c r="E23" s="129">
        <v>39</v>
      </c>
    </row>
    <row r="24" spans="1:5" ht="15" customHeight="1">
      <c r="A24" s="20" t="s">
        <v>79</v>
      </c>
      <c r="B24" s="221">
        <v>926</v>
      </c>
      <c r="C24" s="16">
        <v>435</v>
      </c>
      <c r="D24" s="16">
        <v>459</v>
      </c>
      <c r="E24" s="129">
        <v>32</v>
      </c>
    </row>
    <row r="25" spans="1:6" ht="15" customHeight="1">
      <c r="A25" s="17" t="s">
        <v>298</v>
      </c>
      <c r="B25" s="221">
        <v>908</v>
      </c>
      <c r="C25" s="16">
        <v>440</v>
      </c>
      <c r="D25" s="16">
        <v>434</v>
      </c>
      <c r="E25" s="129">
        <v>34</v>
      </c>
      <c r="F25" s="223"/>
    </row>
    <row r="26" spans="1:6" ht="15" customHeight="1">
      <c r="A26" s="17" t="s">
        <v>267</v>
      </c>
      <c r="B26" s="221">
        <v>904</v>
      </c>
      <c r="C26" s="16">
        <v>445</v>
      </c>
      <c r="D26" s="16">
        <v>428</v>
      </c>
      <c r="E26" s="129">
        <v>31</v>
      </c>
      <c r="F26" s="223"/>
    </row>
    <row r="27" spans="1:6" ht="15" customHeight="1">
      <c r="A27" s="17" t="s">
        <v>81</v>
      </c>
      <c r="B27" s="221">
        <v>812</v>
      </c>
      <c r="C27" s="16">
        <v>417</v>
      </c>
      <c r="D27" s="16">
        <v>368</v>
      </c>
      <c r="E27" s="129">
        <v>27</v>
      </c>
      <c r="F27" s="223"/>
    </row>
    <row r="28" spans="1:6" ht="15" customHeight="1">
      <c r="A28" s="21" t="s">
        <v>268</v>
      </c>
      <c r="B28" s="229">
        <v>764</v>
      </c>
      <c r="C28" s="230">
        <v>412</v>
      </c>
      <c r="D28" s="230">
        <v>324</v>
      </c>
      <c r="E28" s="231">
        <v>28</v>
      </c>
      <c r="F28" s="223"/>
    </row>
    <row r="29" spans="1:5" ht="12.75" customHeight="1">
      <c r="A29" s="24" t="s">
        <v>299</v>
      </c>
      <c r="B29"/>
      <c r="C29"/>
      <c r="D29"/>
      <c r="E29"/>
    </row>
    <row r="30" ht="13.5">
      <c r="A30" s="24" t="s">
        <v>300</v>
      </c>
    </row>
  </sheetData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1">
    <outlinePr summaryBelow="0" summaryRight="0"/>
  </sheetPr>
  <dimension ref="A1:M28"/>
  <sheetViews>
    <sheetView view="pageBreakPreview" zoomScale="75" zoomScaleSheetLayoutView="75" workbookViewId="0" topLeftCell="A1">
      <selection activeCell="A2" sqref="A2:A3"/>
    </sheetView>
  </sheetViews>
  <sheetFormatPr defaultColWidth="6.50390625" defaultRowHeight="13.5"/>
  <cols>
    <col min="1" max="1" width="9.625" style="3" customWidth="1"/>
    <col min="2" max="7" width="12.875" style="3" customWidth="1"/>
    <col min="8" max="8" width="3.50390625" style="0" customWidth="1"/>
    <col min="9" max="255" width="6.50390625" style="0" customWidth="1"/>
  </cols>
  <sheetData>
    <row r="1" spans="1:7" ht="13.5">
      <c r="A1" s="1" t="s">
        <v>270</v>
      </c>
      <c r="B1" s="2"/>
      <c r="C1" s="2"/>
      <c r="D1" s="2"/>
      <c r="E1" s="2"/>
      <c r="F1" s="2"/>
      <c r="G1" s="224" t="s">
        <v>271</v>
      </c>
    </row>
    <row r="2" spans="1:7" s="7" customFormat="1" ht="14.25" customHeight="1">
      <c r="A2" s="300" t="s">
        <v>73</v>
      </c>
      <c r="B2" s="281" t="s">
        <v>7</v>
      </c>
      <c r="C2" s="225"/>
      <c r="D2" s="225"/>
      <c r="E2" s="225"/>
      <c r="F2" s="225"/>
      <c r="G2" s="226"/>
    </row>
    <row r="3" spans="1:7" s="7" customFormat="1" ht="42.75" customHeight="1">
      <c r="A3" s="300"/>
      <c r="B3" s="300"/>
      <c r="C3" s="227" t="s">
        <v>272</v>
      </c>
      <c r="D3" s="6" t="s">
        <v>273</v>
      </c>
      <c r="E3" s="227" t="s">
        <v>274</v>
      </c>
      <c r="F3" s="227" t="s">
        <v>275</v>
      </c>
      <c r="G3" s="6" t="s">
        <v>276</v>
      </c>
    </row>
    <row r="4" spans="1:7" ht="14.25" customHeight="1" hidden="1">
      <c r="A4" s="218" t="s">
        <v>82</v>
      </c>
      <c r="B4" s="219">
        <v>0</v>
      </c>
      <c r="C4" s="106">
        <v>0</v>
      </c>
      <c r="D4" s="106">
        <v>0</v>
      </c>
      <c r="E4" s="106">
        <v>0</v>
      </c>
      <c r="F4" s="106">
        <v>0</v>
      </c>
      <c r="G4" s="220">
        <v>0</v>
      </c>
    </row>
    <row r="5" spans="1:7" ht="14.25" customHeight="1" hidden="1">
      <c r="A5" s="20" t="s">
        <v>83</v>
      </c>
      <c r="B5" s="221">
        <v>4</v>
      </c>
      <c r="C5" s="16">
        <v>0</v>
      </c>
      <c r="D5" s="16">
        <v>2</v>
      </c>
      <c r="E5" s="16">
        <v>2</v>
      </c>
      <c r="F5" s="16">
        <v>0</v>
      </c>
      <c r="G5" s="129">
        <v>0</v>
      </c>
    </row>
    <row r="6" spans="1:7" ht="14.25" customHeight="1" hidden="1">
      <c r="A6" s="20">
        <v>2</v>
      </c>
      <c r="B6" s="221">
        <v>7</v>
      </c>
      <c r="C6" s="16">
        <v>0</v>
      </c>
      <c r="D6" s="16">
        <v>5</v>
      </c>
      <c r="E6" s="16">
        <v>2</v>
      </c>
      <c r="F6" s="16">
        <v>0</v>
      </c>
      <c r="G6" s="129">
        <v>0</v>
      </c>
    </row>
    <row r="7" spans="1:7" ht="14.25" customHeight="1" hidden="1">
      <c r="A7" s="20">
        <v>3</v>
      </c>
      <c r="B7" s="221">
        <v>10</v>
      </c>
      <c r="C7" s="16">
        <v>1</v>
      </c>
      <c r="D7" s="16">
        <v>6</v>
      </c>
      <c r="E7" s="16">
        <v>3</v>
      </c>
      <c r="F7" s="16">
        <v>0</v>
      </c>
      <c r="G7" s="129">
        <v>0</v>
      </c>
    </row>
    <row r="8" spans="1:7" ht="14.25" customHeight="1" hidden="1">
      <c r="A8" s="20">
        <v>4</v>
      </c>
      <c r="B8" s="221">
        <v>16</v>
      </c>
      <c r="C8" s="16">
        <v>1</v>
      </c>
      <c r="D8" s="16">
        <v>10</v>
      </c>
      <c r="E8" s="16">
        <v>5</v>
      </c>
      <c r="F8" s="16">
        <v>0</v>
      </c>
      <c r="G8" s="129">
        <v>0</v>
      </c>
    </row>
    <row r="9" spans="1:13" ht="14.25" customHeight="1">
      <c r="A9" s="17" t="s">
        <v>277</v>
      </c>
      <c r="B9" s="221">
        <v>19</v>
      </c>
      <c r="C9" s="16">
        <v>1</v>
      </c>
      <c r="D9" s="16">
        <v>10</v>
      </c>
      <c r="E9" s="16">
        <v>8</v>
      </c>
      <c r="F9" s="16">
        <v>0</v>
      </c>
      <c r="G9" s="129">
        <v>0</v>
      </c>
      <c r="K9" s="228"/>
      <c r="L9" s="228"/>
      <c r="M9" s="228"/>
    </row>
    <row r="10" spans="1:7" ht="14.25" customHeight="1">
      <c r="A10" s="20">
        <v>6</v>
      </c>
      <c r="B10" s="221">
        <v>24</v>
      </c>
      <c r="C10" s="16">
        <v>1</v>
      </c>
      <c r="D10" s="16">
        <v>14</v>
      </c>
      <c r="E10" s="16">
        <v>9</v>
      </c>
      <c r="F10" s="16">
        <v>0</v>
      </c>
      <c r="G10" s="129">
        <v>0</v>
      </c>
    </row>
    <row r="11" spans="1:7" ht="14.25" customHeight="1">
      <c r="A11" s="20">
        <v>7</v>
      </c>
      <c r="B11" s="221">
        <v>27</v>
      </c>
      <c r="C11" s="16">
        <v>1</v>
      </c>
      <c r="D11" s="16">
        <v>16</v>
      </c>
      <c r="E11" s="16">
        <v>9</v>
      </c>
      <c r="F11" s="16">
        <v>1</v>
      </c>
      <c r="G11" s="129">
        <v>0</v>
      </c>
    </row>
    <row r="12" spans="1:7" ht="14.25" customHeight="1">
      <c r="A12" s="20">
        <v>8</v>
      </c>
      <c r="B12" s="221">
        <v>35</v>
      </c>
      <c r="C12" s="16">
        <v>2</v>
      </c>
      <c r="D12" s="16">
        <v>23</v>
      </c>
      <c r="E12" s="16">
        <v>9</v>
      </c>
      <c r="F12" s="16">
        <v>1</v>
      </c>
      <c r="G12" s="129">
        <v>0</v>
      </c>
    </row>
    <row r="13" spans="1:7" ht="14.25" customHeight="1">
      <c r="A13" s="20">
        <v>9</v>
      </c>
      <c r="B13" s="221">
        <v>41</v>
      </c>
      <c r="C13" s="16">
        <v>3</v>
      </c>
      <c r="D13" s="16">
        <v>27</v>
      </c>
      <c r="E13" s="16">
        <v>10</v>
      </c>
      <c r="F13" s="16">
        <v>1</v>
      </c>
      <c r="G13" s="129">
        <v>0</v>
      </c>
    </row>
    <row r="14" spans="1:7" ht="14.25" customHeight="1">
      <c r="A14" s="20">
        <v>10</v>
      </c>
      <c r="B14" s="221">
        <v>46</v>
      </c>
      <c r="C14" s="16">
        <v>4</v>
      </c>
      <c r="D14" s="16">
        <v>30</v>
      </c>
      <c r="E14" s="16">
        <v>10</v>
      </c>
      <c r="F14" s="16">
        <v>1</v>
      </c>
      <c r="G14" s="129">
        <v>1</v>
      </c>
    </row>
    <row r="15" spans="1:7" ht="14.25" customHeight="1">
      <c r="A15" s="20" t="s">
        <v>84</v>
      </c>
      <c r="B15" s="221">
        <v>47</v>
      </c>
      <c r="C15" s="16">
        <v>4</v>
      </c>
      <c r="D15" s="16">
        <v>31</v>
      </c>
      <c r="E15" s="16">
        <v>10</v>
      </c>
      <c r="F15" s="16">
        <v>1</v>
      </c>
      <c r="G15" s="129">
        <v>1</v>
      </c>
    </row>
    <row r="16" spans="1:7" ht="14.25" customHeight="1">
      <c r="A16" s="20" t="s">
        <v>78</v>
      </c>
      <c r="B16" s="221">
        <v>51</v>
      </c>
      <c r="C16" s="16">
        <v>4</v>
      </c>
      <c r="D16" s="16">
        <v>33</v>
      </c>
      <c r="E16" s="16">
        <v>12</v>
      </c>
      <c r="F16" s="16">
        <v>1</v>
      </c>
      <c r="G16" s="129">
        <v>1</v>
      </c>
    </row>
    <row r="17" spans="1:7" ht="13.5">
      <c r="A17" s="17" t="s">
        <v>278</v>
      </c>
      <c r="B17" s="221">
        <v>52</v>
      </c>
      <c r="C17" s="16">
        <v>4</v>
      </c>
      <c r="D17" s="16">
        <v>34</v>
      </c>
      <c r="E17" s="16">
        <v>12</v>
      </c>
      <c r="F17" s="16">
        <v>1</v>
      </c>
      <c r="G17" s="129">
        <v>1</v>
      </c>
    </row>
    <row r="18" spans="1:7" ht="13.5">
      <c r="A18" s="17" t="s">
        <v>80</v>
      </c>
      <c r="B18" s="221">
        <v>59</v>
      </c>
      <c r="C18" s="16">
        <v>4</v>
      </c>
      <c r="D18" s="16">
        <v>38</v>
      </c>
      <c r="E18" s="16">
        <v>15</v>
      </c>
      <c r="F18" s="16">
        <v>1</v>
      </c>
      <c r="G18" s="129">
        <v>1</v>
      </c>
    </row>
    <row r="19" spans="1:7" ht="13.5">
      <c r="A19" s="17" t="s">
        <v>85</v>
      </c>
      <c r="B19" s="221">
        <v>59</v>
      </c>
      <c r="C19" s="16">
        <v>4</v>
      </c>
      <c r="D19" s="16">
        <v>38</v>
      </c>
      <c r="E19" s="16">
        <v>15</v>
      </c>
      <c r="F19" s="16">
        <v>1</v>
      </c>
      <c r="G19" s="129">
        <v>1</v>
      </c>
    </row>
    <row r="20" spans="1:7" ht="13.5">
      <c r="A20" s="17" t="s">
        <v>81</v>
      </c>
      <c r="B20" s="221">
        <v>60</v>
      </c>
      <c r="C20" s="16">
        <v>4</v>
      </c>
      <c r="D20" s="16">
        <v>39</v>
      </c>
      <c r="E20" s="16">
        <v>15</v>
      </c>
      <c r="F20" s="16">
        <v>1</v>
      </c>
      <c r="G20" s="129">
        <v>1</v>
      </c>
    </row>
    <row r="21" spans="1:7" ht="13.5">
      <c r="A21" s="21" t="s">
        <v>268</v>
      </c>
      <c r="B21" s="229">
        <v>62</v>
      </c>
      <c r="C21" s="230">
        <v>4</v>
      </c>
      <c r="D21" s="230">
        <v>41</v>
      </c>
      <c r="E21" s="230">
        <v>15</v>
      </c>
      <c r="F21" s="230">
        <v>1</v>
      </c>
      <c r="G21" s="231">
        <v>1</v>
      </c>
    </row>
    <row r="22" ht="13.5" hidden="1">
      <c r="A22" s="24" t="s">
        <v>279</v>
      </c>
    </row>
    <row r="23" ht="13.5">
      <c r="A23" s="24"/>
    </row>
    <row r="24" ht="13.5">
      <c r="A24" s="24"/>
    </row>
    <row r="25" ht="13.5">
      <c r="A25" s="24"/>
    </row>
    <row r="26" ht="13.5">
      <c r="A26" s="24"/>
    </row>
    <row r="27" ht="13.5">
      <c r="A27" s="24"/>
    </row>
    <row r="28" ht="13.5">
      <c r="A28" s="24"/>
    </row>
  </sheetData>
  <mergeCells count="2">
    <mergeCell ref="A2:A3"/>
    <mergeCell ref="B2:B3"/>
  </mergeCells>
  <printOptions/>
  <pageMargins left="0.7874015748031497" right="0.7874015748031497" top="0.5905511811023623" bottom="0.5905511811023623" header="0" footer="0"/>
  <pageSetup blackAndWhite="1" fitToWidth="40" horizontalDpi="300" verticalDpi="3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3">
    <outlinePr summaryBelow="0" summaryRight="0"/>
    <pageSetUpPr fitToPage="1"/>
  </sheetPr>
  <dimension ref="A1:G29"/>
  <sheetViews>
    <sheetView zoomScaleSheetLayoutView="75" workbookViewId="0" topLeftCell="A1">
      <selection activeCell="A2" sqref="A2:A3"/>
    </sheetView>
  </sheetViews>
  <sheetFormatPr defaultColWidth="6.50390625" defaultRowHeight="13.5"/>
  <cols>
    <col min="1" max="1" width="10.00390625" style="3" customWidth="1"/>
    <col min="2" max="7" width="12.75390625" style="3" customWidth="1"/>
    <col min="8" max="254" width="6.50390625" style="0" customWidth="1"/>
  </cols>
  <sheetData>
    <row r="1" spans="1:7" ht="13.5">
      <c r="A1" s="1" t="s">
        <v>301</v>
      </c>
      <c r="B1" s="2"/>
      <c r="C1" s="2"/>
      <c r="D1" s="2"/>
      <c r="E1" s="2"/>
      <c r="F1" s="2"/>
      <c r="G1" s="224" t="s">
        <v>271</v>
      </c>
    </row>
    <row r="2" spans="1:7" s="7" customFormat="1" ht="14.25" customHeight="1">
      <c r="A2" s="301" t="s">
        <v>73</v>
      </c>
      <c r="B2" s="284" t="s">
        <v>7</v>
      </c>
      <c r="C2" s="225"/>
      <c r="D2" s="225"/>
      <c r="E2" s="225"/>
      <c r="F2" s="225"/>
      <c r="G2" s="226"/>
    </row>
    <row r="3" spans="1:7" s="7" customFormat="1" ht="27">
      <c r="A3" s="302"/>
      <c r="B3" s="303"/>
      <c r="C3" s="90" t="s">
        <v>272</v>
      </c>
      <c r="D3" s="244" t="s">
        <v>273</v>
      </c>
      <c r="E3" s="90" t="s">
        <v>274</v>
      </c>
      <c r="F3" s="90" t="s">
        <v>302</v>
      </c>
      <c r="G3" s="6" t="s">
        <v>276</v>
      </c>
    </row>
    <row r="4" spans="1:7" ht="14.25" customHeight="1" hidden="1">
      <c r="A4" s="218" t="s">
        <v>303</v>
      </c>
      <c r="B4" s="219">
        <v>0</v>
      </c>
      <c r="C4" s="106">
        <v>0</v>
      </c>
      <c r="D4" s="106">
        <v>0</v>
      </c>
      <c r="E4" s="106">
        <v>0</v>
      </c>
      <c r="F4" s="106">
        <v>0</v>
      </c>
      <c r="G4" s="220">
        <v>0</v>
      </c>
    </row>
    <row r="5" spans="1:7" ht="14.25" customHeight="1" hidden="1">
      <c r="A5" s="20" t="s">
        <v>304</v>
      </c>
      <c r="B5" s="221">
        <v>319</v>
      </c>
      <c r="C5" s="16">
        <v>0</v>
      </c>
      <c r="D5" s="16">
        <v>107</v>
      </c>
      <c r="E5" s="16">
        <v>212</v>
      </c>
      <c r="F5" s="16">
        <v>0</v>
      </c>
      <c r="G5" s="129">
        <v>0</v>
      </c>
    </row>
    <row r="6" spans="1:7" ht="14.25" customHeight="1" hidden="1">
      <c r="A6" s="20">
        <v>2</v>
      </c>
      <c r="B6" s="221">
        <v>579</v>
      </c>
      <c r="C6" s="16">
        <v>0</v>
      </c>
      <c r="D6" s="16">
        <v>367</v>
      </c>
      <c r="E6" s="16">
        <v>212</v>
      </c>
      <c r="F6" s="16">
        <v>0</v>
      </c>
      <c r="G6" s="129">
        <v>0</v>
      </c>
    </row>
    <row r="7" spans="1:7" ht="14.25" customHeight="1" hidden="1">
      <c r="A7" s="20">
        <v>3</v>
      </c>
      <c r="B7" s="221">
        <v>769</v>
      </c>
      <c r="C7" s="16">
        <v>50</v>
      </c>
      <c r="D7" s="16">
        <v>427</v>
      </c>
      <c r="E7" s="16">
        <v>292</v>
      </c>
      <c r="F7" s="16">
        <v>0</v>
      </c>
      <c r="G7" s="129">
        <v>0</v>
      </c>
    </row>
    <row r="8" spans="1:7" ht="14.25" customHeight="1" hidden="1">
      <c r="A8" s="20">
        <v>4</v>
      </c>
      <c r="B8" s="221">
        <v>1299</v>
      </c>
      <c r="C8" s="16">
        <v>50</v>
      </c>
      <c r="D8" s="16">
        <v>777</v>
      </c>
      <c r="E8" s="16">
        <v>472</v>
      </c>
      <c r="F8" s="16">
        <v>0</v>
      </c>
      <c r="G8" s="129">
        <v>0</v>
      </c>
    </row>
    <row r="9" spans="1:7" ht="14.25" customHeight="1">
      <c r="A9" s="245" t="s">
        <v>277</v>
      </c>
      <c r="B9" s="219">
        <v>1439</v>
      </c>
      <c r="C9" s="106">
        <v>50</v>
      </c>
      <c r="D9" s="106">
        <v>777</v>
      </c>
      <c r="E9" s="106">
        <v>612</v>
      </c>
      <c r="F9" s="106">
        <v>0</v>
      </c>
      <c r="G9" s="220">
        <v>0</v>
      </c>
    </row>
    <row r="10" spans="1:7" ht="14.25" customHeight="1">
      <c r="A10" s="20">
        <v>6</v>
      </c>
      <c r="B10" s="221">
        <v>1833</v>
      </c>
      <c r="C10" s="16">
        <v>50</v>
      </c>
      <c r="D10" s="16">
        <v>1071</v>
      </c>
      <c r="E10" s="16">
        <v>712</v>
      </c>
      <c r="F10" s="16">
        <v>0</v>
      </c>
      <c r="G10" s="129">
        <v>0</v>
      </c>
    </row>
    <row r="11" spans="1:7" ht="14.25" customHeight="1">
      <c r="A11" s="20">
        <v>7</v>
      </c>
      <c r="B11" s="221">
        <v>2133</v>
      </c>
      <c r="C11" s="16">
        <v>50</v>
      </c>
      <c r="D11" s="16">
        <v>1271</v>
      </c>
      <c r="E11" s="16">
        <v>712</v>
      </c>
      <c r="F11" s="16">
        <v>100</v>
      </c>
      <c r="G11" s="129">
        <v>0</v>
      </c>
    </row>
    <row r="12" spans="1:7" ht="14.25" customHeight="1">
      <c r="A12" s="20">
        <v>8</v>
      </c>
      <c r="B12" s="221">
        <v>2693</v>
      </c>
      <c r="C12" s="16">
        <v>110</v>
      </c>
      <c r="D12" s="16">
        <v>1771</v>
      </c>
      <c r="E12" s="16">
        <v>712</v>
      </c>
      <c r="F12" s="16">
        <v>100</v>
      </c>
      <c r="G12" s="129">
        <v>0</v>
      </c>
    </row>
    <row r="13" spans="1:7" ht="14.25" customHeight="1">
      <c r="A13" s="20">
        <v>9</v>
      </c>
      <c r="B13" s="221">
        <v>3192</v>
      </c>
      <c r="C13" s="16">
        <v>190</v>
      </c>
      <c r="D13" s="16">
        <v>2090</v>
      </c>
      <c r="E13" s="16">
        <v>812</v>
      </c>
      <c r="F13" s="16">
        <v>100</v>
      </c>
      <c r="G13" s="129">
        <v>0</v>
      </c>
    </row>
    <row r="14" spans="1:7" ht="14.25" customHeight="1">
      <c r="A14" s="20">
        <v>10</v>
      </c>
      <c r="B14" s="221">
        <v>3602</v>
      </c>
      <c r="C14" s="16">
        <v>240</v>
      </c>
      <c r="D14" s="16">
        <v>2350</v>
      </c>
      <c r="E14" s="16">
        <v>812</v>
      </c>
      <c r="F14" s="16">
        <v>100</v>
      </c>
      <c r="G14" s="129">
        <v>100</v>
      </c>
    </row>
    <row r="15" spans="1:7" ht="14.25" customHeight="1">
      <c r="A15" s="20" t="s">
        <v>84</v>
      </c>
      <c r="B15" s="221">
        <v>3702</v>
      </c>
      <c r="C15" s="16">
        <v>240</v>
      </c>
      <c r="D15" s="16">
        <v>2450</v>
      </c>
      <c r="E15" s="16">
        <v>812</v>
      </c>
      <c r="F15" s="16">
        <v>100</v>
      </c>
      <c r="G15" s="129">
        <v>100</v>
      </c>
    </row>
    <row r="16" spans="1:7" ht="14.25" customHeight="1">
      <c r="A16" s="20" t="s">
        <v>78</v>
      </c>
      <c r="B16" s="221">
        <v>4067</v>
      </c>
      <c r="C16" s="16">
        <v>240</v>
      </c>
      <c r="D16" s="16">
        <v>2615</v>
      </c>
      <c r="E16" s="16">
        <v>1012</v>
      </c>
      <c r="F16" s="16">
        <v>100</v>
      </c>
      <c r="G16" s="129">
        <v>100</v>
      </c>
    </row>
    <row r="17" spans="1:7" ht="13.5">
      <c r="A17" s="17" t="s">
        <v>278</v>
      </c>
      <c r="B17" s="221">
        <v>4151</v>
      </c>
      <c r="C17" s="16">
        <v>240</v>
      </c>
      <c r="D17" s="16">
        <v>2699</v>
      </c>
      <c r="E17" s="16">
        <v>1012</v>
      </c>
      <c r="F17" s="16">
        <v>100</v>
      </c>
      <c r="G17" s="129">
        <v>100</v>
      </c>
    </row>
    <row r="18" spans="1:7" ht="13.5">
      <c r="A18" s="17" t="s">
        <v>298</v>
      </c>
      <c r="B18" s="221">
        <v>4752</v>
      </c>
      <c r="C18" s="16">
        <v>240</v>
      </c>
      <c r="D18" s="16">
        <v>3000</v>
      </c>
      <c r="E18" s="16">
        <v>1312</v>
      </c>
      <c r="F18" s="16">
        <v>100</v>
      </c>
      <c r="G18" s="129">
        <v>100</v>
      </c>
    </row>
    <row r="19" spans="1:7" ht="13.5">
      <c r="A19" s="17" t="s">
        <v>267</v>
      </c>
      <c r="B19" s="221">
        <v>4757</v>
      </c>
      <c r="C19" s="16">
        <v>240</v>
      </c>
      <c r="D19" s="16">
        <v>3000</v>
      </c>
      <c r="E19" s="16">
        <v>1317</v>
      </c>
      <c r="F19" s="16">
        <v>100</v>
      </c>
      <c r="G19" s="129">
        <v>100</v>
      </c>
    </row>
    <row r="20" spans="1:7" ht="13.5">
      <c r="A20" s="17" t="s">
        <v>81</v>
      </c>
      <c r="B20" s="221">
        <v>4826</v>
      </c>
      <c r="C20" s="16">
        <v>265</v>
      </c>
      <c r="D20" s="16">
        <v>3044</v>
      </c>
      <c r="E20" s="16">
        <v>1317</v>
      </c>
      <c r="F20" s="16">
        <v>100</v>
      </c>
      <c r="G20" s="129">
        <v>100</v>
      </c>
    </row>
    <row r="21" spans="1:7" ht="13.5">
      <c r="A21" s="21" t="s">
        <v>268</v>
      </c>
      <c r="B21" s="229">
        <v>4971</v>
      </c>
      <c r="C21" s="230">
        <v>265</v>
      </c>
      <c r="D21" s="230">
        <v>3189</v>
      </c>
      <c r="E21" s="230">
        <v>1317</v>
      </c>
      <c r="F21" s="230">
        <v>100</v>
      </c>
      <c r="G21" s="231">
        <v>100</v>
      </c>
    </row>
    <row r="22" ht="13.5" hidden="1">
      <c r="A22" s="24" t="s">
        <v>279</v>
      </c>
    </row>
    <row r="23" ht="13.5">
      <c r="A23" s="24"/>
    </row>
    <row r="24" ht="13.5">
      <c r="A24" s="24"/>
    </row>
    <row r="25" ht="13.5">
      <c r="A25" s="24"/>
    </row>
    <row r="26" ht="13.5">
      <c r="A26" s="24"/>
    </row>
    <row r="27" ht="13.5">
      <c r="A27" s="24"/>
    </row>
    <row r="28" ht="13.5">
      <c r="A28" s="24"/>
    </row>
    <row r="29" ht="13.5">
      <c r="A29" s="24"/>
    </row>
  </sheetData>
  <mergeCells count="2">
    <mergeCell ref="A2:A3"/>
    <mergeCell ref="B2:B3"/>
  </mergeCells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5">
    <outlinePr summaryBelow="0" summaryRight="0"/>
    <pageSetUpPr fitToPage="1"/>
  </sheetPr>
  <dimension ref="A1:I29"/>
  <sheetViews>
    <sheetView zoomScaleSheetLayoutView="75" workbookViewId="0" topLeftCell="A1">
      <selection activeCell="A2" sqref="A2:A3"/>
    </sheetView>
  </sheetViews>
  <sheetFormatPr defaultColWidth="6.50390625" defaultRowHeight="13.5"/>
  <cols>
    <col min="1" max="1" width="8.75390625" style="3" customWidth="1"/>
    <col min="2" max="9" width="9.75390625" style="3" customWidth="1"/>
    <col min="10" max="255" width="6.50390625" style="0" customWidth="1"/>
  </cols>
  <sheetData>
    <row r="1" spans="1:9" ht="18.75" customHeight="1">
      <c r="A1" s="246" t="s">
        <v>305</v>
      </c>
      <c r="B1" s="216"/>
      <c r="C1" s="216"/>
      <c r="D1" s="216"/>
      <c r="E1" s="216"/>
      <c r="F1" s="216"/>
      <c r="G1" s="216"/>
      <c r="H1" s="216"/>
      <c r="I1" s="224"/>
    </row>
    <row r="2" spans="1:9" s="7" customFormat="1" ht="14.25" customHeight="1">
      <c r="A2" s="304" t="s">
        <v>306</v>
      </c>
      <c r="B2" s="304" t="s">
        <v>307</v>
      </c>
      <c r="C2" s="248"/>
      <c r="D2" s="248"/>
      <c r="E2" s="248"/>
      <c r="F2" s="248"/>
      <c r="G2" s="248"/>
      <c r="H2" s="248"/>
      <c r="I2" s="249"/>
    </row>
    <row r="3" spans="1:9" s="7" customFormat="1" ht="56.25" customHeight="1">
      <c r="A3" s="305"/>
      <c r="B3" s="306"/>
      <c r="C3" s="250" t="s">
        <v>308</v>
      </c>
      <c r="D3" s="251" t="s">
        <v>309</v>
      </c>
      <c r="E3" s="251" t="s">
        <v>310</v>
      </c>
      <c r="F3" s="251" t="s">
        <v>311</v>
      </c>
      <c r="G3" s="252" t="s">
        <v>312</v>
      </c>
      <c r="H3" s="252" t="s">
        <v>313</v>
      </c>
      <c r="I3" s="253" t="s">
        <v>90</v>
      </c>
    </row>
    <row r="4" spans="1:9" ht="14.25" customHeight="1">
      <c r="A4" s="247" t="s">
        <v>314</v>
      </c>
      <c r="B4" s="254">
        <v>2</v>
      </c>
      <c r="C4" s="255">
        <v>0</v>
      </c>
      <c r="D4" s="255">
        <v>1</v>
      </c>
      <c r="E4" s="255">
        <v>1</v>
      </c>
      <c r="F4" s="255">
        <v>0</v>
      </c>
      <c r="G4" s="255">
        <v>0</v>
      </c>
      <c r="H4" s="255">
        <v>0</v>
      </c>
      <c r="I4" s="256">
        <v>0</v>
      </c>
    </row>
    <row r="5" spans="1:9" ht="14.25" customHeight="1">
      <c r="A5" s="257">
        <v>6</v>
      </c>
      <c r="B5" s="258">
        <v>8</v>
      </c>
      <c r="C5" s="259">
        <v>0</v>
      </c>
      <c r="D5" s="259">
        <v>7</v>
      </c>
      <c r="E5" s="259">
        <v>1</v>
      </c>
      <c r="F5" s="259">
        <v>0</v>
      </c>
      <c r="G5" s="259">
        <v>0</v>
      </c>
      <c r="H5" s="259">
        <v>0</v>
      </c>
      <c r="I5" s="260">
        <v>0</v>
      </c>
    </row>
    <row r="6" spans="1:9" ht="14.25" customHeight="1">
      <c r="A6" s="257">
        <v>7</v>
      </c>
      <c r="B6" s="258">
        <v>16</v>
      </c>
      <c r="C6" s="259">
        <v>0</v>
      </c>
      <c r="D6" s="259">
        <v>12</v>
      </c>
      <c r="E6" s="259">
        <v>2</v>
      </c>
      <c r="F6" s="259">
        <v>0</v>
      </c>
      <c r="G6" s="259">
        <v>1</v>
      </c>
      <c r="H6" s="259">
        <v>1</v>
      </c>
      <c r="I6" s="260">
        <v>0</v>
      </c>
    </row>
    <row r="7" spans="1:9" ht="14.25" customHeight="1">
      <c r="A7" s="257">
        <v>8</v>
      </c>
      <c r="B7" s="258">
        <v>23</v>
      </c>
      <c r="C7" s="259">
        <v>0</v>
      </c>
      <c r="D7" s="259">
        <v>18</v>
      </c>
      <c r="E7" s="259">
        <v>2</v>
      </c>
      <c r="F7" s="259">
        <v>0</v>
      </c>
      <c r="G7" s="259">
        <v>2</v>
      </c>
      <c r="H7" s="259">
        <v>1</v>
      </c>
      <c r="I7" s="260">
        <v>0</v>
      </c>
    </row>
    <row r="8" spans="1:9" ht="14.25" customHeight="1">
      <c r="A8" s="257">
        <v>9</v>
      </c>
      <c r="B8" s="258">
        <v>36</v>
      </c>
      <c r="C8" s="259">
        <v>0</v>
      </c>
      <c r="D8" s="259">
        <v>25</v>
      </c>
      <c r="E8" s="259">
        <v>3</v>
      </c>
      <c r="F8" s="259">
        <v>0</v>
      </c>
      <c r="G8" s="259">
        <v>5</v>
      </c>
      <c r="H8" s="259">
        <v>1</v>
      </c>
      <c r="I8" s="260">
        <v>2</v>
      </c>
    </row>
    <row r="9" spans="1:9" ht="14.25" customHeight="1">
      <c r="A9" s="257">
        <v>10</v>
      </c>
      <c r="B9" s="258">
        <v>50</v>
      </c>
      <c r="C9" s="259" t="s">
        <v>91</v>
      </c>
      <c r="D9" s="259">
        <v>32</v>
      </c>
      <c r="E9" s="259">
        <v>5</v>
      </c>
      <c r="F9" s="259" t="s">
        <v>91</v>
      </c>
      <c r="G9" s="259">
        <v>7</v>
      </c>
      <c r="H9" s="259">
        <v>1</v>
      </c>
      <c r="I9" s="260">
        <v>5</v>
      </c>
    </row>
    <row r="10" spans="1:9" ht="14.25" customHeight="1">
      <c r="A10" s="257">
        <v>11</v>
      </c>
      <c r="B10" s="258">
        <v>62</v>
      </c>
      <c r="C10" s="259">
        <v>1</v>
      </c>
      <c r="D10" s="259">
        <v>40</v>
      </c>
      <c r="E10" s="259">
        <v>5</v>
      </c>
      <c r="F10" s="259">
        <v>0</v>
      </c>
      <c r="G10" s="259">
        <v>9</v>
      </c>
      <c r="H10" s="259">
        <v>1</v>
      </c>
      <c r="I10" s="260">
        <v>6</v>
      </c>
    </row>
    <row r="11" spans="1:9" ht="14.25" customHeight="1">
      <c r="A11" s="257">
        <v>12</v>
      </c>
      <c r="B11" s="258">
        <v>77</v>
      </c>
      <c r="C11" s="259">
        <v>2</v>
      </c>
      <c r="D11" s="259">
        <v>44</v>
      </c>
      <c r="E11" s="259">
        <v>8</v>
      </c>
      <c r="F11" s="259">
        <v>0</v>
      </c>
      <c r="G11" s="259">
        <v>9</v>
      </c>
      <c r="H11" s="259">
        <v>1</v>
      </c>
      <c r="I11" s="260">
        <v>13</v>
      </c>
    </row>
    <row r="12" spans="1:9" ht="14.25" customHeight="1">
      <c r="A12" s="257">
        <v>13</v>
      </c>
      <c r="B12" s="258">
        <v>78</v>
      </c>
      <c r="C12" s="259">
        <v>2</v>
      </c>
      <c r="D12" s="259">
        <v>45</v>
      </c>
      <c r="E12" s="259">
        <v>9</v>
      </c>
      <c r="F12" s="259">
        <v>0</v>
      </c>
      <c r="G12" s="259">
        <v>9</v>
      </c>
      <c r="H12" s="259">
        <v>1</v>
      </c>
      <c r="I12" s="260">
        <v>12</v>
      </c>
    </row>
    <row r="13" spans="1:9" ht="14.25" customHeight="1">
      <c r="A13" s="257">
        <v>14</v>
      </c>
      <c r="B13" s="258">
        <v>85</v>
      </c>
      <c r="C13" s="259">
        <v>2</v>
      </c>
      <c r="D13" s="259">
        <v>47</v>
      </c>
      <c r="E13" s="259">
        <v>9</v>
      </c>
      <c r="F13" s="259">
        <v>0</v>
      </c>
      <c r="G13" s="259">
        <v>9</v>
      </c>
      <c r="H13" s="259">
        <v>2</v>
      </c>
      <c r="I13" s="260">
        <v>16</v>
      </c>
    </row>
    <row r="14" spans="1:9" ht="14.25" customHeight="1">
      <c r="A14" s="257">
        <v>15</v>
      </c>
      <c r="B14" s="258">
        <v>86</v>
      </c>
      <c r="C14" s="259">
        <v>2</v>
      </c>
      <c r="D14" s="259">
        <v>47</v>
      </c>
      <c r="E14" s="259">
        <v>8</v>
      </c>
      <c r="F14" s="259" t="s">
        <v>315</v>
      </c>
      <c r="G14" s="259">
        <v>9</v>
      </c>
      <c r="H14" s="259">
        <v>2</v>
      </c>
      <c r="I14" s="260">
        <v>17</v>
      </c>
    </row>
    <row r="15" spans="1:9" ht="14.25" customHeight="1">
      <c r="A15" s="257">
        <v>16</v>
      </c>
      <c r="B15" s="258">
        <v>84</v>
      </c>
      <c r="C15" s="259">
        <v>2</v>
      </c>
      <c r="D15" s="259">
        <v>47</v>
      </c>
      <c r="E15" s="259">
        <v>7</v>
      </c>
      <c r="F15" s="259" t="s">
        <v>91</v>
      </c>
      <c r="G15" s="259">
        <v>7</v>
      </c>
      <c r="H15" s="259">
        <v>2</v>
      </c>
      <c r="I15" s="260">
        <v>19</v>
      </c>
    </row>
    <row r="16" spans="1:9" ht="14.25" customHeight="1">
      <c r="A16" s="261">
        <v>17</v>
      </c>
      <c r="B16" s="262">
        <v>85</v>
      </c>
      <c r="C16" s="263">
        <v>2</v>
      </c>
      <c r="D16" s="263">
        <v>47</v>
      </c>
      <c r="E16" s="263">
        <v>7</v>
      </c>
      <c r="F16" s="263" t="s">
        <v>315</v>
      </c>
      <c r="G16" s="263">
        <v>7</v>
      </c>
      <c r="H16" s="263">
        <v>2</v>
      </c>
      <c r="I16" s="264">
        <v>20</v>
      </c>
    </row>
    <row r="17" spans="1:6" ht="13.5">
      <c r="A17" s="24" t="s">
        <v>316</v>
      </c>
      <c r="B17" s="19"/>
      <c r="C17" s="19"/>
      <c r="D17" s="19"/>
      <c r="E17" s="19"/>
      <c r="F17" s="19"/>
    </row>
    <row r="18" spans="1:6" ht="13.5">
      <c r="A18" s="24"/>
      <c r="B18" s="19"/>
      <c r="C18" s="19"/>
      <c r="D18" s="19"/>
      <c r="E18" s="19"/>
      <c r="F18" s="19"/>
    </row>
    <row r="19" spans="1:6" ht="13.5">
      <c r="A19" s="24"/>
      <c r="B19" s="19"/>
      <c r="C19" s="19"/>
      <c r="D19" s="19"/>
      <c r="E19" s="19"/>
      <c r="F19" s="19"/>
    </row>
    <row r="20" spans="1:6" ht="13.5">
      <c r="A20" s="24"/>
      <c r="B20" s="19"/>
      <c r="C20" s="19"/>
      <c r="D20" s="19"/>
      <c r="E20" s="19"/>
      <c r="F20" s="19"/>
    </row>
    <row r="21" spans="1:6" ht="13.5">
      <c r="A21" s="24"/>
      <c r="B21" s="19"/>
      <c r="C21" s="19"/>
      <c r="D21" s="19"/>
      <c r="E21" s="19"/>
      <c r="F21" s="19"/>
    </row>
    <row r="22" ht="13.5">
      <c r="A22" s="24"/>
    </row>
    <row r="23" ht="13.5">
      <c r="A23" s="24"/>
    </row>
    <row r="24" ht="13.5">
      <c r="A24" s="24"/>
    </row>
    <row r="25" ht="13.5">
      <c r="A25" s="24"/>
    </row>
    <row r="26" ht="13.5">
      <c r="A26" s="24"/>
    </row>
    <row r="27" ht="13.5">
      <c r="A27" s="24"/>
    </row>
    <row r="28" ht="13.5">
      <c r="A28" s="24"/>
    </row>
    <row r="29" ht="13.5">
      <c r="A29" s="24"/>
    </row>
  </sheetData>
  <mergeCells count="2">
    <mergeCell ref="A2:A3"/>
    <mergeCell ref="B2:B3"/>
  </mergeCells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>
    <outlinePr summaryBelow="0" summaryRight="0"/>
    <pageSetUpPr fitToPage="1"/>
  </sheetPr>
  <dimension ref="A1:D29"/>
  <sheetViews>
    <sheetView zoomScaleSheetLayoutView="75" workbookViewId="0" topLeftCell="A1">
      <selection activeCell="A2" sqref="A2"/>
    </sheetView>
  </sheetViews>
  <sheetFormatPr defaultColWidth="6.50390625" defaultRowHeight="13.5"/>
  <cols>
    <col min="1" max="1" width="11.50390625" style="3" customWidth="1"/>
    <col min="2" max="2" width="25.25390625" style="3" customWidth="1"/>
    <col min="3" max="3" width="23.125" style="3" customWidth="1"/>
    <col min="4" max="4" width="22.50390625" style="3" customWidth="1"/>
  </cols>
  <sheetData>
    <row r="1" spans="1:4" ht="13.5">
      <c r="A1" s="1" t="s">
        <v>281</v>
      </c>
      <c r="B1" s="2"/>
      <c r="C1" s="2"/>
      <c r="D1" s="2"/>
    </row>
    <row r="2" spans="1:4" s="7" customFormat="1" ht="12.75" customHeight="1">
      <c r="A2" s="5" t="s">
        <v>73</v>
      </c>
      <c r="B2" s="5" t="s">
        <v>7</v>
      </c>
      <c r="C2" s="5" t="s">
        <v>282</v>
      </c>
      <c r="D2" s="6" t="s">
        <v>283</v>
      </c>
    </row>
    <row r="3" spans="1:4" s="7" customFormat="1" ht="12.75" customHeight="1">
      <c r="A3" s="8" t="s">
        <v>280</v>
      </c>
      <c r="B3" s="219">
        <v>5845007</v>
      </c>
      <c r="C3" s="106">
        <v>187842</v>
      </c>
      <c r="D3" s="220">
        <v>5644151</v>
      </c>
    </row>
    <row r="4" spans="1:4" ht="12.75" customHeight="1">
      <c r="A4" s="8">
        <v>55</v>
      </c>
      <c r="B4" s="221">
        <v>6734465</v>
      </c>
      <c r="C4" s="16">
        <v>185930</v>
      </c>
      <c r="D4" s="129">
        <v>6548535</v>
      </c>
    </row>
    <row r="5" spans="1:4" ht="12.75" customHeight="1">
      <c r="A5" s="8">
        <v>60</v>
      </c>
      <c r="B5" s="221">
        <v>7856674</v>
      </c>
      <c r="C5" s="16">
        <v>170473</v>
      </c>
      <c r="D5" s="129">
        <v>7686201</v>
      </c>
    </row>
    <row r="6" spans="1:4" ht="12.75" customHeight="1" hidden="1">
      <c r="A6" s="8">
        <v>61</v>
      </c>
      <c r="B6" s="221">
        <v>8136197</v>
      </c>
      <c r="C6" s="16">
        <v>179003</v>
      </c>
      <c r="D6" s="129">
        <v>7957194</v>
      </c>
    </row>
    <row r="7" spans="1:4" ht="12.75" customHeight="1" hidden="1">
      <c r="A7" s="8">
        <v>62</v>
      </c>
      <c r="B7" s="221">
        <v>8498532</v>
      </c>
      <c r="C7" s="16">
        <v>184291</v>
      </c>
      <c r="D7" s="129">
        <v>8341241</v>
      </c>
    </row>
    <row r="8" spans="1:4" ht="12.75" customHeight="1" hidden="1">
      <c r="A8" s="8">
        <v>63</v>
      </c>
      <c r="B8" s="221">
        <v>8737631</v>
      </c>
      <c r="C8" s="16">
        <v>182515</v>
      </c>
      <c r="D8" s="129">
        <v>8555116</v>
      </c>
    </row>
    <row r="9" spans="1:4" ht="12.75" customHeight="1" hidden="1">
      <c r="A9" s="8" t="s">
        <v>284</v>
      </c>
      <c r="B9" s="221">
        <v>8844613</v>
      </c>
      <c r="C9" s="16">
        <v>194226</v>
      </c>
      <c r="D9" s="129">
        <v>8650387</v>
      </c>
    </row>
    <row r="10" spans="1:4" ht="12.75" customHeight="1">
      <c r="A10" s="17" t="s">
        <v>96</v>
      </c>
      <c r="B10" s="221">
        <v>8938504</v>
      </c>
      <c r="C10" s="16">
        <v>183905</v>
      </c>
      <c r="D10" s="129">
        <v>8754599</v>
      </c>
    </row>
    <row r="11" spans="1:4" ht="12.75" customHeight="1">
      <c r="A11" s="8">
        <v>3</v>
      </c>
      <c r="B11" s="221">
        <v>9227864</v>
      </c>
      <c r="C11" s="16">
        <v>185214</v>
      </c>
      <c r="D11" s="129">
        <v>9042650</v>
      </c>
    </row>
    <row r="12" spans="1:4" ht="12.75" customHeight="1">
      <c r="A12" s="8">
        <v>4</v>
      </c>
      <c r="B12" s="221">
        <v>9468283</v>
      </c>
      <c r="C12" s="16">
        <v>188256</v>
      </c>
      <c r="D12" s="129">
        <v>9280027</v>
      </c>
    </row>
    <row r="13" spans="1:4" ht="12.75" customHeight="1">
      <c r="A13" s="8">
        <v>5</v>
      </c>
      <c r="B13" s="221">
        <v>9336663</v>
      </c>
      <c r="C13" s="16">
        <v>186338</v>
      </c>
      <c r="D13" s="129">
        <v>9150325</v>
      </c>
    </row>
    <row r="14" spans="1:4" ht="12.75" customHeight="1">
      <c r="A14" s="8">
        <v>6</v>
      </c>
      <c r="B14" s="221">
        <v>9264847</v>
      </c>
      <c r="C14" s="16">
        <v>186331</v>
      </c>
      <c r="D14" s="129">
        <v>9078516</v>
      </c>
    </row>
    <row r="15" spans="1:4" ht="12.75" customHeight="1">
      <c r="A15" s="8">
        <v>7</v>
      </c>
      <c r="B15" s="221">
        <v>9460938</v>
      </c>
      <c r="C15" s="16">
        <v>203946</v>
      </c>
      <c r="D15" s="129">
        <v>9256992</v>
      </c>
    </row>
    <row r="16" spans="1:4" ht="12.75" customHeight="1">
      <c r="A16" s="8">
        <v>8</v>
      </c>
      <c r="B16" s="221">
        <v>9542512</v>
      </c>
      <c r="C16" s="16">
        <v>213816</v>
      </c>
      <c r="D16" s="129">
        <v>9328696</v>
      </c>
    </row>
    <row r="17" spans="1:4" ht="12.75" customHeight="1">
      <c r="A17" s="8">
        <v>9</v>
      </c>
      <c r="B17" s="221">
        <v>9506264</v>
      </c>
      <c r="C17" s="16">
        <v>226399</v>
      </c>
      <c r="D17" s="129">
        <v>9279865</v>
      </c>
    </row>
    <row r="18" spans="1:4" ht="12.75" customHeight="1">
      <c r="A18" s="8">
        <v>10</v>
      </c>
      <c r="B18" s="221">
        <v>9472027</v>
      </c>
      <c r="C18" s="16">
        <v>233083</v>
      </c>
      <c r="D18" s="129">
        <v>9238944</v>
      </c>
    </row>
    <row r="19" spans="1:4" ht="12.75" customHeight="1">
      <c r="A19" s="8" t="s">
        <v>2</v>
      </c>
      <c r="B19" s="221">
        <v>9610890</v>
      </c>
      <c r="C19" s="16">
        <v>234321</v>
      </c>
      <c r="D19" s="129">
        <v>9376569</v>
      </c>
    </row>
    <row r="20" spans="1:4" ht="12.75" customHeight="1">
      <c r="A20" s="8" t="s">
        <v>3</v>
      </c>
      <c r="B20" s="221">
        <v>9837931</v>
      </c>
      <c r="C20" s="16">
        <v>235208</v>
      </c>
      <c r="D20" s="129">
        <v>9602723</v>
      </c>
    </row>
    <row r="21" spans="1:4" ht="12.75" customHeight="1">
      <c r="A21" s="20" t="s">
        <v>4</v>
      </c>
      <c r="B21" s="221">
        <v>9775960</v>
      </c>
      <c r="C21" s="16">
        <v>240051</v>
      </c>
      <c r="D21" s="129">
        <v>9535909</v>
      </c>
    </row>
    <row r="22" spans="1:4" ht="12.75" customHeight="1">
      <c r="A22" s="20" t="s">
        <v>5</v>
      </c>
      <c r="B22" s="221">
        <v>9521278</v>
      </c>
      <c r="C22" s="16">
        <v>251517</v>
      </c>
      <c r="D22" s="129">
        <v>9269761</v>
      </c>
    </row>
    <row r="23" spans="1:4" ht="12.75" customHeight="1">
      <c r="A23" s="20" t="s">
        <v>86</v>
      </c>
      <c r="B23" s="221">
        <v>9156127</v>
      </c>
      <c r="C23" s="16">
        <v>309642</v>
      </c>
      <c r="D23" s="129">
        <v>8846485</v>
      </c>
    </row>
    <row r="24" spans="1:4" ht="12.75" customHeight="1">
      <c r="A24" s="20" t="s">
        <v>87</v>
      </c>
      <c r="B24" s="221">
        <v>8916722</v>
      </c>
      <c r="C24" s="16">
        <v>308173</v>
      </c>
      <c r="D24" s="129">
        <v>8608549</v>
      </c>
    </row>
    <row r="25" spans="1:4" ht="12.75" customHeight="1">
      <c r="A25" s="21" t="s">
        <v>99</v>
      </c>
      <c r="B25" s="229">
        <v>8729305</v>
      </c>
      <c r="C25" s="230">
        <v>307961</v>
      </c>
      <c r="D25" s="231">
        <v>8421344</v>
      </c>
    </row>
    <row r="26" ht="13.5">
      <c r="A26" s="24"/>
    </row>
    <row r="27" spans="1:4" ht="13.5">
      <c r="A27" s="24"/>
      <c r="B27" s="237"/>
      <c r="C27" s="237"/>
      <c r="D27" s="237"/>
    </row>
    <row r="28" ht="13.5">
      <c r="A28" s="24"/>
    </row>
    <row r="29" ht="13.5">
      <c r="A29" s="24"/>
    </row>
  </sheetData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outlinePr summaryBelow="0" summaryRight="0"/>
    <pageSetUpPr fitToPage="1"/>
  </sheetPr>
  <dimension ref="A1:G29"/>
  <sheetViews>
    <sheetView zoomScaleSheetLayoutView="75" workbookViewId="0" topLeftCell="A1">
      <selection activeCell="A2" sqref="A2"/>
    </sheetView>
  </sheetViews>
  <sheetFormatPr defaultColWidth="6.50390625" defaultRowHeight="13.5"/>
  <cols>
    <col min="1" max="1" width="10.00390625" style="3" customWidth="1"/>
    <col min="2" max="2" width="25.50390625" style="3" customWidth="1"/>
    <col min="3" max="4" width="23.375" style="3" customWidth="1"/>
    <col min="7" max="7" width="9.75390625" style="0" customWidth="1"/>
  </cols>
  <sheetData>
    <row r="1" spans="1:4" s="217" customFormat="1" ht="13.5">
      <c r="A1" s="1" t="s">
        <v>285</v>
      </c>
      <c r="B1" s="216"/>
      <c r="C1" s="216"/>
      <c r="D1" s="216"/>
    </row>
    <row r="2" spans="1:4" s="7" customFormat="1" ht="12.75" customHeight="1">
      <c r="A2" s="5" t="s">
        <v>73</v>
      </c>
      <c r="B2" s="5" t="s">
        <v>7</v>
      </c>
      <c r="C2" s="5" t="s">
        <v>282</v>
      </c>
      <c r="D2" s="6" t="s">
        <v>283</v>
      </c>
    </row>
    <row r="3" spans="1:4" s="7" customFormat="1" ht="12.75" customHeight="1">
      <c r="A3" s="8" t="s">
        <v>280</v>
      </c>
      <c r="B3" s="9">
        <v>1348</v>
      </c>
      <c r="C3" s="235">
        <v>43</v>
      </c>
      <c r="D3" s="10">
        <v>1301</v>
      </c>
    </row>
    <row r="4" spans="1:7" s="217" customFormat="1" ht="12.75" customHeight="1">
      <c r="A4" s="8">
        <v>55</v>
      </c>
      <c r="B4" s="11">
        <v>1505</v>
      </c>
      <c r="C4" s="30">
        <v>42</v>
      </c>
      <c r="D4" s="12">
        <v>1464</v>
      </c>
      <c r="F4" s="24"/>
      <c r="G4" s="3"/>
    </row>
    <row r="5" spans="1:7" s="217" customFormat="1" ht="12.75" customHeight="1">
      <c r="A5" s="8">
        <v>60</v>
      </c>
      <c r="B5" s="11">
        <v>1729</v>
      </c>
      <c r="C5" s="30">
        <v>38</v>
      </c>
      <c r="D5" s="12">
        <v>1692</v>
      </c>
      <c r="F5" s="24"/>
      <c r="G5" s="3"/>
    </row>
    <row r="6" spans="1:4" s="217" customFormat="1" ht="12.75" customHeight="1" hidden="1">
      <c r="A6" s="8">
        <v>61</v>
      </c>
      <c r="B6" s="11">
        <v>1798</v>
      </c>
      <c r="C6" s="30">
        <v>40</v>
      </c>
      <c r="D6" s="12">
        <v>1758</v>
      </c>
    </row>
    <row r="7" spans="1:4" s="217" customFormat="1" ht="12.75" customHeight="1" hidden="1">
      <c r="A7" s="8">
        <v>62</v>
      </c>
      <c r="B7" s="11">
        <v>1879</v>
      </c>
      <c r="C7" s="30">
        <v>41</v>
      </c>
      <c r="D7" s="12">
        <v>1838</v>
      </c>
    </row>
    <row r="8" spans="1:4" s="217" customFormat="1" ht="12.75" customHeight="1" hidden="1">
      <c r="A8" s="8">
        <v>63</v>
      </c>
      <c r="B8" s="11">
        <v>1927</v>
      </c>
      <c r="C8" s="30">
        <v>40</v>
      </c>
      <c r="D8" s="12">
        <v>1886</v>
      </c>
    </row>
    <row r="9" spans="1:4" s="217" customFormat="1" ht="12.75" customHeight="1" hidden="1">
      <c r="A9" s="8" t="s">
        <v>284</v>
      </c>
      <c r="B9" s="11">
        <v>1973</v>
      </c>
      <c r="C9" s="30">
        <v>43</v>
      </c>
      <c r="D9" s="12">
        <v>1929</v>
      </c>
    </row>
    <row r="10" spans="1:4" s="217" customFormat="1" ht="12.75" customHeight="1">
      <c r="A10" s="17" t="s">
        <v>96</v>
      </c>
      <c r="B10" s="11">
        <v>2007</v>
      </c>
      <c r="C10" s="30">
        <v>41</v>
      </c>
      <c r="D10" s="12">
        <v>1966</v>
      </c>
    </row>
    <row r="11" spans="1:4" s="217" customFormat="1" ht="12.75" customHeight="1">
      <c r="A11" s="8">
        <v>3</v>
      </c>
      <c r="B11" s="11">
        <v>2062</v>
      </c>
      <c r="C11" s="30">
        <v>41</v>
      </c>
      <c r="D11" s="12">
        <v>2020</v>
      </c>
    </row>
    <row r="12" spans="1:4" s="217" customFormat="1" ht="12.75" customHeight="1">
      <c r="A12" s="8">
        <v>4</v>
      </c>
      <c r="B12" s="11">
        <v>2090</v>
      </c>
      <c r="C12" s="30">
        <v>42</v>
      </c>
      <c r="D12" s="12">
        <v>2076</v>
      </c>
    </row>
    <row r="13" spans="1:4" s="217" customFormat="1" ht="12.75" customHeight="1">
      <c r="A13" s="8">
        <v>5</v>
      </c>
      <c r="B13" s="11">
        <v>2105</v>
      </c>
      <c r="C13" s="30">
        <v>42</v>
      </c>
      <c r="D13" s="12">
        <v>2063</v>
      </c>
    </row>
    <row r="14" spans="1:4" s="217" customFormat="1" ht="12.75" customHeight="1">
      <c r="A14" s="8">
        <v>6</v>
      </c>
      <c r="B14" s="11">
        <v>2083</v>
      </c>
      <c r="C14" s="30">
        <v>42</v>
      </c>
      <c r="D14" s="12">
        <v>2041</v>
      </c>
    </row>
    <row r="15" spans="1:4" s="217" customFormat="1" ht="12.75" customHeight="1">
      <c r="A15" s="8">
        <v>7</v>
      </c>
      <c r="B15" s="11">
        <v>2128.7</v>
      </c>
      <c r="C15" s="30">
        <v>45.9</v>
      </c>
      <c r="D15" s="12">
        <v>2082.8</v>
      </c>
    </row>
    <row r="16" spans="1:4" s="217" customFormat="1" ht="12.75" customHeight="1">
      <c r="A16" s="8">
        <v>8</v>
      </c>
      <c r="B16" s="11">
        <v>2149.3</v>
      </c>
      <c r="C16" s="30">
        <v>48.2</v>
      </c>
      <c r="D16" s="12">
        <v>2101.2</v>
      </c>
    </row>
    <row r="17" spans="1:4" s="217" customFormat="1" ht="12.75" customHeight="1">
      <c r="A17" s="8">
        <v>9</v>
      </c>
      <c r="B17" s="11">
        <v>2149.9</v>
      </c>
      <c r="C17" s="30">
        <v>51.2</v>
      </c>
      <c r="D17" s="12">
        <v>2098.7</v>
      </c>
    </row>
    <row r="18" spans="1:4" s="217" customFormat="1" ht="12.75" customHeight="1">
      <c r="A18" s="8">
        <v>10</v>
      </c>
      <c r="B18" s="11">
        <v>2145</v>
      </c>
      <c r="C18" s="30">
        <v>52.8</v>
      </c>
      <c r="D18" s="12">
        <v>2092.2</v>
      </c>
    </row>
    <row r="19" spans="1:4" s="217" customFormat="1" ht="12.75" customHeight="1">
      <c r="A19" s="8" t="s">
        <v>2</v>
      </c>
      <c r="B19" s="11">
        <v>2191.160477952492</v>
      </c>
      <c r="C19" s="30">
        <v>53.422202767309365</v>
      </c>
      <c r="D19" s="12">
        <v>2137.7382751851824</v>
      </c>
    </row>
    <row r="20" spans="1:4" s="217" customFormat="1" ht="12.75" customHeight="1">
      <c r="A20" s="8" t="s">
        <v>3</v>
      </c>
      <c r="B20" s="11">
        <v>1800.3</v>
      </c>
      <c r="C20" s="30">
        <v>43</v>
      </c>
      <c r="D20" s="12">
        <v>1757.2</v>
      </c>
    </row>
    <row r="21" spans="1:4" s="217" customFormat="1" ht="12.75" customHeight="1">
      <c r="A21" s="20" t="s">
        <v>4</v>
      </c>
      <c r="B21" s="11">
        <v>1796.3415194362524</v>
      </c>
      <c r="C21" s="30">
        <v>44.10958904109589</v>
      </c>
      <c r="D21" s="12">
        <v>1752.2319303951565</v>
      </c>
    </row>
    <row r="22" spans="1:4" s="217" customFormat="1" ht="12.75" customHeight="1">
      <c r="A22" s="20" t="s">
        <v>5</v>
      </c>
      <c r="B22" s="11">
        <v>1755.4</v>
      </c>
      <c r="C22" s="30">
        <v>46.4</v>
      </c>
      <c r="D22" s="12">
        <v>1709.1</v>
      </c>
    </row>
    <row r="23" spans="1:4" s="217" customFormat="1" ht="12.75" customHeight="1">
      <c r="A23" s="20" t="s">
        <v>86</v>
      </c>
      <c r="B23" s="11">
        <v>1691.5</v>
      </c>
      <c r="C23" s="30">
        <v>57.2</v>
      </c>
      <c r="D23" s="12">
        <v>1634.3</v>
      </c>
    </row>
    <row r="24" spans="1:4" s="217" customFormat="1" ht="12.75" customHeight="1">
      <c r="A24" s="20" t="s">
        <v>87</v>
      </c>
      <c r="B24" s="11">
        <v>1649.5</v>
      </c>
      <c r="C24" s="30">
        <v>57</v>
      </c>
      <c r="D24" s="12">
        <v>1592.5</v>
      </c>
    </row>
    <row r="25" spans="1:4" s="217" customFormat="1" ht="12.75" customHeight="1">
      <c r="A25" s="21" t="s">
        <v>99</v>
      </c>
      <c r="B25" s="22">
        <v>1629.4</v>
      </c>
      <c r="C25" s="236">
        <v>57.5</v>
      </c>
      <c r="D25" s="23">
        <v>1571.9</v>
      </c>
    </row>
    <row r="26" ht="13.5">
      <c r="A26" s="24"/>
    </row>
    <row r="27" ht="13.5">
      <c r="A27" s="24"/>
    </row>
    <row r="28" ht="13.5">
      <c r="A28" s="24"/>
    </row>
    <row r="29" ht="13.5">
      <c r="A29" s="24"/>
    </row>
  </sheetData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>
    <outlinePr summaryBelow="0" summaryRight="0"/>
  </sheetPr>
  <dimension ref="A1:M35"/>
  <sheetViews>
    <sheetView zoomScaleSheetLayoutView="100" workbookViewId="0" topLeftCell="A1">
      <selection activeCell="A2" sqref="A2:H4"/>
    </sheetView>
  </sheetViews>
  <sheetFormatPr defaultColWidth="6.50390625" defaultRowHeight="13.5"/>
  <cols>
    <col min="1" max="1" width="2.875" style="3" customWidth="1"/>
    <col min="2" max="2" width="14.625" style="3" customWidth="1"/>
    <col min="3" max="8" width="12.625" style="3" customWidth="1"/>
    <col min="11" max="12" width="9.00390625" style="0" bestFit="1" customWidth="1"/>
    <col min="14" max="14" width="15.25390625" style="0" bestFit="1" customWidth="1"/>
    <col min="15" max="15" width="13.00390625" style="0" bestFit="1" customWidth="1"/>
    <col min="16" max="16" width="15.25390625" style="0" bestFit="1" customWidth="1"/>
  </cols>
  <sheetData>
    <row r="1" spans="1:8" ht="13.5">
      <c r="A1" s="1" t="s">
        <v>100</v>
      </c>
      <c r="B1" s="1"/>
      <c r="C1" s="2"/>
      <c r="D1" s="2"/>
      <c r="E1" s="2"/>
      <c r="F1" s="2"/>
      <c r="G1" s="2"/>
      <c r="H1" s="25" t="s">
        <v>101</v>
      </c>
    </row>
    <row r="2" spans="1:13" s="7" customFormat="1" ht="41.25" customHeight="1">
      <c r="A2" s="272" t="s">
        <v>102</v>
      </c>
      <c r="B2" s="273"/>
      <c r="C2" s="26" t="s">
        <v>103</v>
      </c>
      <c r="D2" s="26" t="s">
        <v>104</v>
      </c>
      <c r="E2" s="26" t="s">
        <v>105</v>
      </c>
      <c r="F2" s="26" t="s">
        <v>106</v>
      </c>
      <c r="G2" s="26" t="s">
        <v>107</v>
      </c>
      <c r="H2" s="26" t="s">
        <v>108</v>
      </c>
      <c r="J2" s="27"/>
      <c r="K2" s="27"/>
      <c r="L2" s="27"/>
      <c r="M2" s="28"/>
    </row>
    <row r="3" spans="1:13" s="7" customFormat="1" ht="16.5" customHeight="1">
      <c r="A3" s="274" t="s">
        <v>7</v>
      </c>
      <c r="B3" s="275"/>
      <c r="C3" s="29">
        <v>0.857</v>
      </c>
      <c r="D3" s="30">
        <v>40.4</v>
      </c>
      <c r="E3" s="31">
        <v>20350</v>
      </c>
      <c r="F3" s="31">
        <v>505</v>
      </c>
      <c r="G3" s="31">
        <v>504</v>
      </c>
      <c r="H3" s="32">
        <v>23916</v>
      </c>
      <c r="J3" s="16"/>
      <c r="K3" s="28"/>
      <c r="L3" s="28"/>
      <c r="M3" s="28"/>
    </row>
    <row r="4" spans="1:13" ht="16.5" customHeight="1">
      <c r="A4" s="33"/>
      <c r="B4" s="34" t="s">
        <v>109</v>
      </c>
      <c r="C4" s="35">
        <v>0.895</v>
      </c>
      <c r="D4" s="36">
        <v>362</v>
      </c>
      <c r="E4" s="37">
        <v>4646</v>
      </c>
      <c r="F4" s="37">
        <v>13</v>
      </c>
      <c r="G4" s="38">
        <v>13</v>
      </c>
      <c r="H4" s="39"/>
      <c r="J4" s="16"/>
      <c r="K4" s="15"/>
      <c r="L4" s="28"/>
      <c r="M4" s="15"/>
    </row>
    <row r="5" spans="1:13" ht="16.5" customHeight="1">
      <c r="A5" s="40"/>
      <c r="B5" s="34" t="s">
        <v>110</v>
      </c>
      <c r="C5" s="35">
        <v>0.051</v>
      </c>
      <c r="D5" s="36">
        <v>11.6</v>
      </c>
      <c r="E5" s="37">
        <v>1</v>
      </c>
      <c r="F5" s="37">
        <v>0</v>
      </c>
      <c r="G5" s="38">
        <v>0</v>
      </c>
      <c r="H5" s="41"/>
      <c r="J5" s="16"/>
      <c r="K5" s="15"/>
      <c r="L5" s="28"/>
      <c r="M5" s="15"/>
    </row>
    <row r="6" spans="1:13" ht="16.5" customHeight="1">
      <c r="A6" s="40"/>
      <c r="B6" s="34" t="s">
        <v>111</v>
      </c>
      <c r="C6" s="35">
        <v>0.187</v>
      </c>
      <c r="D6" s="36">
        <v>65.7</v>
      </c>
      <c r="E6" s="37">
        <v>46</v>
      </c>
      <c r="F6" s="37">
        <v>1</v>
      </c>
      <c r="G6" s="38">
        <v>1</v>
      </c>
      <c r="H6" s="41"/>
      <c r="J6" s="16"/>
      <c r="K6" s="15"/>
      <c r="L6" s="28"/>
      <c r="M6" s="15"/>
    </row>
    <row r="7" spans="1:13" ht="16.5" customHeight="1">
      <c r="A7" s="40"/>
      <c r="B7" s="34" t="s">
        <v>112</v>
      </c>
      <c r="C7" s="35">
        <v>0.93</v>
      </c>
      <c r="D7" s="36">
        <v>157.5</v>
      </c>
      <c r="E7" s="37">
        <v>5420</v>
      </c>
      <c r="F7" s="37">
        <v>21</v>
      </c>
      <c r="G7" s="38">
        <v>30</v>
      </c>
      <c r="H7" s="41"/>
      <c r="J7" s="16"/>
      <c r="K7" s="15"/>
      <c r="L7" s="28"/>
      <c r="M7" s="15"/>
    </row>
    <row r="8" spans="1:13" ht="16.5" customHeight="1">
      <c r="A8" s="42"/>
      <c r="B8" s="34" t="s">
        <v>113</v>
      </c>
      <c r="C8" s="35">
        <v>0.821</v>
      </c>
      <c r="D8" s="36">
        <v>22</v>
      </c>
      <c r="E8" s="37">
        <v>10237</v>
      </c>
      <c r="F8" s="37">
        <v>470</v>
      </c>
      <c r="G8" s="38">
        <v>460</v>
      </c>
      <c r="H8" s="41"/>
      <c r="J8" s="16"/>
      <c r="K8" s="15"/>
      <c r="L8" s="28"/>
      <c r="M8" s="15"/>
    </row>
    <row r="10" spans="1:13" ht="16.5" customHeight="1">
      <c r="A10" s="43"/>
      <c r="B10" s="43"/>
      <c r="C10" s="44"/>
      <c r="D10" s="30"/>
      <c r="E10" s="30"/>
      <c r="F10" s="30"/>
      <c r="G10" s="30"/>
      <c r="H10" s="45"/>
      <c r="J10" s="16"/>
      <c r="K10" s="15"/>
      <c r="L10" s="28"/>
      <c r="M10" s="15"/>
    </row>
    <row r="11" spans="1:13" ht="16.5" customHeight="1">
      <c r="A11" s="43"/>
      <c r="B11" s="43"/>
      <c r="C11" s="44"/>
      <c r="D11" s="30"/>
      <c r="E11" s="30"/>
      <c r="F11" s="30"/>
      <c r="G11" s="30"/>
      <c r="H11" s="45"/>
      <c r="J11" s="16"/>
      <c r="K11" s="15"/>
      <c r="L11" s="28"/>
      <c r="M11" s="15"/>
    </row>
    <row r="12" spans="1:13" ht="16.5" customHeight="1">
      <c r="A12" s="43"/>
      <c r="B12" s="43"/>
      <c r="C12" s="44"/>
      <c r="D12" s="30"/>
      <c r="E12" s="30"/>
      <c r="F12" s="30"/>
      <c r="G12" s="30"/>
      <c r="H12" s="45"/>
      <c r="J12" s="16"/>
      <c r="K12" s="15"/>
      <c r="L12" s="28"/>
      <c r="M12" s="15"/>
    </row>
    <row r="13" spans="1:13" ht="65.25" customHeight="1">
      <c r="A13" s="24"/>
      <c r="B13" s="24"/>
      <c r="C13" s="19"/>
      <c r="D13" s="19"/>
      <c r="E13" s="19"/>
      <c r="F13" s="19"/>
      <c r="G13" s="19"/>
      <c r="J13" s="15"/>
      <c r="K13" s="15"/>
      <c r="L13" s="15"/>
      <c r="M13" s="15"/>
    </row>
    <row r="14" spans="1:13" ht="13.5">
      <c r="A14" s="24"/>
      <c r="B14" s="24"/>
      <c r="C14" s="19"/>
      <c r="D14" s="19"/>
      <c r="E14" s="19"/>
      <c r="F14" s="19"/>
      <c r="G14" s="19"/>
      <c r="J14" s="15"/>
      <c r="K14" s="15"/>
      <c r="L14" s="15"/>
      <c r="M14" s="15"/>
    </row>
    <row r="15" spans="1:13" ht="13.5">
      <c r="A15" s="24"/>
      <c r="B15" s="24"/>
      <c r="C15" s="19"/>
      <c r="D15" s="19"/>
      <c r="E15" s="19"/>
      <c r="F15" s="19"/>
      <c r="G15" s="19"/>
      <c r="J15" s="15"/>
      <c r="K15" s="15"/>
      <c r="L15" s="15"/>
      <c r="M15" s="15"/>
    </row>
    <row r="16" spans="1:13" ht="13.5">
      <c r="A16" s="24"/>
      <c r="B16" s="24"/>
      <c r="C16" s="19"/>
      <c r="D16" s="19"/>
      <c r="E16" s="19"/>
      <c r="F16" s="19"/>
      <c r="G16" s="19"/>
      <c r="J16" s="15"/>
      <c r="K16" s="15"/>
      <c r="L16" s="15"/>
      <c r="M16" s="15"/>
    </row>
    <row r="17" spans="1:13" ht="13.5">
      <c r="A17" s="24"/>
      <c r="B17" s="24"/>
      <c r="C17" s="19"/>
      <c r="D17" s="19"/>
      <c r="E17" s="19"/>
      <c r="F17" s="19"/>
      <c r="G17" s="19"/>
      <c r="J17" s="15"/>
      <c r="K17" s="15"/>
      <c r="L17" s="15"/>
      <c r="M17" s="15"/>
    </row>
    <row r="18" spans="1:7" ht="13.5">
      <c r="A18" s="24"/>
      <c r="B18" s="24"/>
      <c r="C18" s="19"/>
      <c r="D18" s="19"/>
      <c r="E18" s="19"/>
      <c r="F18" s="19"/>
      <c r="G18" s="19"/>
    </row>
    <row r="19" spans="1:2" ht="13.5">
      <c r="A19" s="24"/>
      <c r="B19" s="24"/>
    </row>
    <row r="20" spans="1:2" ht="13.5">
      <c r="A20" s="24"/>
      <c r="B20" s="24"/>
    </row>
    <row r="21" spans="1:2" ht="13.5">
      <c r="A21" s="24"/>
      <c r="B21" s="24"/>
    </row>
    <row r="22" spans="1:2" ht="13.5">
      <c r="A22" s="24"/>
      <c r="B22" s="24"/>
    </row>
    <row r="23" spans="1:2" ht="13.5">
      <c r="A23" s="24"/>
      <c r="B23" s="24"/>
    </row>
    <row r="24" spans="1:2" ht="13.5">
      <c r="A24" s="24"/>
      <c r="B24" s="24"/>
    </row>
    <row r="25" spans="1:2" ht="13.5">
      <c r="A25" s="24"/>
      <c r="B25" s="24"/>
    </row>
    <row r="26" spans="1:2" ht="13.5">
      <c r="A26" s="24"/>
      <c r="B26" s="24"/>
    </row>
    <row r="33" ht="13.5">
      <c r="A33" s="24" t="s">
        <v>114</v>
      </c>
    </row>
    <row r="34" ht="13.5">
      <c r="A34" s="24" t="s">
        <v>115</v>
      </c>
    </row>
    <row r="35" ht="13.5">
      <c r="A35" s="24" t="s">
        <v>116</v>
      </c>
    </row>
  </sheetData>
  <mergeCells count="2">
    <mergeCell ref="A2:B2"/>
    <mergeCell ref="A3:B3"/>
  </mergeCells>
  <printOptions/>
  <pageMargins left="0.7874015748031497" right="0.7874015748031497" top="0.5905511811023623" bottom="0.5905511811023623" header="0" footer="0"/>
  <pageSetup blackAndWhite="1" fitToWidth="40"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2">
    <outlinePr summaryBelow="0" summaryRight="0"/>
  </sheetPr>
  <dimension ref="A1:O30"/>
  <sheetViews>
    <sheetView view="pageBreakPreview" zoomScale="75" zoomScaleSheetLayoutView="75" workbookViewId="0" topLeftCell="A1">
      <selection activeCell="A2" sqref="A2:H4"/>
    </sheetView>
  </sheetViews>
  <sheetFormatPr defaultColWidth="6.50390625" defaultRowHeight="13.5"/>
  <cols>
    <col min="1" max="1" width="10.50390625" style="3" customWidth="1"/>
    <col min="2" max="3" width="6.375" style="3" customWidth="1"/>
    <col min="4" max="4" width="7.625" style="3" customWidth="1"/>
    <col min="5" max="7" width="6.375" style="3" customWidth="1"/>
    <col min="8" max="8" width="7.875" style="3" customWidth="1"/>
    <col min="9" max="10" width="6.375" style="3" customWidth="1"/>
    <col min="11" max="11" width="7.625" style="3" customWidth="1"/>
    <col min="12" max="14" width="6.375" style="3" customWidth="1"/>
    <col min="15" max="15" width="8.875" style="0" customWidth="1"/>
    <col min="16" max="19" width="6.625" style="0" customWidth="1"/>
  </cols>
  <sheetData>
    <row r="1" spans="1:14" s="217" customFormat="1" ht="13.5">
      <c r="A1" s="1" t="s">
        <v>286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5" s="7" customFormat="1" ht="13.5">
      <c r="A2" s="278" t="s">
        <v>73</v>
      </c>
      <c r="B2" s="281" t="s">
        <v>287</v>
      </c>
      <c r="C2" s="282"/>
      <c r="D2" s="282"/>
      <c r="E2" s="282"/>
      <c r="F2" s="282"/>
      <c r="G2" s="282"/>
      <c r="H2" s="283"/>
      <c r="I2" s="281" t="s">
        <v>288</v>
      </c>
      <c r="J2" s="282"/>
      <c r="K2" s="282"/>
      <c r="L2" s="282"/>
      <c r="M2" s="282"/>
      <c r="N2" s="282"/>
      <c r="O2" s="283"/>
    </row>
    <row r="3" spans="1:15" s="7" customFormat="1" ht="13.5" customHeight="1">
      <c r="A3" s="279"/>
      <c r="B3" s="284" t="s">
        <v>289</v>
      </c>
      <c r="C3" s="276" t="s">
        <v>290</v>
      </c>
      <c r="D3" s="276" t="s">
        <v>291</v>
      </c>
      <c r="E3" s="276" t="s">
        <v>292</v>
      </c>
      <c r="F3" s="276" t="s">
        <v>293</v>
      </c>
      <c r="G3" s="232"/>
      <c r="H3" s="233"/>
      <c r="I3" s="284" t="s">
        <v>8</v>
      </c>
      <c r="J3" s="276" t="s">
        <v>290</v>
      </c>
      <c r="K3" s="276" t="s">
        <v>291</v>
      </c>
      <c r="L3" s="276" t="s">
        <v>292</v>
      </c>
      <c r="M3" s="276" t="s">
        <v>293</v>
      </c>
      <c r="N3" s="232"/>
      <c r="O3" s="233"/>
    </row>
    <row r="4" spans="1:15" s="7" customFormat="1" ht="43.5" customHeight="1">
      <c r="A4" s="280"/>
      <c r="B4" s="285"/>
      <c r="C4" s="277"/>
      <c r="D4" s="277"/>
      <c r="E4" s="277"/>
      <c r="F4" s="277"/>
      <c r="G4" s="227" t="s">
        <v>294</v>
      </c>
      <c r="H4" s="227" t="s">
        <v>295</v>
      </c>
      <c r="I4" s="285"/>
      <c r="J4" s="277"/>
      <c r="K4" s="277"/>
      <c r="L4" s="277"/>
      <c r="M4" s="277"/>
      <c r="N4" s="227" t="s">
        <v>294</v>
      </c>
      <c r="O4" s="227" t="s">
        <v>295</v>
      </c>
    </row>
    <row r="5" spans="1:15" s="217" customFormat="1" ht="16.5" customHeight="1">
      <c r="A5" s="218" t="s">
        <v>280</v>
      </c>
      <c r="B5" s="11">
        <v>86.7</v>
      </c>
      <c r="C5" s="30">
        <v>111.6</v>
      </c>
      <c r="D5" s="30">
        <v>2.3</v>
      </c>
      <c r="E5" s="30">
        <v>51.9</v>
      </c>
      <c r="F5" s="30">
        <v>83.3</v>
      </c>
      <c r="G5" s="30"/>
      <c r="H5" s="238"/>
      <c r="I5" s="11">
        <v>80.4</v>
      </c>
      <c r="J5" s="30">
        <v>101.8</v>
      </c>
      <c r="K5" s="30">
        <v>3.5</v>
      </c>
      <c r="L5" s="30">
        <v>60.3</v>
      </c>
      <c r="M5" s="30">
        <v>78.5</v>
      </c>
      <c r="N5" s="30"/>
      <c r="O5" s="239"/>
    </row>
    <row r="6" spans="1:15" s="217" customFormat="1" ht="16.5" customHeight="1">
      <c r="A6" s="20">
        <v>55</v>
      </c>
      <c r="B6" s="11">
        <v>88.6</v>
      </c>
      <c r="C6" s="30">
        <v>109.6</v>
      </c>
      <c r="D6" s="30">
        <v>1</v>
      </c>
      <c r="E6" s="30">
        <v>44.8</v>
      </c>
      <c r="F6" s="30">
        <v>86.1</v>
      </c>
      <c r="G6" s="30"/>
      <c r="H6" s="238"/>
      <c r="I6" s="11">
        <v>83.3</v>
      </c>
      <c r="J6" s="30">
        <v>102.4</v>
      </c>
      <c r="K6" s="30">
        <v>2</v>
      </c>
      <c r="L6" s="30">
        <v>55.4</v>
      </c>
      <c r="M6" s="30">
        <v>81.4</v>
      </c>
      <c r="N6" s="30"/>
      <c r="O6" s="239"/>
    </row>
    <row r="7" spans="1:15" s="217" customFormat="1" ht="16.5" customHeight="1">
      <c r="A7" s="20">
        <v>60</v>
      </c>
      <c r="B7" s="11">
        <v>89.6</v>
      </c>
      <c r="C7" s="30">
        <v>107.2</v>
      </c>
      <c r="D7" s="30">
        <v>0.5</v>
      </c>
      <c r="E7" s="30">
        <v>52.1</v>
      </c>
      <c r="F7" s="30">
        <v>87</v>
      </c>
      <c r="G7" s="30"/>
      <c r="H7" s="238"/>
      <c r="I7" s="11">
        <v>85.8</v>
      </c>
      <c r="J7" s="30">
        <v>101.9</v>
      </c>
      <c r="K7" s="30">
        <v>1.3</v>
      </c>
      <c r="L7" s="30">
        <v>55.8</v>
      </c>
      <c r="M7" s="30">
        <v>83.7</v>
      </c>
      <c r="N7" s="30"/>
      <c r="O7" s="239"/>
    </row>
    <row r="8" spans="1:15" s="217" customFormat="1" ht="16.5" customHeight="1" hidden="1">
      <c r="A8" s="20">
        <v>61</v>
      </c>
      <c r="B8" s="11">
        <v>89</v>
      </c>
      <c r="C8" s="30">
        <v>104.1</v>
      </c>
      <c r="D8" s="30">
        <v>0.2</v>
      </c>
      <c r="E8" s="30">
        <v>47.3</v>
      </c>
      <c r="F8" s="30">
        <v>87.2</v>
      </c>
      <c r="G8" s="30"/>
      <c r="H8" s="238"/>
      <c r="I8" s="11">
        <v>85.7</v>
      </c>
      <c r="J8" s="30">
        <v>100.6</v>
      </c>
      <c r="K8" s="30">
        <v>1.4</v>
      </c>
      <c r="L8" s="30">
        <v>55.9</v>
      </c>
      <c r="M8" s="30">
        <v>83.8</v>
      </c>
      <c r="N8" s="30"/>
      <c r="O8" s="239"/>
    </row>
    <row r="9" spans="1:15" s="217" customFormat="1" ht="16.5" customHeight="1" hidden="1">
      <c r="A9" s="20">
        <v>62</v>
      </c>
      <c r="B9" s="11">
        <v>88.8</v>
      </c>
      <c r="C9" s="30">
        <v>101.9</v>
      </c>
      <c r="D9" s="30">
        <v>0.2</v>
      </c>
      <c r="E9" s="30">
        <v>48</v>
      </c>
      <c r="F9" s="30">
        <v>87.3</v>
      </c>
      <c r="G9" s="30"/>
      <c r="H9" s="238"/>
      <c r="I9" s="11">
        <v>85.1</v>
      </c>
      <c r="J9" s="30">
        <v>99.1</v>
      </c>
      <c r="K9" s="30">
        <v>1.2</v>
      </c>
      <c r="L9" s="30">
        <v>55.4</v>
      </c>
      <c r="M9" s="30">
        <v>83.3</v>
      </c>
      <c r="N9" s="30"/>
      <c r="O9" s="239"/>
    </row>
    <row r="10" spans="1:15" s="217" customFormat="1" ht="16.5" customHeight="1" hidden="1">
      <c r="A10" s="20">
        <v>63</v>
      </c>
      <c r="B10" s="11">
        <v>88.5</v>
      </c>
      <c r="C10" s="30">
        <v>101.3</v>
      </c>
      <c r="D10" s="30">
        <v>0.1</v>
      </c>
      <c r="E10" s="30">
        <v>44.7</v>
      </c>
      <c r="F10" s="30">
        <v>87.2</v>
      </c>
      <c r="G10" s="30"/>
      <c r="H10" s="238"/>
      <c r="I10" s="11">
        <v>84.1</v>
      </c>
      <c r="J10" s="30">
        <v>98.1</v>
      </c>
      <c r="K10" s="30">
        <v>0.9</v>
      </c>
      <c r="L10" s="30">
        <v>52.3</v>
      </c>
      <c r="M10" s="30">
        <v>82.3</v>
      </c>
      <c r="N10" s="30"/>
      <c r="O10" s="239"/>
    </row>
    <row r="11" spans="1:15" s="217" customFormat="1" ht="16.5" customHeight="1" hidden="1">
      <c r="A11" s="20" t="s">
        <v>284</v>
      </c>
      <c r="B11" s="11">
        <v>87.9</v>
      </c>
      <c r="C11" s="30">
        <v>99.6</v>
      </c>
      <c r="D11" s="30">
        <v>1</v>
      </c>
      <c r="E11" s="30">
        <v>40.8</v>
      </c>
      <c r="F11" s="30">
        <v>86.9</v>
      </c>
      <c r="G11" s="30"/>
      <c r="H11" s="238"/>
      <c r="I11" s="11">
        <v>83.8</v>
      </c>
      <c r="J11" s="30">
        <v>97.6</v>
      </c>
      <c r="K11" s="30">
        <v>1</v>
      </c>
      <c r="L11" s="30">
        <v>50.4</v>
      </c>
      <c r="M11" s="30">
        <v>82</v>
      </c>
      <c r="N11" s="30"/>
      <c r="O11" s="239"/>
    </row>
    <row r="12" spans="1:15" s="217" customFormat="1" ht="16.5" customHeight="1">
      <c r="A12" s="17" t="s">
        <v>96</v>
      </c>
      <c r="B12" s="11">
        <v>87.9</v>
      </c>
      <c r="C12" s="30">
        <v>97.8</v>
      </c>
      <c r="D12" s="30">
        <v>0.1</v>
      </c>
      <c r="E12" s="30">
        <v>40.7</v>
      </c>
      <c r="F12" s="30">
        <v>87.3</v>
      </c>
      <c r="G12" s="30"/>
      <c r="H12" s="238"/>
      <c r="I12" s="11">
        <v>83.6</v>
      </c>
      <c r="J12" s="30">
        <v>97.3</v>
      </c>
      <c r="K12" s="30">
        <v>1</v>
      </c>
      <c r="L12" s="30">
        <v>48.4</v>
      </c>
      <c r="M12" s="30">
        <v>81.9</v>
      </c>
      <c r="N12" s="30"/>
      <c r="O12" s="239"/>
    </row>
    <row r="13" spans="1:15" s="217" customFormat="1" ht="16.5" customHeight="1" hidden="1">
      <c r="A13" s="20">
        <v>3</v>
      </c>
      <c r="B13" s="11">
        <v>87.8</v>
      </c>
      <c r="C13" s="30">
        <v>98.6</v>
      </c>
      <c r="D13" s="30">
        <v>0.5</v>
      </c>
      <c r="E13" s="30">
        <v>38.9</v>
      </c>
      <c r="F13" s="30">
        <v>87</v>
      </c>
      <c r="G13" s="30"/>
      <c r="H13" s="238"/>
      <c r="I13" s="11">
        <v>83.6</v>
      </c>
      <c r="J13" s="30">
        <v>96.9</v>
      </c>
      <c r="K13" s="30">
        <v>1</v>
      </c>
      <c r="L13" s="30">
        <v>46.4</v>
      </c>
      <c r="M13" s="30">
        <v>81.9</v>
      </c>
      <c r="N13" s="30"/>
      <c r="O13" s="239"/>
    </row>
    <row r="14" spans="1:15" s="217" customFormat="1" ht="16.5" customHeight="1" hidden="1">
      <c r="A14" s="20">
        <v>4</v>
      </c>
      <c r="B14" s="11">
        <v>85.9</v>
      </c>
      <c r="C14" s="30">
        <v>97</v>
      </c>
      <c r="D14" s="30">
        <v>0.2</v>
      </c>
      <c r="E14" s="30">
        <v>36.6</v>
      </c>
      <c r="F14" s="30">
        <v>84.9</v>
      </c>
      <c r="G14" s="30"/>
      <c r="H14" s="238"/>
      <c r="I14" s="11">
        <v>82.8</v>
      </c>
      <c r="J14" s="30">
        <v>95.9</v>
      </c>
      <c r="K14" s="30">
        <v>0.9</v>
      </c>
      <c r="L14" s="30">
        <v>44.9</v>
      </c>
      <c r="M14" s="30">
        <v>81.1</v>
      </c>
      <c r="N14" s="30"/>
      <c r="O14" s="239"/>
    </row>
    <row r="15" spans="1:15" s="217" customFormat="1" ht="16.5" customHeight="1" hidden="1">
      <c r="A15" s="20">
        <v>5</v>
      </c>
      <c r="B15" s="11">
        <v>85.8</v>
      </c>
      <c r="C15" s="30">
        <v>95.6</v>
      </c>
      <c r="D15" s="30">
        <v>0.3</v>
      </c>
      <c r="E15" s="30">
        <v>34.7</v>
      </c>
      <c r="F15" s="30">
        <v>85.2</v>
      </c>
      <c r="G15" s="30"/>
      <c r="H15" s="238"/>
      <c r="I15" s="11">
        <v>82.5</v>
      </c>
      <c r="J15" s="30">
        <v>94.8</v>
      </c>
      <c r="K15" s="30">
        <v>1</v>
      </c>
      <c r="L15" s="30">
        <v>43.4</v>
      </c>
      <c r="M15" s="30">
        <v>81</v>
      </c>
      <c r="N15" s="30"/>
      <c r="O15" s="239"/>
    </row>
    <row r="16" spans="1:15" s="217" customFormat="1" ht="16.5" customHeight="1" hidden="1">
      <c r="A16" s="20">
        <v>6</v>
      </c>
      <c r="B16" s="11">
        <v>86</v>
      </c>
      <c r="C16" s="30">
        <v>95</v>
      </c>
      <c r="D16" s="30">
        <v>0.6</v>
      </c>
      <c r="E16" s="30">
        <v>31.6</v>
      </c>
      <c r="F16" s="30">
        <v>85.7</v>
      </c>
      <c r="G16" s="30"/>
      <c r="H16" s="238"/>
      <c r="I16" s="11">
        <v>83.1</v>
      </c>
      <c r="J16" s="30">
        <v>94.6</v>
      </c>
      <c r="K16" s="30">
        <v>1.1</v>
      </c>
      <c r="L16" s="30">
        <v>42.5</v>
      </c>
      <c r="M16" s="30">
        <v>81.7</v>
      </c>
      <c r="N16" s="30"/>
      <c r="O16" s="239"/>
    </row>
    <row r="17" spans="1:15" s="217" customFormat="1" ht="16.5" customHeight="1">
      <c r="A17" s="20">
        <v>7</v>
      </c>
      <c r="B17" s="11">
        <v>86.6</v>
      </c>
      <c r="C17" s="30">
        <v>94.3</v>
      </c>
      <c r="D17" s="30">
        <v>0.2</v>
      </c>
      <c r="E17" s="30">
        <v>34</v>
      </c>
      <c r="F17" s="30">
        <v>86.5</v>
      </c>
      <c r="G17" s="30"/>
      <c r="H17" s="238"/>
      <c r="I17" s="11">
        <v>83.6</v>
      </c>
      <c r="J17" s="30">
        <v>94.3</v>
      </c>
      <c r="K17" s="30">
        <v>1.3</v>
      </c>
      <c r="L17" s="30">
        <v>43</v>
      </c>
      <c r="M17" s="30">
        <v>82.4</v>
      </c>
      <c r="N17" s="30"/>
      <c r="O17" s="239"/>
    </row>
    <row r="18" spans="1:15" s="217" customFormat="1" ht="16.5" customHeight="1">
      <c r="A18" s="20">
        <v>8</v>
      </c>
      <c r="B18" s="11">
        <v>87.6</v>
      </c>
      <c r="C18" s="30">
        <v>93.1</v>
      </c>
      <c r="D18" s="30">
        <v>0.6</v>
      </c>
      <c r="E18" s="30">
        <v>32.5</v>
      </c>
      <c r="F18" s="30">
        <v>88</v>
      </c>
      <c r="G18" s="30"/>
      <c r="H18" s="238"/>
      <c r="I18" s="11">
        <v>84.3</v>
      </c>
      <c r="J18" s="30">
        <v>94.3</v>
      </c>
      <c r="K18" s="30">
        <v>1.3</v>
      </c>
      <c r="L18" s="30">
        <v>42.8</v>
      </c>
      <c r="M18" s="30">
        <v>83</v>
      </c>
      <c r="N18" s="30"/>
      <c r="O18" s="239"/>
    </row>
    <row r="19" spans="1:15" s="217" customFormat="1" ht="16.5" customHeight="1">
      <c r="A19" s="20">
        <v>9</v>
      </c>
      <c r="B19" s="11">
        <v>87.7</v>
      </c>
      <c r="C19" s="30">
        <v>93.1</v>
      </c>
      <c r="D19" s="30">
        <v>0.3</v>
      </c>
      <c r="E19" s="30">
        <v>35.5</v>
      </c>
      <c r="F19" s="30">
        <v>87.7</v>
      </c>
      <c r="G19" s="30"/>
      <c r="H19" s="238"/>
      <c r="I19" s="11">
        <v>83.9</v>
      </c>
      <c r="J19" s="30">
        <v>93.7</v>
      </c>
      <c r="K19" s="30">
        <v>1.3</v>
      </c>
      <c r="L19" s="30">
        <v>42.5</v>
      </c>
      <c r="M19" s="30">
        <v>82.7</v>
      </c>
      <c r="N19" s="30"/>
      <c r="O19" s="239"/>
    </row>
    <row r="20" spans="1:15" s="217" customFormat="1" ht="16.5" customHeight="1">
      <c r="A20" s="20">
        <v>10</v>
      </c>
      <c r="B20" s="11">
        <v>87.1</v>
      </c>
      <c r="C20" s="30">
        <v>91.7</v>
      </c>
      <c r="D20" s="30">
        <v>1</v>
      </c>
      <c r="E20" s="30">
        <v>32</v>
      </c>
      <c r="F20" s="30">
        <v>87.4</v>
      </c>
      <c r="G20" s="30"/>
      <c r="H20" s="238">
        <v>104.8</v>
      </c>
      <c r="I20" s="11">
        <v>84</v>
      </c>
      <c r="J20" s="30">
        <v>93.5</v>
      </c>
      <c r="K20" s="30">
        <v>1.2</v>
      </c>
      <c r="L20" s="30">
        <v>43.5</v>
      </c>
      <c r="M20" s="30">
        <v>82.8</v>
      </c>
      <c r="N20" s="30"/>
      <c r="O20" s="12">
        <v>90.9</v>
      </c>
    </row>
    <row r="21" spans="1:15" s="217" customFormat="1" ht="16.5" customHeight="1">
      <c r="A21" s="20" t="s">
        <v>2</v>
      </c>
      <c r="B21" s="11">
        <v>87.40497218001303</v>
      </c>
      <c r="C21" s="30">
        <v>91.4871800383712</v>
      </c>
      <c r="D21" s="30">
        <v>0</v>
      </c>
      <c r="E21" s="30">
        <v>31.45543543332042</v>
      </c>
      <c r="F21" s="30">
        <v>87.56542634854003</v>
      </c>
      <c r="G21" s="30"/>
      <c r="H21" s="238">
        <v>93.8604959514924</v>
      </c>
      <c r="I21" s="11">
        <v>84.6</v>
      </c>
      <c r="J21" s="30">
        <v>93.2</v>
      </c>
      <c r="K21" s="30">
        <v>1.7</v>
      </c>
      <c r="L21" s="30">
        <v>45</v>
      </c>
      <c r="M21" s="30">
        <v>83.2</v>
      </c>
      <c r="N21" s="30"/>
      <c r="O21" s="12">
        <v>91</v>
      </c>
    </row>
    <row r="22" spans="1:15" s="217" customFormat="1" ht="16.5" customHeight="1">
      <c r="A22" s="20" t="s">
        <v>3</v>
      </c>
      <c r="B22" s="11">
        <v>87.8</v>
      </c>
      <c r="C22" s="30">
        <v>91</v>
      </c>
      <c r="D22" s="30">
        <v>3.9</v>
      </c>
      <c r="E22" s="30">
        <v>30.6</v>
      </c>
      <c r="F22" s="30">
        <v>88</v>
      </c>
      <c r="G22" s="30"/>
      <c r="H22" s="238">
        <v>92</v>
      </c>
      <c r="I22" s="11">
        <v>85.2</v>
      </c>
      <c r="J22" s="30">
        <v>93.1</v>
      </c>
      <c r="K22" s="30">
        <v>1.8</v>
      </c>
      <c r="L22" s="30">
        <v>43.8</v>
      </c>
      <c r="M22" s="30">
        <v>83.8</v>
      </c>
      <c r="N22" s="30"/>
      <c r="O22" s="12">
        <v>91.9</v>
      </c>
    </row>
    <row r="23" spans="1:15" s="217" customFormat="1" ht="16.5" customHeight="1">
      <c r="A23" s="20" t="s">
        <v>4</v>
      </c>
      <c r="B23" s="11">
        <v>88.05690402421736</v>
      </c>
      <c r="C23" s="30">
        <v>91.79729904368054</v>
      </c>
      <c r="D23" s="30">
        <v>3.709167544783983</v>
      </c>
      <c r="E23" s="30">
        <v>29.9</v>
      </c>
      <c r="F23" s="30">
        <v>88</v>
      </c>
      <c r="G23" s="30">
        <v>85.5</v>
      </c>
      <c r="H23" s="238">
        <v>94.1</v>
      </c>
      <c r="I23" s="11">
        <v>85.3</v>
      </c>
      <c r="J23" s="30">
        <v>93.2</v>
      </c>
      <c r="K23" s="30">
        <v>2</v>
      </c>
      <c r="L23" s="30">
        <v>43.7</v>
      </c>
      <c r="M23" s="30">
        <v>83.9</v>
      </c>
      <c r="N23" s="30">
        <v>81.1</v>
      </c>
      <c r="O23" s="240">
        <v>94.1</v>
      </c>
    </row>
    <row r="24" spans="1:15" s="217" customFormat="1" ht="16.5" customHeight="1">
      <c r="A24" s="20" t="s">
        <v>5</v>
      </c>
      <c r="B24" s="11">
        <v>86.8</v>
      </c>
      <c r="C24" s="30">
        <v>91</v>
      </c>
      <c r="D24" s="30">
        <v>5.8</v>
      </c>
      <c r="E24" s="30">
        <v>27.2</v>
      </c>
      <c r="F24" s="30">
        <v>86.6</v>
      </c>
      <c r="G24" s="30">
        <v>83.8</v>
      </c>
      <c r="H24" s="238">
        <v>93.4</v>
      </c>
      <c r="I24" s="11">
        <v>85</v>
      </c>
      <c r="J24" s="30">
        <v>93.1</v>
      </c>
      <c r="K24" s="30">
        <v>2.5</v>
      </c>
      <c r="L24" s="30">
        <v>45.3</v>
      </c>
      <c r="M24" s="30">
        <v>83.4</v>
      </c>
      <c r="N24" s="30">
        <v>80.1</v>
      </c>
      <c r="O24" s="240">
        <v>94.1</v>
      </c>
    </row>
    <row r="25" spans="1:15" s="217" customFormat="1" ht="16.5" customHeight="1">
      <c r="A25" s="17" t="s">
        <v>98</v>
      </c>
      <c r="B25" s="11">
        <v>86.9</v>
      </c>
      <c r="C25" s="30">
        <v>90.8</v>
      </c>
      <c r="D25" s="30">
        <v>10.6</v>
      </c>
      <c r="E25" s="30">
        <v>22.7</v>
      </c>
      <c r="F25" s="30">
        <v>86.8</v>
      </c>
      <c r="G25" s="30">
        <v>84</v>
      </c>
      <c r="H25" s="238">
        <v>93.2</v>
      </c>
      <c r="I25" s="11">
        <v>84.9</v>
      </c>
      <c r="J25" s="30">
        <v>92.9</v>
      </c>
      <c r="K25" s="30">
        <v>2.4</v>
      </c>
      <c r="L25" s="30">
        <v>46.3</v>
      </c>
      <c r="M25" s="30">
        <v>83.3</v>
      </c>
      <c r="N25" s="30">
        <v>79.7</v>
      </c>
      <c r="O25" s="240">
        <v>93.4</v>
      </c>
    </row>
    <row r="26" spans="1:15" s="217" customFormat="1" ht="16.5" customHeight="1">
      <c r="A26" s="17" t="s">
        <v>87</v>
      </c>
      <c r="B26" s="11">
        <v>86.1</v>
      </c>
      <c r="C26" s="30">
        <v>90</v>
      </c>
      <c r="D26" s="30">
        <v>7.5</v>
      </c>
      <c r="E26" s="30">
        <v>19.6</v>
      </c>
      <c r="F26" s="30">
        <v>88</v>
      </c>
      <c r="G26" s="30">
        <v>82.8</v>
      </c>
      <c r="H26" s="238">
        <v>93.1</v>
      </c>
      <c r="I26" s="11">
        <v>84.9</v>
      </c>
      <c r="J26" s="30">
        <v>92.3</v>
      </c>
      <c r="K26" s="30">
        <v>2.6</v>
      </c>
      <c r="L26" s="30">
        <v>48.6</v>
      </c>
      <c r="M26" s="30">
        <v>86.5</v>
      </c>
      <c r="N26" s="30">
        <v>79.4</v>
      </c>
      <c r="O26" s="240">
        <v>93.5</v>
      </c>
    </row>
    <row r="27" spans="1:15" s="217" customFormat="1" ht="16.5" customHeight="1">
      <c r="A27" s="21" t="s">
        <v>99</v>
      </c>
      <c r="B27" s="22">
        <v>85.7</v>
      </c>
      <c r="C27" s="236">
        <v>89.5</v>
      </c>
      <c r="D27" s="236">
        <v>5.1</v>
      </c>
      <c r="E27" s="236">
        <v>18.7</v>
      </c>
      <c r="F27" s="236">
        <v>87.6</v>
      </c>
      <c r="G27" s="236">
        <v>82.1</v>
      </c>
      <c r="H27" s="241">
        <v>93</v>
      </c>
      <c r="I27" s="22">
        <v>84.8</v>
      </c>
      <c r="J27" s="236">
        <v>91.7</v>
      </c>
      <c r="K27" s="236">
        <v>2.7</v>
      </c>
      <c r="L27" s="236">
        <v>45.3</v>
      </c>
      <c r="M27" s="236">
        <v>86.4</v>
      </c>
      <c r="N27" s="236">
        <v>79.4</v>
      </c>
      <c r="O27" s="242">
        <v>93.4</v>
      </c>
    </row>
    <row r="28" ht="18.75" customHeight="1">
      <c r="A28" s="234"/>
    </row>
    <row r="29" ht="13.5">
      <c r="A29" s="24"/>
    </row>
    <row r="30" ht="13.5">
      <c r="A30" s="24"/>
    </row>
  </sheetData>
  <mergeCells count="13">
    <mergeCell ref="J3:J4"/>
    <mergeCell ref="K3:K4"/>
    <mergeCell ref="L3:L4"/>
    <mergeCell ref="M3:M4"/>
    <mergeCell ref="A2:A4"/>
    <mergeCell ref="I2:O2"/>
    <mergeCell ref="B2:H2"/>
    <mergeCell ref="B3:B4"/>
    <mergeCell ref="C3:C4"/>
    <mergeCell ref="D3:D4"/>
    <mergeCell ref="E3:E4"/>
    <mergeCell ref="F3:F4"/>
    <mergeCell ref="I3:I4"/>
  </mergeCells>
  <printOptions/>
  <pageMargins left="0.7874015748031497" right="0.7874015748031497" top="0.5905511811023623" bottom="0.5905511811023623" header="0" footer="0"/>
  <pageSetup blackAndWhite="1" fitToWidth="40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2"/>
  <dimension ref="A1:L64"/>
  <sheetViews>
    <sheetView view="pageBreakPreview" zoomScale="75" zoomScaleNormal="75" zoomScaleSheetLayoutView="75" workbookViewId="0" topLeftCell="A2">
      <selection activeCell="D28" sqref="D28"/>
    </sheetView>
  </sheetViews>
  <sheetFormatPr defaultColWidth="9.00390625" defaultRowHeight="15" customHeight="1"/>
  <cols>
    <col min="1" max="1" width="13.375" style="72" customWidth="1"/>
    <col min="2" max="6" width="15.625" style="62" customWidth="1"/>
    <col min="7" max="7" width="1.75390625" style="73" customWidth="1"/>
    <col min="8" max="8" width="15.625" style="62" customWidth="1"/>
    <col min="9" max="12" width="17.50390625" style="62" customWidth="1"/>
    <col min="13" max="16384" width="11.625" style="62" customWidth="1"/>
  </cols>
  <sheetData>
    <row r="1" spans="1:8" s="49" customFormat="1" ht="13.5">
      <c r="A1" s="46" t="s">
        <v>117</v>
      </c>
      <c r="B1" s="47"/>
      <c r="C1" s="47"/>
      <c r="D1" s="47"/>
      <c r="E1" s="47"/>
      <c r="F1" s="47"/>
      <c r="G1" s="48"/>
      <c r="H1" s="46" t="s">
        <v>118</v>
      </c>
    </row>
    <row r="2" spans="1:12" s="51" customFormat="1" ht="18.75" customHeight="1">
      <c r="A2" s="50" t="s">
        <v>119</v>
      </c>
      <c r="F2" s="50" t="s">
        <v>120</v>
      </c>
      <c r="G2" s="52"/>
      <c r="H2" s="53" t="s">
        <v>121</v>
      </c>
      <c r="L2" s="50" t="s">
        <v>122</v>
      </c>
    </row>
    <row r="3" spans="1:12" s="57" customFormat="1" ht="18.75" customHeight="1">
      <c r="A3" s="54" t="s">
        <v>123</v>
      </c>
      <c r="B3" s="55" t="s">
        <v>124</v>
      </c>
      <c r="C3" s="55" t="s">
        <v>125</v>
      </c>
      <c r="D3" s="55" t="s">
        <v>126</v>
      </c>
      <c r="E3" s="55" t="s">
        <v>127</v>
      </c>
      <c r="F3" s="55" t="s">
        <v>128</v>
      </c>
      <c r="G3" s="56"/>
      <c r="H3" s="54" t="s">
        <v>123</v>
      </c>
      <c r="I3" s="55" t="s">
        <v>124</v>
      </c>
      <c r="J3" s="55" t="s">
        <v>125</v>
      </c>
      <c r="K3" s="55" t="s">
        <v>126</v>
      </c>
      <c r="L3" s="55" t="s">
        <v>127</v>
      </c>
    </row>
    <row r="4" spans="1:12" ht="18.75" customHeight="1">
      <c r="A4" s="58" t="s">
        <v>129</v>
      </c>
      <c r="B4" s="59"/>
      <c r="C4" s="59">
        <f>SUM(C5:C16)</f>
        <v>7427827</v>
      </c>
      <c r="D4" s="59">
        <f>SUM(D5:D16)</f>
        <v>184171</v>
      </c>
      <c r="E4" s="59">
        <f>SUM(E5:E16)</f>
        <v>183909</v>
      </c>
      <c r="F4" s="60">
        <f>SUM(F5:F16)</f>
        <v>8729305</v>
      </c>
      <c r="G4" s="61"/>
      <c r="H4" s="58" t="s">
        <v>129</v>
      </c>
      <c r="I4" s="59"/>
      <c r="J4" s="59">
        <f>SUM(J5:J16)</f>
        <v>483</v>
      </c>
      <c r="K4" s="59">
        <f>SUM(K5:K16)</f>
        <v>41</v>
      </c>
      <c r="L4" s="60">
        <f>SUM(L5:L16)</f>
        <v>42</v>
      </c>
    </row>
    <row r="5" spans="1:12" ht="18.75" customHeight="1">
      <c r="A5" s="63" t="s">
        <v>130</v>
      </c>
      <c r="B5" s="64">
        <v>23814</v>
      </c>
      <c r="C5" s="64">
        <v>627642</v>
      </c>
      <c r="D5" s="64">
        <v>15901</v>
      </c>
      <c r="E5" s="64">
        <v>13568</v>
      </c>
      <c r="F5" s="61">
        <v>694397</v>
      </c>
      <c r="G5" s="61"/>
      <c r="H5" s="63" t="s">
        <v>130</v>
      </c>
      <c r="I5" s="64">
        <v>26</v>
      </c>
      <c r="J5" s="64">
        <v>74</v>
      </c>
      <c r="K5" s="64">
        <v>5</v>
      </c>
      <c r="L5" s="61">
        <v>5</v>
      </c>
    </row>
    <row r="6" spans="1:12" ht="18.75" customHeight="1">
      <c r="A6" s="63" t="s">
        <v>131</v>
      </c>
      <c r="B6" s="64">
        <v>23748</v>
      </c>
      <c r="C6" s="64">
        <v>585137</v>
      </c>
      <c r="D6" s="64">
        <v>14613</v>
      </c>
      <c r="E6" s="64">
        <v>14604</v>
      </c>
      <c r="F6" s="61">
        <v>683200</v>
      </c>
      <c r="G6" s="61"/>
      <c r="H6" s="63" t="s">
        <v>131</v>
      </c>
      <c r="I6" s="64">
        <v>26</v>
      </c>
      <c r="J6" s="64">
        <v>40</v>
      </c>
      <c r="K6" s="64">
        <v>1</v>
      </c>
      <c r="L6" s="61">
        <v>1</v>
      </c>
    </row>
    <row r="7" spans="1:12" ht="18.75" customHeight="1">
      <c r="A7" s="63" t="s">
        <v>9</v>
      </c>
      <c r="B7" s="64">
        <v>23731</v>
      </c>
      <c r="C7" s="64">
        <v>647312</v>
      </c>
      <c r="D7" s="64">
        <v>16522</v>
      </c>
      <c r="E7" s="64">
        <v>16631</v>
      </c>
      <c r="F7" s="61">
        <v>795811</v>
      </c>
      <c r="G7" s="61"/>
      <c r="H7" s="63" t="s">
        <v>9</v>
      </c>
      <c r="I7" s="64">
        <v>26</v>
      </c>
      <c r="J7" s="64">
        <v>14</v>
      </c>
      <c r="K7" s="64">
        <v>1</v>
      </c>
      <c r="L7" s="61">
        <v>1</v>
      </c>
    </row>
    <row r="8" spans="1:12" ht="18.75" customHeight="1">
      <c r="A8" s="63" t="s">
        <v>10</v>
      </c>
      <c r="B8" s="64">
        <v>23731</v>
      </c>
      <c r="C8" s="64">
        <v>616432</v>
      </c>
      <c r="D8" s="64">
        <v>14950</v>
      </c>
      <c r="E8" s="64">
        <v>15491</v>
      </c>
      <c r="F8" s="61">
        <v>723350</v>
      </c>
      <c r="G8" s="61"/>
      <c r="H8" s="63" t="s">
        <v>10</v>
      </c>
      <c r="I8" s="64">
        <v>26</v>
      </c>
      <c r="J8" s="64">
        <v>68</v>
      </c>
      <c r="K8" s="64">
        <v>5</v>
      </c>
      <c r="L8" s="61">
        <v>3</v>
      </c>
    </row>
    <row r="9" spans="1:12" ht="18.75" customHeight="1">
      <c r="A9" s="63" t="s">
        <v>11</v>
      </c>
      <c r="B9" s="64">
        <v>23774</v>
      </c>
      <c r="C9" s="64">
        <v>627923</v>
      </c>
      <c r="D9" s="64">
        <v>15024</v>
      </c>
      <c r="E9" s="64">
        <v>14748</v>
      </c>
      <c r="F9" s="61">
        <v>714035</v>
      </c>
      <c r="G9" s="61"/>
      <c r="H9" s="63" t="s">
        <v>11</v>
      </c>
      <c r="I9" s="64">
        <v>26</v>
      </c>
      <c r="J9" s="64">
        <v>45</v>
      </c>
      <c r="K9" s="64">
        <v>4</v>
      </c>
      <c r="L9" s="61">
        <v>5</v>
      </c>
    </row>
    <row r="10" spans="1:12" ht="18.75" customHeight="1">
      <c r="A10" s="63" t="s">
        <v>12</v>
      </c>
      <c r="B10" s="64">
        <v>23773</v>
      </c>
      <c r="C10" s="64">
        <v>610051</v>
      </c>
      <c r="D10" s="64">
        <v>15382</v>
      </c>
      <c r="E10" s="64">
        <v>15297</v>
      </c>
      <c r="F10" s="61">
        <v>752043</v>
      </c>
      <c r="G10" s="61"/>
      <c r="H10" s="63" t="s">
        <v>12</v>
      </c>
      <c r="I10" s="64">
        <v>26</v>
      </c>
      <c r="J10" s="64">
        <v>13</v>
      </c>
      <c r="K10" s="64">
        <v>2</v>
      </c>
      <c r="L10" s="61">
        <v>3</v>
      </c>
    </row>
    <row r="11" spans="1:12" ht="18.75" customHeight="1">
      <c r="A11" s="63" t="s">
        <v>13</v>
      </c>
      <c r="B11" s="64">
        <v>23774</v>
      </c>
      <c r="C11" s="64">
        <v>630413</v>
      </c>
      <c r="D11" s="64">
        <v>15346</v>
      </c>
      <c r="E11" s="64">
        <v>15606</v>
      </c>
      <c r="F11" s="61">
        <v>732085</v>
      </c>
      <c r="G11" s="61"/>
      <c r="H11" s="63" t="s">
        <v>13</v>
      </c>
      <c r="I11" s="64">
        <v>26</v>
      </c>
      <c r="J11" s="64">
        <v>30</v>
      </c>
      <c r="K11" s="64">
        <v>5</v>
      </c>
      <c r="L11" s="61">
        <v>4</v>
      </c>
    </row>
    <row r="12" spans="1:12" ht="18.75" customHeight="1">
      <c r="A12" s="63" t="s">
        <v>14</v>
      </c>
      <c r="B12" s="64">
        <v>23774</v>
      </c>
      <c r="C12" s="64">
        <v>630596</v>
      </c>
      <c r="D12" s="64">
        <v>16171</v>
      </c>
      <c r="E12" s="64">
        <v>16085</v>
      </c>
      <c r="F12" s="61">
        <v>767988</v>
      </c>
      <c r="G12" s="61"/>
      <c r="H12" s="63" t="s">
        <v>14</v>
      </c>
      <c r="I12" s="64">
        <v>26</v>
      </c>
      <c r="J12" s="64">
        <v>45</v>
      </c>
      <c r="K12" s="64">
        <v>5</v>
      </c>
      <c r="L12" s="61">
        <v>6</v>
      </c>
    </row>
    <row r="13" spans="1:12" ht="18.75" customHeight="1">
      <c r="A13" s="63" t="s">
        <v>15</v>
      </c>
      <c r="B13" s="64">
        <v>23774</v>
      </c>
      <c r="C13" s="64">
        <v>604472</v>
      </c>
      <c r="D13" s="64">
        <v>14671</v>
      </c>
      <c r="E13" s="64">
        <v>14719</v>
      </c>
      <c r="F13" s="61">
        <v>713326</v>
      </c>
      <c r="G13" s="61"/>
      <c r="H13" s="63" t="s">
        <v>15</v>
      </c>
      <c r="I13" s="64">
        <v>26</v>
      </c>
      <c r="J13" s="64">
        <v>10</v>
      </c>
      <c r="K13" s="64">
        <v>1</v>
      </c>
      <c r="L13" s="61">
        <v>1</v>
      </c>
    </row>
    <row r="14" spans="1:12" ht="18.75" customHeight="1">
      <c r="A14" s="63" t="s">
        <v>16</v>
      </c>
      <c r="B14" s="64">
        <v>23753</v>
      </c>
      <c r="C14" s="64">
        <v>622527</v>
      </c>
      <c r="D14" s="64">
        <v>15446</v>
      </c>
      <c r="E14" s="64">
        <v>15510</v>
      </c>
      <c r="F14" s="61">
        <v>719102</v>
      </c>
      <c r="G14" s="61"/>
      <c r="H14" s="63" t="s">
        <v>16</v>
      </c>
      <c r="I14" s="64">
        <v>26</v>
      </c>
      <c r="J14" s="64">
        <v>59</v>
      </c>
      <c r="K14" s="64">
        <v>4</v>
      </c>
      <c r="L14" s="61">
        <v>4</v>
      </c>
    </row>
    <row r="15" spans="1:12" ht="18.75" customHeight="1">
      <c r="A15" s="63" t="s">
        <v>17</v>
      </c>
      <c r="B15" s="64">
        <v>23752</v>
      </c>
      <c r="C15" s="64">
        <v>603867</v>
      </c>
      <c r="D15" s="64">
        <v>15329</v>
      </c>
      <c r="E15" s="64">
        <v>15198</v>
      </c>
      <c r="F15" s="61">
        <v>728452</v>
      </c>
      <c r="G15" s="61"/>
      <c r="H15" s="63" t="s">
        <v>17</v>
      </c>
      <c r="I15" s="64">
        <v>26</v>
      </c>
      <c r="J15" s="64">
        <v>49</v>
      </c>
      <c r="K15" s="64">
        <v>5</v>
      </c>
      <c r="L15" s="61">
        <v>3</v>
      </c>
    </row>
    <row r="16" spans="1:12" ht="18.75" customHeight="1">
      <c r="A16" s="65" t="s">
        <v>18</v>
      </c>
      <c r="B16" s="66">
        <v>23748</v>
      </c>
      <c r="C16" s="66">
        <v>621455</v>
      </c>
      <c r="D16" s="66">
        <v>14816</v>
      </c>
      <c r="E16" s="66">
        <v>16452</v>
      </c>
      <c r="F16" s="67">
        <v>705516</v>
      </c>
      <c r="G16" s="61"/>
      <c r="H16" s="65" t="s">
        <v>18</v>
      </c>
      <c r="I16" s="66">
        <v>26</v>
      </c>
      <c r="J16" s="66">
        <v>36</v>
      </c>
      <c r="K16" s="66">
        <v>3</v>
      </c>
      <c r="L16" s="67">
        <v>6</v>
      </c>
    </row>
    <row r="17" spans="1:7" ht="18.75" customHeight="1">
      <c r="A17" s="68"/>
      <c r="B17" s="69"/>
      <c r="C17" s="69"/>
      <c r="D17" s="69"/>
      <c r="E17" s="69"/>
      <c r="F17" s="69"/>
      <c r="G17" s="70"/>
    </row>
    <row r="18" spans="1:12" ht="18.75" customHeight="1">
      <c r="A18" s="50" t="s">
        <v>132</v>
      </c>
      <c r="B18" s="51"/>
      <c r="C18" s="51"/>
      <c r="D18" s="51"/>
      <c r="E18" s="50" t="s">
        <v>122</v>
      </c>
      <c r="F18" s="50"/>
      <c r="G18" s="52"/>
      <c r="H18" s="287" t="s">
        <v>133</v>
      </c>
      <c r="I18" s="287"/>
      <c r="J18" s="69"/>
      <c r="K18" s="69"/>
      <c r="L18" s="50" t="s">
        <v>134</v>
      </c>
    </row>
    <row r="19" spans="1:12" ht="18.75" customHeight="1">
      <c r="A19" s="54" t="s">
        <v>123</v>
      </c>
      <c r="B19" s="55" t="s">
        <v>124</v>
      </c>
      <c r="C19" s="55" t="s">
        <v>125</v>
      </c>
      <c r="D19" s="55" t="s">
        <v>126</v>
      </c>
      <c r="E19" s="55" t="s">
        <v>127</v>
      </c>
      <c r="F19" s="52"/>
      <c r="G19" s="52"/>
      <c r="H19" s="54" t="s">
        <v>123</v>
      </c>
      <c r="I19" s="54" t="s">
        <v>124</v>
      </c>
      <c r="J19" s="54" t="s">
        <v>125</v>
      </c>
      <c r="K19" s="54" t="s">
        <v>126</v>
      </c>
      <c r="L19" s="54" t="s">
        <v>127</v>
      </c>
    </row>
    <row r="20" spans="1:12" ht="18.75" customHeight="1">
      <c r="A20" s="58" t="s">
        <v>129</v>
      </c>
      <c r="B20" s="59"/>
      <c r="C20" s="59">
        <f>SUM(C21:C32)</f>
        <v>1695612</v>
      </c>
      <c r="D20" s="59">
        <f>SUM(D21:D32)</f>
        <v>4715</v>
      </c>
      <c r="E20" s="60">
        <f>SUM(E21:E32)</f>
        <v>4654</v>
      </c>
      <c r="F20" s="64"/>
      <c r="G20" s="64"/>
      <c r="H20" s="58" t="s">
        <v>129</v>
      </c>
      <c r="I20" s="59"/>
      <c r="J20" s="59">
        <f>SUM(J21:J32)</f>
        <v>1978392</v>
      </c>
      <c r="K20" s="59">
        <f>SUM(K21:K32)</f>
        <v>7575</v>
      </c>
      <c r="L20" s="60">
        <f>SUM(L21:L32)</f>
        <v>11103</v>
      </c>
    </row>
    <row r="21" spans="1:12" ht="18.75" customHeight="1">
      <c r="A21" s="63" t="s">
        <v>130</v>
      </c>
      <c r="B21" s="64">
        <v>5156</v>
      </c>
      <c r="C21" s="64">
        <v>142105</v>
      </c>
      <c r="D21" s="64">
        <v>388</v>
      </c>
      <c r="E21" s="61">
        <v>372</v>
      </c>
      <c r="F21" s="64"/>
      <c r="G21" s="64"/>
      <c r="H21" s="63" t="s">
        <v>130</v>
      </c>
      <c r="I21" s="64">
        <v>5836</v>
      </c>
      <c r="J21" s="64">
        <v>168456</v>
      </c>
      <c r="K21" s="64">
        <v>609</v>
      </c>
      <c r="L21" s="61">
        <v>797</v>
      </c>
    </row>
    <row r="22" spans="1:12" ht="18.75" customHeight="1">
      <c r="A22" s="63" t="s">
        <v>131</v>
      </c>
      <c r="B22" s="64">
        <v>5146</v>
      </c>
      <c r="C22" s="64">
        <v>129851</v>
      </c>
      <c r="D22" s="64">
        <v>375</v>
      </c>
      <c r="E22" s="61">
        <v>353</v>
      </c>
      <c r="F22" s="64"/>
      <c r="G22" s="64"/>
      <c r="H22" s="63" t="s">
        <v>131</v>
      </c>
      <c r="I22" s="64">
        <v>5794</v>
      </c>
      <c r="J22" s="64">
        <v>155071</v>
      </c>
      <c r="K22" s="64">
        <v>587</v>
      </c>
      <c r="L22" s="61">
        <v>877</v>
      </c>
    </row>
    <row r="23" spans="1:12" ht="18.75" customHeight="1">
      <c r="A23" s="63" t="s">
        <v>9</v>
      </c>
      <c r="B23" s="64">
        <v>5129</v>
      </c>
      <c r="C23" s="64">
        <v>143807</v>
      </c>
      <c r="D23" s="64">
        <v>414</v>
      </c>
      <c r="E23" s="61">
        <v>411</v>
      </c>
      <c r="F23" s="64"/>
      <c r="G23" s="64"/>
      <c r="H23" s="63" t="s">
        <v>9</v>
      </c>
      <c r="I23" s="64">
        <v>5806</v>
      </c>
      <c r="J23" s="64">
        <v>170305</v>
      </c>
      <c r="K23" s="64">
        <v>663</v>
      </c>
      <c r="L23" s="61">
        <v>1075</v>
      </c>
    </row>
    <row r="24" spans="1:12" ht="18.75" customHeight="1">
      <c r="A24" s="63" t="s">
        <v>10</v>
      </c>
      <c r="B24" s="64">
        <v>5129</v>
      </c>
      <c r="C24" s="64">
        <v>138517</v>
      </c>
      <c r="D24" s="64">
        <v>375</v>
      </c>
      <c r="E24" s="61">
        <v>383</v>
      </c>
      <c r="F24" s="64"/>
      <c r="G24" s="64"/>
      <c r="H24" s="63" t="s">
        <v>10</v>
      </c>
      <c r="I24" s="64">
        <v>5806</v>
      </c>
      <c r="J24" s="64">
        <v>163763</v>
      </c>
      <c r="K24" s="64">
        <v>716</v>
      </c>
      <c r="L24" s="61">
        <v>1021</v>
      </c>
    </row>
    <row r="25" spans="1:12" ht="18.75" customHeight="1">
      <c r="A25" s="63" t="s">
        <v>11</v>
      </c>
      <c r="B25" s="64">
        <v>5212</v>
      </c>
      <c r="C25" s="64">
        <v>143403</v>
      </c>
      <c r="D25" s="64">
        <v>400</v>
      </c>
      <c r="E25" s="61">
        <v>383</v>
      </c>
      <c r="F25" s="64"/>
      <c r="G25" s="64"/>
      <c r="H25" s="63" t="s">
        <v>11</v>
      </c>
      <c r="I25" s="64">
        <v>5806</v>
      </c>
      <c r="J25" s="64">
        <v>167835</v>
      </c>
      <c r="K25" s="64">
        <v>638</v>
      </c>
      <c r="L25" s="61">
        <v>999</v>
      </c>
    </row>
    <row r="26" spans="1:12" ht="18.75" customHeight="1">
      <c r="A26" s="63" t="s">
        <v>12</v>
      </c>
      <c r="B26" s="64">
        <v>5212</v>
      </c>
      <c r="C26" s="64">
        <v>139866</v>
      </c>
      <c r="D26" s="64">
        <v>425</v>
      </c>
      <c r="E26" s="61">
        <v>385</v>
      </c>
      <c r="F26" s="64"/>
      <c r="G26" s="64"/>
      <c r="H26" s="63" t="s">
        <v>12</v>
      </c>
      <c r="I26" s="64">
        <v>5806</v>
      </c>
      <c r="J26" s="64">
        <v>161189</v>
      </c>
      <c r="K26" s="64">
        <v>640</v>
      </c>
      <c r="L26" s="61">
        <v>876</v>
      </c>
    </row>
    <row r="27" spans="1:12" ht="18.75" customHeight="1">
      <c r="A27" s="63" t="s">
        <v>13</v>
      </c>
      <c r="B27" s="64">
        <v>5212</v>
      </c>
      <c r="C27" s="64">
        <v>145004</v>
      </c>
      <c r="D27" s="64">
        <v>395</v>
      </c>
      <c r="E27" s="61">
        <v>397</v>
      </c>
      <c r="F27" s="64"/>
      <c r="G27" s="64"/>
      <c r="H27" s="63" t="s">
        <v>13</v>
      </c>
      <c r="I27" s="64">
        <v>5806</v>
      </c>
      <c r="J27" s="64">
        <v>166996</v>
      </c>
      <c r="K27" s="64">
        <v>626</v>
      </c>
      <c r="L27" s="61">
        <v>888</v>
      </c>
    </row>
    <row r="28" spans="1:12" ht="18.75" customHeight="1">
      <c r="A28" s="63" t="s">
        <v>14</v>
      </c>
      <c r="B28" s="64">
        <v>5212</v>
      </c>
      <c r="C28" s="64">
        <v>144943</v>
      </c>
      <c r="D28" s="64">
        <v>398</v>
      </c>
      <c r="E28" s="61">
        <v>418</v>
      </c>
      <c r="F28" s="64"/>
      <c r="G28" s="64"/>
      <c r="H28" s="63" t="s">
        <v>14</v>
      </c>
      <c r="I28" s="64">
        <v>5806</v>
      </c>
      <c r="J28" s="64">
        <v>168097</v>
      </c>
      <c r="K28" s="64">
        <v>588</v>
      </c>
      <c r="L28" s="61">
        <v>901</v>
      </c>
    </row>
    <row r="29" spans="1:12" ht="18.75" customHeight="1">
      <c r="A29" s="63" t="s">
        <v>15</v>
      </c>
      <c r="B29" s="64">
        <v>5212</v>
      </c>
      <c r="C29" s="64">
        <v>139242</v>
      </c>
      <c r="D29" s="64">
        <v>388</v>
      </c>
      <c r="E29" s="61">
        <v>407</v>
      </c>
      <c r="F29" s="64"/>
      <c r="G29" s="64"/>
      <c r="H29" s="63" t="s">
        <v>15</v>
      </c>
      <c r="I29" s="64">
        <v>5798</v>
      </c>
      <c r="J29" s="64">
        <v>161551</v>
      </c>
      <c r="K29" s="64">
        <v>591</v>
      </c>
      <c r="L29" s="61">
        <v>855</v>
      </c>
    </row>
    <row r="30" spans="1:12" ht="18.75" customHeight="1">
      <c r="A30" s="63" t="s">
        <v>16</v>
      </c>
      <c r="B30" s="64">
        <v>5212</v>
      </c>
      <c r="C30" s="64">
        <v>144015</v>
      </c>
      <c r="D30" s="64">
        <v>378</v>
      </c>
      <c r="E30" s="61">
        <v>375</v>
      </c>
      <c r="F30" s="64"/>
      <c r="G30" s="64"/>
      <c r="H30" s="63" t="s">
        <v>16</v>
      </c>
      <c r="I30" s="64">
        <v>5878</v>
      </c>
      <c r="J30" s="64">
        <v>166600</v>
      </c>
      <c r="K30" s="64">
        <v>612</v>
      </c>
      <c r="L30" s="61">
        <v>962</v>
      </c>
    </row>
    <row r="31" spans="1:12" ht="18.75" customHeight="1">
      <c r="A31" s="63" t="s">
        <v>17</v>
      </c>
      <c r="B31" s="64">
        <v>5212</v>
      </c>
      <c r="C31" s="64">
        <v>139742</v>
      </c>
      <c r="D31" s="64">
        <v>383</v>
      </c>
      <c r="E31" s="61">
        <v>367</v>
      </c>
      <c r="F31" s="64"/>
      <c r="G31" s="64"/>
      <c r="H31" s="63" t="s">
        <v>17</v>
      </c>
      <c r="I31" s="64">
        <v>5878</v>
      </c>
      <c r="J31" s="64">
        <v>160522</v>
      </c>
      <c r="K31" s="64">
        <v>626</v>
      </c>
      <c r="L31" s="61">
        <v>936</v>
      </c>
    </row>
    <row r="32" spans="1:12" ht="18.75" customHeight="1">
      <c r="A32" s="65" t="s">
        <v>18</v>
      </c>
      <c r="B32" s="66">
        <v>5212</v>
      </c>
      <c r="C32" s="66">
        <v>145117</v>
      </c>
      <c r="D32" s="66">
        <v>396</v>
      </c>
      <c r="E32" s="67">
        <v>403</v>
      </c>
      <c r="F32" s="64"/>
      <c r="G32" s="64"/>
      <c r="H32" s="65" t="s">
        <v>18</v>
      </c>
      <c r="I32" s="66">
        <v>5912</v>
      </c>
      <c r="J32" s="66">
        <v>168007</v>
      </c>
      <c r="K32" s="66">
        <v>679</v>
      </c>
      <c r="L32" s="67">
        <v>916</v>
      </c>
    </row>
    <row r="33" ht="18.75" customHeight="1">
      <c r="F33" s="73"/>
    </row>
    <row r="34" spans="1:12" ht="18.75" customHeight="1">
      <c r="A34" s="50" t="s">
        <v>135</v>
      </c>
      <c r="B34" s="51"/>
      <c r="C34" s="51"/>
      <c r="D34" s="51"/>
      <c r="E34" s="50" t="s">
        <v>122</v>
      </c>
      <c r="F34" s="52"/>
      <c r="G34" s="52"/>
      <c r="H34" s="71" t="s">
        <v>136</v>
      </c>
      <c r="I34" s="71"/>
      <c r="J34" s="69"/>
      <c r="K34" s="69"/>
      <c r="L34" s="50" t="s">
        <v>122</v>
      </c>
    </row>
    <row r="35" spans="1:12" ht="18.75" customHeight="1">
      <c r="A35" s="54" t="s">
        <v>123</v>
      </c>
      <c r="B35" s="55" t="s">
        <v>124</v>
      </c>
      <c r="C35" s="55" t="s">
        <v>125</v>
      </c>
      <c r="D35" s="55" t="s">
        <v>126</v>
      </c>
      <c r="E35" s="55" t="s">
        <v>127</v>
      </c>
      <c r="F35" s="52"/>
      <c r="G35" s="52"/>
      <c r="H35" s="54" t="s">
        <v>123</v>
      </c>
      <c r="I35" s="54" t="s">
        <v>124</v>
      </c>
      <c r="J35" s="54" t="s">
        <v>125</v>
      </c>
      <c r="K35" s="54" t="s">
        <v>126</v>
      </c>
      <c r="L35" s="54" t="s">
        <v>127</v>
      </c>
    </row>
    <row r="36" spans="1:12" ht="18.75" customHeight="1">
      <c r="A36" s="58" t="s">
        <v>129</v>
      </c>
      <c r="B36" s="59"/>
      <c r="C36" s="59">
        <f>SUM(C37:C48)</f>
        <v>16830</v>
      </c>
      <c r="D36" s="59">
        <f>SUM(D37:D48)</f>
        <v>254</v>
      </c>
      <c r="E36" s="60">
        <f>SUM(E37:E48)</f>
        <v>258</v>
      </c>
      <c r="F36" s="64"/>
      <c r="G36" s="64"/>
      <c r="H36" s="58" t="s">
        <v>129</v>
      </c>
      <c r="I36" s="59"/>
      <c r="J36" s="59">
        <f>SUM(J37:J48)</f>
        <v>3736510</v>
      </c>
      <c r="K36" s="59">
        <f>SUM(K37:K48)</f>
        <v>171586</v>
      </c>
      <c r="L36" s="60">
        <f>SUM(L37:L48)</f>
        <v>167852</v>
      </c>
    </row>
    <row r="37" spans="1:12" ht="18.75" customHeight="1">
      <c r="A37" s="63" t="s">
        <v>130</v>
      </c>
      <c r="B37" s="64">
        <v>246</v>
      </c>
      <c r="C37" s="64">
        <v>1419</v>
      </c>
      <c r="D37" s="64">
        <v>28</v>
      </c>
      <c r="E37" s="61">
        <v>23</v>
      </c>
      <c r="F37" s="64"/>
      <c r="G37" s="64"/>
      <c r="H37" s="63" t="s">
        <v>130</v>
      </c>
      <c r="I37" s="64">
        <v>12550</v>
      </c>
      <c r="J37" s="64">
        <v>315588</v>
      </c>
      <c r="K37" s="64">
        <v>14871</v>
      </c>
      <c r="L37" s="61">
        <v>12371</v>
      </c>
    </row>
    <row r="38" spans="1:12" ht="18.75" customHeight="1">
      <c r="A38" s="63" t="s">
        <v>131</v>
      </c>
      <c r="B38" s="64">
        <v>246</v>
      </c>
      <c r="C38" s="64">
        <v>1400</v>
      </c>
      <c r="D38" s="64">
        <v>16</v>
      </c>
      <c r="E38" s="61">
        <v>18</v>
      </c>
      <c r="F38" s="64"/>
      <c r="G38" s="64"/>
      <c r="H38" s="63" t="s">
        <v>131</v>
      </c>
      <c r="I38" s="64">
        <v>12536</v>
      </c>
      <c r="J38" s="64">
        <v>298775</v>
      </c>
      <c r="K38" s="64">
        <v>13634</v>
      </c>
      <c r="L38" s="61">
        <v>13355</v>
      </c>
    </row>
    <row r="39" spans="1:12" ht="18.75" customHeight="1">
      <c r="A39" s="63" t="s">
        <v>9</v>
      </c>
      <c r="B39" s="64">
        <v>246</v>
      </c>
      <c r="C39" s="64">
        <v>1479</v>
      </c>
      <c r="D39" s="64">
        <v>18</v>
      </c>
      <c r="E39" s="61">
        <v>22</v>
      </c>
      <c r="F39" s="64"/>
      <c r="G39" s="64"/>
      <c r="H39" s="63" t="s">
        <v>9</v>
      </c>
      <c r="I39" s="64">
        <v>12524</v>
      </c>
      <c r="J39" s="64">
        <v>331707</v>
      </c>
      <c r="K39" s="64">
        <v>15426</v>
      </c>
      <c r="L39" s="61">
        <v>15122</v>
      </c>
    </row>
    <row r="40" spans="1:12" ht="18.75" customHeight="1">
      <c r="A40" s="63" t="s">
        <v>10</v>
      </c>
      <c r="B40" s="64">
        <v>246</v>
      </c>
      <c r="C40" s="64">
        <v>1294</v>
      </c>
      <c r="D40" s="64">
        <v>18</v>
      </c>
      <c r="E40" s="61">
        <v>28</v>
      </c>
      <c r="F40" s="64"/>
      <c r="G40" s="64"/>
      <c r="H40" s="63" t="s">
        <v>10</v>
      </c>
      <c r="I40" s="64">
        <v>12524</v>
      </c>
      <c r="J40" s="64">
        <v>312790</v>
      </c>
      <c r="K40" s="64">
        <v>13836</v>
      </c>
      <c r="L40" s="61">
        <v>14056</v>
      </c>
    </row>
    <row r="41" spans="1:12" ht="18.75" customHeight="1">
      <c r="A41" s="63" t="s">
        <v>11</v>
      </c>
      <c r="B41" s="64">
        <v>246</v>
      </c>
      <c r="C41" s="64">
        <v>1205</v>
      </c>
      <c r="D41" s="64">
        <v>20</v>
      </c>
      <c r="E41" s="61">
        <v>13</v>
      </c>
      <c r="F41" s="64"/>
      <c r="G41" s="64"/>
      <c r="H41" s="63" t="s">
        <v>11</v>
      </c>
      <c r="I41" s="64">
        <v>12484</v>
      </c>
      <c r="J41" s="64">
        <v>315435</v>
      </c>
      <c r="K41" s="64">
        <v>13962</v>
      </c>
      <c r="L41" s="61">
        <v>13348</v>
      </c>
    </row>
    <row r="42" spans="1:12" ht="18.75" customHeight="1">
      <c r="A42" s="63" t="s">
        <v>12</v>
      </c>
      <c r="B42" s="64">
        <v>246</v>
      </c>
      <c r="C42" s="64">
        <v>1228</v>
      </c>
      <c r="D42" s="64">
        <v>20</v>
      </c>
      <c r="E42" s="61">
        <v>21</v>
      </c>
      <c r="F42" s="64"/>
      <c r="G42" s="64"/>
      <c r="H42" s="63" t="s">
        <v>12</v>
      </c>
      <c r="I42" s="64">
        <v>12483</v>
      </c>
      <c r="J42" s="64">
        <v>307755</v>
      </c>
      <c r="K42" s="64">
        <v>14295</v>
      </c>
      <c r="L42" s="61">
        <v>14012</v>
      </c>
    </row>
    <row r="43" spans="1:12" ht="18.75" customHeight="1">
      <c r="A43" s="63" t="s">
        <v>13</v>
      </c>
      <c r="B43" s="64">
        <v>246</v>
      </c>
      <c r="C43" s="64">
        <v>1404</v>
      </c>
      <c r="D43" s="64">
        <v>31</v>
      </c>
      <c r="E43" s="61">
        <v>27</v>
      </c>
      <c r="F43" s="64"/>
      <c r="G43" s="64"/>
      <c r="H43" s="63" t="s">
        <v>13</v>
      </c>
      <c r="I43" s="64">
        <v>12484</v>
      </c>
      <c r="J43" s="64">
        <v>316979</v>
      </c>
      <c r="K43" s="64">
        <v>14289</v>
      </c>
      <c r="L43" s="61">
        <v>14290</v>
      </c>
    </row>
    <row r="44" spans="1:12" ht="18.75" customHeight="1">
      <c r="A44" s="63" t="s">
        <v>14</v>
      </c>
      <c r="B44" s="64">
        <v>246</v>
      </c>
      <c r="C44" s="64">
        <v>1491</v>
      </c>
      <c r="D44" s="64">
        <v>29</v>
      </c>
      <c r="E44" s="61">
        <v>24</v>
      </c>
      <c r="F44" s="64"/>
      <c r="G44" s="64"/>
      <c r="H44" s="63" t="s">
        <v>14</v>
      </c>
      <c r="I44" s="64">
        <v>12484</v>
      </c>
      <c r="J44" s="64">
        <v>316020</v>
      </c>
      <c r="K44" s="64">
        <v>15151</v>
      </c>
      <c r="L44" s="61">
        <v>14736</v>
      </c>
    </row>
    <row r="45" spans="1:12" ht="18.75" customHeight="1">
      <c r="A45" s="63" t="s">
        <v>15</v>
      </c>
      <c r="B45" s="64">
        <v>246</v>
      </c>
      <c r="C45" s="64">
        <v>1424</v>
      </c>
      <c r="D45" s="64">
        <v>14</v>
      </c>
      <c r="E45" s="61">
        <v>16</v>
      </c>
      <c r="F45" s="64"/>
      <c r="G45" s="64"/>
      <c r="H45" s="63" t="s">
        <v>15</v>
      </c>
      <c r="I45" s="64">
        <v>12492</v>
      </c>
      <c r="J45" s="64">
        <v>302245</v>
      </c>
      <c r="K45" s="64">
        <v>13677</v>
      </c>
      <c r="L45" s="61">
        <v>13440</v>
      </c>
    </row>
    <row r="46" spans="1:12" ht="18.75" customHeight="1">
      <c r="A46" s="63" t="s">
        <v>16</v>
      </c>
      <c r="B46" s="64">
        <v>246</v>
      </c>
      <c r="C46" s="64">
        <v>1640</v>
      </c>
      <c r="D46" s="64">
        <v>28</v>
      </c>
      <c r="E46" s="61">
        <v>20</v>
      </c>
      <c r="F46" s="64"/>
      <c r="G46" s="64"/>
      <c r="H46" s="63" t="s">
        <v>16</v>
      </c>
      <c r="I46" s="64">
        <v>12391</v>
      </c>
      <c r="J46" s="64">
        <v>310213</v>
      </c>
      <c r="K46" s="64">
        <v>14424</v>
      </c>
      <c r="L46" s="61">
        <v>14149</v>
      </c>
    </row>
    <row r="47" spans="1:12" ht="18.75" customHeight="1">
      <c r="A47" s="63" t="s">
        <v>17</v>
      </c>
      <c r="B47" s="64">
        <v>246</v>
      </c>
      <c r="C47" s="64">
        <v>1514</v>
      </c>
      <c r="D47" s="64">
        <v>16</v>
      </c>
      <c r="E47" s="61">
        <v>20</v>
      </c>
      <c r="F47" s="64"/>
      <c r="G47" s="64"/>
      <c r="H47" s="63" t="s">
        <v>17</v>
      </c>
      <c r="I47" s="64">
        <v>12390</v>
      </c>
      <c r="J47" s="64">
        <v>302040</v>
      </c>
      <c r="K47" s="64">
        <v>14299</v>
      </c>
      <c r="L47" s="61">
        <v>13872</v>
      </c>
    </row>
    <row r="48" spans="1:12" ht="18.75" customHeight="1">
      <c r="A48" s="65" t="s">
        <v>18</v>
      </c>
      <c r="B48" s="66">
        <v>246</v>
      </c>
      <c r="C48" s="66">
        <v>1332</v>
      </c>
      <c r="D48" s="66">
        <v>16</v>
      </c>
      <c r="E48" s="67">
        <v>26</v>
      </c>
      <c r="F48" s="64"/>
      <c r="G48" s="64"/>
      <c r="H48" s="65" t="s">
        <v>18</v>
      </c>
      <c r="I48" s="66">
        <v>12352</v>
      </c>
      <c r="J48" s="66">
        <v>306963</v>
      </c>
      <c r="K48" s="66">
        <v>13722</v>
      </c>
      <c r="L48" s="67">
        <v>15101</v>
      </c>
    </row>
    <row r="49" spans="8:12" ht="15" customHeight="1">
      <c r="H49" s="73"/>
      <c r="I49" s="73"/>
      <c r="J49" s="73"/>
      <c r="K49" s="73"/>
      <c r="L49" s="73"/>
    </row>
    <row r="50" spans="6:12" ht="15" customHeight="1">
      <c r="F50" s="52"/>
      <c r="G50" s="52"/>
      <c r="H50" s="286"/>
      <c r="I50" s="286"/>
      <c r="J50" s="286"/>
      <c r="K50" s="70"/>
      <c r="L50" s="52"/>
    </row>
    <row r="51" spans="6:12" ht="15" customHeight="1">
      <c r="F51" s="52"/>
      <c r="G51" s="52"/>
      <c r="H51" s="74"/>
      <c r="I51" s="74"/>
      <c r="J51" s="74"/>
      <c r="K51" s="74"/>
      <c r="L51" s="74"/>
    </row>
    <row r="52" spans="6:12" ht="15" customHeight="1">
      <c r="F52" s="64"/>
      <c r="G52" s="64"/>
      <c r="H52" s="52"/>
      <c r="I52" s="64"/>
      <c r="J52" s="64"/>
      <c r="K52" s="64"/>
      <c r="L52" s="64"/>
    </row>
    <row r="53" spans="6:12" ht="15" customHeight="1">
      <c r="F53" s="64"/>
      <c r="G53" s="64"/>
      <c r="H53" s="52"/>
      <c r="I53" s="64"/>
      <c r="J53" s="64"/>
      <c r="K53" s="64"/>
      <c r="L53" s="64"/>
    </row>
    <row r="54" spans="6:12" ht="15" customHeight="1">
      <c r="F54" s="64"/>
      <c r="G54" s="64"/>
      <c r="H54" s="52"/>
      <c r="I54" s="64"/>
      <c r="J54" s="64"/>
      <c r="K54" s="64"/>
      <c r="L54" s="64"/>
    </row>
    <row r="55" spans="6:12" ht="15" customHeight="1">
      <c r="F55" s="64"/>
      <c r="G55" s="64"/>
      <c r="H55" s="52"/>
      <c r="I55" s="64"/>
      <c r="J55" s="64"/>
      <c r="K55" s="64"/>
      <c r="L55" s="64"/>
    </row>
    <row r="56" spans="6:12" ht="15" customHeight="1">
      <c r="F56" s="64"/>
      <c r="G56" s="64"/>
      <c r="H56" s="52"/>
      <c r="I56" s="64"/>
      <c r="J56" s="64"/>
      <c r="K56" s="64"/>
      <c r="L56" s="64"/>
    </row>
    <row r="57" spans="6:12" ht="15" customHeight="1">
      <c r="F57" s="64"/>
      <c r="G57" s="64"/>
      <c r="H57" s="52"/>
      <c r="I57" s="64"/>
      <c r="J57" s="64"/>
      <c r="K57" s="64"/>
      <c r="L57" s="64"/>
    </row>
    <row r="58" spans="6:12" ht="15" customHeight="1">
      <c r="F58" s="64"/>
      <c r="G58" s="64"/>
      <c r="H58" s="52"/>
      <c r="I58" s="64"/>
      <c r="J58" s="64"/>
      <c r="K58" s="64"/>
      <c r="L58" s="64"/>
    </row>
    <row r="59" spans="6:12" ht="15" customHeight="1">
      <c r="F59" s="64"/>
      <c r="G59" s="64"/>
      <c r="H59" s="52"/>
      <c r="I59" s="64"/>
      <c r="J59" s="64"/>
      <c r="K59" s="64"/>
      <c r="L59" s="64"/>
    </row>
    <row r="60" spans="6:12" ht="15" customHeight="1">
      <c r="F60" s="64"/>
      <c r="G60" s="64"/>
      <c r="H60" s="52"/>
      <c r="I60" s="64"/>
      <c r="J60" s="64"/>
      <c r="K60" s="64"/>
      <c r="L60" s="64"/>
    </row>
    <row r="61" spans="6:12" ht="15" customHeight="1">
      <c r="F61" s="64"/>
      <c r="G61" s="64"/>
      <c r="H61" s="52"/>
      <c r="I61" s="64"/>
      <c r="J61" s="64"/>
      <c r="K61" s="64"/>
      <c r="L61" s="64"/>
    </row>
    <row r="62" spans="6:12" ht="15" customHeight="1">
      <c r="F62" s="64"/>
      <c r="G62" s="64"/>
      <c r="H62" s="52"/>
      <c r="I62" s="64"/>
      <c r="J62" s="64"/>
      <c r="K62" s="64"/>
      <c r="L62" s="64"/>
    </row>
    <row r="63" spans="6:12" ht="15" customHeight="1">
      <c r="F63" s="64"/>
      <c r="G63" s="64"/>
      <c r="H63" s="52"/>
      <c r="I63" s="64"/>
      <c r="J63" s="64"/>
      <c r="K63" s="64"/>
      <c r="L63" s="64"/>
    </row>
    <row r="64" spans="6:12" ht="15" customHeight="1">
      <c r="F64" s="64"/>
      <c r="G64" s="64"/>
      <c r="H64" s="52"/>
      <c r="I64" s="64"/>
      <c r="J64" s="64"/>
      <c r="K64" s="64"/>
      <c r="L64" s="64"/>
    </row>
  </sheetData>
  <mergeCells count="2">
    <mergeCell ref="H50:J50"/>
    <mergeCell ref="H18:I18"/>
  </mergeCells>
  <printOptions horizontalCentered="1"/>
  <pageMargins left="0.7874015748031497" right="0.7874015748031497" top="0.5905511811023623" bottom="0.5905511811023623" header="0" footer="0"/>
  <pageSetup blackAndWhite="1" fitToWidth="40" horizontalDpi="600" verticalDpi="600" orientation="portrait" paperSize="9" scale="87" r:id="rId1"/>
  <colBreaks count="1" manualBreakCount="1">
    <brk id="6" max="4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A1:L90"/>
  <sheetViews>
    <sheetView view="pageBreakPreview" zoomScale="75" zoomScaleSheetLayoutView="75" workbookViewId="0" topLeftCell="A1">
      <pane xSplit="1" ySplit="6" topLeftCell="B19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A2" sqref="A2:A3"/>
    </sheetView>
  </sheetViews>
  <sheetFormatPr defaultColWidth="9.00390625" defaultRowHeight="13.5"/>
  <cols>
    <col min="1" max="1" width="11.75390625" style="79" customWidth="1"/>
    <col min="2" max="11" width="11.125" style="79" customWidth="1"/>
    <col min="12" max="16384" width="9.125" style="79" customWidth="1"/>
  </cols>
  <sheetData>
    <row r="1" spans="1:12" ht="21">
      <c r="A1" s="75" t="s">
        <v>137</v>
      </c>
      <c r="B1" s="76"/>
      <c r="C1" s="76"/>
      <c r="D1" s="76"/>
      <c r="E1" s="76"/>
      <c r="F1" s="76"/>
      <c r="G1" s="77"/>
      <c r="H1" s="78"/>
      <c r="I1" s="78"/>
      <c r="J1" s="78"/>
      <c r="K1" s="78" t="s">
        <v>138</v>
      </c>
      <c r="L1" s="77"/>
    </row>
    <row r="2" spans="1:12" s="81" customFormat="1" ht="18" customHeight="1">
      <c r="A2" s="290" t="s">
        <v>139</v>
      </c>
      <c r="B2" s="288" t="s">
        <v>140</v>
      </c>
      <c r="C2" s="288"/>
      <c r="D2" s="288"/>
      <c r="E2" s="288"/>
      <c r="F2" s="289"/>
      <c r="G2" s="288" t="s">
        <v>141</v>
      </c>
      <c r="H2" s="288"/>
      <c r="I2" s="288"/>
      <c r="J2" s="288"/>
      <c r="K2" s="289"/>
      <c r="L2" s="80"/>
    </row>
    <row r="3" spans="1:12" s="81" customFormat="1" ht="21" customHeight="1">
      <c r="A3" s="291"/>
      <c r="B3" s="82" t="s">
        <v>19</v>
      </c>
      <c r="C3" s="82" t="s">
        <v>20</v>
      </c>
      <c r="D3" s="65" t="s">
        <v>21</v>
      </c>
      <c r="E3" s="65" t="s">
        <v>22</v>
      </c>
      <c r="F3" s="65" t="s">
        <v>142</v>
      </c>
      <c r="G3" s="82" t="s">
        <v>19</v>
      </c>
      <c r="H3" s="82" t="s">
        <v>20</v>
      </c>
      <c r="I3" s="65" t="s">
        <v>21</v>
      </c>
      <c r="J3" s="65" t="s">
        <v>22</v>
      </c>
      <c r="K3" s="65" t="s">
        <v>142</v>
      </c>
      <c r="L3"/>
    </row>
    <row r="4" spans="1:12" ht="13.5" customHeight="1">
      <c r="A4" s="83" t="s">
        <v>143</v>
      </c>
      <c r="B4" s="84">
        <v>1211</v>
      </c>
      <c r="C4" s="85">
        <v>1213</v>
      </c>
      <c r="D4" s="86">
        <v>1207</v>
      </c>
      <c r="E4" s="86">
        <v>1209</v>
      </c>
      <c r="F4" s="86">
        <v>1208</v>
      </c>
      <c r="G4" s="87">
        <v>81.22065727699531</v>
      </c>
      <c r="H4" s="88">
        <v>81.6</v>
      </c>
      <c r="I4" s="88">
        <v>81.4</v>
      </c>
      <c r="J4" s="88">
        <v>81.85511171293162</v>
      </c>
      <c r="K4" s="89">
        <v>82.29919983104138</v>
      </c>
      <c r="L4"/>
    </row>
    <row r="5" spans="1:12" ht="13.5" customHeight="1">
      <c r="A5" s="90" t="s">
        <v>144</v>
      </c>
      <c r="B5" s="91">
        <v>913</v>
      </c>
      <c r="C5" s="92">
        <v>913</v>
      </c>
      <c r="D5" s="93">
        <v>907</v>
      </c>
      <c r="E5" s="93">
        <v>982</v>
      </c>
      <c r="F5" s="93">
        <v>1079</v>
      </c>
      <c r="G5" s="94">
        <v>84.83316763145424</v>
      </c>
      <c r="H5" s="95">
        <v>84.9</v>
      </c>
      <c r="I5" s="95">
        <v>84.3</v>
      </c>
      <c r="J5" s="95">
        <v>83.72374574240881</v>
      </c>
      <c r="K5" s="96">
        <v>81.72323166529073</v>
      </c>
      <c r="L5"/>
    </row>
    <row r="6" spans="1:12" ht="13.5" customHeight="1">
      <c r="A6" s="97" t="s">
        <v>145</v>
      </c>
      <c r="B6" s="98">
        <v>298</v>
      </c>
      <c r="C6" s="99">
        <v>300</v>
      </c>
      <c r="D6" s="100">
        <v>300</v>
      </c>
      <c r="E6" s="100">
        <v>227</v>
      </c>
      <c r="F6" s="100">
        <v>129</v>
      </c>
      <c r="G6" s="101">
        <v>72.06736605868896</v>
      </c>
      <c r="H6" s="102">
        <v>73.2</v>
      </c>
      <c r="I6" s="102">
        <v>73.9</v>
      </c>
      <c r="J6" s="102">
        <v>74.9041424960568</v>
      </c>
      <c r="K6" s="103">
        <v>87.45466255381173</v>
      </c>
      <c r="L6"/>
    </row>
    <row r="7" spans="1:12" ht="13.5" customHeight="1">
      <c r="A7" s="104" t="s">
        <v>146</v>
      </c>
      <c r="B7" s="105">
        <v>405</v>
      </c>
      <c r="C7" s="59">
        <v>409</v>
      </c>
      <c r="D7" s="106">
        <v>405</v>
      </c>
      <c r="E7" s="106">
        <v>403</v>
      </c>
      <c r="F7" s="106">
        <v>431</v>
      </c>
      <c r="G7" s="87">
        <v>85.27392933844274</v>
      </c>
      <c r="H7" s="88">
        <v>85.9</v>
      </c>
      <c r="I7" s="88">
        <v>84.7</v>
      </c>
      <c r="J7" s="88">
        <v>84.18686559556463</v>
      </c>
      <c r="K7" s="89">
        <v>83.69955936357263</v>
      </c>
      <c r="L7"/>
    </row>
    <row r="8" spans="1:12" ht="13.5" customHeight="1">
      <c r="A8" s="107" t="s">
        <v>147</v>
      </c>
      <c r="B8" s="108">
        <v>23</v>
      </c>
      <c r="C8" s="109">
        <v>21</v>
      </c>
      <c r="D8" s="109">
        <v>20</v>
      </c>
      <c r="E8" s="109">
        <v>19</v>
      </c>
      <c r="F8" s="110" t="s">
        <v>23</v>
      </c>
      <c r="G8" s="111">
        <v>80.66495984287869</v>
      </c>
      <c r="H8" s="112">
        <v>74</v>
      </c>
      <c r="I8" s="112">
        <v>70.6</v>
      </c>
      <c r="J8" s="112">
        <v>67.18291432410452</v>
      </c>
      <c r="K8" s="110" t="s">
        <v>23</v>
      </c>
      <c r="L8"/>
    </row>
    <row r="9" spans="1:12" ht="13.5" customHeight="1">
      <c r="A9" s="107" t="s">
        <v>148</v>
      </c>
      <c r="B9" s="108">
        <v>9</v>
      </c>
      <c r="C9" s="109">
        <v>7</v>
      </c>
      <c r="D9" s="109">
        <v>7</v>
      </c>
      <c r="E9" s="109">
        <v>7</v>
      </c>
      <c r="F9" s="110" t="s">
        <v>23</v>
      </c>
      <c r="G9" s="111">
        <v>145.51333872271624</v>
      </c>
      <c r="H9" s="112">
        <v>116.9</v>
      </c>
      <c r="I9" s="112">
        <v>120.6</v>
      </c>
      <c r="J9" s="112">
        <v>125.29085376767496</v>
      </c>
      <c r="K9" s="110" t="s">
        <v>23</v>
      </c>
      <c r="L9"/>
    </row>
    <row r="10" spans="1:12" ht="13.5" customHeight="1">
      <c r="A10" s="113" t="s">
        <v>149</v>
      </c>
      <c r="B10" s="114">
        <v>77</v>
      </c>
      <c r="C10" s="64">
        <v>76</v>
      </c>
      <c r="D10" s="16">
        <v>79</v>
      </c>
      <c r="E10" s="16">
        <v>78</v>
      </c>
      <c r="F10" s="16">
        <v>114</v>
      </c>
      <c r="G10" s="94">
        <v>65.45114539504442</v>
      </c>
      <c r="H10" s="95">
        <v>64.7</v>
      </c>
      <c r="I10" s="95">
        <v>67.4</v>
      </c>
      <c r="J10" s="95">
        <v>66.85408667032364</v>
      </c>
      <c r="K10" s="96">
        <v>65.52364311455717</v>
      </c>
      <c r="L10"/>
    </row>
    <row r="11" spans="1:12" ht="13.5" customHeight="1">
      <c r="A11" s="107" t="s">
        <v>24</v>
      </c>
      <c r="B11" s="108">
        <v>2</v>
      </c>
      <c r="C11" s="109">
        <v>3</v>
      </c>
      <c r="D11" s="109">
        <v>3</v>
      </c>
      <c r="E11" s="109">
        <v>3</v>
      </c>
      <c r="F11" s="109" t="s">
        <v>23</v>
      </c>
      <c r="G11" s="111">
        <v>40.104271104872666</v>
      </c>
      <c r="H11" s="112">
        <v>60</v>
      </c>
      <c r="I11" s="112">
        <v>60.1</v>
      </c>
      <c r="J11" s="112">
        <v>60.350030175015085</v>
      </c>
      <c r="K11" s="110" t="s">
        <v>23</v>
      </c>
      <c r="L11"/>
    </row>
    <row r="12" spans="1:12" ht="13.5" customHeight="1">
      <c r="A12" s="107" t="s">
        <v>25</v>
      </c>
      <c r="B12" s="108">
        <v>4</v>
      </c>
      <c r="C12" s="109">
        <v>4</v>
      </c>
      <c r="D12" s="109">
        <v>4</v>
      </c>
      <c r="E12" s="109">
        <v>4</v>
      </c>
      <c r="F12" s="109" t="s">
        <v>23</v>
      </c>
      <c r="G12" s="111">
        <v>66.51147322913202</v>
      </c>
      <c r="H12" s="112">
        <v>67.2</v>
      </c>
      <c r="I12" s="112">
        <v>66.7</v>
      </c>
      <c r="J12" s="112">
        <v>67.79661016949153</v>
      </c>
      <c r="K12" s="110" t="s">
        <v>23</v>
      </c>
      <c r="L12"/>
    </row>
    <row r="13" spans="1:12" ht="13.5" customHeight="1">
      <c r="A13" s="107" t="s">
        <v>26</v>
      </c>
      <c r="B13" s="108">
        <v>1</v>
      </c>
      <c r="C13" s="109">
        <v>1</v>
      </c>
      <c r="D13" s="109">
        <v>1</v>
      </c>
      <c r="E13" s="109">
        <v>1</v>
      </c>
      <c r="F13" s="109" t="s">
        <v>23</v>
      </c>
      <c r="G13" s="111">
        <v>10.110201193003741</v>
      </c>
      <c r="H13" s="112">
        <v>10.1</v>
      </c>
      <c r="I13" s="112">
        <v>10.2</v>
      </c>
      <c r="J13" s="112">
        <v>10.237510237510238</v>
      </c>
      <c r="K13" s="110" t="s">
        <v>23</v>
      </c>
      <c r="L13"/>
    </row>
    <row r="14" spans="1:12" ht="13.5" customHeight="1">
      <c r="A14" s="107" t="s">
        <v>27</v>
      </c>
      <c r="B14" s="108">
        <v>4</v>
      </c>
      <c r="C14" s="109">
        <v>4</v>
      </c>
      <c r="D14" s="109">
        <v>4</v>
      </c>
      <c r="E14" s="109">
        <v>4</v>
      </c>
      <c r="F14" s="109" t="s">
        <v>23</v>
      </c>
      <c r="G14" s="111">
        <v>45.67252797442339</v>
      </c>
      <c r="H14" s="112">
        <v>46</v>
      </c>
      <c r="I14" s="112">
        <v>46.3</v>
      </c>
      <c r="J14" s="112">
        <v>46.28558204119417</v>
      </c>
      <c r="K14" s="110" t="s">
        <v>23</v>
      </c>
      <c r="L14"/>
    </row>
    <row r="15" spans="1:12" ht="13.5" customHeight="1">
      <c r="A15" s="107" t="s">
        <v>28</v>
      </c>
      <c r="B15" s="108">
        <v>3</v>
      </c>
      <c r="C15" s="109">
        <v>3</v>
      </c>
      <c r="D15" s="109">
        <v>3</v>
      </c>
      <c r="E15" s="109">
        <v>3</v>
      </c>
      <c r="F15" s="109" t="s">
        <v>23</v>
      </c>
      <c r="G15" s="111">
        <v>39.51007506914263</v>
      </c>
      <c r="H15" s="112">
        <v>40</v>
      </c>
      <c r="I15" s="112">
        <v>40.9</v>
      </c>
      <c r="J15" s="112">
        <v>41.42502071251035</v>
      </c>
      <c r="K15" s="110" t="s">
        <v>23</v>
      </c>
      <c r="L15"/>
    </row>
    <row r="16" spans="1:12" ht="13.5" customHeight="1">
      <c r="A16" s="107" t="s">
        <v>29</v>
      </c>
      <c r="B16" s="108">
        <v>5</v>
      </c>
      <c r="C16" s="109">
        <v>5</v>
      </c>
      <c r="D16" s="109">
        <v>5</v>
      </c>
      <c r="E16" s="109">
        <v>5</v>
      </c>
      <c r="F16" s="109" t="s">
        <v>23</v>
      </c>
      <c r="G16" s="111">
        <v>105.59662090813093</v>
      </c>
      <c r="H16" s="112">
        <v>107.6</v>
      </c>
      <c r="I16" s="112">
        <v>109.7</v>
      </c>
      <c r="J16" s="112">
        <v>110.96316023080338</v>
      </c>
      <c r="K16" s="110" t="s">
        <v>23</v>
      </c>
      <c r="L16"/>
    </row>
    <row r="17" spans="1:12" ht="13.5" customHeight="1">
      <c r="A17" s="107" t="s">
        <v>30</v>
      </c>
      <c r="B17" s="108">
        <v>2</v>
      </c>
      <c r="C17" s="109">
        <v>2</v>
      </c>
      <c r="D17" s="109">
        <v>1</v>
      </c>
      <c r="E17" s="109">
        <v>1</v>
      </c>
      <c r="F17" s="109" t="s">
        <v>23</v>
      </c>
      <c r="G17" s="111">
        <v>55.0357732526142</v>
      </c>
      <c r="H17" s="112">
        <v>55.8</v>
      </c>
      <c r="I17" s="112">
        <v>28.4</v>
      </c>
      <c r="J17" s="112">
        <v>29.010733971569483</v>
      </c>
      <c r="K17" s="110" t="s">
        <v>23</v>
      </c>
      <c r="L17"/>
    </row>
    <row r="18" spans="1:12" ht="13.5" customHeight="1">
      <c r="A18" s="107" t="s">
        <v>31</v>
      </c>
      <c r="B18" s="108">
        <v>6</v>
      </c>
      <c r="C18" s="109">
        <v>6</v>
      </c>
      <c r="D18" s="109">
        <v>6</v>
      </c>
      <c r="E18" s="109">
        <v>6</v>
      </c>
      <c r="F18" s="109" t="s">
        <v>23</v>
      </c>
      <c r="G18" s="111">
        <v>76.02635580334517</v>
      </c>
      <c r="H18" s="112">
        <v>77.3</v>
      </c>
      <c r="I18" s="112">
        <v>78.1</v>
      </c>
      <c r="J18" s="112">
        <v>78.80220646178094</v>
      </c>
      <c r="K18" s="110" t="s">
        <v>23</v>
      </c>
      <c r="L18"/>
    </row>
    <row r="19" spans="1:12" ht="13.5" customHeight="1">
      <c r="A19" s="107" t="s">
        <v>32</v>
      </c>
      <c r="B19" s="108">
        <v>3</v>
      </c>
      <c r="C19" s="109">
        <v>3</v>
      </c>
      <c r="D19" s="109">
        <v>4</v>
      </c>
      <c r="E19" s="109">
        <v>4</v>
      </c>
      <c r="F19" s="109" t="s">
        <v>23</v>
      </c>
      <c r="G19" s="111">
        <v>84.26966292134831</v>
      </c>
      <c r="H19" s="112">
        <v>85</v>
      </c>
      <c r="I19" s="112">
        <v>113.7</v>
      </c>
      <c r="J19" s="112">
        <v>115.30700490054771</v>
      </c>
      <c r="K19" s="110" t="s">
        <v>23</v>
      </c>
      <c r="L19"/>
    </row>
    <row r="20" spans="1:12" ht="13.5" customHeight="1">
      <c r="A20" s="107" t="s">
        <v>33</v>
      </c>
      <c r="B20" s="108">
        <v>3</v>
      </c>
      <c r="C20" s="109">
        <v>3</v>
      </c>
      <c r="D20" s="109">
        <v>4</v>
      </c>
      <c r="E20" s="109">
        <v>2</v>
      </c>
      <c r="F20" s="109" t="s">
        <v>23</v>
      </c>
      <c r="G20" s="111">
        <v>71.68458781362007</v>
      </c>
      <c r="H20" s="112">
        <v>73.2</v>
      </c>
      <c r="I20" s="112">
        <v>99.9</v>
      </c>
      <c r="J20" s="112">
        <v>50.851767098906684</v>
      </c>
      <c r="K20" s="110" t="s">
        <v>23</v>
      </c>
      <c r="L20"/>
    </row>
    <row r="21" spans="1:12" ht="13.5" customHeight="1">
      <c r="A21" s="107" t="s">
        <v>34</v>
      </c>
      <c r="B21" s="108">
        <v>3</v>
      </c>
      <c r="C21" s="109">
        <v>3</v>
      </c>
      <c r="D21" s="109">
        <v>3</v>
      </c>
      <c r="E21" s="109">
        <v>3</v>
      </c>
      <c r="F21" s="109" t="s">
        <v>23</v>
      </c>
      <c r="G21" s="111">
        <v>362.75695284159616</v>
      </c>
      <c r="H21" s="112">
        <v>374.5</v>
      </c>
      <c r="I21" s="112">
        <v>393.2</v>
      </c>
      <c r="J21" s="112">
        <v>420.8</v>
      </c>
      <c r="K21" s="110" t="s">
        <v>23</v>
      </c>
      <c r="L21"/>
    </row>
    <row r="22" spans="1:12" ht="13.5" customHeight="1">
      <c r="A22" s="113" t="s">
        <v>150</v>
      </c>
      <c r="B22" s="114">
        <v>73</v>
      </c>
      <c r="C22" s="64">
        <v>74</v>
      </c>
      <c r="D22" s="16">
        <v>74</v>
      </c>
      <c r="E22" s="16">
        <v>77</v>
      </c>
      <c r="F22" s="16">
        <v>88</v>
      </c>
      <c r="G22" s="94">
        <v>118.87121199785054</v>
      </c>
      <c r="H22" s="95">
        <v>122</v>
      </c>
      <c r="I22" s="95">
        <v>123.5</v>
      </c>
      <c r="J22" s="95">
        <v>130.0060782062538</v>
      </c>
      <c r="K22" s="96">
        <v>98.38558204015919</v>
      </c>
      <c r="L22"/>
    </row>
    <row r="23" spans="1:12" ht="13.5" customHeight="1">
      <c r="A23" s="107" t="s">
        <v>151</v>
      </c>
      <c r="B23" s="108">
        <v>9</v>
      </c>
      <c r="C23" s="109">
        <v>9</v>
      </c>
      <c r="D23" s="109">
        <v>9</v>
      </c>
      <c r="E23" s="109">
        <v>9</v>
      </c>
      <c r="F23" s="109" t="s">
        <v>23</v>
      </c>
      <c r="G23" s="111">
        <v>70.04436142890498</v>
      </c>
      <c r="H23" s="112">
        <v>71.1</v>
      </c>
      <c r="I23" s="112">
        <v>72.5</v>
      </c>
      <c r="J23" s="112">
        <v>73.21835340058576</v>
      </c>
      <c r="K23" s="110" t="s">
        <v>23</v>
      </c>
      <c r="L23"/>
    </row>
    <row r="24" spans="1:12" ht="13.5" customHeight="1">
      <c r="A24" s="107" t="s">
        <v>152</v>
      </c>
      <c r="B24" s="108">
        <v>3</v>
      </c>
      <c r="C24" s="109">
        <v>3</v>
      </c>
      <c r="D24" s="109">
        <v>3</v>
      </c>
      <c r="E24" s="109">
        <v>3</v>
      </c>
      <c r="F24" s="109" t="s">
        <v>23</v>
      </c>
      <c r="G24" s="111">
        <v>45.36518977771057</v>
      </c>
      <c r="H24" s="112">
        <v>45.6</v>
      </c>
      <c r="I24" s="112">
        <v>45.7</v>
      </c>
      <c r="J24" s="112">
        <v>45.84352078239609</v>
      </c>
      <c r="K24" s="110" t="s">
        <v>23</v>
      </c>
      <c r="L24"/>
    </row>
    <row r="25" spans="1:12" ht="13.5" customHeight="1">
      <c r="A25" s="107" t="s">
        <v>153</v>
      </c>
      <c r="B25" s="108">
        <v>5</v>
      </c>
      <c r="C25" s="109">
        <v>4</v>
      </c>
      <c r="D25" s="109">
        <v>4</v>
      </c>
      <c r="E25" s="109">
        <v>4</v>
      </c>
      <c r="F25" s="109" t="s">
        <v>23</v>
      </c>
      <c r="G25" s="111">
        <v>36.62198784150004</v>
      </c>
      <c r="H25" s="112">
        <v>29.7</v>
      </c>
      <c r="I25" s="112">
        <v>30.1</v>
      </c>
      <c r="J25" s="112">
        <v>30.58103975535168</v>
      </c>
      <c r="K25" s="110" t="s">
        <v>23</v>
      </c>
      <c r="L25"/>
    </row>
    <row r="26" spans="1:12" ht="13.5" customHeight="1">
      <c r="A26" s="113" t="s">
        <v>154</v>
      </c>
      <c r="B26" s="114">
        <v>35</v>
      </c>
      <c r="C26" s="64">
        <v>35</v>
      </c>
      <c r="D26" s="16">
        <v>34</v>
      </c>
      <c r="E26" s="16">
        <v>36</v>
      </c>
      <c r="F26" s="16">
        <v>41</v>
      </c>
      <c r="G26" s="94">
        <v>106.80174544566842</v>
      </c>
      <c r="H26" s="95">
        <v>108.3</v>
      </c>
      <c r="I26" s="95">
        <v>107.1</v>
      </c>
      <c r="J26" s="95">
        <v>114.92418196328812</v>
      </c>
      <c r="K26" s="96">
        <v>99.36021713842574</v>
      </c>
      <c r="L26"/>
    </row>
    <row r="27" spans="1:12" ht="13.5" customHeight="1">
      <c r="A27" s="107" t="s">
        <v>155</v>
      </c>
      <c r="B27" s="108">
        <v>8</v>
      </c>
      <c r="C27" s="109">
        <v>7</v>
      </c>
      <c r="D27" s="109">
        <v>7</v>
      </c>
      <c r="E27" s="109">
        <v>7</v>
      </c>
      <c r="F27" s="109" t="s">
        <v>23</v>
      </c>
      <c r="G27" s="111">
        <v>73.79393044922055</v>
      </c>
      <c r="H27" s="112">
        <v>65.1</v>
      </c>
      <c r="I27" s="112">
        <v>65.5</v>
      </c>
      <c r="J27" s="112">
        <v>66.25023660798789</v>
      </c>
      <c r="K27" s="110" t="s">
        <v>23</v>
      </c>
      <c r="L27"/>
    </row>
    <row r="28" spans="1:12" ht="13.5" customHeight="1">
      <c r="A28" s="113" t="s">
        <v>156</v>
      </c>
      <c r="B28" s="114">
        <v>99</v>
      </c>
      <c r="C28" s="64">
        <v>102</v>
      </c>
      <c r="D28" s="16">
        <v>104</v>
      </c>
      <c r="E28" s="16">
        <v>102</v>
      </c>
      <c r="F28" s="16">
        <v>100</v>
      </c>
      <c r="G28" s="94">
        <v>78.9524052571137</v>
      </c>
      <c r="H28" s="95">
        <v>81.8</v>
      </c>
      <c r="I28" s="95">
        <v>83.3</v>
      </c>
      <c r="J28" s="95">
        <v>82.0397329687123</v>
      </c>
      <c r="K28" s="96">
        <v>80.67639086097844</v>
      </c>
      <c r="L28"/>
    </row>
    <row r="29" spans="1:12" ht="13.5" customHeight="1">
      <c r="A29" s="115" t="s">
        <v>157</v>
      </c>
      <c r="B29" s="109">
        <v>0</v>
      </c>
      <c r="C29" s="109">
        <v>0</v>
      </c>
      <c r="D29" s="109" t="s">
        <v>23</v>
      </c>
      <c r="E29" s="109" t="s">
        <v>23</v>
      </c>
      <c r="F29" s="109" t="s">
        <v>23</v>
      </c>
      <c r="G29" s="116">
        <v>0</v>
      </c>
      <c r="H29" s="117">
        <v>0</v>
      </c>
      <c r="I29" s="117" t="s">
        <v>23</v>
      </c>
      <c r="J29" s="117" t="s">
        <v>23</v>
      </c>
      <c r="K29" s="118" t="s">
        <v>23</v>
      </c>
      <c r="L29"/>
    </row>
    <row r="30" spans="1:12" ht="13.5" customHeight="1">
      <c r="A30" s="113" t="s">
        <v>159</v>
      </c>
      <c r="B30" s="114">
        <v>52</v>
      </c>
      <c r="C30" s="64">
        <v>49</v>
      </c>
      <c r="D30" s="16">
        <v>46</v>
      </c>
      <c r="E30" s="16">
        <v>46</v>
      </c>
      <c r="F30" s="16">
        <v>92</v>
      </c>
      <c r="G30" s="94">
        <v>89.17852855427886</v>
      </c>
      <c r="H30" s="95">
        <v>83.9</v>
      </c>
      <c r="I30" s="95">
        <v>78.6</v>
      </c>
      <c r="J30" s="95">
        <v>78.57203860278418</v>
      </c>
      <c r="K30" s="96">
        <v>81.14950031313123</v>
      </c>
      <c r="L30"/>
    </row>
    <row r="31" spans="1:12" ht="13.5" customHeight="1">
      <c r="A31" s="107" t="s">
        <v>160</v>
      </c>
      <c r="B31" s="108">
        <v>30</v>
      </c>
      <c r="C31" s="109">
        <v>29</v>
      </c>
      <c r="D31" s="109">
        <v>29</v>
      </c>
      <c r="E31" s="109">
        <v>29</v>
      </c>
      <c r="F31" s="109" t="s">
        <v>23</v>
      </c>
      <c r="G31" s="111">
        <v>91.21036149706607</v>
      </c>
      <c r="H31" s="112">
        <v>88.5</v>
      </c>
      <c r="I31" s="112">
        <v>88.8</v>
      </c>
      <c r="J31" s="112">
        <v>89.32696750346527</v>
      </c>
      <c r="K31" s="110" t="s">
        <v>23</v>
      </c>
      <c r="L31"/>
    </row>
    <row r="32" spans="1:12" ht="13.5" customHeight="1">
      <c r="A32" s="107" t="s">
        <v>161</v>
      </c>
      <c r="B32" s="108">
        <v>5</v>
      </c>
      <c r="C32" s="109">
        <v>5</v>
      </c>
      <c r="D32" s="109">
        <v>5</v>
      </c>
      <c r="E32" s="109">
        <v>5</v>
      </c>
      <c r="F32" s="109" t="s">
        <v>23</v>
      </c>
      <c r="G32" s="111">
        <v>51.156128504194804</v>
      </c>
      <c r="H32" s="112">
        <v>51.4</v>
      </c>
      <c r="I32" s="112">
        <v>51.7</v>
      </c>
      <c r="J32" s="112">
        <v>51.90491020450534</v>
      </c>
      <c r="K32" s="110" t="s">
        <v>23</v>
      </c>
      <c r="L32"/>
    </row>
    <row r="33" spans="1:12" ht="13.5" customHeight="1">
      <c r="A33" s="107" t="s">
        <v>162</v>
      </c>
      <c r="B33" s="108">
        <v>8</v>
      </c>
      <c r="C33" s="109">
        <v>8</v>
      </c>
      <c r="D33" s="109">
        <v>8</v>
      </c>
      <c r="E33" s="109">
        <v>7</v>
      </c>
      <c r="F33" s="109" t="s">
        <v>23</v>
      </c>
      <c r="G33" s="111">
        <v>59.119125036949455</v>
      </c>
      <c r="H33" s="112">
        <v>59.6</v>
      </c>
      <c r="I33" s="112">
        <v>59.9</v>
      </c>
      <c r="J33" s="112">
        <v>52.99015897047691</v>
      </c>
      <c r="K33" s="110" t="s">
        <v>23</v>
      </c>
      <c r="L33"/>
    </row>
    <row r="34" spans="1:12" ht="13.5" customHeight="1">
      <c r="A34" s="113" t="s">
        <v>163</v>
      </c>
      <c r="B34" s="114">
        <v>48</v>
      </c>
      <c r="C34" s="64">
        <v>47</v>
      </c>
      <c r="D34" s="16">
        <v>47</v>
      </c>
      <c r="E34" s="16">
        <v>47</v>
      </c>
      <c r="F34" s="16">
        <v>59</v>
      </c>
      <c r="G34" s="94">
        <v>122.92248200978257</v>
      </c>
      <c r="H34" s="95">
        <v>120.4</v>
      </c>
      <c r="I34" s="95">
        <v>120.9</v>
      </c>
      <c r="J34" s="95">
        <v>121.14026496211146</v>
      </c>
      <c r="K34" s="96">
        <v>116.17374867089354</v>
      </c>
      <c r="L34"/>
    </row>
    <row r="35" spans="1:12" ht="13.5" customHeight="1">
      <c r="A35" s="107" t="s">
        <v>164</v>
      </c>
      <c r="B35" s="108">
        <v>10</v>
      </c>
      <c r="C35" s="109">
        <v>10</v>
      </c>
      <c r="D35" s="109">
        <v>10</v>
      </c>
      <c r="E35" s="109">
        <v>10</v>
      </c>
      <c r="F35" s="109" t="s">
        <v>23</v>
      </c>
      <c r="G35" s="111">
        <v>110.01100110011001</v>
      </c>
      <c r="H35" s="112">
        <v>112</v>
      </c>
      <c r="I35" s="112">
        <v>114.1</v>
      </c>
      <c r="J35" s="112">
        <v>116.31964638827498</v>
      </c>
      <c r="K35" s="110" t="s">
        <v>23</v>
      </c>
      <c r="L35"/>
    </row>
    <row r="36" spans="1:12" ht="13.5" customHeight="1">
      <c r="A36" s="107" t="s">
        <v>165</v>
      </c>
      <c r="B36" s="108">
        <v>2</v>
      </c>
      <c r="C36" s="109">
        <v>2</v>
      </c>
      <c r="D36" s="109">
        <v>2</v>
      </c>
      <c r="E36" s="109">
        <v>2</v>
      </c>
      <c r="F36" s="109" t="s">
        <v>23</v>
      </c>
      <c r="G36" s="111">
        <v>63.25110689437065</v>
      </c>
      <c r="H36" s="112">
        <v>63.9</v>
      </c>
      <c r="I36" s="112">
        <v>64.4</v>
      </c>
      <c r="J36" s="112">
        <v>65.2954619653934</v>
      </c>
      <c r="K36" s="110" t="s">
        <v>23</v>
      </c>
      <c r="L36"/>
    </row>
    <row r="37" spans="1:12" ht="13.5" customHeight="1">
      <c r="A37" s="107" t="s">
        <v>166</v>
      </c>
      <c r="B37" s="108">
        <v>1</v>
      </c>
      <c r="C37" s="109">
        <v>1</v>
      </c>
      <c r="D37" s="109">
        <v>1</v>
      </c>
      <c r="E37" s="109">
        <v>1</v>
      </c>
      <c r="F37" s="109" t="s">
        <v>23</v>
      </c>
      <c r="G37" s="111">
        <v>78.92659826361484</v>
      </c>
      <c r="H37" s="112">
        <v>80.1</v>
      </c>
      <c r="I37" s="112">
        <v>82</v>
      </c>
      <c r="J37" s="112">
        <v>85.17887563884157</v>
      </c>
      <c r="K37" s="110" t="s">
        <v>23</v>
      </c>
      <c r="L37"/>
    </row>
    <row r="38" spans="1:12" ht="13.5" customHeight="1">
      <c r="A38" s="113" t="s">
        <v>167</v>
      </c>
      <c r="B38" s="114">
        <v>21</v>
      </c>
      <c r="C38" s="64">
        <v>22</v>
      </c>
      <c r="D38" s="16">
        <v>21</v>
      </c>
      <c r="E38" s="16">
        <v>21</v>
      </c>
      <c r="F38" s="16">
        <v>29</v>
      </c>
      <c r="G38" s="94">
        <v>68.73977086743044</v>
      </c>
      <c r="H38" s="95">
        <v>71.9</v>
      </c>
      <c r="I38" s="95">
        <v>68.7</v>
      </c>
      <c r="J38" s="95">
        <v>68.85020163273335</v>
      </c>
      <c r="K38" s="96">
        <v>73.43073456055504</v>
      </c>
      <c r="L38"/>
    </row>
    <row r="39" spans="1:12" ht="13.5" customHeight="1">
      <c r="A39" s="107" t="s">
        <v>168</v>
      </c>
      <c r="B39" s="108">
        <v>4</v>
      </c>
      <c r="C39" s="109">
        <v>4</v>
      </c>
      <c r="D39" s="109">
        <v>4</v>
      </c>
      <c r="E39" s="109">
        <v>4</v>
      </c>
      <c r="F39" s="109" t="s">
        <v>23</v>
      </c>
      <c r="G39" s="111">
        <v>90.33423667570008</v>
      </c>
      <c r="H39" s="112">
        <v>92</v>
      </c>
      <c r="I39" s="112">
        <v>94</v>
      </c>
      <c r="J39" s="112">
        <v>95.23809523809524</v>
      </c>
      <c r="K39" s="110" t="s">
        <v>23</v>
      </c>
      <c r="L39"/>
    </row>
    <row r="40" spans="1:12" ht="13.5" customHeight="1">
      <c r="A40" s="107" t="s">
        <v>169</v>
      </c>
      <c r="B40" s="108">
        <v>3</v>
      </c>
      <c r="C40" s="109">
        <v>3</v>
      </c>
      <c r="D40" s="109">
        <v>3</v>
      </c>
      <c r="E40" s="109">
        <v>3</v>
      </c>
      <c r="F40" s="109" t="s">
        <v>23</v>
      </c>
      <c r="G40" s="111">
        <v>55.689623166883244</v>
      </c>
      <c r="H40" s="112">
        <v>56.7</v>
      </c>
      <c r="I40" s="112">
        <v>57.7</v>
      </c>
      <c r="J40" s="112">
        <v>59.031877213695395</v>
      </c>
      <c r="K40" s="110" t="s">
        <v>23</v>
      </c>
      <c r="L40"/>
    </row>
    <row r="41" spans="1:12" ht="13.5" customHeight="1">
      <c r="A41" s="113" t="s">
        <v>170</v>
      </c>
      <c r="B41" s="114" t="s">
        <v>23</v>
      </c>
      <c r="C41" s="64" t="s">
        <v>23</v>
      </c>
      <c r="D41" s="16" t="s">
        <v>23</v>
      </c>
      <c r="E41" s="16">
        <v>57</v>
      </c>
      <c r="F41" s="16">
        <v>57</v>
      </c>
      <c r="G41" s="94" t="s">
        <v>23</v>
      </c>
      <c r="H41" s="95" t="s">
        <v>23</v>
      </c>
      <c r="I41" s="95" t="s">
        <v>23</v>
      </c>
      <c r="J41" s="95">
        <v>60.99910106587903</v>
      </c>
      <c r="K41" s="96">
        <v>61.386693088073756</v>
      </c>
      <c r="L41"/>
    </row>
    <row r="42" spans="1:12" ht="13.5" customHeight="1">
      <c r="A42" s="107" t="s">
        <v>171</v>
      </c>
      <c r="B42" s="108">
        <v>23</v>
      </c>
      <c r="C42" s="109">
        <v>22</v>
      </c>
      <c r="D42" s="109">
        <v>22</v>
      </c>
      <c r="E42" s="109" t="s">
        <v>23</v>
      </c>
      <c r="F42" s="109" t="s">
        <v>23</v>
      </c>
      <c r="G42" s="111">
        <v>60.58690269216584</v>
      </c>
      <c r="H42" s="112">
        <v>58.3</v>
      </c>
      <c r="I42" s="112">
        <v>58.5</v>
      </c>
      <c r="J42" s="112" t="s">
        <v>23</v>
      </c>
      <c r="K42" s="110" t="s">
        <v>23</v>
      </c>
      <c r="L42"/>
    </row>
    <row r="43" spans="1:12" ht="13.5" customHeight="1">
      <c r="A43" s="107" t="s">
        <v>172</v>
      </c>
      <c r="B43" s="108">
        <v>27</v>
      </c>
      <c r="C43" s="109">
        <v>27</v>
      </c>
      <c r="D43" s="109">
        <v>26</v>
      </c>
      <c r="E43" s="109" t="s">
        <v>23</v>
      </c>
      <c r="F43" s="109" t="s">
        <v>23</v>
      </c>
      <c r="G43" s="111">
        <v>73.37754103706925</v>
      </c>
      <c r="H43" s="112">
        <v>72.8</v>
      </c>
      <c r="I43" s="112">
        <v>70.3</v>
      </c>
      <c r="J43" s="112" t="s">
        <v>23</v>
      </c>
      <c r="K43" s="110" t="s">
        <v>23</v>
      </c>
      <c r="L43"/>
    </row>
    <row r="44" spans="1:12" ht="13.5" customHeight="1">
      <c r="A44" s="107" t="s">
        <v>173</v>
      </c>
      <c r="B44" s="108">
        <v>1</v>
      </c>
      <c r="C44" s="109">
        <v>1</v>
      </c>
      <c r="D44" s="109">
        <v>1</v>
      </c>
      <c r="E44" s="109" t="s">
        <v>23</v>
      </c>
      <c r="F44" s="109" t="s">
        <v>23</v>
      </c>
      <c r="G44" s="111">
        <v>56.59309564233164</v>
      </c>
      <c r="H44" s="112">
        <v>58.4</v>
      </c>
      <c r="I44" s="112">
        <v>60.5</v>
      </c>
      <c r="J44" s="112" t="s">
        <v>23</v>
      </c>
      <c r="K44" s="110" t="s">
        <v>23</v>
      </c>
      <c r="L44"/>
    </row>
    <row r="45" spans="1:12" ht="13.5" customHeight="1">
      <c r="A45" s="107" t="s">
        <v>174</v>
      </c>
      <c r="B45" s="108">
        <v>6</v>
      </c>
      <c r="C45" s="109">
        <v>7</v>
      </c>
      <c r="D45" s="109">
        <v>7</v>
      </c>
      <c r="E45" s="109" t="s">
        <v>23</v>
      </c>
      <c r="F45" s="109" t="s">
        <v>23</v>
      </c>
      <c r="G45" s="111">
        <v>34.403669724770644</v>
      </c>
      <c r="H45" s="112">
        <v>40.2</v>
      </c>
      <c r="I45" s="112">
        <v>40.3</v>
      </c>
      <c r="J45" s="112" t="s">
        <v>23</v>
      </c>
      <c r="K45" s="110" t="s">
        <v>23</v>
      </c>
      <c r="L45"/>
    </row>
    <row r="46" spans="1:12" ht="13.5" customHeight="1">
      <c r="A46" s="113" t="s">
        <v>175</v>
      </c>
      <c r="B46" s="114" t="s">
        <v>23</v>
      </c>
      <c r="C46" s="64" t="s">
        <v>23</v>
      </c>
      <c r="D46" s="16" t="s">
        <v>23</v>
      </c>
      <c r="E46" s="16">
        <v>44</v>
      </c>
      <c r="F46" s="16">
        <v>44</v>
      </c>
      <c r="G46" s="94" t="s">
        <v>23</v>
      </c>
      <c r="H46" s="95" t="s">
        <v>23</v>
      </c>
      <c r="I46" s="95" t="s">
        <v>23</v>
      </c>
      <c r="J46" s="95">
        <v>96.62047914973978</v>
      </c>
      <c r="K46" s="96">
        <v>97.89089614665835</v>
      </c>
      <c r="L46"/>
    </row>
    <row r="47" spans="1:12" ht="13.5" customHeight="1">
      <c r="A47" s="107" t="s">
        <v>176</v>
      </c>
      <c r="B47" s="108">
        <v>7</v>
      </c>
      <c r="C47" s="109">
        <v>7</v>
      </c>
      <c r="D47" s="109">
        <v>6</v>
      </c>
      <c r="E47" s="109" t="s">
        <v>23</v>
      </c>
      <c r="F47" s="109" t="s">
        <v>23</v>
      </c>
      <c r="G47" s="111">
        <v>78.40501792114695</v>
      </c>
      <c r="H47" s="112">
        <v>79.7</v>
      </c>
      <c r="I47" s="112">
        <v>69.3</v>
      </c>
      <c r="J47" s="112" t="s">
        <v>23</v>
      </c>
      <c r="K47" s="110" t="s">
        <v>23</v>
      </c>
      <c r="L47"/>
    </row>
    <row r="48" spans="1:12" ht="13.5" customHeight="1">
      <c r="A48" s="107" t="s">
        <v>177</v>
      </c>
      <c r="B48" s="108">
        <v>6</v>
      </c>
      <c r="C48" s="109">
        <v>6</v>
      </c>
      <c r="D48" s="109">
        <v>6</v>
      </c>
      <c r="E48" s="109" t="s">
        <v>23</v>
      </c>
      <c r="F48" s="109" t="s">
        <v>23</v>
      </c>
      <c r="G48" s="111">
        <v>130.6904813766064</v>
      </c>
      <c r="H48" s="112">
        <v>133.1</v>
      </c>
      <c r="I48" s="112">
        <v>134.6</v>
      </c>
      <c r="J48" s="112" t="s">
        <v>23</v>
      </c>
      <c r="K48" s="110" t="s">
        <v>23</v>
      </c>
      <c r="L48"/>
    </row>
    <row r="49" spans="1:12" ht="13.5" customHeight="1">
      <c r="A49" s="107" t="s">
        <v>178</v>
      </c>
      <c r="B49" s="108">
        <v>18</v>
      </c>
      <c r="C49" s="109">
        <v>19</v>
      </c>
      <c r="D49" s="109">
        <v>16</v>
      </c>
      <c r="E49" s="109" t="s">
        <v>23</v>
      </c>
      <c r="F49" s="109" t="s">
        <v>23</v>
      </c>
      <c r="G49" s="111">
        <v>102.44735344336938</v>
      </c>
      <c r="H49" s="112">
        <v>107.6</v>
      </c>
      <c r="I49" s="112">
        <v>90.4</v>
      </c>
      <c r="J49" s="112" t="s">
        <v>23</v>
      </c>
      <c r="K49" s="110" t="s">
        <v>23</v>
      </c>
      <c r="L49"/>
    </row>
    <row r="50" spans="1:12" ht="13.5" customHeight="1">
      <c r="A50" s="107" t="s">
        <v>179</v>
      </c>
      <c r="B50" s="108">
        <v>6</v>
      </c>
      <c r="C50" s="109">
        <v>7</v>
      </c>
      <c r="D50" s="109">
        <v>8</v>
      </c>
      <c r="E50" s="109" t="s">
        <v>23</v>
      </c>
      <c r="F50" s="109" t="s">
        <v>23</v>
      </c>
      <c r="G50" s="111">
        <v>54.749520941691756</v>
      </c>
      <c r="H50" s="112">
        <v>65.2</v>
      </c>
      <c r="I50" s="112">
        <v>75.9</v>
      </c>
      <c r="J50" s="112" t="s">
        <v>23</v>
      </c>
      <c r="K50" s="110" t="s">
        <v>23</v>
      </c>
      <c r="L50"/>
    </row>
    <row r="51" spans="1:12" ht="13.5" customHeight="1">
      <c r="A51" s="107" t="s">
        <v>180</v>
      </c>
      <c r="B51" s="108">
        <v>4</v>
      </c>
      <c r="C51" s="109">
        <v>4</v>
      </c>
      <c r="D51" s="109">
        <v>4</v>
      </c>
      <c r="E51" s="109" t="s">
        <v>23</v>
      </c>
      <c r="F51" s="109" t="s">
        <v>23</v>
      </c>
      <c r="G51" s="111">
        <v>84.2</v>
      </c>
      <c r="H51" s="112">
        <v>85.8</v>
      </c>
      <c r="I51" s="112">
        <v>87.3</v>
      </c>
      <c r="J51" s="112" t="s">
        <v>23</v>
      </c>
      <c r="K51" s="110" t="s">
        <v>23</v>
      </c>
      <c r="L51"/>
    </row>
    <row r="52" spans="1:12" ht="13.5" customHeight="1">
      <c r="A52" s="113" t="s">
        <v>181</v>
      </c>
      <c r="B52" s="114" t="s">
        <v>23</v>
      </c>
      <c r="C52" s="64" t="s">
        <v>23</v>
      </c>
      <c r="D52" s="16" t="s">
        <v>23</v>
      </c>
      <c r="E52" s="16">
        <v>23</v>
      </c>
      <c r="F52" s="16">
        <v>24</v>
      </c>
      <c r="G52" s="94" t="s">
        <v>23</v>
      </c>
      <c r="H52" s="95" t="s">
        <v>23</v>
      </c>
      <c r="I52" s="95" t="s">
        <v>23</v>
      </c>
      <c r="J52" s="95">
        <v>65.56442417331813</v>
      </c>
      <c r="K52" s="96">
        <v>68.03106752083451</v>
      </c>
      <c r="L52"/>
    </row>
    <row r="53" spans="1:12" ht="13.5" customHeight="1">
      <c r="A53" s="107" t="s">
        <v>182</v>
      </c>
      <c r="B53" s="108">
        <v>14</v>
      </c>
      <c r="C53" s="109">
        <v>15</v>
      </c>
      <c r="D53" s="109">
        <v>16</v>
      </c>
      <c r="E53" s="109" t="s">
        <v>23</v>
      </c>
      <c r="F53" s="109" t="s">
        <v>23</v>
      </c>
      <c r="G53" s="111">
        <v>59.21163931652851</v>
      </c>
      <c r="H53" s="112">
        <v>63.2</v>
      </c>
      <c r="I53" s="112">
        <v>67.4</v>
      </c>
      <c r="J53" s="112" t="s">
        <v>23</v>
      </c>
      <c r="K53" s="110" t="s">
        <v>23</v>
      </c>
      <c r="L53"/>
    </row>
    <row r="54" spans="1:12" ht="13.5" customHeight="1">
      <c r="A54" s="119" t="s">
        <v>183</v>
      </c>
      <c r="B54" s="120">
        <v>7</v>
      </c>
      <c r="C54" s="121">
        <v>7</v>
      </c>
      <c r="D54" s="121">
        <v>7</v>
      </c>
      <c r="E54" s="121" t="s">
        <v>23</v>
      </c>
      <c r="F54" s="121" t="s">
        <v>23</v>
      </c>
      <c r="G54" s="122">
        <v>62.79716515654436</v>
      </c>
      <c r="H54" s="123">
        <v>62.8</v>
      </c>
      <c r="I54" s="123">
        <v>62.7</v>
      </c>
      <c r="J54" s="123" t="s">
        <v>23</v>
      </c>
      <c r="K54" s="124" t="s">
        <v>23</v>
      </c>
      <c r="L54"/>
    </row>
    <row r="55" spans="1:11" ht="13.5" customHeight="1">
      <c r="A55" s="125" t="s">
        <v>184</v>
      </c>
      <c r="B55" s="126" t="s">
        <v>23</v>
      </c>
      <c r="C55" s="126" t="s">
        <v>23</v>
      </c>
      <c r="D55" s="126" t="s">
        <v>23</v>
      </c>
      <c r="E55" s="16">
        <v>6</v>
      </c>
      <c r="F55" s="16">
        <v>6</v>
      </c>
      <c r="G55" s="127" t="s">
        <v>23</v>
      </c>
      <c r="H55" s="126" t="s">
        <v>23</v>
      </c>
      <c r="I55" s="126" t="s">
        <v>23</v>
      </c>
      <c r="J55" s="88">
        <v>74.2</v>
      </c>
      <c r="K55" s="96">
        <v>74.09236848604594</v>
      </c>
    </row>
    <row r="56" spans="1:11" ht="13.5" customHeight="1">
      <c r="A56" s="107" t="s">
        <v>185</v>
      </c>
      <c r="B56" s="108">
        <v>2</v>
      </c>
      <c r="C56" s="109">
        <v>2</v>
      </c>
      <c r="D56" s="109">
        <v>2</v>
      </c>
      <c r="E56" s="109" t="s">
        <v>23</v>
      </c>
      <c r="F56" s="109" t="s">
        <v>23</v>
      </c>
      <c r="G56" s="111">
        <v>643.0868167202573</v>
      </c>
      <c r="H56" s="112">
        <v>680.3</v>
      </c>
      <c r="I56" s="112">
        <v>701.8</v>
      </c>
      <c r="J56" s="112" t="s">
        <v>23</v>
      </c>
      <c r="K56" s="110" t="s">
        <v>23</v>
      </c>
    </row>
    <row r="57" spans="1:11" ht="13.5" customHeight="1">
      <c r="A57" s="107" t="s">
        <v>186</v>
      </c>
      <c r="B57" s="108">
        <v>1</v>
      </c>
      <c r="C57" s="109">
        <v>1</v>
      </c>
      <c r="D57" s="109">
        <v>1</v>
      </c>
      <c r="E57" s="109" t="s">
        <v>23</v>
      </c>
      <c r="F57" s="109" t="s">
        <v>23</v>
      </c>
      <c r="G57" s="111">
        <v>26.427061310782243</v>
      </c>
      <c r="H57" s="112">
        <v>26.5</v>
      </c>
      <c r="I57" s="112">
        <v>27.2</v>
      </c>
      <c r="J57" s="112" t="s">
        <v>23</v>
      </c>
      <c r="K57" s="110" t="s">
        <v>23</v>
      </c>
    </row>
    <row r="58" spans="1:11" ht="13.5" customHeight="1">
      <c r="A58" s="107" t="s">
        <v>187</v>
      </c>
      <c r="B58" s="108">
        <v>2</v>
      </c>
      <c r="C58" s="109">
        <v>2</v>
      </c>
      <c r="D58" s="109">
        <v>2</v>
      </c>
      <c r="E58" s="109" t="s">
        <v>23</v>
      </c>
      <c r="F58" s="109" t="s">
        <v>23</v>
      </c>
      <c r="G58" s="111">
        <v>95.64801530368246</v>
      </c>
      <c r="H58" s="112">
        <v>97.5</v>
      </c>
      <c r="I58" s="112">
        <v>100.9</v>
      </c>
      <c r="J58" s="112" t="s">
        <v>23</v>
      </c>
      <c r="K58" s="110" t="s">
        <v>23</v>
      </c>
    </row>
    <row r="59" spans="1:11" ht="13.5" customHeight="1">
      <c r="A59" s="119" t="s">
        <v>188</v>
      </c>
      <c r="B59" s="120">
        <v>1</v>
      </c>
      <c r="C59" s="121">
        <v>1</v>
      </c>
      <c r="D59" s="121">
        <v>1</v>
      </c>
      <c r="E59" s="121" t="s">
        <v>23</v>
      </c>
      <c r="F59" s="121" t="s">
        <v>23</v>
      </c>
      <c r="G59" s="122">
        <v>44.150110375275936</v>
      </c>
      <c r="H59" s="123">
        <v>44.7</v>
      </c>
      <c r="I59" s="123">
        <v>45.2</v>
      </c>
      <c r="J59" s="123" t="s">
        <v>23</v>
      </c>
      <c r="K59" s="124" t="s">
        <v>23</v>
      </c>
    </row>
    <row r="60" spans="1:12" ht="13.5" customHeight="1">
      <c r="A60" s="113" t="s">
        <v>189</v>
      </c>
      <c r="B60" s="114" t="s">
        <v>23</v>
      </c>
      <c r="C60" s="64" t="s">
        <v>23</v>
      </c>
      <c r="D60" s="16" t="s">
        <v>23</v>
      </c>
      <c r="E60" s="16">
        <v>11</v>
      </c>
      <c r="F60" s="16">
        <v>11</v>
      </c>
      <c r="G60" s="94" t="s">
        <v>23</v>
      </c>
      <c r="H60" s="95" t="s">
        <v>23</v>
      </c>
      <c r="I60" s="95" t="s">
        <v>23</v>
      </c>
      <c r="J60" s="95">
        <v>98.53981904505957</v>
      </c>
      <c r="K60" s="96">
        <v>100.49333089713137</v>
      </c>
      <c r="L60"/>
    </row>
    <row r="61" spans="1:12" ht="13.5" customHeight="1">
      <c r="A61" s="107" t="s">
        <v>190</v>
      </c>
      <c r="B61" s="108">
        <v>7</v>
      </c>
      <c r="C61" s="109">
        <v>7</v>
      </c>
      <c r="D61" s="109">
        <v>7</v>
      </c>
      <c r="E61" s="109" t="s">
        <v>23</v>
      </c>
      <c r="F61" s="109" t="s">
        <v>23</v>
      </c>
      <c r="G61" s="111">
        <v>97.28978457261988</v>
      </c>
      <c r="H61" s="112">
        <v>97.7</v>
      </c>
      <c r="I61" s="112">
        <v>99.4</v>
      </c>
      <c r="J61" s="112" t="s">
        <v>23</v>
      </c>
      <c r="K61" s="110" t="s">
        <v>23</v>
      </c>
      <c r="L61"/>
    </row>
    <row r="62" spans="1:12" ht="13.5" customHeight="1">
      <c r="A62" s="107" t="s">
        <v>191</v>
      </c>
      <c r="B62" s="108">
        <v>2</v>
      </c>
      <c r="C62" s="109">
        <v>2</v>
      </c>
      <c r="D62" s="109">
        <v>2</v>
      </c>
      <c r="E62" s="109" t="s">
        <v>23</v>
      </c>
      <c r="F62" s="109" t="s">
        <v>23</v>
      </c>
      <c r="G62" s="111">
        <v>235.2941176470588</v>
      </c>
      <c r="H62" s="112">
        <v>240.1</v>
      </c>
      <c r="I62" s="112">
        <v>247.2</v>
      </c>
      <c r="J62" s="112" t="s">
        <v>23</v>
      </c>
      <c r="K62" s="110" t="s">
        <v>23</v>
      </c>
      <c r="L62"/>
    </row>
    <row r="63" spans="1:12" ht="13.5" customHeight="1">
      <c r="A63" s="107" t="s">
        <v>192</v>
      </c>
      <c r="B63" s="108">
        <v>2</v>
      </c>
      <c r="C63" s="109">
        <v>2</v>
      </c>
      <c r="D63" s="109">
        <v>2</v>
      </c>
      <c r="E63" s="109" t="s">
        <v>23</v>
      </c>
      <c r="F63" s="109" t="s">
        <v>23</v>
      </c>
      <c r="G63" s="111">
        <v>85.50662676357418</v>
      </c>
      <c r="H63" s="112">
        <v>88.1</v>
      </c>
      <c r="I63" s="112">
        <v>89.6</v>
      </c>
      <c r="J63" s="112" t="s">
        <v>23</v>
      </c>
      <c r="K63" s="110" t="s">
        <v>23</v>
      </c>
      <c r="L63"/>
    </row>
    <row r="64" spans="1:12" ht="13.5" customHeight="1">
      <c r="A64" s="119" t="s">
        <v>193</v>
      </c>
      <c r="B64" s="120">
        <v>1</v>
      </c>
      <c r="C64" s="121">
        <v>1</v>
      </c>
      <c r="D64" s="121">
        <v>1</v>
      </c>
      <c r="E64" s="121" t="s">
        <v>23</v>
      </c>
      <c r="F64" s="121" t="s">
        <v>23</v>
      </c>
      <c r="G64" s="122">
        <v>76.45259938837921</v>
      </c>
      <c r="H64" s="123">
        <v>79.7</v>
      </c>
      <c r="I64" s="123">
        <v>82.4</v>
      </c>
      <c r="J64" s="123" t="s">
        <v>23</v>
      </c>
      <c r="K64" s="124" t="s">
        <v>23</v>
      </c>
      <c r="L64"/>
    </row>
    <row r="65" spans="1:12" ht="13.5" customHeight="1">
      <c r="A65" s="113" t="s">
        <v>194</v>
      </c>
      <c r="B65" s="114">
        <v>19</v>
      </c>
      <c r="C65" s="64">
        <v>20</v>
      </c>
      <c r="D65" s="16">
        <v>20</v>
      </c>
      <c r="E65" s="16">
        <v>20</v>
      </c>
      <c r="F65" s="16">
        <v>22</v>
      </c>
      <c r="G65" s="94">
        <v>62.421972534332085</v>
      </c>
      <c r="H65" s="95">
        <v>65.5</v>
      </c>
      <c r="I65" s="95">
        <v>65.2</v>
      </c>
      <c r="J65" s="95">
        <v>65.16568375093675</v>
      </c>
      <c r="K65" s="96">
        <v>71.98010731579636</v>
      </c>
      <c r="L65"/>
    </row>
    <row r="66" spans="1:12" ht="13.5" customHeight="1">
      <c r="A66" s="113" t="s">
        <v>195</v>
      </c>
      <c r="B66" s="114">
        <v>17</v>
      </c>
      <c r="C66" s="64">
        <v>17</v>
      </c>
      <c r="D66" s="16">
        <v>17</v>
      </c>
      <c r="E66" s="16">
        <v>18</v>
      </c>
      <c r="F66" s="16">
        <v>19</v>
      </c>
      <c r="G66" s="94">
        <v>80.90614886731392</v>
      </c>
      <c r="H66" s="95">
        <v>80.6</v>
      </c>
      <c r="I66" s="95">
        <v>80.8</v>
      </c>
      <c r="J66" s="95">
        <v>85.43357539513029</v>
      </c>
      <c r="K66" s="96">
        <v>84.73064573671067</v>
      </c>
      <c r="L66"/>
    </row>
    <row r="67" spans="1:12" ht="13.5" customHeight="1">
      <c r="A67" s="119" t="s">
        <v>196</v>
      </c>
      <c r="B67" s="120">
        <v>2</v>
      </c>
      <c r="C67" s="121">
        <v>2</v>
      </c>
      <c r="D67" s="121">
        <v>2</v>
      </c>
      <c r="E67" s="121">
        <v>2</v>
      </c>
      <c r="F67" s="121" t="s">
        <v>23</v>
      </c>
      <c r="G67" s="122">
        <v>180.83182640144665</v>
      </c>
      <c r="H67" s="123">
        <v>179.2</v>
      </c>
      <c r="I67" s="123">
        <v>182</v>
      </c>
      <c r="J67" s="123">
        <v>186.56716417910448</v>
      </c>
      <c r="K67" s="124" t="s">
        <v>23</v>
      </c>
      <c r="L67"/>
    </row>
    <row r="68" spans="1:12" ht="13.5" customHeight="1">
      <c r="A68" s="113" t="s">
        <v>197</v>
      </c>
      <c r="B68" s="114">
        <v>8</v>
      </c>
      <c r="C68" s="64">
        <v>8</v>
      </c>
      <c r="D68" s="16">
        <v>8</v>
      </c>
      <c r="E68" s="16">
        <v>8</v>
      </c>
      <c r="F68" s="16">
        <v>16</v>
      </c>
      <c r="G68" s="94">
        <v>72.36544549977386</v>
      </c>
      <c r="H68" s="95">
        <v>73.3</v>
      </c>
      <c r="I68" s="95">
        <v>74.2</v>
      </c>
      <c r="J68" s="95">
        <v>74.78033277248083</v>
      </c>
      <c r="K68" s="96">
        <v>81.54943934760449</v>
      </c>
      <c r="L68"/>
    </row>
    <row r="69" spans="1:12" ht="13.5" customHeight="1">
      <c r="A69" s="107" t="s">
        <v>198</v>
      </c>
      <c r="B69" s="108">
        <v>6</v>
      </c>
      <c r="C69" s="109">
        <v>6</v>
      </c>
      <c r="D69" s="109">
        <v>6</v>
      </c>
      <c r="E69" s="109">
        <v>6</v>
      </c>
      <c r="F69" s="109" t="s">
        <v>23</v>
      </c>
      <c r="G69" s="111">
        <v>104.32968179447052</v>
      </c>
      <c r="H69" s="112">
        <v>103.6</v>
      </c>
      <c r="I69" s="112">
        <v>104.4</v>
      </c>
      <c r="J69" s="112">
        <v>105.24469391334854</v>
      </c>
      <c r="K69" s="110" t="s">
        <v>23</v>
      </c>
      <c r="L69"/>
    </row>
    <row r="70" spans="1:12" ht="13.5" customHeight="1">
      <c r="A70" s="119" t="s">
        <v>199</v>
      </c>
      <c r="B70" s="120">
        <v>1</v>
      </c>
      <c r="C70" s="121">
        <v>1</v>
      </c>
      <c r="D70" s="121">
        <v>1</v>
      </c>
      <c r="E70" s="121">
        <v>1</v>
      </c>
      <c r="F70" s="121" t="s">
        <v>23</v>
      </c>
      <c r="G70" s="122">
        <v>26.845637583892614</v>
      </c>
      <c r="H70" s="123">
        <v>27.4</v>
      </c>
      <c r="I70" s="123">
        <v>28.1</v>
      </c>
      <c r="J70" s="123">
        <v>28.78526194588371</v>
      </c>
      <c r="K70" s="124" t="s">
        <v>23</v>
      </c>
      <c r="L70"/>
    </row>
    <row r="71" spans="1:12" ht="13.5" customHeight="1">
      <c r="A71" s="113" t="s">
        <v>200</v>
      </c>
      <c r="B71" s="114">
        <v>4</v>
      </c>
      <c r="C71" s="64">
        <v>4</v>
      </c>
      <c r="D71" s="16">
        <v>4</v>
      </c>
      <c r="E71" s="16">
        <v>4</v>
      </c>
      <c r="F71" s="16">
        <v>12</v>
      </c>
      <c r="G71" s="94">
        <v>61.79514908079716</v>
      </c>
      <c r="H71" s="95">
        <v>62.3</v>
      </c>
      <c r="I71" s="95">
        <v>63.2</v>
      </c>
      <c r="J71" s="95">
        <v>64.59948320413437</v>
      </c>
      <c r="K71" s="96">
        <v>99.21455146754856</v>
      </c>
      <c r="L71"/>
    </row>
    <row r="72" spans="1:12" ht="13.5" customHeight="1">
      <c r="A72" s="107" t="s">
        <v>201</v>
      </c>
      <c r="B72" s="108">
        <v>2</v>
      </c>
      <c r="C72" s="109">
        <v>2</v>
      </c>
      <c r="D72" s="109">
        <v>3</v>
      </c>
      <c r="E72" s="109">
        <v>3</v>
      </c>
      <c r="F72" s="109" t="s">
        <v>23</v>
      </c>
      <c r="G72" s="111">
        <v>72.15007215007215</v>
      </c>
      <c r="H72" s="112">
        <v>73.1</v>
      </c>
      <c r="I72" s="112">
        <v>111.3</v>
      </c>
      <c r="J72" s="112">
        <v>114.5912910618793</v>
      </c>
      <c r="K72" s="110" t="s">
        <v>23</v>
      </c>
      <c r="L72"/>
    </row>
    <row r="73" spans="1:12" ht="13.5" customHeight="1">
      <c r="A73" s="119" t="s">
        <v>202</v>
      </c>
      <c r="B73" s="120">
        <v>8</v>
      </c>
      <c r="C73" s="121">
        <v>7</v>
      </c>
      <c r="D73" s="121">
        <v>7</v>
      </c>
      <c r="E73" s="121">
        <v>7</v>
      </c>
      <c r="F73" s="121" t="s">
        <v>23</v>
      </c>
      <c r="G73" s="122">
        <v>195.3125</v>
      </c>
      <c r="H73" s="123">
        <v>176.2</v>
      </c>
      <c r="I73" s="123">
        <v>181.2</v>
      </c>
      <c r="J73" s="123">
        <v>185.6763925729443</v>
      </c>
      <c r="K73" s="124" t="s">
        <v>23</v>
      </c>
      <c r="L73"/>
    </row>
    <row r="74" spans="1:12" ht="13.5" customHeight="1">
      <c r="A74" s="113" t="s">
        <v>203</v>
      </c>
      <c r="B74" s="114">
        <v>5</v>
      </c>
      <c r="C74" s="64">
        <v>6</v>
      </c>
      <c r="D74" s="16">
        <v>6</v>
      </c>
      <c r="E74" s="16">
        <v>6</v>
      </c>
      <c r="F74" s="16">
        <v>6</v>
      </c>
      <c r="G74" s="94">
        <v>102.29132569558102</v>
      </c>
      <c r="H74" s="95">
        <v>123.9</v>
      </c>
      <c r="I74" s="95">
        <v>124.8</v>
      </c>
      <c r="J74" s="95">
        <v>126.34238787113075</v>
      </c>
      <c r="K74" s="96">
        <v>127.93176972281451</v>
      </c>
      <c r="L74"/>
    </row>
    <row r="75" spans="1:11" ht="13.5">
      <c r="A75" s="128" t="s">
        <v>204</v>
      </c>
      <c r="B75" s="127" t="s">
        <v>23</v>
      </c>
      <c r="C75" s="126" t="s">
        <v>23</v>
      </c>
      <c r="D75" s="126" t="s">
        <v>23</v>
      </c>
      <c r="E75" s="126" t="s">
        <v>23</v>
      </c>
      <c r="F75" s="129">
        <v>14</v>
      </c>
      <c r="G75" s="126" t="s">
        <v>23</v>
      </c>
      <c r="H75" s="126" t="s">
        <v>23</v>
      </c>
      <c r="I75" s="126" t="s">
        <v>23</v>
      </c>
      <c r="J75" s="126" t="s">
        <v>23</v>
      </c>
      <c r="K75" s="96">
        <v>112.61261261261261</v>
      </c>
    </row>
    <row r="76" spans="1:12" ht="13.5" customHeight="1">
      <c r="A76" s="107" t="s">
        <v>205</v>
      </c>
      <c r="B76" s="108">
        <v>9</v>
      </c>
      <c r="C76" s="109">
        <v>9</v>
      </c>
      <c r="D76" s="109">
        <v>10</v>
      </c>
      <c r="E76" s="109">
        <v>11</v>
      </c>
      <c r="F76" s="109" t="s">
        <v>23</v>
      </c>
      <c r="G76" s="111">
        <v>81.32285172133369</v>
      </c>
      <c r="H76" s="112">
        <v>82.5</v>
      </c>
      <c r="I76" s="112">
        <v>92.4</v>
      </c>
      <c r="J76" s="112">
        <v>102.68857356235998</v>
      </c>
      <c r="K76" s="110" t="s">
        <v>23</v>
      </c>
      <c r="L76"/>
    </row>
    <row r="77" spans="1:12" ht="13.5" customHeight="1">
      <c r="A77" s="119" t="s">
        <v>206</v>
      </c>
      <c r="B77" s="120">
        <v>3</v>
      </c>
      <c r="C77" s="121">
        <v>3</v>
      </c>
      <c r="D77" s="121">
        <v>3</v>
      </c>
      <c r="E77" s="121">
        <v>3</v>
      </c>
      <c r="F77" s="121" t="s">
        <v>23</v>
      </c>
      <c r="G77" s="122">
        <v>155.60165975103735</v>
      </c>
      <c r="H77" s="123">
        <v>156.9</v>
      </c>
      <c r="I77" s="123">
        <v>159.9</v>
      </c>
      <c r="J77" s="123">
        <v>163.2208922742111</v>
      </c>
      <c r="K77" s="124" t="s">
        <v>23</v>
      </c>
      <c r="L77"/>
    </row>
    <row r="78" spans="1:12" ht="13.5" customHeight="1">
      <c r="A78" s="113" t="s">
        <v>207</v>
      </c>
      <c r="B78" s="114" t="s">
        <v>23</v>
      </c>
      <c r="C78" s="64" t="s">
        <v>23</v>
      </c>
      <c r="D78" s="16" t="s">
        <v>23</v>
      </c>
      <c r="E78" s="16">
        <v>23</v>
      </c>
      <c r="F78" s="16">
        <v>23</v>
      </c>
      <c r="G78" s="94" t="s">
        <v>23</v>
      </c>
      <c r="H78" s="95" t="s">
        <v>23</v>
      </c>
      <c r="I78" s="95" t="s">
        <v>23</v>
      </c>
      <c r="J78" s="95">
        <v>82.16633323806802</v>
      </c>
      <c r="K78" s="96">
        <v>86.3493016969515</v>
      </c>
      <c r="L78"/>
    </row>
    <row r="79" spans="1:12" ht="13.5" customHeight="1">
      <c r="A79" s="107" t="s">
        <v>208</v>
      </c>
      <c r="B79" s="108">
        <v>3</v>
      </c>
      <c r="C79" s="109">
        <v>4</v>
      </c>
      <c r="D79" s="109">
        <v>4</v>
      </c>
      <c r="E79" s="109" t="s">
        <v>23</v>
      </c>
      <c r="F79" s="109" t="s">
        <v>23</v>
      </c>
      <c r="G79" s="111">
        <v>124.74012474012474</v>
      </c>
      <c r="H79" s="112">
        <v>168.1</v>
      </c>
      <c r="I79" s="112">
        <v>170.1</v>
      </c>
      <c r="J79" s="112" t="s">
        <v>23</v>
      </c>
      <c r="K79" s="110" t="s">
        <v>23</v>
      </c>
      <c r="L79"/>
    </row>
    <row r="80" spans="1:12" ht="13.5" customHeight="1">
      <c r="A80" s="107" t="s">
        <v>209</v>
      </c>
      <c r="B80" s="108">
        <v>7</v>
      </c>
      <c r="C80" s="109">
        <v>7</v>
      </c>
      <c r="D80" s="109">
        <v>7</v>
      </c>
      <c r="E80" s="109" t="s">
        <v>23</v>
      </c>
      <c r="F80" s="109" t="s">
        <v>23</v>
      </c>
      <c r="G80" s="111">
        <v>73.05364224587768</v>
      </c>
      <c r="H80" s="112">
        <v>73.5</v>
      </c>
      <c r="I80" s="112">
        <v>73.9</v>
      </c>
      <c r="J80" s="112" t="s">
        <v>23</v>
      </c>
      <c r="K80" s="110" t="s">
        <v>23</v>
      </c>
      <c r="L80"/>
    </row>
    <row r="81" spans="1:12" ht="13.5" customHeight="1">
      <c r="A81" s="107" t="s">
        <v>210</v>
      </c>
      <c r="B81" s="108">
        <v>9</v>
      </c>
      <c r="C81" s="109">
        <v>8</v>
      </c>
      <c r="D81" s="109">
        <v>8</v>
      </c>
      <c r="E81" s="109" t="s">
        <v>23</v>
      </c>
      <c r="F81" s="109" t="s">
        <v>23</v>
      </c>
      <c r="G81" s="111">
        <v>92.86967289237437</v>
      </c>
      <c r="H81" s="112">
        <v>84.4</v>
      </c>
      <c r="I81" s="112">
        <v>85.3</v>
      </c>
      <c r="J81" s="112" t="s">
        <v>23</v>
      </c>
      <c r="K81" s="110" t="s">
        <v>23</v>
      </c>
      <c r="L81"/>
    </row>
    <row r="82" spans="1:12" ht="13.5" customHeight="1">
      <c r="A82" s="107" t="s">
        <v>211</v>
      </c>
      <c r="B82" s="108">
        <v>3</v>
      </c>
      <c r="C82" s="109">
        <v>3</v>
      </c>
      <c r="D82" s="109">
        <v>3</v>
      </c>
      <c r="E82" s="109" t="s">
        <v>23</v>
      </c>
      <c r="F82" s="109" t="s">
        <v>23</v>
      </c>
      <c r="G82" s="111">
        <v>70.6880301602262</v>
      </c>
      <c r="H82" s="112">
        <v>71.7</v>
      </c>
      <c r="I82" s="112">
        <v>71.4</v>
      </c>
      <c r="J82" s="112" t="s">
        <v>23</v>
      </c>
      <c r="K82" s="110" t="s">
        <v>23</v>
      </c>
      <c r="L82"/>
    </row>
    <row r="83" spans="1:12" ht="13.5" customHeight="1" thickBot="1">
      <c r="A83" s="130" t="s">
        <v>212</v>
      </c>
      <c r="B83" s="131">
        <v>2</v>
      </c>
      <c r="C83" s="132">
        <v>2</v>
      </c>
      <c r="D83" s="132">
        <v>1</v>
      </c>
      <c r="E83" s="132" t="s">
        <v>23</v>
      </c>
      <c r="F83" s="132" t="s">
        <v>23</v>
      </c>
      <c r="G83" s="133">
        <v>62.44146113019045</v>
      </c>
      <c r="H83" s="134">
        <v>63.9</v>
      </c>
      <c r="I83" s="134">
        <v>32.8</v>
      </c>
      <c r="J83" s="134" t="s">
        <v>23</v>
      </c>
      <c r="K83" s="135" t="s">
        <v>23</v>
      </c>
      <c r="L83"/>
    </row>
    <row r="84" spans="1:12" ht="13.5" customHeight="1" thickTop="1">
      <c r="A84" s="136" t="s">
        <v>213</v>
      </c>
      <c r="B84" s="137">
        <v>57</v>
      </c>
      <c r="C84" s="138">
        <v>57</v>
      </c>
      <c r="D84" s="138">
        <v>56</v>
      </c>
      <c r="E84" s="138">
        <v>57</v>
      </c>
      <c r="F84" s="138">
        <v>57</v>
      </c>
      <c r="G84" s="139">
        <v>60.486438303832934</v>
      </c>
      <c r="H84" s="140">
        <v>60.5</v>
      </c>
      <c r="I84" s="140">
        <v>59.8</v>
      </c>
      <c r="J84" s="140">
        <v>60.99910106587903</v>
      </c>
      <c r="K84" s="141">
        <v>61.386693088073756</v>
      </c>
      <c r="L84"/>
    </row>
    <row r="85" spans="1:12" ht="13.5" customHeight="1">
      <c r="A85" s="142" t="s">
        <v>214</v>
      </c>
      <c r="B85" s="143">
        <v>194</v>
      </c>
      <c r="C85" s="92">
        <v>193</v>
      </c>
      <c r="D85" s="92">
        <v>192</v>
      </c>
      <c r="E85" s="92">
        <v>189</v>
      </c>
      <c r="F85" s="92">
        <v>192</v>
      </c>
      <c r="G85" s="94">
        <v>80.86736501611095</v>
      </c>
      <c r="H85" s="95">
        <v>80.7</v>
      </c>
      <c r="I85" s="95">
        <v>80.3</v>
      </c>
      <c r="J85" s="95">
        <v>79.35075131306601</v>
      </c>
      <c r="K85" s="96">
        <v>80.90239884039894</v>
      </c>
      <c r="L85"/>
    </row>
    <row r="86" spans="1:12" ht="13.5" customHeight="1">
      <c r="A86" s="142" t="s">
        <v>215</v>
      </c>
      <c r="B86" s="143">
        <v>119</v>
      </c>
      <c r="C86" s="92">
        <v>119</v>
      </c>
      <c r="D86" s="92">
        <v>123</v>
      </c>
      <c r="E86" s="92">
        <v>120</v>
      </c>
      <c r="F86" s="92">
        <v>120</v>
      </c>
      <c r="G86" s="94">
        <v>63.24001445486045</v>
      </c>
      <c r="H86" s="95">
        <v>63.5</v>
      </c>
      <c r="I86" s="95">
        <v>66</v>
      </c>
      <c r="J86" s="95">
        <v>64.87924350802069</v>
      </c>
      <c r="K86" s="96">
        <v>65.9047347059825</v>
      </c>
      <c r="L86"/>
    </row>
    <row r="87" spans="1:12" ht="13.5" customHeight="1">
      <c r="A87" s="142" t="s">
        <v>216</v>
      </c>
      <c r="B87" s="143">
        <v>537</v>
      </c>
      <c r="C87" s="92">
        <v>540</v>
      </c>
      <c r="D87" s="92">
        <v>535</v>
      </c>
      <c r="E87" s="92">
        <v>532</v>
      </c>
      <c r="F87" s="92">
        <v>536</v>
      </c>
      <c r="G87" s="94">
        <v>82.26518803799824</v>
      </c>
      <c r="H87" s="95">
        <v>82.6</v>
      </c>
      <c r="I87" s="95">
        <v>81.7</v>
      </c>
      <c r="J87" s="95">
        <v>81.23414827064408</v>
      </c>
      <c r="K87" s="96">
        <v>82.00207453009445</v>
      </c>
      <c r="L87"/>
    </row>
    <row r="88" spans="1:12" ht="13.5" customHeight="1">
      <c r="A88" s="142" t="s">
        <v>217</v>
      </c>
      <c r="B88" s="143">
        <v>173</v>
      </c>
      <c r="C88" s="92">
        <v>172</v>
      </c>
      <c r="D88" s="92">
        <v>169</v>
      </c>
      <c r="E88" s="92">
        <v>175</v>
      </c>
      <c r="F88" s="92">
        <v>172</v>
      </c>
      <c r="G88" s="94">
        <v>99.92837503754535</v>
      </c>
      <c r="H88" s="95">
        <v>100.2</v>
      </c>
      <c r="I88" s="95">
        <v>99.6</v>
      </c>
      <c r="J88" s="95">
        <v>104.14125124225636</v>
      </c>
      <c r="K88" s="96">
        <v>101.94827903006882</v>
      </c>
      <c r="L88"/>
    </row>
    <row r="89" spans="1:12" ht="13.5" customHeight="1">
      <c r="A89" s="144" t="s">
        <v>218</v>
      </c>
      <c r="B89" s="145">
        <v>131</v>
      </c>
      <c r="C89" s="99">
        <v>132</v>
      </c>
      <c r="D89" s="99">
        <v>132</v>
      </c>
      <c r="E89" s="99">
        <v>136</v>
      </c>
      <c r="F89" s="99">
        <v>131</v>
      </c>
      <c r="G89" s="101">
        <v>92.55726539206127</v>
      </c>
      <c r="H89" s="102">
        <v>94.5</v>
      </c>
      <c r="I89" s="102">
        <v>95.5</v>
      </c>
      <c r="J89" s="102">
        <v>99.68116685601203</v>
      </c>
      <c r="K89" s="103">
        <v>98.34687166859355</v>
      </c>
      <c r="L89"/>
    </row>
    <row r="90" spans="1:12" ht="12.75" customHeight="1">
      <c r="A90" s="146"/>
      <c r="L90"/>
    </row>
  </sheetData>
  <mergeCells count="3">
    <mergeCell ref="B2:F2"/>
    <mergeCell ref="G2:K2"/>
    <mergeCell ref="A2:A3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4"/>
  <dimension ref="A1:R32"/>
  <sheetViews>
    <sheetView view="pageBreakPreview" zoomScale="75" zoomScaleSheetLayoutView="75" workbookViewId="0" topLeftCell="A1">
      <selection activeCell="A2" sqref="A2:A3"/>
    </sheetView>
  </sheetViews>
  <sheetFormatPr defaultColWidth="9.00390625" defaultRowHeight="13.5"/>
  <cols>
    <col min="1" max="1" width="11.75390625" style="62" customWidth="1"/>
    <col min="2" max="2" width="7.625" style="62" customWidth="1"/>
    <col min="3" max="8" width="6.375" style="62" customWidth="1"/>
    <col min="9" max="9" width="7.375" style="62" bestFit="1" customWidth="1"/>
    <col min="10" max="10" width="9.00390625" style="62" customWidth="1"/>
    <col min="11" max="11" width="8.75390625" style="62" customWidth="1"/>
    <col min="12" max="18" width="7.25390625" style="62" customWidth="1"/>
    <col min="19" max="16384" width="7.625" style="62" customWidth="1"/>
  </cols>
  <sheetData>
    <row r="1" spans="1:18" ht="18.75">
      <c r="A1" s="147" t="s">
        <v>219</v>
      </c>
      <c r="B1" s="148"/>
      <c r="C1" s="148"/>
      <c r="D1" s="148"/>
      <c r="E1" s="148"/>
      <c r="F1" s="148"/>
      <c r="G1" s="76"/>
      <c r="N1" s="294">
        <v>38626</v>
      </c>
      <c r="O1" s="294"/>
      <c r="P1" s="294"/>
      <c r="Q1" s="294"/>
      <c r="R1" s="294"/>
    </row>
    <row r="2" spans="1:18" s="51" customFormat="1" ht="14.25" customHeight="1">
      <c r="A2" s="269" t="s">
        <v>220</v>
      </c>
      <c r="B2" s="292" t="s">
        <v>7</v>
      </c>
      <c r="C2" s="296" t="s">
        <v>35</v>
      </c>
      <c r="D2" s="266"/>
      <c r="E2" s="296" t="s">
        <v>36</v>
      </c>
      <c r="F2" s="266"/>
      <c r="G2" s="266"/>
      <c r="H2" s="266"/>
      <c r="I2" s="271"/>
      <c r="J2" s="297" t="s">
        <v>317</v>
      </c>
      <c r="K2" s="298"/>
      <c r="L2" s="267" t="s">
        <v>224</v>
      </c>
      <c r="M2" s="267" t="s">
        <v>225</v>
      </c>
      <c r="N2" s="267" t="s">
        <v>226</v>
      </c>
      <c r="O2" s="267" t="s">
        <v>227</v>
      </c>
      <c r="P2" s="292" t="s">
        <v>37</v>
      </c>
      <c r="Q2" s="267" t="s">
        <v>228</v>
      </c>
      <c r="R2" s="292" t="s">
        <v>38</v>
      </c>
    </row>
    <row r="3" spans="1:18" s="51" customFormat="1" ht="39.75" customHeight="1">
      <c r="A3" s="270"/>
      <c r="B3" s="295"/>
      <c r="C3" s="151" t="s">
        <v>229</v>
      </c>
      <c r="D3" s="149" t="s">
        <v>230</v>
      </c>
      <c r="E3" s="149" t="s">
        <v>231</v>
      </c>
      <c r="F3" s="152" t="s">
        <v>232</v>
      </c>
      <c r="G3" s="149" t="s">
        <v>233</v>
      </c>
      <c r="H3" s="153" t="s">
        <v>234</v>
      </c>
      <c r="I3" s="149" t="s">
        <v>221</v>
      </c>
      <c r="J3" s="265" t="s">
        <v>222</v>
      </c>
      <c r="K3" s="265" t="s">
        <v>223</v>
      </c>
      <c r="L3" s="295"/>
      <c r="M3" s="293"/>
      <c r="N3" s="268"/>
      <c r="O3" s="268"/>
      <c r="P3" s="293"/>
      <c r="Q3" s="293"/>
      <c r="R3" s="293"/>
    </row>
    <row r="4" spans="1:18" ht="39.75" customHeight="1">
      <c r="A4" s="155" t="s">
        <v>7</v>
      </c>
      <c r="B4" s="156">
        <f aca="true" t="shared" si="0" ref="B4:R4">SUM(B5:B6)</f>
        <v>1208</v>
      </c>
      <c r="C4" s="157">
        <f t="shared" si="0"/>
        <v>1</v>
      </c>
      <c r="D4" s="157">
        <f t="shared" si="0"/>
        <v>4</v>
      </c>
      <c r="E4" s="157">
        <f t="shared" si="0"/>
        <v>4</v>
      </c>
      <c r="F4" s="157">
        <f t="shared" si="0"/>
        <v>105</v>
      </c>
      <c r="G4" s="157">
        <f t="shared" si="0"/>
        <v>2</v>
      </c>
      <c r="H4" s="157">
        <f t="shared" si="0"/>
        <v>4</v>
      </c>
      <c r="I4" s="157">
        <f t="shared" si="0"/>
        <v>1</v>
      </c>
      <c r="J4" s="157">
        <f t="shared" si="0"/>
        <v>6</v>
      </c>
      <c r="K4" s="157">
        <f t="shared" si="0"/>
        <v>1</v>
      </c>
      <c r="L4" s="157">
        <f t="shared" si="0"/>
        <v>13</v>
      </c>
      <c r="M4" s="157">
        <f t="shared" si="0"/>
        <v>524</v>
      </c>
      <c r="N4" s="157">
        <f t="shared" si="0"/>
        <v>74</v>
      </c>
      <c r="O4" s="157">
        <f t="shared" si="0"/>
        <v>8</v>
      </c>
      <c r="P4" s="157">
        <f t="shared" si="0"/>
        <v>19</v>
      </c>
      <c r="Q4" s="157">
        <f t="shared" si="0"/>
        <v>1</v>
      </c>
      <c r="R4" s="158">
        <f t="shared" si="0"/>
        <v>441</v>
      </c>
    </row>
    <row r="5" spans="1:18" ht="39.75" customHeight="1">
      <c r="A5" s="159" t="s">
        <v>39</v>
      </c>
      <c r="B5" s="160">
        <f aca="true" t="shared" si="1" ref="B5:R5">SUM(B7:B17)</f>
        <v>1079</v>
      </c>
      <c r="C5" s="161">
        <f t="shared" si="1"/>
        <v>1</v>
      </c>
      <c r="D5" s="161">
        <f t="shared" si="1"/>
        <v>4</v>
      </c>
      <c r="E5" s="161">
        <f t="shared" si="1"/>
        <v>3</v>
      </c>
      <c r="F5" s="161">
        <f t="shared" si="1"/>
        <v>69</v>
      </c>
      <c r="G5" s="161">
        <f t="shared" si="1"/>
        <v>2</v>
      </c>
      <c r="H5" s="161">
        <f t="shared" si="1"/>
        <v>3</v>
      </c>
      <c r="I5" s="161">
        <f t="shared" si="1"/>
        <v>1</v>
      </c>
      <c r="J5" s="161">
        <f t="shared" si="1"/>
        <v>6</v>
      </c>
      <c r="K5" s="161">
        <f t="shared" si="1"/>
        <v>1</v>
      </c>
      <c r="L5" s="161">
        <f t="shared" si="1"/>
        <v>12</v>
      </c>
      <c r="M5" s="161">
        <f t="shared" si="1"/>
        <v>480</v>
      </c>
      <c r="N5" s="161">
        <f t="shared" si="1"/>
        <v>64</v>
      </c>
      <c r="O5" s="161">
        <f t="shared" si="1"/>
        <v>8</v>
      </c>
      <c r="P5" s="161">
        <f t="shared" si="1"/>
        <v>17</v>
      </c>
      <c r="Q5" s="161">
        <f t="shared" si="1"/>
        <v>1</v>
      </c>
      <c r="R5" s="162">
        <f t="shared" si="1"/>
        <v>407</v>
      </c>
    </row>
    <row r="6" spans="1:18" ht="39.75" customHeight="1">
      <c r="A6" s="163" t="s">
        <v>40</v>
      </c>
      <c r="B6" s="164">
        <f aca="true" t="shared" si="2" ref="B6:R6">SUM(B18:B26)</f>
        <v>129</v>
      </c>
      <c r="C6" s="165">
        <f t="shared" si="2"/>
        <v>0</v>
      </c>
      <c r="D6" s="165">
        <f t="shared" si="2"/>
        <v>0</v>
      </c>
      <c r="E6" s="165">
        <f t="shared" si="2"/>
        <v>1</v>
      </c>
      <c r="F6" s="165">
        <f t="shared" si="2"/>
        <v>36</v>
      </c>
      <c r="G6" s="165">
        <f t="shared" si="2"/>
        <v>0</v>
      </c>
      <c r="H6" s="165">
        <f t="shared" si="2"/>
        <v>1</v>
      </c>
      <c r="I6" s="165">
        <f t="shared" si="2"/>
        <v>0</v>
      </c>
      <c r="J6" s="165">
        <f t="shared" si="2"/>
        <v>0</v>
      </c>
      <c r="K6" s="165">
        <f t="shared" si="2"/>
        <v>0</v>
      </c>
      <c r="L6" s="165">
        <f t="shared" si="2"/>
        <v>1</v>
      </c>
      <c r="M6" s="165">
        <f t="shared" si="2"/>
        <v>44</v>
      </c>
      <c r="N6" s="165">
        <f t="shared" si="2"/>
        <v>10</v>
      </c>
      <c r="O6" s="165">
        <f t="shared" si="2"/>
        <v>0</v>
      </c>
      <c r="P6" s="165">
        <f t="shared" si="2"/>
        <v>2</v>
      </c>
      <c r="Q6" s="165">
        <f t="shared" si="2"/>
        <v>0</v>
      </c>
      <c r="R6" s="166">
        <f t="shared" si="2"/>
        <v>34</v>
      </c>
    </row>
    <row r="7" spans="1:18" ht="39.75" customHeight="1">
      <c r="A7" s="159" t="s">
        <v>41</v>
      </c>
      <c r="B7" s="160">
        <v>431</v>
      </c>
      <c r="C7" s="161">
        <v>1</v>
      </c>
      <c r="D7" s="161">
        <v>3</v>
      </c>
      <c r="E7" s="161">
        <v>3</v>
      </c>
      <c r="F7" s="161">
        <v>8</v>
      </c>
      <c r="G7" s="161">
        <v>2</v>
      </c>
      <c r="H7" s="161">
        <v>3</v>
      </c>
      <c r="I7" s="161">
        <v>1</v>
      </c>
      <c r="J7" s="161">
        <v>1</v>
      </c>
      <c r="K7" s="161">
        <v>1</v>
      </c>
      <c r="L7" s="161">
        <v>4</v>
      </c>
      <c r="M7" s="161">
        <v>224</v>
      </c>
      <c r="N7" s="161">
        <v>19</v>
      </c>
      <c r="O7" s="161">
        <v>1</v>
      </c>
      <c r="P7" s="161">
        <v>7</v>
      </c>
      <c r="Q7" s="161">
        <v>0</v>
      </c>
      <c r="R7" s="162">
        <v>153</v>
      </c>
    </row>
    <row r="8" spans="1:18" ht="39.75" customHeight="1">
      <c r="A8" s="159" t="s">
        <v>42</v>
      </c>
      <c r="B8" s="160">
        <v>114</v>
      </c>
      <c r="C8" s="161">
        <v>0</v>
      </c>
      <c r="D8" s="161">
        <v>0</v>
      </c>
      <c r="E8" s="161">
        <v>0</v>
      </c>
      <c r="F8" s="161">
        <v>5</v>
      </c>
      <c r="G8" s="161">
        <v>0</v>
      </c>
      <c r="H8" s="161">
        <v>0</v>
      </c>
      <c r="I8" s="161">
        <v>0</v>
      </c>
      <c r="J8" s="161">
        <v>0</v>
      </c>
      <c r="K8" s="161">
        <v>0</v>
      </c>
      <c r="L8" s="161">
        <v>1</v>
      </c>
      <c r="M8" s="161">
        <v>46</v>
      </c>
      <c r="N8" s="161">
        <v>14</v>
      </c>
      <c r="O8" s="161">
        <v>0</v>
      </c>
      <c r="P8" s="161">
        <v>0</v>
      </c>
      <c r="Q8" s="161">
        <v>0</v>
      </c>
      <c r="R8" s="162">
        <v>48</v>
      </c>
    </row>
    <row r="9" spans="1:18" ht="39.75" customHeight="1">
      <c r="A9" s="159" t="s">
        <v>43</v>
      </c>
      <c r="B9" s="160">
        <v>88</v>
      </c>
      <c r="C9" s="161">
        <v>0</v>
      </c>
      <c r="D9" s="161">
        <v>0</v>
      </c>
      <c r="E9" s="161">
        <v>0</v>
      </c>
      <c r="F9" s="161">
        <v>15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2</v>
      </c>
      <c r="M9" s="161">
        <v>38</v>
      </c>
      <c r="N9" s="161">
        <v>2</v>
      </c>
      <c r="O9" s="161">
        <v>0</v>
      </c>
      <c r="P9" s="161">
        <v>1</v>
      </c>
      <c r="Q9" s="161">
        <v>0</v>
      </c>
      <c r="R9" s="162">
        <v>30</v>
      </c>
    </row>
    <row r="10" spans="1:18" ht="39.75" customHeight="1">
      <c r="A10" s="159" t="s">
        <v>44</v>
      </c>
      <c r="B10" s="160">
        <v>41</v>
      </c>
      <c r="C10" s="161">
        <v>0</v>
      </c>
      <c r="D10" s="161">
        <v>0</v>
      </c>
      <c r="E10" s="161">
        <v>0</v>
      </c>
      <c r="F10" s="161">
        <v>5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16</v>
      </c>
      <c r="N10" s="161">
        <v>1</v>
      </c>
      <c r="O10" s="161">
        <v>0</v>
      </c>
      <c r="P10" s="161">
        <v>1</v>
      </c>
      <c r="Q10" s="161">
        <v>0</v>
      </c>
      <c r="R10" s="162">
        <v>18</v>
      </c>
    </row>
    <row r="11" spans="1:18" ht="39.75" customHeight="1">
      <c r="A11" s="159" t="s">
        <v>45</v>
      </c>
      <c r="B11" s="160">
        <v>100</v>
      </c>
      <c r="C11" s="161">
        <v>0</v>
      </c>
      <c r="D11" s="161">
        <v>0</v>
      </c>
      <c r="E11" s="161">
        <v>0</v>
      </c>
      <c r="F11" s="161">
        <v>1</v>
      </c>
      <c r="G11" s="161">
        <v>0</v>
      </c>
      <c r="H11" s="161">
        <v>0</v>
      </c>
      <c r="I11" s="161">
        <v>0</v>
      </c>
      <c r="J11" s="161">
        <v>1</v>
      </c>
      <c r="K11" s="161">
        <v>0</v>
      </c>
      <c r="L11" s="161">
        <v>4</v>
      </c>
      <c r="M11" s="161">
        <v>34</v>
      </c>
      <c r="N11" s="161">
        <v>7</v>
      </c>
      <c r="O11" s="161">
        <v>4</v>
      </c>
      <c r="P11" s="161">
        <v>4</v>
      </c>
      <c r="Q11" s="161">
        <v>1</v>
      </c>
      <c r="R11" s="162">
        <v>44</v>
      </c>
    </row>
    <row r="12" spans="1:18" ht="39.75" customHeight="1">
      <c r="A12" s="159" t="s">
        <v>46</v>
      </c>
      <c r="B12" s="160">
        <v>92</v>
      </c>
      <c r="C12" s="161">
        <v>0</v>
      </c>
      <c r="D12" s="161">
        <v>0</v>
      </c>
      <c r="E12" s="161">
        <v>0</v>
      </c>
      <c r="F12" s="161">
        <v>5</v>
      </c>
      <c r="G12" s="161">
        <v>0</v>
      </c>
      <c r="H12" s="161">
        <v>0</v>
      </c>
      <c r="I12" s="161">
        <v>0</v>
      </c>
      <c r="J12" s="161">
        <v>2</v>
      </c>
      <c r="K12" s="161">
        <v>0</v>
      </c>
      <c r="L12" s="161">
        <v>1</v>
      </c>
      <c r="M12" s="161">
        <v>26</v>
      </c>
      <c r="N12" s="161">
        <v>4</v>
      </c>
      <c r="O12" s="161">
        <v>1</v>
      </c>
      <c r="P12" s="161">
        <v>3</v>
      </c>
      <c r="Q12" s="161">
        <v>0</v>
      </c>
      <c r="R12" s="162">
        <v>50</v>
      </c>
    </row>
    <row r="13" spans="1:18" ht="39.75" customHeight="1">
      <c r="A13" s="159" t="s">
        <v>47</v>
      </c>
      <c r="B13" s="160">
        <v>59</v>
      </c>
      <c r="C13" s="161">
        <v>0</v>
      </c>
      <c r="D13" s="161">
        <v>0</v>
      </c>
      <c r="E13" s="161">
        <v>0</v>
      </c>
      <c r="F13" s="161">
        <v>9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28</v>
      </c>
      <c r="N13" s="161">
        <v>3</v>
      </c>
      <c r="O13" s="161">
        <v>0</v>
      </c>
      <c r="P13" s="161">
        <v>1</v>
      </c>
      <c r="Q13" s="161">
        <v>0</v>
      </c>
      <c r="R13" s="162">
        <v>18</v>
      </c>
    </row>
    <row r="14" spans="1:18" ht="39.75" customHeight="1">
      <c r="A14" s="159" t="s">
        <v>48</v>
      </c>
      <c r="B14" s="160">
        <v>29</v>
      </c>
      <c r="C14" s="161">
        <v>0</v>
      </c>
      <c r="D14" s="161">
        <v>0</v>
      </c>
      <c r="E14" s="161">
        <v>0</v>
      </c>
      <c r="F14" s="161">
        <v>1</v>
      </c>
      <c r="G14" s="161">
        <v>0</v>
      </c>
      <c r="H14" s="161">
        <v>0</v>
      </c>
      <c r="I14" s="161">
        <v>0</v>
      </c>
      <c r="J14" s="161">
        <v>0</v>
      </c>
      <c r="K14" s="161">
        <v>0</v>
      </c>
      <c r="L14" s="161">
        <v>0</v>
      </c>
      <c r="M14" s="161">
        <v>14</v>
      </c>
      <c r="N14" s="161">
        <v>4</v>
      </c>
      <c r="O14" s="161">
        <v>1</v>
      </c>
      <c r="P14" s="161">
        <v>0</v>
      </c>
      <c r="Q14" s="161">
        <v>0</v>
      </c>
      <c r="R14" s="162">
        <v>9</v>
      </c>
    </row>
    <row r="15" spans="1:18" ht="39.75" customHeight="1">
      <c r="A15" s="159" t="s">
        <v>49</v>
      </c>
      <c r="B15" s="160">
        <v>57</v>
      </c>
      <c r="C15" s="161">
        <v>0</v>
      </c>
      <c r="D15" s="161">
        <v>0</v>
      </c>
      <c r="E15" s="161">
        <v>0</v>
      </c>
      <c r="F15" s="161">
        <v>5</v>
      </c>
      <c r="G15" s="161">
        <v>0</v>
      </c>
      <c r="H15" s="161">
        <v>0</v>
      </c>
      <c r="I15" s="161">
        <v>0</v>
      </c>
      <c r="J15" s="161">
        <v>1</v>
      </c>
      <c r="K15" s="161">
        <v>0</v>
      </c>
      <c r="L15" s="161">
        <v>0</v>
      </c>
      <c r="M15" s="161">
        <v>28</v>
      </c>
      <c r="N15" s="161">
        <v>4</v>
      </c>
      <c r="O15" s="161">
        <v>1</v>
      </c>
      <c r="P15" s="161">
        <v>0</v>
      </c>
      <c r="Q15" s="161">
        <v>0</v>
      </c>
      <c r="R15" s="162">
        <v>18</v>
      </c>
    </row>
    <row r="16" spans="1:18" ht="39.75" customHeight="1">
      <c r="A16" s="159" t="s">
        <v>50</v>
      </c>
      <c r="B16" s="160">
        <v>44</v>
      </c>
      <c r="C16" s="161">
        <v>0</v>
      </c>
      <c r="D16" s="161">
        <v>0</v>
      </c>
      <c r="E16" s="161">
        <v>0</v>
      </c>
      <c r="F16" s="161">
        <v>15</v>
      </c>
      <c r="G16" s="161">
        <v>0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13</v>
      </c>
      <c r="N16" s="161">
        <v>3</v>
      </c>
      <c r="O16" s="161">
        <v>0</v>
      </c>
      <c r="P16" s="161">
        <v>0</v>
      </c>
      <c r="Q16" s="161">
        <v>0</v>
      </c>
      <c r="R16" s="162">
        <v>13</v>
      </c>
    </row>
    <row r="17" spans="1:18" ht="39.75" customHeight="1">
      <c r="A17" s="159" t="s">
        <v>51</v>
      </c>
      <c r="B17" s="160">
        <v>24</v>
      </c>
      <c r="C17" s="161">
        <v>0</v>
      </c>
      <c r="D17" s="161">
        <v>1</v>
      </c>
      <c r="E17" s="161">
        <v>0</v>
      </c>
      <c r="F17" s="161">
        <v>0</v>
      </c>
      <c r="G17" s="161">
        <v>0</v>
      </c>
      <c r="H17" s="161">
        <v>0</v>
      </c>
      <c r="I17" s="161">
        <v>0</v>
      </c>
      <c r="J17" s="161">
        <v>1</v>
      </c>
      <c r="K17" s="161">
        <v>0</v>
      </c>
      <c r="L17" s="161">
        <v>0</v>
      </c>
      <c r="M17" s="161">
        <v>13</v>
      </c>
      <c r="N17" s="161">
        <v>3</v>
      </c>
      <c r="O17" s="161">
        <v>0</v>
      </c>
      <c r="P17" s="161">
        <v>0</v>
      </c>
      <c r="Q17" s="161">
        <v>0</v>
      </c>
      <c r="R17" s="162">
        <v>6</v>
      </c>
    </row>
    <row r="18" spans="1:18" ht="39.75" customHeight="1">
      <c r="A18" s="167" t="s">
        <v>52</v>
      </c>
      <c r="B18" s="168">
        <v>6</v>
      </c>
      <c r="C18" s="169">
        <v>0</v>
      </c>
      <c r="D18" s="169">
        <v>0</v>
      </c>
      <c r="E18" s="169">
        <v>0</v>
      </c>
      <c r="F18" s="169">
        <v>3</v>
      </c>
      <c r="G18" s="169">
        <v>0</v>
      </c>
      <c r="H18" s="169">
        <v>0</v>
      </c>
      <c r="I18" s="169">
        <v>0</v>
      </c>
      <c r="J18" s="169">
        <v>0</v>
      </c>
      <c r="K18" s="169">
        <v>0</v>
      </c>
      <c r="L18" s="169">
        <v>0</v>
      </c>
      <c r="M18" s="169">
        <v>3</v>
      </c>
      <c r="N18" s="169">
        <v>0</v>
      </c>
      <c r="O18" s="169">
        <v>0</v>
      </c>
      <c r="P18" s="169">
        <v>0</v>
      </c>
      <c r="Q18" s="169">
        <v>0</v>
      </c>
      <c r="R18" s="170">
        <v>0</v>
      </c>
    </row>
    <row r="19" spans="1:18" s="49" customFormat="1" ht="39.75" customHeight="1">
      <c r="A19" s="159" t="s">
        <v>53</v>
      </c>
      <c r="B19" s="160">
        <v>11</v>
      </c>
      <c r="C19" s="161">
        <v>0</v>
      </c>
      <c r="D19" s="161">
        <v>0</v>
      </c>
      <c r="E19" s="161">
        <v>0</v>
      </c>
      <c r="F19" s="161">
        <v>4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3</v>
      </c>
      <c r="N19" s="161">
        <v>1</v>
      </c>
      <c r="O19" s="161">
        <v>0</v>
      </c>
      <c r="P19" s="161">
        <v>0</v>
      </c>
      <c r="Q19" s="161">
        <v>0</v>
      </c>
      <c r="R19" s="162">
        <v>3</v>
      </c>
    </row>
    <row r="20" spans="1:18" ht="39.75" customHeight="1">
      <c r="A20" s="155" t="s">
        <v>54</v>
      </c>
      <c r="B20" s="156">
        <v>22</v>
      </c>
      <c r="C20" s="157">
        <v>0</v>
      </c>
      <c r="D20" s="157">
        <v>0</v>
      </c>
      <c r="E20" s="157">
        <v>1</v>
      </c>
      <c r="F20" s="157">
        <v>1</v>
      </c>
      <c r="G20" s="157">
        <v>0</v>
      </c>
      <c r="H20" s="157">
        <v>0</v>
      </c>
      <c r="I20" s="157">
        <v>0</v>
      </c>
      <c r="J20" s="157">
        <v>0</v>
      </c>
      <c r="K20" s="157">
        <v>0</v>
      </c>
      <c r="L20" s="157">
        <v>0</v>
      </c>
      <c r="M20" s="157">
        <v>12</v>
      </c>
      <c r="N20" s="157">
        <v>2</v>
      </c>
      <c r="O20" s="157">
        <v>0</v>
      </c>
      <c r="P20" s="157">
        <v>0</v>
      </c>
      <c r="Q20" s="157">
        <v>0</v>
      </c>
      <c r="R20" s="158">
        <v>6</v>
      </c>
    </row>
    <row r="21" spans="1:18" ht="39.75" customHeight="1">
      <c r="A21" s="159" t="s">
        <v>55</v>
      </c>
      <c r="B21" s="160">
        <v>19</v>
      </c>
      <c r="C21" s="161">
        <v>0</v>
      </c>
      <c r="D21" s="161">
        <v>0</v>
      </c>
      <c r="E21" s="161">
        <v>0</v>
      </c>
      <c r="F21" s="161">
        <v>1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6</v>
      </c>
      <c r="N21" s="161">
        <v>2</v>
      </c>
      <c r="O21" s="161">
        <v>0</v>
      </c>
      <c r="P21" s="161">
        <v>1</v>
      </c>
      <c r="Q21" s="161">
        <v>0</v>
      </c>
      <c r="R21" s="162">
        <v>9</v>
      </c>
    </row>
    <row r="22" spans="1:18" ht="39.75" customHeight="1">
      <c r="A22" s="171" t="s">
        <v>56</v>
      </c>
      <c r="B22" s="168">
        <v>16</v>
      </c>
      <c r="C22" s="169">
        <v>0</v>
      </c>
      <c r="D22" s="169">
        <v>0</v>
      </c>
      <c r="E22" s="169">
        <v>0</v>
      </c>
      <c r="F22" s="169">
        <v>2</v>
      </c>
      <c r="G22" s="169">
        <v>0</v>
      </c>
      <c r="H22" s="169">
        <v>1</v>
      </c>
      <c r="I22" s="169">
        <v>0</v>
      </c>
      <c r="J22" s="169">
        <v>0</v>
      </c>
      <c r="K22" s="169">
        <v>0</v>
      </c>
      <c r="L22" s="169">
        <v>0</v>
      </c>
      <c r="M22" s="169">
        <v>8</v>
      </c>
      <c r="N22" s="169">
        <v>0</v>
      </c>
      <c r="O22" s="169">
        <v>0</v>
      </c>
      <c r="P22" s="169">
        <v>0</v>
      </c>
      <c r="Q22" s="169">
        <v>0</v>
      </c>
      <c r="R22" s="170">
        <v>5</v>
      </c>
    </row>
    <row r="23" spans="1:18" ht="39.75" customHeight="1">
      <c r="A23" s="172" t="s">
        <v>57</v>
      </c>
      <c r="B23" s="164">
        <v>12</v>
      </c>
      <c r="C23" s="165">
        <v>0</v>
      </c>
      <c r="D23" s="165">
        <v>0</v>
      </c>
      <c r="E23" s="165">
        <v>0</v>
      </c>
      <c r="F23" s="165">
        <v>6</v>
      </c>
      <c r="G23" s="165">
        <v>0</v>
      </c>
      <c r="H23" s="165">
        <v>0</v>
      </c>
      <c r="I23" s="165">
        <v>0</v>
      </c>
      <c r="J23" s="165">
        <v>0</v>
      </c>
      <c r="K23" s="165">
        <v>0</v>
      </c>
      <c r="L23" s="165">
        <v>0</v>
      </c>
      <c r="M23" s="165">
        <v>2</v>
      </c>
      <c r="N23" s="165">
        <v>2</v>
      </c>
      <c r="O23" s="165">
        <v>0</v>
      </c>
      <c r="P23" s="165">
        <v>1</v>
      </c>
      <c r="Q23" s="165">
        <v>0</v>
      </c>
      <c r="R23" s="166">
        <v>1</v>
      </c>
    </row>
    <row r="24" spans="1:18" ht="39.75" customHeight="1">
      <c r="A24" s="173" t="s">
        <v>58</v>
      </c>
      <c r="B24" s="160">
        <v>6</v>
      </c>
      <c r="C24" s="161">
        <v>0</v>
      </c>
      <c r="D24" s="161">
        <v>0</v>
      </c>
      <c r="E24" s="161">
        <v>0</v>
      </c>
      <c r="F24" s="161">
        <v>5</v>
      </c>
      <c r="G24" s="161">
        <v>0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1</v>
      </c>
      <c r="O24" s="161">
        <v>0</v>
      </c>
      <c r="P24" s="161">
        <v>0</v>
      </c>
      <c r="Q24" s="161">
        <v>0</v>
      </c>
      <c r="R24" s="162">
        <v>0</v>
      </c>
    </row>
    <row r="25" spans="1:18" ht="39.75" customHeight="1">
      <c r="A25" s="172" t="s">
        <v>59</v>
      </c>
      <c r="B25" s="164">
        <v>14</v>
      </c>
      <c r="C25" s="165">
        <v>0</v>
      </c>
      <c r="D25" s="165">
        <v>0</v>
      </c>
      <c r="E25" s="165">
        <v>0</v>
      </c>
      <c r="F25" s="165">
        <v>7</v>
      </c>
      <c r="G25" s="165">
        <v>0</v>
      </c>
      <c r="H25" s="165">
        <v>0</v>
      </c>
      <c r="I25" s="165">
        <v>0</v>
      </c>
      <c r="J25" s="165">
        <v>0</v>
      </c>
      <c r="K25" s="165">
        <v>0</v>
      </c>
      <c r="L25" s="165">
        <v>0</v>
      </c>
      <c r="M25" s="165">
        <v>4</v>
      </c>
      <c r="N25" s="165">
        <v>0</v>
      </c>
      <c r="O25" s="165">
        <v>0</v>
      </c>
      <c r="P25" s="165">
        <v>0</v>
      </c>
      <c r="Q25" s="165">
        <v>0</v>
      </c>
      <c r="R25" s="166">
        <v>3</v>
      </c>
    </row>
    <row r="26" spans="1:18" ht="39.75" customHeight="1" thickBot="1">
      <c r="A26" s="174" t="s">
        <v>60</v>
      </c>
      <c r="B26" s="175">
        <v>23</v>
      </c>
      <c r="C26" s="176">
        <v>0</v>
      </c>
      <c r="D26" s="176">
        <v>0</v>
      </c>
      <c r="E26" s="176">
        <v>0</v>
      </c>
      <c r="F26" s="176">
        <v>7</v>
      </c>
      <c r="G26" s="176">
        <v>0</v>
      </c>
      <c r="H26" s="176">
        <v>0</v>
      </c>
      <c r="I26" s="176">
        <v>0</v>
      </c>
      <c r="J26" s="176">
        <v>0</v>
      </c>
      <c r="K26" s="176">
        <v>0</v>
      </c>
      <c r="L26" s="176">
        <v>1</v>
      </c>
      <c r="M26" s="176">
        <v>6</v>
      </c>
      <c r="N26" s="176">
        <v>2</v>
      </c>
      <c r="O26" s="176">
        <v>0</v>
      </c>
      <c r="P26" s="176">
        <v>0</v>
      </c>
      <c r="Q26" s="176">
        <v>0</v>
      </c>
      <c r="R26" s="177">
        <v>7</v>
      </c>
    </row>
    <row r="27" spans="1:18" ht="39.75" customHeight="1" thickTop="1">
      <c r="A27" s="173" t="s">
        <v>61</v>
      </c>
      <c r="B27" s="160">
        <f aca="true" t="shared" si="3" ref="B27:R27">B15</f>
        <v>57</v>
      </c>
      <c r="C27" s="161">
        <f t="shared" si="3"/>
        <v>0</v>
      </c>
      <c r="D27" s="161">
        <f t="shared" si="3"/>
        <v>0</v>
      </c>
      <c r="E27" s="161">
        <f t="shared" si="3"/>
        <v>0</v>
      </c>
      <c r="F27" s="161">
        <f t="shared" si="3"/>
        <v>5</v>
      </c>
      <c r="G27" s="161">
        <f t="shared" si="3"/>
        <v>0</v>
      </c>
      <c r="H27" s="161">
        <f t="shared" si="3"/>
        <v>0</v>
      </c>
      <c r="I27" s="161">
        <f t="shared" si="3"/>
        <v>0</v>
      </c>
      <c r="J27" s="161">
        <f t="shared" si="3"/>
        <v>1</v>
      </c>
      <c r="K27" s="161">
        <f t="shared" si="3"/>
        <v>0</v>
      </c>
      <c r="L27" s="161">
        <f t="shared" si="3"/>
        <v>0</v>
      </c>
      <c r="M27" s="161">
        <f t="shared" si="3"/>
        <v>28</v>
      </c>
      <c r="N27" s="161">
        <f t="shared" si="3"/>
        <v>4</v>
      </c>
      <c r="O27" s="161">
        <f t="shared" si="3"/>
        <v>1</v>
      </c>
      <c r="P27" s="161">
        <f t="shared" si="3"/>
        <v>0</v>
      </c>
      <c r="Q27" s="161">
        <f t="shared" si="3"/>
        <v>0</v>
      </c>
      <c r="R27" s="178">
        <f t="shared" si="3"/>
        <v>18</v>
      </c>
    </row>
    <row r="28" spans="1:18" ht="39.75" customHeight="1">
      <c r="A28" s="173" t="s">
        <v>62</v>
      </c>
      <c r="B28" s="160">
        <f aca="true" t="shared" si="4" ref="B28:R28">B11+B12</f>
        <v>192</v>
      </c>
      <c r="C28" s="161">
        <f t="shared" si="4"/>
        <v>0</v>
      </c>
      <c r="D28" s="161">
        <f t="shared" si="4"/>
        <v>0</v>
      </c>
      <c r="E28" s="161">
        <f t="shared" si="4"/>
        <v>0</v>
      </c>
      <c r="F28" s="161">
        <f t="shared" si="4"/>
        <v>6</v>
      </c>
      <c r="G28" s="161">
        <f t="shared" si="4"/>
        <v>0</v>
      </c>
      <c r="H28" s="161">
        <f t="shared" si="4"/>
        <v>0</v>
      </c>
      <c r="I28" s="161">
        <f t="shared" si="4"/>
        <v>0</v>
      </c>
      <c r="J28" s="161">
        <f t="shared" si="4"/>
        <v>3</v>
      </c>
      <c r="K28" s="161">
        <f t="shared" si="4"/>
        <v>0</v>
      </c>
      <c r="L28" s="161">
        <f t="shared" si="4"/>
        <v>5</v>
      </c>
      <c r="M28" s="161">
        <f t="shared" si="4"/>
        <v>60</v>
      </c>
      <c r="N28" s="161">
        <f t="shared" si="4"/>
        <v>11</v>
      </c>
      <c r="O28" s="161">
        <f t="shared" si="4"/>
        <v>5</v>
      </c>
      <c r="P28" s="161">
        <f t="shared" si="4"/>
        <v>7</v>
      </c>
      <c r="Q28" s="161">
        <f t="shared" si="4"/>
        <v>1</v>
      </c>
      <c r="R28" s="162">
        <f t="shared" si="4"/>
        <v>94</v>
      </c>
    </row>
    <row r="29" spans="1:18" ht="39.75" customHeight="1">
      <c r="A29" s="173" t="s">
        <v>63</v>
      </c>
      <c r="B29" s="160">
        <f aca="true" t="shared" si="5" ref="B29:R29">B8+B18</f>
        <v>120</v>
      </c>
      <c r="C29" s="161">
        <f t="shared" si="5"/>
        <v>0</v>
      </c>
      <c r="D29" s="161">
        <f t="shared" si="5"/>
        <v>0</v>
      </c>
      <c r="E29" s="161">
        <f t="shared" si="5"/>
        <v>0</v>
      </c>
      <c r="F29" s="161">
        <f t="shared" si="5"/>
        <v>8</v>
      </c>
      <c r="G29" s="161">
        <f t="shared" si="5"/>
        <v>0</v>
      </c>
      <c r="H29" s="161">
        <f t="shared" si="5"/>
        <v>0</v>
      </c>
      <c r="I29" s="161">
        <f t="shared" si="5"/>
        <v>0</v>
      </c>
      <c r="J29" s="161">
        <f t="shared" si="5"/>
        <v>0</v>
      </c>
      <c r="K29" s="161">
        <f t="shared" si="5"/>
        <v>0</v>
      </c>
      <c r="L29" s="161">
        <f t="shared" si="5"/>
        <v>1</v>
      </c>
      <c r="M29" s="161">
        <f t="shared" si="5"/>
        <v>49</v>
      </c>
      <c r="N29" s="161">
        <f t="shared" si="5"/>
        <v>14</v>
      </c>
      <c r="O29" s="161">
        <f t="shared" si="5"/>
        <v>0</v>
      </c>
      <c r="P29" s="161">
        <f t="shared" si="5"/>
        <v>0</v>
      </c>
      <c r="Q29" s="161">
        <f t="shared" si="5"/>
        <v>0</v>
      </c>
      <c r="R29" s="162">
        <f t="shared" si="5"/>
        <v>48</v>
      </c>
    </row>
    <row r="30" spans="1:18" ht="39.75" customHeight="1">
      <c r="A30" s="173" t="s">
        <v>64</v>
      </c>
      <c r="B30" s="160">
        <f aca="true" t="shared" si="6" ref="B30:R30">B7+B14+B17+B19+B20+B21</f>
        <v>536</v>
      </c>
      <c r="C30" s="161">
        <f t="shared" si="6"/>
        <v>1</v>
      </c>
      <c r="D30" s="161">
        <f t="shared" si="6"/>
        <v>4</v>
      </c>
      <c r="E30" s="161">
        <f t="shared" si="6"/>
        <v>4</v>
      </c>
      <c r="F30" s="161">
        <f t="shared" si="6"/>
        <v>15</v>
      </c>
      <c r="G30" s="161">
        <f t="shared" si="6"/>
        <v>2</v>
      </c>
      <c r="H30" s="161">
        <f t="shared" si="6"/>
        <v>3</v>
      </c>
      <c r="I30" s="161">
        <f t="shared" si="6"/>
        <v>1</v>
      </c>
      <c r="J30" s="161">
        <f t="shared" si="6"/>
        <v>2</v>
      </c>
      <c r="K30" s="161">
        <f t="shared" si="6"/>
        <v>1</v>
      </c>
      <c r="L30" s="161">
        <f t="shared" si="6"/>
        <v>4</v>
      </c>
      <c r="M30" s="161">
        <f t="shared" si="6"/>
        <v>272</v>
      </c>
      <c r="N30" s="161">
        <f t="shared" si="6"/>
        <v>31</v>
      </c>
      <c r="O30" s="161">
        <f t="shared" si="6"/>
        <v>2</v>
      </c>
      <c r="P30" s="161">
        <f t="shared" si="6"/>
        <v>8</v>
      </c>
      <c r="Q30" s="161">
        <f t="shared" si="6"/>
        <v>0</v>
      </c>
      <c r="R30" s="162">
        <f t="shared" si="6"/>
        <v>186</v>
      </c>
    </row>
    <row r="31" spans="1:18" ht="39.75" customHeight="1">
      <c r="A31" s="173" t="s">
        <v>65</v>
      </c>
      <c r="B31" s="160">
        <f aca="true" t="shared" si="7" ref="B31:R31">B10+B13+B16+B22+B23</f>
        <v>172</v>
      </c>
      <c r="C31" s="161">
        <f t="shared" si="7"/>
        <v>0</v>
      </c>
      <c r="D31" s="161">
        <f t="shared" si="7"/>
        <v>0</v>
      </c>
      <c r="E31" s="161">
        <f t="shared" si="7"/>
        <v>0</v>
      </c>
      <c r="F31" s="161">
        <f t="shared" si="7"/>
        <v>37</v>
      </c>
      <c r="G31" s="161">
        <f t="shared" si="7"/>
        <v>0</v>
      </c>
      <c r="H31" s="161">
        <f t="shared" si="7"/>
        <v>1</v>
      </c>
      <c r="I31" s="161">
        <f t="shared" si="7"/>
        <v>0</v>
      </c>
      <c r="J31" s="161">
        <f t="shared" si="7"/>
        <v>0</v>
      </c>
      <c r="K31" s="161">
        <f t="shared" si="7"/>
        <v>0</v>
      </c>
      <c r="L31" s="161">
        <f t="shared" si="7"/>
        <v>0</v>
      </c>
      <c r="M31" s="161">
        <f t="shared" si="7"/>
        <v>67</v>
      </c>
      <c r="N31" s="161">
        <f t="shared" si="7"/>
        <v>9</v>
      </c>
      <c r="O31" s="161">
        <f t="shared" si="7"/>
        <v>0</v>
      </c>
      <c r="P31" s="161">
        <f t="shared" si="7"/>
        <v>3</v>
      </c>
      <c r="Q31" s="161">
        <f t="shared" si="7"/>
        <v>0</v>
      </c>
      <c r="R31" s="162">
        <f t="shared" si="7"/>
        <v>55</v>
      </c>
    </row>
    <row r="32" spans="1:18" ht="39.75" customHeight="1">
      <c r="A32" s="172" t="s">
        <v>66</v>
      </c>
      <c r="B32" s="164">
        <f aca="true" t="shared" si="8" ref="B32:R32">B9+B24+B25+B26</f>
        <v>131</v>
      </c>
      <c r="C32" s="165">
        <f t="shared" si="8"/>
        <v>0</v>
      </c>
      <c r="D32" s="165">
        <f t="shared" si="8"/>
        <v>0</v>
      </c>
      <c r="E32" s="165">
        <f t="shared" si="8"/>
        <v>0</v>
      </c>
      <c r="F32" s="165">
        <f t="shared" si="8"/>
        <v>34</v>
      </c>
      <c r="G32" s="165">
        <f t="shared" si="8"/>
        <v>0</v>
      </c>
      <c r="H32" s="165">
        <f t="shared" si="8"/>
        <v>0</v>
      </c>
      <c r="I32" s="165">
        <f t="shared" si="8"/>
        <v>0</v>
      </c>
      <c r="J32" s="165">
        <f t="shared" si="8"/>
        <v>0</v>
      </c>
      <c r="K32" s="165">
        <f t="shared" si="8"/>
        <v>0</v>
      </c>
      <c r="L32" s="165">
        <f t="shared" si="8"/>
        <v>3</v>
      </c>
      <c r="M32" s="165">
        <f t="shared" si="8"/>
        <v>48</v>
      </c>
      <c r="N32" s="165">
        <f t="shared" si="8"/>
        <v>5</v>
      </c>
      <c r="O32" s="165">
        <f t="shared" si="8"/>
        <v>0</v>
      </c>
      <c r="P32" s="165">
        <f t="shared" si="8"/>
        <v>1</v>
      </c>
      <c r="Q32" s="165">
        <f t="shared" si="8"/>
        <v>0</v>
      </c>
      <c r="R32" s="166">
        <f t="shared" si="8"/>
        <v>40</v>
      </c>
    </row>
  </sheetData>
  <mergeCells count="13">
    <mergeCell ref="A2:A3"/>
    <mergeCell ref="L2:L3"/>
    <mergeCell ref="E2:I2"/>
    <mergeCell ref="J2:K2"/>
    <mergeCell ref="R2:R3"/>
    <mergeCell ref="N1:R1"/>
    <mergeCell ref="B2:B3"/>
    <mergeCell ref="P2:P3"/>
    <mergeCell ref="C2:D2"/>
    <mergeCell ref="M2:M3"/>
    <mergeCell ref="N2:N3"/>
    <mergeCell ref="Q2:Q3"/>
    <mergeCell ref="O2:O3"/>
  </mergeCells>
  <printOptions/>
  <pageMargins left="0.91" right="0.7874015748031497" top="0.5905511811023623" bottom="0.5905511811023623" header="0" footer="0"/>
  <pageSetup blackAndWhite="1" fitToWidth="40" horizontalDpi="300" verticalDpi="3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L90"/>
  <sheetViews>
    <sheetView view="pageBreakPreview" zoomScale="75" zoomScaleSheetLayoutView="75" workbookViewId="0" topLeftCell="A1">
      <selection activeCell="A2" sqref="A2:A3"/>
    </sheetView>
  </sheetViews>
  <sheetFormatPr defaultColWidth="9.00390625" defaultRowHeight="13.5"/>
  <cols>
    <col min="1" max="1" width="11.75390625" style="79" customWidth="1"/>
    <col min="2" max="11" width="11.25390625" style="79" customWidth="1"/>
    <col min="12" max="16384" width="9.125" style="79" customWidth="1"/>
  </cols>
  <sheetData>
    <row r="1" spans="1:11" ht="21">
      <c r="A1" s="75" t="s">
        <v>235</v>
      </c>
      <c r="B1" s="148"/>
      <c r="C1" s="148"/>
      <c r="D1" s="148"/>
      <c r="E1" s="148"/>
      <c r="F1" s="148"/>
      <c r="G1" s="179"/>
      <c r="H1" s="78"/>
      <c r="I1" s="78"/>
      <c r="J1" s="78"/>
      <c r="K1" s="78" t="s">
        <v>138</v>
      </c>
    </row>
    <row r="2" spans="1:11" s="81" customFormat="1" ht="15.75" customHeight="1">
      <c r="A2" s="290" t="s">
        <v>139</v>
      </c>
      <c r="B2" s="288" t="s">
        <v>140</v>
      </c>
      <c r="C2" s="288"/>
      <c r="D2" s="288"/>
      <c r="E2" s="288"/>
      <c r="F2" s="289"/>
      <c r="G2" s="288" t="s">
        <v>141</v>
      </c>
      <c r="H2" s="288"/>
      <c r="I2" s="288"/>
      <c r="J2" s="288"/>
      <c r="K2" s="289"/>
    </row>
    <row r="3" spans="1:12" s="81" customFormat="1" ht="21" customHeight="1">
      <c r="A3" s="291"/>
      <c r="B3" s="154" t="s">
        <v>19</v>
      </c>
      <c r="C3" s="154" t="s">
        <v>20</v>
      </c>
      <c r="D3" s="65" t="s">
        <v>21</v>
      </c>
      <c r="E3" s="65" t="s">
        <v>22</v>
      </c>
      <c r="F3" s="65" t="s">
        <v>236</v>
      </c>
      <c r="G3" s="82" t="s">
        <v>19</v>
      </c>
      <c r="H3" s="82" t="s">
        <v>20</v>
      </c>
      <c r="I3" s="55" t="s">
        <v>21</v>
      </c>
      <c r="J3" s="55" t="s">
        <v>22</v>
      </c>
      <c r="K3" s="65" t="s">
        <v>237</v>
      </c>
      <c r="L3"/>
    </row>
    <row r="4" spans="1:12" ht="13.5" customHeight="1">
      <c r="A4" s="180" t="s">
        <v>143</v>
      </c>
      <c r="B4" s="181">
        <v>7083</v>
      </c>
      <c r="C4" s="85">
        <v>6736</v>
      </c>
      <c r="D4" s="86">
        <v>6300</v>
      </c>
      <c r="E4" s="86">
        <v>6149</v>
      </c>
      <c r="F4" s="86">
        <v>5501</v>
      </c>
      <c r="G4" s="87">
        <v>475.0503018108652</v>
      </c>
      <c r="H4" s="88">
        <v>453.3</v>
      </c>
      <c r="I4" s="88">
        <v>424.8</v>
      </c>
      <c r="J4" s="88">
        <v>416.3</v>
      </c>
      <c r="K4" s="89">
        <v>374.7747502239724</v>
      </c>
      <c r="L4"/>
    </row>
    <row r="5" spans="1:12" ht="13.5" customHeight="1">
      <c r="A5" s="142" t="s">
        <v>144</v>
      </c>
      <c r="B5" s="182">
        <v>5739</v>
      </c>
      <c r="C5" s="92">
        <v>5470</v>
      </c>
      <c r="D5" s="93">
        <v>5106</v>
      </c>
      <c r="E5" s="93">
        <v>5223</v>
      </c>
      <c r="F5" s="93">
        <v>5008</v>
      </c>
      <c r="G5" s="94">
        <v>533.2503275322189</v>
      </c>
      <c r="H5" s="95">
        <v>508.6</v>
      </c>
      <c r="I5" s="95">
        <v>474.8</v>
      </c>
      <c r="J5" s="95">
        <v>445.3</v>
      </c>
      <c r="K5" s="96">
        <v>379.30486022222055</v>
      </c>
      <c r="L5"/>
    </row>
    <row r="6" spans="1:12" ht="13.5" customHeight="1">
      <c r="A6" s="144" t="s">
        <v>145</v>
      </c>
      <c r="B6" s="183">
        <v>1344</v>
      </c>
      <c r="C6" s="99">
        <v>1266</v>
      </c>
      <c r="D6" s="100">
        <v>1194</v>
      </c>
      <c r="E6" s="100">
        <v>926</v>
      </c>
      <c r="F6" s="100">
        <v>493</v>
      </c>
      <c r="G6" s="101">
        <v>325.0286576606643</v>
      </c>
      <c r="H6" s="102">
        <v>308.8</v>
      </c>
      <c r="I6" s="102">
        <v>294</v>
      </c>
      <c r="J6" s="102">
        <v>305.6</v>
      </c>
      <c r="K6" s="103">
        <v>334.2259584420867</v>
      </c>
      <c r="L6"/>
    </row>
    <row r="7" spans="1:12" ht="13.5" customHeight="1">
      <c r="A7" s="125" t="s">
        <v>146</v>
      </c>
      <c r="B7" s="59">
        <v>2756</v>
      </c>
      <c r="C7" s="59">
        <v>2657</v>
      </c>
      <c r="D7" s="106">
        <v>2530</v>
      </c>
      <c r="E7" s="106">
        <v>2452</v>
      </c>
      <c r="F7" s="106">
        <v>2324</v>
      </c>
      <c r="G7" s="87">
        <v>580.2838253253042</v>
      </c>
      <c r="H7" s="88">
        <v>557.9</v>
      </c>
      <c r="I7" s="88">
        <v>529.2</v>
      </c>
      <c r="J7" s="88">
        <v>512.2</v>
      </c>
      <c r="K7" s="89">
        <v>451.31734561703666</v>
      </c>
      <c r="L7"/>
    </row>
    <row r="8" spans="1:12" ht="13.5" customHeight="1">
      <c r="A8" s="115" t="s">
        <v>147</v>
      </c>
      <c r="B8" s="109">
        <v>95</v>
      </c>
      <c r="C8" s="109">
        <v>85</v>
      </c>
      <c r="D8" s="109">
        <v>85</v>
      </c>
      <c r="E8" s="109">
        <v>75</v>
      </c>
      <c r="F8" s="109" t="s">
        <v>23</v>
      </c>
      <c r="G8" s="111">
        <v>333.1813558727598</v>
      </c>
      <c r="H8" s="112">
        <v>299.7</v>
      </c>
      <c r="I8" s="112">
        <v>300.1</v>
      </c>
      <c r="J8" s="112">
        <v>265.2</v>
      </c>
      <c r="K8" s="110" t="s">
        <v>23</v>
      </c>
      <c r="L8"/>
    </row>
    <row r="9" spans="1:12" ht="13.5" customHeight="1">
      <c r="A9" s="115" t="s">
        <v>148</v>
      </c>
      <c r="B9" s="109">
        <v>19</v>
      </c>
      <c r="C9" s="109">
        <v>0</v>
      </c>
      <c r="D9" s="109">
        <v>0</v>
      </c>
      <c r="E9" s="109">
        <v>0</v>
      </c>
      <c r="F9" s="109" t="s">
        <v>23</v>
      </c>
      <c r="G9" s="111">
        <v>307.19482619240097</v>
      </c>
      <c r="H9" s="112">
        <v>0</v>
      </c>
      <c r="I9" s="112">
        <v>0</v>
      </c>
      <c r="J9" s="112">
        <v>0</v>
      </c>
      <c r="K9" s="110" t="s">
        <v>23</v>
      </c>
      <c r="L9"/>
    </row>
    <row r="10" spans="1:12" ht="13.5" customHeight="1">
      <c r="A10" s="184" t="s">
        <v>149</v>
      </c>
      <c r="B10" s="64">
        <v>537</v>
      </c>
      <c r="C10" s="64">
        <v>482</v>
      </c>
      <c r="D10" s="16">
        <v>469</v>
      </c>
      <c r="E10" s="16">
        <v>435</v>
      </c>
      <c r="F10" s="16">
        <v>550</v>
      </c>
      <c r="G10" s="94">
        <v>456.45798801479026</v>
      </c>
      <c r="H10" s="95">
        <v>410.2</v>
      </c>
      <c r="I10" s="95">
        <v>400</v>
      </c>
      <c r="J10" s="95">
        <v>372.8</v>
      </c>
      <c r="K10" s="96">
        <v>316.1228395877758</v>
      </c>
      <c r="L10"/>
    </row>
    <row r="11" spans="1:12" ht="13.5" customHeight="1">
      <c r="A11" s="115" t="s">
        <v>238</v>
      </c>
      <c r="B11" s="109">
        <v>0</v>
      </c>
      <c r="C11" s="109">
        <v>0</v>
      </c>
      <c r="D11" s="109">
        <v>0</v>
      </c>
      <c r="E11" s="109">
        <v>0</v>
      </c>
      <c r="F11" s="109" t="s">
        <v>23</v>
      </c>
      <c r="G11" s="111">
        <v>0</v>
      </c>
      <c r="H11" s="112">
        <v>0</v>
      </c>
      <c r="I11" s="112">
        <v>0</v>
      </c>
      <c r="J11" s="112">
        <v>0</v>
      </c>
      <c r="K11" s="110" t="s">
        <v>23</v>
      </c>
      <c r="L11"/>
    </row>
    <row r="12" spans="1:12" ht="13.5" customHeight="1">
      <c r="A12" s="115" t="s">
        <v>239</v>
      </c>
      <c r="B12" s="109">
        <v>10</v>
      </c>
      <c r="C12" s="109">
        <v>10</v>
      </c>
      <c r="D12" s="109">
        <v>10</v>
      </c>
      <c r="E12" s="109">
        <v>10</v>
      </c>
      <c r="F12" s="109" t="s">
        <v>23</v>
      </c>
      <c r="G12" s="111">
        <v>166.27868307283006</v>
      </c>
      <c r="H12" s="112">
        <v>168</v>
      </c>
      <c r="I12" s="112">
        <v>166.8</v>
      </c>
      <c r="J12" s="112">
        <v>169.5</v>
      </c>
      <c r="K12" s="110" t="s">
        <v>23</v>
      </c>
      <c r="L12"/>
    </row>
    <row r="13" spans="1:12" ht="13.5" customHeight="1">
      <c r="A13" s="115" t="s">
        <v>240</v>
      </c>
      <c r="B13" s="109">
        <v>0</v>
      </c>
      <c r="C13" s="109">
        <v>9</v>
      </c>
      <c r="D13" s="109">
        <v>9</v>
      </c>
      <c r="E13" s="109">
        <v>9</v>
      </c>
      <c r="F13" s="109" t="s">
        <v>23</v>
      </c>
      <c r="G13" s="111">
        <v>0</v>
      </c>
      <c r="H13" s="112">
        <v>91.1</v>
      </c>
      <c r="I13" s="112">
        <v>91.9</v>
      </c>
      <c r="J13" s="112">
        <v>92.1</v>
      </c>
      <c r="K13" s="110" t="s">
        <v>23</v>
      </c>
      <c r="L13"/>
    </row>
    <row r="14" spans="1:12" ht="13.5" customHeight="1">
      <c r="A14" s="115" t="s">
        <v>241</v>
      </c>
      <c r="B14" s="109">
        <v>18</v>
      </c>
      <c r="C14" s="109">
        <v>18</v>
      </c>
      <c r="D14" s="109">
        <v>18</v>
      </c>
      <c r="E14" s="109">
        <v>18</v>
      </c>
      <c r="F14" s="109" t="s">
        <v>23</v>
      </c>
      <c r="G14" s="111">
        <v>205.52637588490524</v>
      </c>
      <c r="H14" s="112">
        <v>206.9</v>
      </c>
      <c r="I14" s="112">
        <v>208.3</v>
      </c>
      <c r="J14" s="112">
        <v>208.3</v>
      </c>
      <c r="K14" s="110" t="s">
        <v>23</v>
      </c>
      <c r="L14"/>
    </row>
    <row r="15" spans="1:12" ht="13.5" customHeight="1">
      <c r="A15" s="115" t="s">
        <v>242</v>
      </c>
      <c r="B15" s="109">
        <v>0</v>
      </c>
      <c r="C15" s="109">
        <v>10</v>
      </c>
      <c r="D15" s="109">
        <v>10</v>
      </c>
      <c r="E15" s="109">
        <v>10</v>
      </c>
      <c r="F15" s="109" t="s">
        <v>23</v>
      </c>
      <c r="G15" s="111">
        <v>0</v>
      </c>
      <c r="H15" s="112">
        <v>133.4</v>
      </c>
      <c r="I15" s="112">
        <v>136.2</v>
      </c>
      <c r="J15" s="112">
        <v>138.1</v>
      </c>
      <c r="K15" s="110" t="s">
        <v>23</v>
      </c>
      <c r="L15"/>
    </row>
    <row r="16" spans="1:12" ht="13.5" customHeight="1">
      <c r="A16" s="115" t="s">
        <v>243</v>
      </c>
      <c r="B16" s="109">
        <v>30</v>
      </c>
      <c r="C16" s="109">
        <v>30</v>
      </c>
      <c r="D16" s="109">
        <v>30</v>
      </c>
      <c r="E16" s="109">
        <v>30</v>
      </c>
      <c r="F16" s="109" t="s">
        <v>23</v>
      </c>
      <c r="G16" s="111">
        <v>633.5797254487857</v>
      </c>
      <c r="H16" s="112">
        <v>645.3</v>
      </c>
      <c r="I16" s="112">
        <v>658.2</v>
      </c>
      <c r="J16" s="112">
        <v>665.8</v>
      </c>
      <c r="K16" s="110" t="s">
        <v>23</v>
      </c>
      <c r="L16"/>
    </row>
    <row r="17" spans="1:12" ht="13.5" customHeight="1">
      <c r="A17" s="115" t="s">
        <v>244</v>
      </c>
      <c r="B17" s="109">
        <v>6</v>
      </c>
      <c r="C17" s="109">
        <v>6</v>
      </c>
      <c r="D17" s="109">
        <v>0</v>
      </c>
      <c r="E17" s="109">
        <v>0</v>
      </c>
      <c r="F17" s="109" t="s">
        <v>23</v>
      </c>
      <c r="G17" s="111">
        <v>165.1073197578426</v>
      </c>
      <c r="H17" s="112">
        <v>167.5</v>
      </c>
      <c r="I17" s="112">
        <v>0</v>
      </c>
      <c r="J17" s="112">
        <v>0</v>
      </c>
      <c r="K17" s="110" t="s">
        <v>23</v>
      </c>
      <c r="L17"/>
    </row>
    <row r="18" spans="1:12" ht="13.5" customHeight="1">
      <c r="A18" s="115" t="s">
        <v>245</v>
      </c>
      <c r="B18" s="109">
        <v>42</v>
      </c>
      <c r="C18" s="109">
        <v>42</v>
      </c>
      <c r="D18" s="109">
        <v>42</v>
      </c>
      <c r="E18" s="109">
        <v>42</v>
      </c>
      <c r="F18" s="109" t="s">
        <v>23</v>
      </c>
      <c r="G18" s="111">
        <v>532.1844906234162</v>
      </c>
      <c r="H18" s="112">
        <v>541.4</v>
      </c>
      <c r="I18" s="112">
        <v>546.7</v>
      </c>
      <c r="J18" s="112">
        <v>551.6</v>
      </c>
      <c r="K18" s="110" t="s">
        <v>23</v>
      </c>
      <c r="L18"/>
    </row>
    <row r="19" spans="1:12" ht="13.5" customHeight="1">
      <c r="A19" s="115" t="s">
        <v>246</v>
      </c>
      <c r="B19" s="109">
        <v>6</v>
      </c>
      <c r="C19" s="109">
        <v>6</v>
      </c>
      <c r="D19" s="109">
        <v>6</v>
      </c>
      <c r="E19" s="109">
        <v>6</v>
      </c>
      <c r="F19" s="109" t="s">
        <v>23</v>
      </c>
      <c r="G19" s="111">
        <v>168.53932584269663</v>
      </c>
      <c r="H19" s="112">
        <v>170</v>
      </c>
      <c r="I19" s="112">
        <v>170.6</v>
      </c>
      <c r="J19" s="112">
        <v>173</v>
      </c>
      <c r="K19" s="110" t="s">
        <v>23</v>
      </c>
      <c r="L19"/>
    </row>
    <row r="20" spans="1:12" ht="13.5" customHeight="1">
      <c r="A20" s="115" t="s">
        <v>247</v>
      </c>
      <c r="B20" s="109">
        <v>0</v>
      </c>
      <c r="C20" s="109">
        <v>0</v>
      </c>
      <c r="D20" s="109">
        <v>0</v>
      </c>
      <c r="E20" s="109">
        <v>0</v>
      </c>
      <c r="F20" s="109" t="s">
        <v>23</v>
      </c>
      <c r="G20" s="111">
        <v>0</v>
      </c>
      <c r="H20" s="112">
        <v>0</v>
      </c>
      <c r="I20" s="112">
        <v>0</v>
      </c>
      <c r="J20" s="112">
        <v>0</v>
      </c>
      <c r="K20" s="110" t="s">
        <v>23</v>
      </c>
      <c r="L20"/>
    </row>
    <row r="21" spans="1:12" ht="13.5" customHeight="1">
      <c r="A21" s="115" t="s">
        <v>248</v>
      </c>
      <c r="B21" s="109">
        <v>6</v>
      </c>
      <c r="C21" s="109">
        <v>6</v>
      </c>
      <c r="D21" s="109">
        <v>2</v>
      </c>
      <c r="E21" s="109">
        <v>2</v>
      </c>
      <c r="F21" s="109" t="s">
        <v>23</v>
      </c>
      <c r="G21" s="111">
        <v>725.5139056831923</v>
      </c>
      <c r="H21" s="112">
        <v>749.1</v>
      </c>
      <c r="I21" s="112">
        <v>262.1</v>
      </c>
      <c r="J21" s="112">
        <v>280.5</v>
      </c>
      <c r="K21" s="110" t="s">
        <v>23</v>
      </c>
      <c r="L21"/>
    </row>
    <row r="22" spans="1:12" ht="13.5" customHeight="1">
      <c r="A22" s="184" t="s">
        <v>150</v>
      </c>
      <c r="B22" s="64">
        <v>519</v>
      </c>
      <c r="C22" s="64">
        <v>535</v>
      </c>
      <c r="D22" s="16">
        <v>516</v>
      </c>
      <c r="E22" s="16">
        <v>511</v>
      </c>
      <c r="F22" s="16">
        <v>467</v>
      </c>
      <c r="G22" s="94">
        <v>845.1254661217047</v>
      </c>
      <c r="H22" s="95">
        <v>882.1</v>
      </c>
      <c r="I22" s="95">
        <v>860.9</v>
      </c>
      <c r="J22" s="95">
        <v>862.8</v>
      </c>
      <c r="K22" s="96">
        <v>522.1143955994812</v>
      </c>
      <c r="L22"/>
    </row>
    <row r="23" spans="1:12" ht="13.5" customHeight="1">
      <c r="A23" s="115" t="s">
        <v>151</v>
      </c>
      <c r="B23" s="109">
        <v>46</v>
      </c>
      <c r="C23" s="109">
        <v>46</v>
      </c>
      <c r="D23" s="109">
        <v>46</v>
      </c>
      <c r="E23" s="109">
        <v>46</v>
      </c>
      <c r="F23" s="109" t="s">
        <v>23</v>
      </c>
      <c r="G23" s="111">
        <v>358.00451396995874</v>
      </c>
      <c r="H23" s="112">
        <v>363.6</v>
      </c>
      <c r="I23" s="112">
        <v>370.4</v>
      </c>
      <c r="J23" s="112">
        <v>374.2</v>
      </c>
      <c r="K23" s="110" t="s">
        <v>23</v>
      </c>
      <c r="L23"/>
    </row>
    <row r="24" spans="1:12" ht="13.5" customHeight="1">
      <c r="A24" s="115" t="s">
        <v>152</v>
      </c>
      <c r="B24" s="109">
        <v>0</v>
      </c>
      <c r="C24" s="109">
        <v>0</v>
      </c>
      <c r="D24" s="109">
        <v>0</v>
      </c>
      <c r="E24" s="109">
        <v>0</v>
      </c>
      <c r="F24" s="109" t="s">
        <v>23</v>
      </c>
      <c r="G24" s="111">
        <v>0</v>
      </c>
      <c r="H24" s="112">
        <v>0</v>
      </c>
      <c r="I24" s="112">
        <v>0</v>
      </c>
      <c r="J24" s="112">
        <v>0</v>
      </c>
      <c r="K24" s="110" t="s">
        <v>23</v>
      </c>
      <c r="L24"/>
    </row>
    <row r="25" spans="1:12" ht="13.5" customHeight="1">
      <c r="A25" s="115" t="s">
        <v>153</v>
      </c>
      <c r="B25" s="109">
        <v>42</v>
      </c>
      <c r="C25" s="109">
        <v>33</v>
      </c>
      <c r="D25" s="109">
        <v>33</v>
      </c>
      <c r="E25" s="109">
        <v>33</v>
      </c>
      <c r="F25" s="109" t="s">
        <v>23</v>
      </c>
      <c r="G25" s="111">
        <v>307.6246978686003</v>
      </c>
      <c r="H25" s="112">
        <v>245</v>
      </c>
      <c r="I25" s="112">
        <v>248.4</v>
      </c>
      <c r="J25" s="112">
        <v>252.3</v>
      </c>
      <c r="K25" s="110" t="s">
        <v>23</v>
      </c>
      <c r="L25"/>
    </row>
    <row r="26" spans="1:12" ht="13.5" customHeight="1">
      <c r="A26" s="184" t="s">
        <v>154</v>
      </c>
      <c r="B26" s="64">
        <v>109</v>
      </c>
      <c r="C26" s="64">
        <v>105</v>
      </c>
      <c r="D26" s="16">
        <v>86</v>
      </c>
      <c r="E26" s="16">
        <v>105</v>
      </c>
      <c r="F26" s="16">
        <v>124</v>
      </c>
      <c r="G26" s="94">
        <v>332.61115010222454</v>
      </c>
      <c r="H26" s="95">
        <v>324.9</v>
      </c>
      <c r="I26" s="95">
        <v>270.8</v>
      </c>
      <c r="J26" s="95">
        <v>335.2</v>
      </c>
      <c r="K26" s="96">
        <v>300.5040713454827</v>
      </c>
      <c r="L26"/>
    </row>
    <row r="27" spans="1:12" ht="13.5" customHeight="1">
      <c r="A27" s="115" t="s">
        <v>155</v>
      </c>
      <c r="B27" s="109">
        <v>44</v>
      </c>
      <c r="C27" s="109">
        <v>39</v>
      </c>
      <c r="D27" s="109">
        <v>36</v>
      </c>
      <c r="E27" s="109">
        <v>36</v>
      </c>
      <c r="F27" s="109" t="s">
        <v>23</v>
      </c>
      <c r="G27" s="111">
        <v>405.86661747071304</v>
      </c>
      <c r="H27" s="112">
        <v>362.6</v>
      </c>
      <c r="I27" s="112">
        <v>336.9</v>
      </c>
      <c r="J27" s="112">
        <v>340.7</v>
      </c>
      <c r="K27" s="110" t="s">
        <v>23</v>
      </c>
      <c r="L27"/>
    </row>
    <row r="28" spans="1:12" ht="13.5" customHeight="1">
      <c r="A28" s="184" t="s">
        <v>156</v>
      </c>
      <c r="B28" s="64">
        <v>570</v>
      </c>
      <c r="C28" s="64">
        <v>533</v>
      </c>
      <c r="D28" s="16">
        <v>495</v>
      </c>
      <c r="E28" s="16">
        <v>478</v>
      </c>
      <c r="F28" s="16">
        <v>413</v>
      </c>
      <c r="G28" s="94">
        <v>454.57445451065456</v>
      </c>
      <c r="H28" s="95">
        <v>427.2</v>
      </c>
      <c r="I28" s="95">
        <v>396.4</v>
      </c>
      <c r="J28" s="95">
        <v>384.5</v>
      </c>
      <c r="K28" s="96">
        <v>333.19349425584096</v>
      </c>
      <c r="L28"/>
    </row>
    <row r="29" spans="1:12" ht="13.5" customHeight="1">
      <c r="A29" s="115" t="s">
        <v>157</v>
      </c>
      <c r="B29" s="109">
        <v>0</v>
      </c>
      <c r="C29" s="109">
        <v>0</v>
      </c>
      <c r="D29" s="109" t="s">
        <v>23</v>
      </c>
      <c r="E29" s="109" t="s">
        <v>23</v>
      </c>
      <c r="F29" s="109" t="s">
        <v>23</v>
      </c>
      <c r="G29" s="116">
        <v>0</v>
      </c>
      <c r="H29" s="117">
        <v>0</v>
      </c>
      <c r="I29" s="117" t="s">
        <v>23</v>
      </c>
      <c r="J29" s="117" t="s">
        <v>23</v>
      </c>
      <c r="K29" s="118" t="s">
        <v>23</v>
      </c>
      <c r="L29"/>
    </row>
    <row r="30" spans="1:12" ht="13.5" customHeight="1">
      <c r="A30" s="184" t="s">
        <v>159</v>
      </c>
      <c r="B30" s="64">
        <v>266</v>
      </c>
      <c r="C30" s="64">
        <v>227</v>
      </c>
      <c r="D30" s="16">
        <v>146</v>
      </c>
      <c r="E30" s="16">
        <v>146</v>
      </c>
      <c r="F30" s="16">
        <v>351</v>
      </c>
      <c r="G30" s="94">
        <v>456.1824729891957</v>
      </c>
      <c r="H30" s="95">
        <v>388.6</v>
      </c>
      <c r="I30" s="95">
        <v>249.5</v>
      </c>
      <c r="J30" s="95">
        <v>249.4</v>
      </c>
      <c r="K30" s="96">
        <v>309.6029848903159</v>
      </c>
      <c r="L30"/>
    </row>
    <row r="31" spans="1:12" ht="13.5" customHeight="1">
      <c r="A31" s="115" t="s">
        <v>160</v>
      </c>
      <c r="B31" s="109">
        <v>160</v>
      </c>
      <c r="C31" s="109">
        <v>160</v>
      </c>
      <c r="D31" s="109">
        <v>158</v>
      </c>
      <c r="E31" s="109">
        <v>158</v>
      </c>
      <c r="F31" s="109" t="s">
        <v>23</v>
      </c>
      <c r="G31" s="111">
        <v>486.45526131768565</v>
      </c>
      <c r="H31" s="112">
        <v>488.1</v>
      </c>
      <c r="I31" s="112">
        <v>484</v>
      </c>
      <c r="J31" s="112">
        <v>486.7</v>
      </c>
      <c r="K31" s="110" t="s">
        <v>23</v>
      </c>
      <c r="L31"/>
    </row>
    <row r="32" spans="1:12" ht="13.5" customHeight="1">
      <c r="A32" s="115" t="s">
        <v>161</v>
      </c>
      <c r="B32" s="109">
        <v>19</v>
      </c>
      <c r="C32" s="109">
        <v>19</v>
      </c>
      <c r="D32" s="109">
        <v>19</v>
      </c>
      <c r="E32" s="109">
        <v>19</v>
      </c>
      <c r="F32" s="109" t="s">
        <v>23</v>
      </c>
      <c r="G32" s="111">
        <v>194.39328831594025</v>
      </c>
      <c r="H32" s="112">
        <v>195.1</v>
      </c>
      <c r="I32" s="112">
        <v>196.5</v>
      </c>
      <c r="J32" s="112">
        <v>197.2</v>
      </c>
      <c r="K32" s="110" t="s">
        <v>23</v>
      </c>
      <c r="L32"/>
    </row>
    <row r="33" spans="1:12" ht="13.5" customHeight="1">
      <c r="A33" s="115" t="s">
        <v>162</v>
      </c>
      <c r="B33" s="109">
        <v>57</v>
      </c>
      <c r="C33" s="109">
        <v>57</v>
      </c>
      <c r="D33" s="109">
        <v>57</v>
      </c>
      <c r="E33" s="109">
        <v>57</v>
      </c>
      <c r="F33" s="109" t="s">
        <v>23</v>
      </c>
      <c r="G33" s="111">
        <v>421.2237658882649</v>
      </c>
      <c r="H33" s="112">
        <v>424.8</v>
      </c>
      <c r="I33" s="112">
        <v>426.8</v>
      </c>
      <c r="J33" s="112">
        <v>431.5</v>
      </c>
      <c r="K33" s="110" t="s">
        <v>23</v>
      </c>
      <c r="L33"/>
    </row>
    <row r="34" spans="1:12" ht="13.5" customHeight="1">
      <c r="A34" s="184" t="s">
        <v>163</v>
      </c>
      <c r="B34" s="64">
        <v>176</v>
      </c>
      <c r="C34" s="64">
        <v>158</v>
      </c>
      <c r="D34" s="16">
        <v>156</v>
      </c>
      <c r="E34" s="16">
        <v>156</v>
      </c>
      <c r="F34" s="16">
        <v>163</v>
      </c>
      <c r="G34" s="94">
        <v>450.7157673692028</v>
      </c>
      <c r="H34" s="95">
        <v>404.7</v>
      </c>
      <c r="I34" s="95">
        <v>401.2</v>
      </c>
      <c r="J34" s="95">
        <v>402.1</v>
      </c>
      <c r="K34" s="96">
        <v>320.954593785689</v>
      </c>
      <c r="L34"/>
    </row>
    <row r="35" spans="1:12" ht="13.5" customHeight="1">
      <c r="A35" s="115" t="s">
        <v>164</v>
      </c>
      <c r="B35" s="109">
        <v>19</v>
      </c>
      <c r="C35" s="109">
        <v>19</v>
      </c>
      <c r="D35" s="109">
        <v>19</v>
      </c>
      <c r="E35" s="109">
        <v>19</v>
      </c>
      <c r="F35" s="109" t="s">
        <v>23</v>
      </c>
      <c r="G35" s="111">
        <v>209.02090209020903</v>
      </c>
      <c r="H35" s="112">
        <v>212.9</v>
      </c>
      <c r="I35" s="112">
        <v>216.8</v>
      </c>
      <c r="J35" s="112">
        <v>221</v>
      </c>
      <c r="K35" s="110" t="s">
        <v>23</v>
      </c>
      <c r="L35"/>
    </row>
    <row r="36" spans="1:12" ht="13.5" customHeight="1">
      <c r="A36" s="115" t="s">
        <v>165</v>
      </c>
      <c r="B36" s="109">
        <v>16</v>
      </c>
      <c r="C36" s="109">
        <v>16</v>
      </c>
      <c r="D36" s="109">
        <v>16</v>
      </c>
      <c r="E36" s="109">
        <v>16</v>
      </c>
      <c r="F36" s="109" t="s">
        <v>23</v>
      </c>
      <c r="G36" s="111">
        <v>506.0088551549652</v>
      </c>
      <c r="H36" s="112">
        <v>511.3</v>
      </c>
      <c r="I36" s="112">
        <v>515.3</v>
      </c>
      <c r="J36" s="112">
        <v>522.4</v>
      </c>
      <c r="K36" s="110" t="s">
        <v>23</v>
      </c>
      <c r="L36"/>
    </row>
    <row r="37" spans="1:12" ht="13.5" customHeight="1">
      <c r="A37" s="115" t="s">
        <v>166</v>
      </c>
      <c r="B37" s="109">
        <v>6</v>
      </c>
      <c r="C37" s="109">
        <v>6</v>
      </c>
      <c r="D37" s="109">
        <v>6</v>
      </c>
      <c r="E37" s="109">
        <v>6</v>
      </c>
      <c r="F37" s="109" t="s">
        <v>23</v>
      </c>
      <c r="G37" s="111">
        <v>473.55958958168907</v>
      </c>
      <c r="H37" s="112">
        <v>480.8</v>
      </c>
      <c r="I37" s="112">
        <v>491.8</v>
      </c>
      <c r="J37" s="112">
        <v>511.1</v>
      </c>
      <c r="K37" s="110" t="s">
        <v>23</v>
      </c>
      <c r="L37"/>
    </row>
    <row r="38" spans="1:12" ht="13.5" customHeight="1">
      <c r="A38" s="184" t="s">
        <v>167</v>
      </c>
      <c r="B38" s="64">
        <v>154</v>
      </c>
      <c r="C38" s="64">
        <v>160</v>
      </c>
      <c r="D38" s="16">
        <v>115</v>
      </c>
      <c r="E38" s="16">
        <v>115</v>
      </c>
      <c r="F38" s="16">
        <v>98</v>
      </c>
      <c r="G38" s="94">
        <v>504.0916530278232</v>
      </c>
      <c r="H38" s="95">
        <v>523</v>
      </c>
      <c r="I38" s="95">
        <v>376.2</v>
      </c>
      <c r="J38" s="95">
        <v>377</v>
      </c>
      <c r="K38" s="96">
        <v>248.1452409287722</v>
      </c>
      <c r="L38"/>
    </row>
    <row r="39" spans="1:12" ht="13.5" customHeight="1">
      <c r="A39" s="115" t="s">
        <v>168</v>
      </c>
      <c r="B39" s="109">
        <v>2</v>
      </c>
      <c r="C39" s="109">
        <v>2</v>
      </c>
      <c r="D39" s="109">
        <v>2</v>
      </c>
      <c r="E39" s="109">
        <v>2</v>
      </c>
      <c r="F39" s="109" t="s">
        <v>23</v>
      </c>
      <c r="G39" s="111">
        <v>45.16711833785004</v>
      </c>
      <c r="H39" s="112">
        <v>46</v>
      </c>
      <c r="I39" s="112">
        <v>47</v>
      </c>
      <c r="J39" s="112">
        <v>47.6</v>
      </c>
      <c r="K39" s="110" t="s">
        <v>23</v>
      </c>
      <c r="L39"/>
    </row>
    <row r="40" spans="1:12" ht="13.5" customHeight="1">
      <c r="A40" s="115" t="s">
        <v>169</v>
      </c>
      <c r="B40" s="109">
        <v>9</v>
      </c>
      <c r="C40" s="109">
        <v>9</v>
      </c>
      <c r="D40" s="109">
        <v>0</v>
      </c>
      <c r="E40" s="109">
        <v>0</v>
      </c>
      <c r="F40" s="109" t="s">
        <v>23</v>
      </c>
      <c r="G40" s="111">
        <v>167.0688695006497</v>
      </c>
      <c r="H40" s="112">
        <v>170</v>
      </c>
      <c r="I40" s="112">
        <v>0</v>
      </c>
      <c r="J40" s="112">
        <v>0</v>
      </c>
      <c r="K40" s="110" t="s">
        <v>23</v>
      </c>
      <c r="L40"/>
    </row>
    <row r="41" spans="1:12" ht="13.5" customHeight="1">
      <c r="A41" s="184" t="s">
        <v>170</v>
      </c>
      <c r="B41" s="64" t="s">
        <v>23</v>
      </c>
      <c r="C41" s="64" t="s">
        <v>23</v>
      </c>
      <c r="D41" s="16" t="s">
        <v>23</v>
      </c>
      <c r="E41" s="16">
        <v>375</v>
      </c>
      <c r="F41" s="16">
        <v>298</v>
      </c>
      <c r="G41" s="94" t="s">
        <v>23</v>
      </c>
      <c r="H41" s="95" t="s">
        <v>23</v>
      </c>
      <c r="I41" s="95" t="s">
        <v>23</v>
      </c>
      <c r="J41" s="95">
        <v>401.3</v>
      </c>
      <c r="K41" s="96">
        <v>320.93393930256104</v>
      </c>
      <c r="L41"/>
    </row>
    <row r="42" spans="1:12" ht="13.5" customHeight="1">
      <c r="A42" s="115" t="s">
        <v>171</v>
      </c>
      <c r="B42" s="109">
        <v>159</v>
      </c>
      <c r="C42" s="109">
        <v>140</v>
      </c>
      <c r="D42" s="109">
        <v>140</v>
      </c>
      <c r="E42" s="109" t="s">
        <v>23</v>
      </c>
      <c r="F42" s="109" t="s">
        <v>23</v>
      </c>
      <c r="G42" s="111">
        <v>418.8398925241031</v>
      </c>
      <c r="H42" s="112">
        <v>370.9</v>
      </c>
      <c r="I42" s="112">
        <v>372.1</v>
      </c>
      <c r="J42" s="112" t="s">
        <v>23</v>
      </c>
      <c r="K42" s="110" t="s">
        <v>23</v>
      </c>
      <c r="L42"/>
    </row>
    <row r="43" spans="1:12" ht="13.5" customHeight="1">
      <c r="A43" s="115" t="s">
        <v>172</v>
      </c>
      <c r="B43" s="109">
        <v>238</v>
      </c>
      <c r="C43" s="109">
        <v>228</v>
      </c>
      <c r="D43" s="109">
        <v>210</v>
      </c>
      <c r="E43" s="109" t="s">
        <v>23</v>
      </c>
      <c r="F43" s="109" t="s">
        <v>23</v>
      </c>
      <c r="G43" s="111">
        <v>646.80943580824</v>
      </c>
      <c r="H43" s="112">
        <v>614.4</v>
      </c>
      <c r="I43" s="112">
        <v>568.1</v>
      </c>
      <c r="J43" s="112" t="s">
        <v>23</v>
      </c>
      <c r="K43" s="110" t="s">
        <v>23</v>
      </c>
      <c r="L43"/>
    </row>
    <row r="44" spans="1:12" ht="13.5" customHeight="1">
      <c r="A44" s="115" t="s">
        <v>173</v>
      </c>
      <c r="B44" s="109">
        <v>18</v>
      </c>
      <c r="C44" s="109">
        <v>18</v>
      </c>
      <c r="D44" s="109">
        <v>18</v>
      </c>
      <c r="E44" s="109" t="s">
        <v>23</v>
      </c>
      <c r="F44" s="109" t="s">
        <v>23</v>
      </c>
      <c r="G44" s="111">
        <v>1018.6757215619696</v>
      </c>
      <c r="H44" s="112">
        <v>1052</v>
      </c>
      <c r="I44" s="112">
        <v>1088.9</v>
      </c>
      <c r="J44" s="112" t="s">
        <v>23</v>
      </c>
      <c r="K44" s="110" t="s">
        <v>23</v>
      </c>
      <c r="L44"/>
    </row>
    <row r="45" spans="1:12" ht="13.5" customHeight="1">
      <c r="A45" s="115" t="s">
        <v>174</v>
      </c>
      <c r="B45" s="109">
        <v>39</v>
      </c>
      <c r="C45" s="109">
        <v>39</v>
      </c>
      <c r="D45" s="109">
        <v>39</v>
      </c>
      <c r="E45" s="109" t="s">
        <v>23</v>
      </c>
      <c r="F45" s="109" t="s">
        <v>23</v>
      </c>
      <c r="G45" s="111">
        <v>223.6238532110092</v>
      </c>
      <c r="H45" s="112">
        <v>224</v>
      </c>
      <c r="I45" s="112">
        <v>224.3</v>
      </c>
      <c r="J45" s="112" t="s">
        <v>23</v>
      </c>
      <c r="K45" s="110" t="s">
        <v>23</v>
      </c>
      <c r="L45"/>
    </row>
    <row r="46" spans="1:12" ht="13.5" customHeight="1">
      <c r="A46" s="184" t="s">
        <v>175</v>
      </c>
      <c r="B46" s="64" t="s">
        <v>23</v>
      </c>
      <c r="C46" s="64" t="s">
        <v>23</v>
      </c>
      <c r="D46" s="16" t="s">
        <v>23</v>
      </c>
      <c r="E46" s="16">
        <v>105</v>
      </c>
      <c r="F46" s="16">
        <v>93</v>
      </c>
      <c r="G46" s="94" t="s">
        <v>23</v>
      </c>
      <c r="H46" s="95" t="s">
        <v>23</v>
      </c>
      <c r="I46" s="95" t="s">
        <v>23</v>
      </c>
      <c r="J46" s="95">
        <v>230.6</v>
      </c>
      <c r="K46" s="96">
        <v>206.9057577645279</v>
      </c>
      <c r="L46"/>
    </row>
    <row r="47" spans="1:12" ht="13.5" customHeight="1">
      <c r="A47" s="115" t="s">
        <v>176</v>
      </c>
      <c r="B47" s="109">
        <v>13</v>
      </c>
      <c r="C47" s="109">
        <v>13</v>
      </c>
      <c r="D47" s="109">
        <v>13</v>
      </c>
      <c r="E47" s="109" t="s">
        <v>23</v>
      </c>
      <c r="F47" s="109" t="s">
        <v>23</v>
      </c>
      <c r="G47" s="111">
        <v>145.60931899641577</v>
      </c>
      <c r="H47" s="112">
        <v>148.1</v>
      </c>
      <c r="I47" s="112">
        <v>150.1</v>
      </c>
      <c r="J47" s="112" t="s">
        <v>23</v>
      </c>
      <c r="K47" s="110" t="s">
        <v>23</v>
      </c>
      <c r="L47"/>
    </row>
    <row r="48" spans="1:12" ht="13.5" customHeight="1">
      <c r="A48" s="115" t="s">
        <v>177</v>
      </c>
      <c r="B48" s="109">
        <v>8</v>
      </c>
      <c r="C48" s="109">
        <v>0</v>
      </c>
      <c r="D48" s="109">
        <v>0</v>
      </c>
      <c r="E48" s="109" t="s">
        <v>23</v>
      </c>
      <c r="F48" s="109" t="s">
        <v>23</v>
      </c>
      <c r="G48" s="111">
        <v>174.25397516880855</v>
      </c>
      <c r="H48" s="112">
        <v>0</v>
      </c>
      <c r="I48" s="112">
        <v>0</v>
      </c>
      <c r="J48" s="112" t="s">
        <v>23</v>
      </c>
      <c r="K48" s="110" t="s">
        <v>23</v>
      </c>
      <c r="L48"/>
    </row>
    <row r="49" spans="1:12" ht="13.5" customHeight="1">
      <c r="A49" s="115" t="s">
        <v>178</v>
      </c>
      <c r="B49" s="109">
        <v>64</v>
      </c>
      <c r="C49" s="109">
        <v>64</v>
      </c>
      <c r="D49" s="109">
        <v>53</v>
      </c>
      <c r="E49" s="109" t="s">
        <v>23</v>
      </c>
      <c r="F49" s="109" t="s">
        <v>23</v>
      </c>
      <c r="G49" s="111">
        <v>364.2572566875356</v>
      </c>
      <c r="H49" s="112">
        <v>362.6</v>
      </c>
      <c r="I49" s="112">
        <v>299.6</v>
      </c>
      <c r="J49" s="112" t="s">
        <v>23</v>
      </c>
      <c r="K49" s="110" t="s">
        <v>23</v>
      </c>
      <c r="L49"/>
    </row>
    <row r="50" spans="1:12" ht="13.5" customHeight="1">
      <c r="A50" s="115" t="s">
        <v>179</v>
      </c>
      <c r="B50" s="109">
        <v>44</v>
      </c>
      <c r="C50" s="109">
        <v>41</v>
      </c>
      <c r="D50" s="109">
        <v>35</v>
      </c>
      <c r="E50" s="109" t="s">
        <v>23</v>
      </c>
      <c r="F50" s="109" t="s">
        <v>23</v>
      </c>
      <c r="G50" s="111">
        <v>401.4964869057396</v>
      </c>
      <c r="H50" s="112">
        <v>381.6</v>
      </c>
      <c r="I50" s="112">
        <v>331.8</v>
      </c>
      <c r="J50" s="112" t="s">
        <v>23</v>
      </c>
      <c r="K50" s="110" t="s">
        <v>23</v>
      </c>
      <c r="L50"/>
    </row>
    <row r="51" spans="1:12" ht="13.5" customHeight="1">
      <c r="A51" s="115" t="s">
        <v>180</v>
      </c>
      <c r="B51" s="109">
        <v>12</v>
      </c>
      <c r="C51" s="109">
        <v>12</v>
      </c>
      <c r="D51" s="109">
        <v>12</v>
      </c>
      <c r="E51" s="109" t="s">
        <v>23</v>
      </c>
      <c r="F51" s="109" t="s">
        <v>23</v>
      </c>
      <c r="G51" s="111">
        <v>252.6847757422615</v>
      </c>
      <c r="H51" s="112">
        <v>257.5</v>
      </c>
      <c r="I51" s="112">
        <v>261.8</v>
      </c>
      <c r="J51" s="112" t="s">
        <v>23</v>
      </c>
      <c r="K51" s="110" t="s">
        <v>23</v>
      </c>
      <c r="L51"/>
    </row>
    <row r="52" spans="1:12" ht="13.5" customHeight="1">
      <c r="A52" s="184" t="s">
        <v>181</v>
      </c>
      <c r="B52" s="64" t="s">
        <v>23</v>
      </c>
      <c r="C52" s="64" t="s">
        <v>23</v>
      </c>
      <c r="D52" s="16" t="s">
        <v>23</v>
      </c>
      <c r="E52" s="16">
        <v>112</v>
      </c>
      <c r="F52" s="16">
        <v>127</v>
      </c>
      <c r="G52" s="94" t="s">
        <v>23</v>
      </c>
      <c r="H52" s="95" t="s">
        <v>23</v>
      </c>
      <c r="I52" s="95" t="s">
        <v>23</v>
      </c>
      <c r="J52" s="95">
        <v>319.3</v>
      </c>
      <c r="K52" s="96">
        <v>359.99773229774934</v>
      </c>
      <c r="L52"/>
    </row>
    <row r="53" spans="1:12" ht="13.5" customHeight="1">
      <c r="A53" s="115" t="s">
        <v>182</v>
      </c>
      <c r="B53" s="109">
        <v>113</v>
      </c>
      <c r="C53" s="109">
        <v>113</v>
      </c>
      <c r="D53" s="109">
        <v>113</v>
      </c>
      <c r="E53" s="109" t="s">
        <v>23</v>
      </c>
      <c r="F53" s="109" t="s">
        <v>23</v>
      </c>
      <c r="G53" s="111">
        <v>477.92251734055156</v>
      </c>
      <c r="H53" s="112">
        <v>476.5</v>
      </c>
      <c r="I53" s="112">
        <v>476.2</v>
      </c>
      <c r="J53" s="112" t="s">
        <v>23</v>
      </c>
      <c r="K53" s="110" t="s">
        <v>23</v>
      </c>
      <c r="L53"/>
    </row>
    <row r="54" spans="1:12" ht="13.5" customHeight="1">
      <c r="A54" s="115" t="s">
        <v>183</v>
      </c>
      <c r="B54" s="109">
        <v>19</v>
      </c>
      <c r="C54" s="109">
        <v>19</v>
      </c>
      <c r="D54" s="109">
        <v>0</v>
      </c>
      <c r="E54" s="109" t="s">
        <v>23</v>
      </c>
      <c r="F54" s="109" t="s">
        <v>23</v>
      </c>
      <c r="G54" s="111">
        <v>170.44944828204896</v>
      </c>
      <c r="H54" s="112">
        <v>170.4</v>
      </c>
      <c r="I54" s="112">
        <v>0</v>
      </c>
      <c r="J54" s="112" t="s">
        <v>23</v>
      </c>
      <c r="K54" s="110" t="s">
        <v>23</v>
      </c>
      <c r="L54"/>
    </row>
    <row r="55" spans="1:11" ht="13.5" customHeight="1">
      <c r="A55" s="125" t="s">
        <v>184</v>
      </c>
      <c r="B55" s="185" t="s">
        <v>23</v>
      </c>
      <c r="C55" s="185" t="s">
        <v>23</v>
      </c>
      <c r="D55" s="185" t="s">
        <v>23</v>
      </c>
      <c r="E55" s="106">
        <v>6</v>
      </c>
      <c r="F55" s="106">
        <v>6</v>
      </c>
      <c r="G55" s="186" t="s">
        <v>23</v>
      </c>
      <c r="H55" s="185" t="s">
        <v>23</v>
      </c>
      <c r="I55" s="185" t="s">
        <v>23</v>
      </c>
      <c r="J55" s="88">
        <v>74.2</v>
      </c>
      <c r="K55" s="89">
        <v>74.09236848604594</v>
      </c>
    </row>
    <row r="56" spans="1:11" ht="13.5" customHeight="1">
      <c r="A56" s="115" t="s">
        <v>185</v>
      </c>
      <c r="B56" s="109">
        <v>6</v>
      </c>
      <c r="C56" s="109">
        <v>6</v>
      </c>
      <c r="D56" s="109">
        <v>6</v>
      </c>
      <c r="E56" s="109" t="s">
        <v>23</v>
      </c>
      <c r="F56" s="109" t="s">
        <v>23</v>
      </c>
      <c r="G56" s="111">
        <v>1929.2604501607718</v>
      </c>
      <c r="H56" s="112">
        <v>2040.8</v>
      </c>
      <c r="I56" s="112">
        <v>2105.3</v>
      </c>
      <c r="J56" s="112" t="s">
        <v>23</v>
      </c>
      <c r="K56" s="110" t="s">
        <v>23</v>
      </c>
    </row>
    <row r="57" spans="1:11" ht="13.5" customHeight="1">
      <c r="A57" s="115" t="s">
        <v>186</v>
      </c>
      <c r="B57" s="109">
        <v>0</v>
      </c>
      <c r="C57" s="109">
        <v>0</v>
      </c>
      <c r="D57" s="109">
        <v>0</v>
      </c>
      <c r="E57" s="109" t="s">
        <v>23</v>
      </c>
      <c r="F57" s="109" t="s">
        <v>23</v>
      </c>
      <c r="G57" s="111">
        <v>0</v>
      </c>
      <c r="H57" s="112">
        <v>0</v>
      </c>
      <c r="I57" s="112">
        <v>0</v>
      </c>
      <c r="J57" s="112" t="s">
        <v>23</v>
      </c>
      <c r="K57" s="110" t="s">
        <v>23</v>
      </c>
    </row>
    <row r="58" spans="1:11" ht="13.5" customHeight="1">
      <c r="A58" s="115" t="s">
        <v>187</v>
      </c>
      <c r="B58" s="109">
        <v>8</v>
      </c>
      <c r="C58" s="109">
        <v>2</v>
      </c>
      <c r="D58" s="109">
        <v>0</v>
      </c>
      <c r="E58" s="109" t="s">
        <v>23</v>
      </c>
      <c r="F58" s="109" t="s">
        <v>23</v>
      </c>
      <c r="G58" s="111">
        <v>382.5920612147298</v>
      </c>
      <c r="H58" s="112">
        <v>97.5</v>
      </c>
      <c r="I58" s="112">
        <v>0</v>
      </c>
      <c r="J58" s="112" t="s">
        <v>23</v>
      </c>
      <c r="K58" s="110" t="s">
        <v>23</v>
      </c>
    </row>
    <row r="59" spans="1:11" ht="13.5" customHeight="1">
      <c r="A59" s="187" t="s">
        <v>188</v>
      </c>
      <c r="B59" s="121">
        <v>0</v>
      </c>
      <c r="C59" s="121">
        <v>0</v>
      </c>
      <c r="D59" s="121">
        <v>0</v>
      </c>
      <c r="E59" s="121" t="s">
        <v>23</v>
      </c>
      <c r="F59" s="121" t="s">
        <v>23</v>
      </c>
      <c r="G59" s="122">
        <v>0</v>
      </c>
      <c r="H59" s="123">
        <v>0</v>
      </c>
      <c r="I59" s="123">
        <v>0</v>
      </c>
      <c r="J59" s="123" t="s">
        <v>23</v>
      </c>
      <c r="K59" s="124" t="s">
        <v>23</v>
      </c>
    </row>
    <row r="60" spans="1:12" ht="13.5" customHeight="1">
      <c r="A60" s="184" t="s">
        <v>189</v>
      </c>
      <c r="B60" s="64" t="s">
        <v>23</v>
      </c>
      <c r="C60" s="64" t="s">
        <v>23</v>
      </c>
      <c r="D60" s="16" t="s">
        <v>23</v>
      </c>
      <c r="E60" s="16">
        <v>47</v>
      </c>
      <c r="F60" s="16">
        <v>47</v>
      </c>
      <c r="G60" s="94" t="s">
        <v>23</v>
      </c>
      <c r="H60" s="95" t="s">
        <v>23</v>
      </c>
      <c r="I60" s="95" t="s">
        <v>23</v>
      </c>
      <c r="J60" s="95">
        <v>421</v>
      </c>
      <c r="K60" s="96">
        <v>429.38059565137945</v>
      </c>
      <c r="L60"/>
    </row>
    <row r="61" spans="1:12" ht="13.5" customHeight="1">
      <c r="A61" s="115" t="s">
        <v>190</v>
      </c>
      <c r="B61" s="109">
        <v>19</v>
      </c>
      <c r="C61" s="109">
        <v>19</v>
      </c>
      <c r="D61" s="109">
        <v>19</v>
      </c>
      <c r="E61" s="109" t="s">
        <v>23</v>
      </c>
      <c r="F61" s="109" t="s">
        <v>23</v>
      </c>
      <c r="G61" s="111">
        <v>264.0722724113968</v>
      </c>
      <c r="H61" s="112">
        <v>265.3</v>
      </c>
      <c r="I61" s="112">
        <v>269.8</v>
      </c>
      <c r="J61" s="112" t="s">
        <v>23</v>
      </c>
      <c r="K61" s="110" t="s">
        <v>23</v>
      </c>
      <c r="L61"/>
    </row>
    <row r="62" spans="1:12" ht="13.5" customHeight="1">
      <c r="A62" s="115" t="s">
        <v>191</v>
      </c>
      <c r="B62" s="109">
        <v>9</v>
      </c>
      <c r="C62" s="109">
        <v>9</v>
      </c>
      <c r="D62" s="109">
        <v>9</v>
      </c>
      <c r="E62" s="109" t="s">
        <v>23</v>
      </c>
      <c r="F62" s="109" t="s">
        <v>23</v>
      </c>
      <c r="G62" s="111">
        <v>1058.8235294117646</v>
      </c>
      <c r="H62" s="112">
        <v>1080.4</v>
      </c>
      <c r="I62" s="112">
        <v>1112.5</v>
      </c>
      <c r="J62" s="112" t="s">
        <v>23</v>
      </c>
      <c r="K62" s="110" t="s">
        <v>23</v>
      </c>
      <c r="L62"/>
    </row>
    <row r="63" spans="1:12" ht="13.5" customHeight="1">
      <c r="A63" s="115" t="s">
        <v>192</v>
      </c>
      <c r="B63" s="109">
        <v>11</v>
      </c>
      <c r="C63" s="109">
        <v>11</v>
      </c>
      <c r="D63" s="109">
        <v>11</v>
      </c>
      <c r="E63" s="109" t="s">
        <v>23</v>
      </c>
      <c r="F63" s="109" t="s">
        <v>23</v>
      </c>
      <c r="G63" s="111">
        <v>470.286447199658</v>
      </c>
      <c r="H63" s="112">
        <v>484.6</v>
      </c>
      <c r="I63" s="112">
        <v>492.8</v>
      </c>
      <c r="J63" s="112" t="s">
        <v>23</v>
      </c>
      <c r="K63" s="110" t="s">
        <v>23</v>
      </c>
      <c r="L63"/>
    </row>
    <row r="64" spans="1:12" ht="13.5" customHeight="1">
      <c r="A64" s="115" t="s">
        <v>193</v>
      </c>
      <c r="B64" s="109">
        <v>0</v>
      </c>
      <c r="C64" s="109">
        <v>0</v>
      </c>
      <c r="D64" s="109">
        <v>0</v>
      </c>
      <c r="E64" s="109" t="s">
        <v>23</v>
      </c>
      <c r="F64" s="109" t="s">
        <v>23</v>
      </c>
      <c r="G64" s="111">
        <v>0</v>
      </c>
      <c r="H64" s="112">
        <v>0</v>
      </c>
      <c r="I64" s="112">
        <v>0</v>
      </c>
      <c r="J64" s="112" t="s">
        <v>23</v>
      </c>
      <c r="K64" s="110" t="s">
        <v>23</v>
      </c>
      <c r="L64"/>
    </row>
    <row r="65" spans="1:12" ht="13.5" customHeight="1">
      <c r="A65" s="125" t="s">
        <v>194</v>
      </c>
      <c r="B65" s="59">
        <v>140</v>
      </c>
      <c r="C65" s="59">
        <v>121</v>
      </c>
      <c r="D65" s="106">
        <v>102</v>
      </c>
      <c r="E65" s="106">
        <v>90</v>
      </c>
      <c r="F65" s="106">
        <v>94</v>
      </c>
      <c r="G65" s="87">
        <v>459.9513765687627</v>
      </c>
      <c r="H65" s="88">
        <v>396.5</v>
      </c>
      <c r="I65" s="88">
        <v>332.8</v>
      </c>
      <c r="J65" s="88">
        <v>293.2</v>
      </c>
      <c r="K65" s="89">
        <v>307.551367622039</v>
      </c>
      <c r="L65"/>
    </row>
    <row r="66" spans="1:12" ht="13.5" customHeight="1">
      <c r="A66" s="184" t="s">
        <v>195</v>
      </c>
      <c r="B66" s="64">
        <v>92</v>
      </c>
      <c r="C66" s="64">
        <v>92</v>
      </c>
      <c r="D66" s="16">
        <v>102</v>
      </c>
      <c r="E66" s="16">
        <v>102</v>
      </c>
      <c r="F66" s="16">
        <v>101</v>
      </c>
      <c r="G66" s="94">
        <v>437.845040928993</v>
      </c>
      <c r="H66" s="95">
        <v>436.4</v>
      </c>
      <c r="I66" s="95">
        <v>484.8</v>
      </c>
      <c r="J66" s="95">
        <v>484.1</v>
      </c>
      <c r="K66" s="96">
        <v>450.41027470567246</v>
      </c>
      <c r="L66"/>
    </row>
    <row r="67" spans="1:12" ht="13.5" customHeight="1">
      <c r="A67" s="115" t="s">
        <v>196</v>
      </c>
      <c r="B67" s="109">
        <v>6</v>
      </c>
      <c r="C67" s="109">
        <v>6</v>
      </c>
      <c r="D67" s="109">
        <v>6</v>
      </c>
      <c r="E67" s="109">
        <v>6</v>
      </c>
      <c r="F67" s="109" t="s">
        <v>23</v>
      </c>
      <c r="G67" s="111">
        <v>542.49547920434</v>
      </c>
      <c r="H67" s="112">
        <v>537.6</v>
      </c>
      <c r="I67" s="112">
        <v>546</v>
      </c>
      <c r="J67" s="112">
        <v>559.7</v>
      </c>
      <c r="K67" s="110" t="s">
        <v>23</v>
      </c>
      <c r="L67"/>
    </row>
    <row r="68" spans="1:12" ht="13.5" customHeight="1">
      <c r="A68" s="125" t="s">
        <v>197</v>
      </c>
      <c r="B68" s="59">
        <v>0</v>
      </c>
      <c r="C68" s="59">
        <v>0</v>
      </c>
      <c r="D68" s="106">
        <v>0</v>
      </c>
      <c r="E68" s="106">
        <v>0</v>
      </c>
      <c r="F68" s="106">
        <v>19</v>
      </c>
      <c r="G68" s="87">
        <v>0</v>
      </c>
      <c r="H68" s="88">
        <v>0</v>
      </c>
      <c r="I68" s="88">
        <v>0</v>
      </c>
      <c r="J68" s="88">
        <v>0</v>
      </c>
      <c r="K68" s="89">
        <v>96.83995922528032</v>
      </c>
      <c r="L68"/>
    </row>
    <row r="69" spans="1:12" ht="13.5" customHeight="1">
      <c r="A69" s="115" t="s">
        <v>198</v>
      </c>
      <c r="B69" s="109">
        <v>0</v>
      </c>
      <c r="C69" s="109">
        <v>0</v>
      </c>
      <c r="D69" s="109">
        <v>0</v>
      </c>
      <c r="E69" s="109">
        <v>19</v>
      </c>
      <c r="F69" s="109" t="s">
        <v>23</v>
      </c>
      <c r="G69" s="111">
        <v>0</v>
      </c>
      <c r="H69" s="112">
        <v>0</v>
      </c>
      <c r="I69" s="112">
        <v>0</v>
      </c>
      <c r="J69" s="112">
        <v>333.3</v>
      </c>
      <c r="K69" s="110" t="s">
        <v>23</v>
      </c>
      <c r="L69"/>
    </row>
    <row r="70" spans="1:12" ht="13.5" customHeight="1">
      <c r="A70" s="187" t="s">
        <v>199</v>
      </c>
      <c r="B70" s="121">
        <v>0</v>
      </c>
      <c r="C70" s="121">
        <v>0</v>
      </c>
      <c r="D70" s="121">
        <v>0</v>
      </c>
      <c r="E70" s="121">
        <v>0</v>
      </c>
      <c r="F70" s="121" t="s">
        <v>23</v>
      </c>
      <c r="G70" s="122">
        <v>0</v>
      </c>
      <c r="H70" s="123">
        <v>0</v>
      </c>
      <c r="I70" s="123">
        <v>0</v>
      </c>
      <c r="J70" s="123">
        <v>0</v>
      </c>
      <c r="K70" s="124" t="s">
        <v>23</v>
      </c>
      <c r="L70"/>
    </row>
    <row r="71" spans="1:12" ht="13.5" customHeight="1">
      <c r="A71" s="184" t="s">
        <v>200</v>
      </c>
      <c r="B71" s="64">
        <v>19</v>
      </c>
      <c r="C71" s="64">
        <v>19</v>
      </c>
      <c r="D71" s="16">
        <v>19</v>
      </c>
      <c r="E71" s="16">
        <v>19</v>
      </c>
      <c r="F71" s="16">
        <v>28</v>
      </c>
      <c r="G71" s="94">
        <v>293.5269581337865</v>
      </c>
      <c r="H71" s="95">
        <v>296</v>
      </c>
      <c r="I71" s="95">
        <v>300.2</v>
      </c>
      <c r="J71" s="95">
        <v>306.8</v>
      </c>
      <c r="K71" s="96">
        <v>231.50062009094665</v>
      </c>
      <c r="L71"/>
    </row>
    <row r="72" spans="1:12" ht="13.5" customHeight="1">
      <c r="A72" s="115" t="s">
        <v>201</v>
      </c>
      <c r="B72" s="109">
        <v>11</v>
      </c>
      <c r="C72" s="109">
        <v>19</v>
      </c>
      <c r="D72" s="109">
        <v>19</v>
      </c>
      <c r="E72" s="109">
        <v>19</v>
      </c>
      <c r="F72" s="109" t="s">
        <v>23</v>
      </c>
      <c r="G72" s="111">
        <v>396.8253968253968</v>
      </c>
      <c r="H72" s="112">
        <v>694.4</v>
      </c>
      <c r="I72" s="112">
        <v>704.7</v>
      </c>
      <c r="J72" s="112">
        <v>725.7</v>
      </c>
      <c r="K72" s="110" t="s">
        <v>23</v>
      </c>
      <c r="L72"/>
    </row>
    <row r="73" spans="1:12" ht="13.5" customHeight="1">
      <c r="A73" s="187" t="s">
        <v>202</v>
      </c>
      <c r="B73" s="121">
        <v>52</v>
      </c>
      <c r="C73" s="121">
        <v>22</v>
      </c>
      <c r="D73" s="121">
        <v>22</v>
      </c>
      <c r="E73" s="121">
        <v>22</v>
      </c>
      <c r="F73" s="121" t="s">
        <v>23</v>
      </c>
      <c r="G73" s="122">
        <v>1269.53125</v>
      </c>
      <c r="H73" s="123">
        <v>553.7</v>
      </c>
      <c r="I73" s="123">
        <v>569.5</v>
      </c>
      <c r="J73" s="123">
        <v>583.6</v>
      </c>
      <c r="K73" s="124" t="s">
        <v>23</v>
      </c>
      <c r="L73"/>
    </row>
    <row r="74" spans="1:12" ht="13.5" customHeight="1">
      <c r="A74" s="184" t="s">
        <v>203</v>
      </c>
      <c r="B74" s="64">
        <v>19</v>
      </c>
      <c r="C74" s="64">
        <v>19</v>
      </c>
      <c r="D74" s="16">
        <v>19</v>
      </c>
      <c r="E74" s="16">
        <v>19</v>
      </c>
      <c r="F74" s="16">
        <v>19</v>
      </c>
      <c r="G74" s="94">
        <v>388.70703764320785</v>
      </c>
      <c r="H74" s="95">
        <v>392.2</v>
      </c>
      <c r="I74" s="95">
        <v>395.1</v>
      </c>
      <c r="J74" s="95">
        <v>400.1</v>
      </c>
      <c r="K74" s="96">
        <v>405.11727078891255</v>
      </c>
      <c r="L74"/>
    </row>
    <row r="75" spans="1:11" ht="13.5">
      <c r="A75" s="128" t="s">
        <v>204</v>
      </c>
      <c r="B75" s="127" t="s">
        <v>23</v>
      </c>
      <c r="C75" s="126" t="s">
        <v>23</v>
      </c>
      <c r="D75" s="126" t="s">
        <v>23</v>
      </c>
      <c r="E75" s="126" t="s">
        <v>23</v>
      </c>
      <c r="F75" s="129">
        <v>52</v>
      </c>
      <c r="G75" s="126" t="s">
        <v>23</v>
      </c>
      <c r="H75" s="126" t="s">
        <v>23</v>
      </c>
      <c r="I75" s="126" t="s">
        <v>23</v>
      </c>
      <c r="J75" s="126" t="s">
        <v>23</v>
      </c>
      <c r="K75" s="96">
        <v>418.2754182754183</v>
      </c>
    </row>
    <row r="76" spans="1:12" ht="13.5" customHeight="1">
      <c r="A76" s="115" t="s">
        <v>205</v>
      </c>
      <c r="B76" s="109">
        <v>47</v>
      </c>
      <c r="C76" s="109">
        <v>47</v>
      </c>
      <c r="D76" s="109">
        <v>47</v>
      </c>
      <c r="E76" s="109">
        <v>47</v>
      </c>
      <c r="F76" s="109" t="s">
        <v>23</v>
      </c>
      <c r="G76" s="111">
        <v>424.68600343363147</v>
      </c>
      <c r="H76" s="112">
        <v>430.9</v>
      </c>
      <c r="I76" s="112">
        <v>434.4</v>
      </c>
      <c r="J76" s="112">
        <v>438.8</v>
      </c>
      <c r="K76" s="110" t="s">
        <v>23</v>
      </c>
      <c r="L76"/>
    </row>
    <row r="77" spans="1:12" ht="13.5" customHeight="1">
      <c r="A77" s="115" t="s">
        <v>206</v>
      </c>
      <c r="B77" s="109">
        <v>17</v>
      </c>
      <c r="C77" s="109">
        <v>17</v>
      </c>
      <c r="D77" s="109">
        <v>17</v>
      </c>
      <c r="E77" s="109">
        <v>17</v>
      </c>
      <c r="F77" s="109" t="s">
        <v>23</v>
      </c>
      <c r="G77" s="111">
        <v>881.7427385892116</v>
      </c>
      <c r="H77" s="112">
        <v>889.1</v>
      </c>
      <c r="I77" s="112">
        <v>906.2</v>
      </c>
      <c r="J77" s="112">
        <v>924.9</v>
      </c>
      <c r="K77" s="110" t="s">
        <v>23</v>
      </c>
      <c r="L77"/>
    </row>
    <row r="78" spans="1:12" ht="13.5" customHeight="1">
      <c r="A78" s="125" t="s">
        <v>207</v>
      </c>
      <c r="B78" s="59" t="s">
        <v>23</v>
      </c>
      <c r="C78" s="59" t="s">
        <v>23</v>
      </c>
      <c r="D78" s="106" t="s">
        <v>23</v>
      </c>
      <c r="E78" s="106">
        <v>152</v>
      </c>
      <c r="F78" s="106">
        <v>127</v>
      </c>
      <c r="G78" s="87" t="s">
        <v>23</v>
      </c>
      <c r="H78" s="88" t="s">
        <v>23</v>
      </c>
      <c r="I78" s="88" t="s">
        <v>23</v>
      </c>
      <c r="J78" s="88">
        <v>543</v>
      </c>
      <c r="K78" s="89">
        <v>476.7983180657756</v>
      </c>
      <c r="L78"/>
    </row>
    <row r="79" spans="1:12" ht="13.5" customHeight="1">
      <c r="A79" s="115" t="s">
        <v>208</v>
      </c>
      <c r="B79" s="109">
        <v>22</v>
      </c>
      <c r="C79" s="109">
        <v>22</v>
      </c>
      <c r="D79" s="109">
        <v>19</v>
      </c>
      <c r="E79" s="109" t="s">
        <v>23</v>
      </c>
      <c r="F79" s="109" t="s">
        <v>23</v>
      </c>
      <c r="G79" s="111">
        <v>914.7609147609148</v>
      </c>
      <c r="H79" s="112">
        <v>924.4</v>
      </c>
      <c r="I79" s="112">
        <v>808.2</v>
      </c>
      <c r="J79" s="112" t="s">
        <v>23</v>
      </c>
      <c r="K79" s="110" t="s">
        <v>23</v>
      </c>
      <c r="L79"/>
    </row>
    <row r="80" spans="1:12" ht="13.5" customHeight="1">
      <c r="A80" s="115" t="s">
        <v>209</v>
      </c>
      <c r="B80" s="109">
        <v>32</v>
      </c>
      <c r="C80" s="109">
        <v>32</v>
      </c>
      <c r="D80" s="109">
        <v>32</v>
      </c>
      <c r="E80" s="109" t="s">
        <v>23</v>
      </c>
      <c r="F80" s="109" t="s">
        <v>23</v>
      </c>
      <c r="G80" s="111">
        <v>333.95950740972654</v>
      </c>
      <c r="H80" s="112">
        <v>336</v>
      </c>
      <c r="I80" s="112">
        <v>337.9</v>
      </c>
      <c r="J80" s="112" t="s">
        <v>23</v>
      </c>
      <c r="K80" s="110" t="s">
        <v>23</v>
      </c>
      <c r="L80"/>
    </row>
    <row r="81" spans="1:12" ht="13.5" customHeight="1">
      <c r="A81" s="115" t="s">
        <v>210</v>
      </c>
      <c r="B81" s="109">
        <v>107</v>
      </c>
      <c r="C81" s="109">
        <v>101</v>
      </c>
      <c r="D81" s="109">
        <v>101</v>
      </c>
      <c r="E81" s="109" t="s">
        <v>23</v>
      </c>
      <c r="F81" s="109" t="s">
        <v>23</v>
      </c>
      <c r="G81" s="111">
        <v>1104.1172221648953</v>
      </c>
      <c r="H81" s="112">
        <v>1065.3</v>
      </c>
      <c r="I81" s="112">
        <v>1076.5</v>
      </c>
      <c r="J81" s="112" t="s">
        <v>23</v>
      </c>
      <c r="K81" s="110" t="s">
        <v>23</v>
      </c>
      <c r="L81"/>
    </row>
    <row r="82" spans="1:12" ht="13.5" customHeight="1">
      <c r="A82" s="115" t="s">
        <v>211</v>
      </c>
      <c r="B82" s="109">
        <v>0</v>
      </c>
      <c r="C82" s="109">
        <v>0</v>
      </c>
      <c r="D82" s="109">
        <v>0</v>
      </c>
      <c r="E82" s="109" t="s">
        <v>23</v>
      </c>
      <c r="F82" s="109" t="s">
        <v>23</v>
      </c>
      <c r="G82" s="111">
        <v>0</v>
      </c>
      <c r="H82" s="112">
        <v>0</v>
      </c>
      <c r="I82" s="112">
        <v>0</v>
      </c>
      <c r="J82" s="112" t="s">
        <v>23</v>
      </c>
      <c r="K82" s="110" t="s">
        <v>23</v>
      </c>
      <c r="L82"/>
    </row>
    <row r="83" spans="1:12" ht="13.5" customHeight="1" thickBot="1">
      <c r="A83" s="188" t="s">
        <v>212</v>
      </c>
      <c r="B83" s="132">
        <v>0</v>
      </c>
      <c r="C83" s="132">
        <v>0</v>
      </c>
      <c r="D83" s="132">
        <v>0</v>
      </c>
      <c r="E83" s="132" t="s">
        <v>23</v>
      </c>
      <c r="F83" s="132" t="s">
        <v>23</v>
      </c>
      <c r="G83" s="133">
        <v>0</v>
      </c>
      <c r="H83" s="134">
        <v>0</v>
      </c>
      <c r="I83" s="134">
        <v>0</v>
      </c>
      <c r="J83" s="134" t="s">
        <v>23</v>
      </c>
      <c r="K83" s="135" t="s">
        <v>23</v>
      </c>
      <c r="L83"/>
    </row>
    <row r="84" spans="1:12" ht="13.5" customHeight="1" thickTop="1">
      <c r="A84" s="136" t="s">
        <v>213</v>
      </c>
      <c r="B84" s="138">
        <v>454</v>
      </c>
      <c r="C84" s="138">
        <v>425</v>
      </c>
      <c r="D84" s="138">
        <v>407</v>
      </c>
      <c r="E84" s="138">
        <v>375</v>
      </c>
      <c r="F84" s="138">
        <v>298</v>
      </c>
      <c r="G84" s="139">
        <v>481.7691752621079</v>
      </c>
      <c r="H84" s="140">
        <v>451</v>
      </c>
      <c r="I84" s="140">
        <v>434.7</v>
      </c>
      <c r="J84" s="140">
        <v>401.3</v>
      </c>
      <c r="K84" s="141">
        <v>320.93393930256104</v>
      </c>
      <c r="L84"/>
    </row>
    <row r="85" spans="1:12" ht="13.5" customHeight="1">
      <c r="A85" s="142" t="s">
        <v>214</v>
      </c>
      <c r="B85" s="92">
        <v>1072</v>
      </c>
      <c r="C85" s="92">
        <v>996</v>
      </c>
      <c r="D85" s="92">
        <v>875</v>
      </c>
      <c r="E85" s="92">
        <v>858</v>
      </c>
      <c r="F85" s="92">
        <v>764</v>
      </c>
      <c r="G85" s="94">
        <v>446.8547180271698</v>
      </c>
      <c r="H85" s="95">
        <v>416.5</v>
      </c>
      <c r="I85" s="95">
        <v>366.1</v>
      </c>
      <c r="J85" s="95">
        <v>360.2</v>
      </c>
      <c r="K85" s="96">
        <v>321.9241287190875</v>
      </c>
      <c r="L85"/>
    </row>
    <row r="86" spans="1:12" ht="13.5" customHeight="1">
      <c r="A86" s="142" t="s">
        <v>215</v>
      </c>
      <c r="B86" s="92">
        <v>669</v>
      </c>
      <c r="C86" s="92">
        <v>627</v>
      </c>
      <c r="D86" s="92">
        <v>602</v>
      </c>
      <c r="E86" s="92">
        <v>568</v>
      </c>
      <c r="F86" s="92">
        <v>556</v>
      </c>
      <c r="G86" s="94">
        <v>355.5257955487533</v>
      </c>
      <c r="H86" s="95">
        <v>334.8</v>
      </c>
      <c r="I86" s="95">
        <v>323.3</v>
      </c>
      <c r="J86" s="95">
        <v>307.1</v>
      </c>
      <c r="K86" s="96">
        <v>305.3586041377189</v>
      </c>
      <c r="L86"/>
    </row>
    <row r="87" spans="1:12" ht="13.5" customHeight="1">
      <c r="A87" s="142" t="s">
        <v>216</v>
      </c>
      <c r="B87" s="92">
        <v>3444</v>
      </c>
      <c r="C87" s="92">
        <v>3303</v>
      </c>
      <c r="D87" s="92">
        <v>3094</v>
      </c>
      <c r="E87" s="92">
        <v>3001</v>
      </c>
      <c r="F87" s="92">
        <v>2791</v>
      </c>
      <c r="G87" s="94">
        <v>527.6002003777764</v>
      </c>
      <c r="H87" s="95">
        <v>505.4</v>
      </c>
      <c r="I87" s="95">
        <v>472.5</v>
      </c>
      <c r="J87" s="95">
        <v>458.2</v>
      </c>
      <c r="K87" s="96">
        <v>426.9921455475627</v>
      </c>
      <c r="L87"/>
    </row>
    <row r="88" spans="1:12" ht="13.5" customHeight="1">
      <c r="A88" s="142" t="s">
        <v>217</v>
      </c>
      <c r="B88" s="92">
        <v>593</v>
      </c>
      <c r="C88" s="92">
        <v>533</v>
      </c>
      <c r="D88" s="92">
        <v>492</v>
      </c>
      <c r="E88" s="92">
        <v>522</v>
      </c>
      <c r="F88" s="92">
        <v>427</v>
      </c>
      <c r="G88" s="94">
        <v>342.52905431944737</v>
      </c>
      <c r="H88" s="95">
        <v>310.6</v>
      </c>
      <c r="I88" s="95">
        <v>289.8</v>
      </c>
      <c r="J88" s="95">
        <v>310.6</v>
      </c>
      <c r="K88" s="96">
        <v>253.09252991767084</v>
      </c>
      <c r="L88"/>
    </row>
    <row r="89" spans="1:12" ht="13.5" customHeight="1">
      <c r="A89" s="144" t="s">
        <v>218</v>
      </c>
      <c r="B89" s="99">
        <v>851</v>
      </c>
      <c r="C89" s="99">
        <v>852</v>
      </c>
      <c r="D89" s="99">
        <v>830</v>
      </c>
      <c r="E89" s="99">
        <v>825</v>
      </c>
      <c r="F89" s="99">
        <v>665</v>
      </c>
      <c r="G89" s="101">
        <v>601.268953043085</v>
      </c>
      <c r="H89" s="102">
        <v>609.8</v>
      </c>
      <c r="I89" s="102">
        <v>600.7</v>
      </c>
      <c r="J89" s="102">
        <v>604.7</v>
      </c>
      <c r="K89" s="103">
        <v>499.2417531268299</v>
      </c>
      <c r="L89"/>
    </row>
    <row r="90" ht="12.75" customHeight="1">
      <c r="A90" s="146"/>
    </row>
  </sheetData>
  <mergeCells count="3">
    <mergeCell ref="G2:K2"/>
    <mergeCell ref="A2:A3"/>
    <mergeCell ref="B2:F2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ishikawa-natsumi</dc:creator>
  <cp:keywords/>
  <dc:description/>
  <cp:lastModifiedBy>sakamoto-tokiko</cp:lastModifiedBy>
  <cp:lastPrinted>2008-01-24T07:56:52Z</cp:lastPrinted>
  <dcterms:created xsi:type="dcterms:W3CDTF">2008-01-23T08:21:54Z</dcterms:created>
  <dcterms:modified xsi:type="dcterms:W3CDTF">2010-09-15T05:36:08Z</dcterms:modified>
  <cp:category/>
  <cp:version/>
  <cp:contentType/>
  <cp:contentStatus/>
</cp:coreProperties>
</file>