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50" activeTab="0"/>
  </bookViews>
  <sheets>
    <sheet name="１２表" sheetId="1" r:id="rId1"/>
    <sheet name="１３表" sheetId="2" r:id="rId2"/>
    <sheet name="１４表" sheetId="3" r:id="rId3"/>
    <sheet name="１５表" sheetId="4" r:id="rId4"/>
    <sheet name="１６表１" sheetId="5" r:id="rId5"/>
    <sheet name="１６表２" sheetId="6" r:id="rId6"/>
    <sheet name="１７表１" sheetId="7" r:id="rId7"/>
    <sheet name="１７表２" sheetId="8" r:id="rId8"/>
    <sheet name="１８表" sheetId="9" r:id="rId9"/>
  </sheets>
  <definedNames>
    <definedName name="_xlnm.Print_Area" localSheetId="0">'１２表'!$A$1:$M$41</definedName>
    <definedName name="_xlnm.Print_Area" localSheetId="4">'１６表１'!$A$1:$Q$41</definedName>
    <definedName name="_xlnm.Print_Area" localSheetId="5">'１６表２'!$A$1:$O$41</definedName>
  </definedNames>
  <calcPr fullCalcOnLoad="1"/>
</workbook>
</file>

<file path=xl/sharedStrings.xml><?xml version="1.0" encoding="utf-8"?>
<sst xmlns="http://schemas.openxmlformats.org/spreadsheetml/2006/main" count="500" uniqueCount="85">
  <si>
    <t>総数</t>
  </si>
  <si>
    <t>市町村</t>
  </si>
  <si>
    <t>７０歳以上</t>
  </si>
  <si>
    <t>機能訓練</t>
  </si>
  <si>
    <t>A型</t>
  </si>
  <si>
    <t>B型</t>
  </si>
  <si>
    <t>40～64歳</t>
  </si>
  <si>
    <t>65～69歳</t>
  </si>
  <si>
    <t>重点健康教育</t>
  </si>
  <si>
    <t>医師</t>
  </si>
  <si>
    <t>理学療法士</t>
  </si>
  <si>
    <t>作業療法士</t>
  </si>
  <si>
    <t>その他</t>
  </si>
  <si>
    <t>被指導実人員</t>
  </si>
  <si>
    <t>寝たきり者</t>
  </si>
  <si>
    <t>訪問指導従事者延人員</t>
  </si>
  <si>
    <t>栄養士</t>
  </si>
  <si>
    <t>歯科衛生士</t>
  </si>
  <si>
    <t>実施施設数</t>
  </si>
  <si>
    <t>実施回数</t>
  </si>
  <si>
    <t>第１５表　機能訓練従事者延人員・職種別―市町村別</t>
  </si>
  <si>
    <t>第１６表　訪問指導の被訪問指導実人員・傷病事由別・年齢階級別ー市町村</t>
  </si>
  <si>
    <t>A型</t>
  </si>
  <si>
    <t>被指導延人員</t>
  </si>
  <si>
    <t>第１７表　訪問指導の被訪問指導延人員・年齢階級別・傷病事由別―市町村別</t>
  </si>
  <si>
    <t>40～
64歳</t>
  </si>
  <si>
    <t>65～
69歳</t>
  </si>
  <si>
    <t>７０歳
以上</t>
  </si>
  <si>
    <t>要指導者等</t>
  </si>
  <si>
    <t>個別健康教育
対象者</t>
  </si>
  <si>
    <t>閉じこもり予防</t>
  </si>
  <si>
    <t>介護家族者</t>
  </si>
  <si>
    <t>（再掲）</t>
  </si>
  <si>
    <t>その他</t>
  </si>
  <si>
    <t>40～64歳
（初老期痴呆）</t>
  </si>
  <si>
    <t>口腔衛生指導</t>
  </si>
  <si>
    <t>栄養指導</t>
  </si>
  <si>
    <t>第１６表　訪問指導の被訪問指導実人員・傷病事由別・年齢階級別ー市町村（続き）</t>
  </si>
  <si>
    <t>第１２表　機能訓練被指導実人員・年齢階級別―市町村別</t>
  </si>
  <si>
    <t>第１３表　機能訓練被指導延人員・年齢階級別―市町村別</t>
  </si>
  <si>
    <t>第１４表　機能訓練の実施施設数・実施回数―市町村別</t>
  </si>
  <si>
    <t>第１８表　訪問指導従事者の状況・職種別―市町村別</t>
  </si>
  <si>
    <t>看護師</t>
  </si>
  <si>
    <t>保健婦師</t>
  </si>
  <si>
    <t>第１７表訪問指導の被訪問指導延人員・年齢階級別・傷病事由別―市町村別（続き）</t>
  </si>
  <si>
    <t>保健師</t>
  </si>
  <si>
    <t>看護師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</si>
  <si>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</si>
  <si>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</si>
  <si>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</si>
  <si>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</si>
  <si>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</si>
  <si>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</si>
  <si>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</si>
  <si>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</si>
  <si>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</si>
  <si>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</si>
  <si>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</si>
  <si>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</si>
  <si>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</si>
  <si>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</si>
  <si>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</si>
  <si>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</si>
  <si>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</si>
  <si>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</si>
  <si>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中山町</t>
  </si>
  <si>
    <t>双海町</t>
  </si>
  <si>
    <t>内子町</t>
  </si>
  <si>
    <t>伊方町</t>
  </si>
  <si>
    <t>瀬戸町</t>
  </si>
  <si>
    <t>三崎町</t>
  </si>
  <si>
    <t>吉田町</t>
  </si>
  <si>
    <t>三間町</t>
  </si>
  <si>
    <t>松野町</t>
  </si>
  <si>
    <t>津島町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</si>
  <si>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</si>
  <si>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</si>
  <si>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</si>
  <si>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</si>
  <si>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</si>
  <si>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</si>
  <si>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</si>
  <si>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</si>
  <si>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平成16年度</t>
  </si>
  <si>
    <t>認知性老人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</si>
</sst>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_ * #,##0_ ;_ * &quot;△&quot;?,##0_ ;_ * &quot;-&quot;_ ;_ @_ "/>
    <numFmt numFmtId="184" formatCode="_ * #,##0_ ;_ * &quot;△&quot;?,?#0_ ;_ * &quot;-&quot;_ ;_ @_ "/>
  </numFmts>
  <fonts count="11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8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6"/>
      <name val="HG創英角ｺﾞｼｯｸUB"/>
      <family val="3"/>
    </font>
    <font>
      <sz val="11"/>
      <name val="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9" xfId="21" applyNumberFormat="1" applyFont="1" applyBorder="1" applyAlignment="1">
      <alignment horizontal="center" vertical="center"/>
      <protection/>
    </xf>
    <xf numFmtId="177" fontId="7" fillId="0" borderId="9" xfId="21" applyNumberFormat="1" applyFont="1" applyBorder="1" applyAlignment="1">
      <alignment horizontal="right" vertical="center" shrinkToFit="1"/>
      <protection/>
    </xf>
    <xf numFmtId="177" fontId="7" fillId="0" borderId="8" xfId="21" applyNumberFormat="1" applyFont="1" applyBorder="1" applyAlignment="1">
      <alignment horizontal="right" vertical="center" shrinkToFit="1"/>
      <protection/>
    </xf>
    <xf numFmtId="183" fontId="9" fillId="0" borderId="0" xfId="21" applyNumberFormat="1" applyBorder="1">
      <alignment/>
      <protection/>
    </xf>
    <xf numFmtId="49" fontId="6" fillId="0" borderId="10" xfId="21" applyNumberFormat="1" applyFont="1" applyBorder="1" applyAlignment="1">
      <alignment horizontal="center" vertical="center"/>
      <protection/>
    </xf>
    <xf numFmtId="177" fontId="7" fillId="0" borderId="10" xfId="21" applyNumberFormat="1" applyFont="1" applyBorder="1" applyAlignment="1">
      <alignment horizontal="right" vertical="center" shrinkToFit="1"/>
      <protection/>
    </xf>
    <xf numFmtId="177" fontId="7" fillId="0" borderId="0" xfId="21" applyNumberFormat="1" applyFont="1" applyBorder="1" applyAlignment="1">
      <alignment horizontal="right" vertical="center" shrinkToFit="1"/>
      <protection/>
    </xf>
    <xf numFmtId="49" fontId="6" fillId="0" borderId="11" xfId="21" applyNumberFormat="1" applyFont="1" applyBorder="1" applyAlignment="1">
      <alignment horizontal="center" vertical="center"/>
      <protection/>
    </xf>
    <xf numFmtId="177" fontId="7" fillId="0" borderId="11" xfId="21" applyNumberFormat="1" applyFont="1" applyBorder="1" applyAlignment="1">
      <alignment horizontal="right" vertical="center" shrinkToFit="1"/>
      <protection/>
    </xf>
    <xf numFmtId="177" fontId="7" fillId="0" borderId="1" xfId="21" applyNumberFormat="1" applyFont="1" applyBorder="1" applyAlignment="1">
      <alignment horizontal="right" vertical="center" shrinkToFit="1"/>
      <protection/>
    </xf>
    <xf numFmtId="49" fontId="6" fillId="0" borderId="12" xfId="21" applyNumberFormat="1" applyFont="1" applyBorder="1" applyAlignment="1">
      <alignment horizontal="center" vertical="center"/>
      <protection/>
    </xf>
    <xf numFmtId="49" fontId="6" fillId="0" borderId="13" xfId="21" applyNumberFormat="1" applyFont="1" applyBorder="1" applyAlignment="1">
      <alignment horizontal="center" vertical="center"/>
      <protection/>
    </xf>
    <xf numFmtId="177" fontId="7" fillId="0" borderId="4" xfId="21" applyNumberFormat="1" applyFont="1" applyBorder="1" applyAlignment="1">
      <alignment horizontal="right" vertical="center" shrinkToFit="1"/>
      <protection/>
    </xf>
    <xf numFmtId="177" fontId="7" fillId="0" borderId="7" xfId="21" applyNumberFormat="1" applyFont="1" applyBorder="1" applyAlignment="1">
      <alignment horizontal="right" vertical="center" shrinkToFit="1"/>
      <protection/>
    </xf>
    <xf numFmtId="49" fontId="6" fillId="0" borderId="14" xfId="21" applyNumberFormat="1" applyFont="1" applyBorder="1" applyAlignment="1">
      <alignment horizontal="center" vertical="center"/>
      <protection/>
    </xf>
    <xf numFmtId="184" fontId="7" fillId="0" borderId="15" xfId="17" applyNumberFormat="1" applyFont="1" applyFill="1" applyBorder="1" applyAlignment="1" applyProtection="1">
      <alignment horizontal="right" vertical="center" shrinkToFit="1"/>
      <protection locked="0"/>
    </xf>
    <xf numFmtId="184" fontId="7" fillId="0" borderId="16" xfId="17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21">
      <alignment/>
      <protection/>
    </xf>
    <xf numFmtId="184" fontId="7" fillId="0" borderId="10" xfId="17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17" applyNumberFormat="1" applyFont="1" applyFill="1" applyBorder="1" applyAlignment="1" applyProtection="1">
      <alignment horizontal="right" vertical="center" shrinkToFit="1"/>
      <protection locked="0"/>
    </xf>
    <xf numFmtId="184" fontId="7" fillId="0" borderId="11" xfId="17" applyNumberFormat="1" applyFont="1" applyFill="1" applyBorder="1" applyAlignment="1" applyProtection="1">
      <alignment horizontal="right" vertical="center" shrinkToFit="1"/>
      <protection locked="0"/>
    </xf>
    <xf numFmtId="184" fontId="7" fillId="0" borderId="1" xfId="17" applyNumberFormat="1" applyFont="1" applyFill="1" applyBorder="1" applyAlignment="1" applyProtection="1">
      <alignment horizontal="right" vertical="center" shrinkToFit="1"/>
      <protection locked="0"/>
    </xf>
    <xf numFmtId="177" fontId="7" fillId="0" borderId="6" xfId="21" applyNumberFormat="1" applyFont="1" applyBorder="1" applyAlignment="1">
      <alignment horizontal="right" vertical="center" shrinkToFit="1"/>
      <protection/>
    </xf>
    <xf numFmtId="177" fontId="7" fillId="0" borderId="17" xfId="21" applyNumberFormat="1" applyFont="1" applyBorder="1" applyAlignment="1">
      <alignment horizontal="right" vertical="center" shrinkToFit="1"/>
      <protection/>
    </xf>
    <xf numFmtId="177" fontId="7" fillId="0" borderId="18" xfId="21" applyNumberFormat="1" applyFont="1" applyBorder="1" applyAlignment="1">
      <alignment horizontal="right" vertical="center" shrinkToFit="1"/>
      <protection/>
    </xf>
    <xf numFmtId="177" fontId="7" fillId="0" borderId="5" xfId="21" applyNumberFormat="1" applyFont="1" applyBorder="1" applyAlignment="1">
      <alignment horizontal="right" vertical="center" shrinkToFit="1"/>
      <protection/>
    </xf>
    <xf numFmtId="184" fontId="7" fillId="0" borderId="19" xfId="17" applyNumberFormat="1" applyFont="1" applyFill="1" applyBorder="1" applyAlignment="1" applyProtection="1">
      <alignment horizontal="right" vertical="center" shrinkToFit="1"/>
      <protection locked="0"/>
    </xf>
    <xf numFmtId="184" fontId="7" fillId="0" borderId="17" xfId="17" applyNumberFormat="1" applyFont="1" applyFill="1" applyBorder="1" applyAlignment="1" applyProtection="1">
      <alignment horizontal="right" vertical="center" shrinkToFit="1"/>
      <protection locked="0"/>
    </xf>
    <xf numFmtId="184" fontId="7" fillId="0" borderId="18" xfId="17" applyNumberFormat="1" applyFont="1" applyFill="1" applyBorder="1" applyAlignment="1" applyProtection="1">
      <alignment horizontal="right" vertical="center" shrinkToFit="1"/>
      <protection locked="0"/>
    </xf>
    <xf numFmtId="49" fontId="6" fillId="0" borderId="3" xfId="21" applyNumberFormat="1" applyFont="1" applyBorder="1" applyAlignment="1">
      <alignment horizontal="center" vertical="center"/>
      <protection/>
    </xf>
    <xf numFmtId="49" fontId="6" fillId="0" borderId="0" xfId="17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S41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9.5" customHeight="1"/>
  <cols>
    <col min="1" max="1" width="11.75390625" style="4" customWidth="1"/>
    <col min="2" max="13" width="10.00390625" style="1" customWidth="1"/>
    <col min="14" max="19" width="10.625" style="1" customWidth="1"/>
    <col min="20" max="16384" width="10.625" style="3" customWidth="1"/>
  </cols>
  <sheetData>
    <row r="1" spans="1:13" ht="18.75">
      <c r="A1" s="27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7"/>
      <c r="L1" s="62" t="s">
        <v>83</v>
      </c>
      <c r="M1" s="62"/>
    </row>
    <row r="2" spans="1:19" s="8" customFormat="1" ht="3.75" customHeight="1">
      <c r="A2" s="21"/>
      <c r="B2" s="6"/>
      <c r="C2" s="6"/>
      <c r="D2" s="6"/>
      <c r="E2" s="6"/>
      <c r="F2" s="6"/>
      <c r="G2" s="6"/>
      <c r="H2" s="6"/>
      <c r="I2" s="6"/>
      <c r="J2" s="6"/>
      <c r="K2" s="20"/>
      <c r="L2" s="20"/>
      <c r="M2" s="11"/>
      <c r="N2" s="5"/>
      <c r="O2" s="5"/>
      <c r="P2" s="5"/>
      <c r="Q2" s="5"/>
      <c r="R2" s="5"/>
      <c r="S2" s="5"/>
    </row>
    <row r="3" spans="1:19" ht="16.5" customHeight="1">
      <c r="A3" s="65" t="s">
        <v>1</v>
      </c>
      <c r="B3" s="63" t="s">
        <v>13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7"/>
      <c r="N3" s="3"/>
      <c r="O3" s="3"/>
      <c r="P3" s="3"/>
      <c r="Q3" s="3"/>
      <c r="R3" s="3"/>
      <c r="S3" s="3"/>
    </row>
    <row r="4" spans="1:19" ht="18" customHeight="1">
      <c r="A4" s="66"/>
      <c r="B4" s="63" t="s">
        <v>0</v>
      </c>
      <c r="C4" s="64"/>
      <c r="D4" s="64"/>
      <c r="E4" s="64"/>
      <c r="F4" s="63" t="s">
        <v>4</v>
      </c>
      <c r="G4" s="64"/>
      <c r="H4" s="64"/>
      <c r="I4" s="67"/>
      <c r="J4" s="63" t="s">
        <v>5</v>
      </c>
      <c r="K4" s="64"/>
      <c r="L4" s="64"/>
      <c r="M4" s="67"/>
      <c r="N4" s="3"/>
      <c r="O4" s="3"/>
      <c r="P4" s="3"/>
      <c r="Q4" s="3"/>
      <c r="R4" s="3"/>
      <c r="S4" s="3"/>
    </row>
    <row r="5" spans="1:19" ht="28.5" customHeight="1">
      <c r="A5" s="66"/>
      <c r="B5" s="16" t="s">
        <v>0</v>
      </c>
      <c r="C5" s="17" t="s">
        <v>25</v>
      </c>
      <c r="D5" s="17" t="s">
        <v>26</v>
      </c>
      <c r="E5" s="17" t="s">
        <v>27</v>
      </c>
      <c r="F5" s="16" t="s">
        <v>0</v>
      </c>
      <c r="G5" s="17" t="s">
        <v>25</v>
      </c>
      <c r="H5" s="17" t="s">
        <v>26</v>
      </c>
      <c r="I5" s="17" t="s">
        <v>27</v>
      </c>
      <c r="J5" s="16" t="s">
        <v>0</v>
      </c>
      <c r="K5" s="17" t="s">
        <v>25</v>
      </c>
      <c r="L5" s="17" t="s">
        <v>26</v>
      </c>
      <c r="M5" s="17" t="s">
        <v>27</v>
      </c>
      <c r="N5" s="3"/>
      <c r="O5" s="3"/>
      <c r="P5" s="3"/>
      <c r="Q5" s="3"/>
      <c r="R5" s="3"/>
      <c r="S5" s="3"/>
    </row>
    <row r="6" spans="1:13" s="35" customFormat="1" ht="32.25" customHeight="1">
      <c r="A6" s="32" t="s">
        <v>47</v>
      </c>
      <c r="B6" s="33">
        <f aca="true" t="shared" si="0" ref="B6:M6">SUM(B7:B8)</f>
        <v>3515</v>
      </c>
      <c r="C6" s="34">
        <f t="shared" si="0"/>
        <v>320</v>
      </c>
      <c r="D6" s="34">
        <f t="shared" si="0"/>
        <v>423</v>
      </c>
      <c r="E6" s="34">
        <f t="shared" si="0"/>
        <v>2772</v>
      </c>
      <c r="F6" s="34">
        <f t="shared" si="0"/>
        <v>300</v>
      </c>
      <c r="G6" s="34">
        <f t="shared" si="0"/>
        <v>49</v>
      </c>
      <c r="H6" s="34">
        <f t="shared" si="0"/>
        <v>35</v>
      </c>
      <c r="I6" s="34">
        <f t="shared" si="0"/>
        <v>216</v>
      </c>
      <c r="J6" s="34">
        <f t="shared" si="0"/>
        <v>3215</v>
      </c>
      <c r="K6" s="34">
        <f t="shared" si="0"/>
        <v>271</v>
      </c>
      <c r="L6" s="34">
        <f t="shared" si="0"/>
        <v>388</v>
      </c>
      <c r="M6" s="54">
        <f t="shared" si="0"/>
        <v>2556</v>
      </c>
    </row>
    <row r="7" spans="1:13" s="35" customFormat="1" ht="32.25" customHeight="1">
      <c r="A7" s="36" t="s">
        <v>48</v>
      </c>
      <c r="B7" s="37">
        <f aca="true" t="shared" si="1" ref="B7:M7">SUM(B9:B19)</f>
        <v>2498</v>
      </c>
      <c r="C7" s="38">
        <f t="shared" si="1"/>
        <v>226</v>
      </c>
      <c r="D7" s="38">
        <f t="shared" si="1"/>
        <v>297</v>
      </c>
      <c r="E7" s="38">
        <f t="shared" si="1"/>
        <v>1975</v>
      </c>
      <c r="F7" s="38">
        <f t="shared" si="1"/>
        <v>271</v>
      </c>
      <c r="G7" s="38">
        <f t="shared" si="1"/>
        <v>47</v>
      </c>
      <c r="H7" s="38">
        <f t="shared" si="1"/>
        <v>34</v>
      </c>
      <c r="I7" s="38">
        <f t="shared" si="1"/>
        <v>190</v>
      </c>
      <c r="J7" s="38">
        <f t="shared" si="1"/>
        <v>2227</v>
      </c>
      <c r="K7" s="38">
        <f t="shared" si="1"/>
        <v>179</v>
      </c>
      <c r="L7" s="38">
        <f t="shared" si="1"/>
        <v>263</v>
      </c>
      <c r="M7" s="55">
        <f t="shared" si="1"/>
        <v>1785</v>
      </c>
    </row>
    <row r="8" spans="1:13" s="35" customFormat="1" ht="32.25" customHeight="1">
      <c r="A8" s="39" t="s">
        <v>49</v>
      </c>
      <c r="B8" s="40">
        <f>SUM(B20:B35)</f>
        <v>1017</v>
      </c>
      <c r="C8" s="41">
        <f>SUM(C20:C35)</f>
        <v>94</v>
      </c>
      <c r="D8" s="41">
        <f>SUM(D20:D35)</f>
        <v>126</v>
      </c>
      <c r="E8" s="41">
        <f aca="true" t="shared" si="2" ref="E8:L8">SUM(E20:E35)</f>
        <v>797</v>
      </c>
      <c r="F8" s="41">
        <f t="shared" si="2"/>
        <v>29</v>
      </c>
      <c r="G8" s="41">
        <f t="shared" si="2"/>
        <v>2</v>
      </c>
      <c r="H8" s="41">
        <f t="shared" si="2"/>
        <v>1</v>
      </c>
      <c r="I8" s="41">
        <f t="shared" si="2"/>
        <v>26</v>
      </c>
      <c r="J8" s="41">
        <f t="shared" si="2"/>
        <v>988</v>
      </c>
      <c r="K8" s="41">
        <f t="shared" si="2"/>
        <v>92</v>
      </c>
      <c r="L8" s="41">
        <f t="shared" si="2"/>
        <v>125</v>
      </c>
      <c r="M8" s="56">
        <f>SUM(M20:M35)</f>
        <v>771</v>
      </c>
    </row>
    <row r="9" spans="1:13" s="35" customFormat="1" ht="32.25" customHeight="1">
      <c r="A9" s="36" t="s">
        <v>50</v>
      </c>
      <c r="B9" s="37">
        <v>643</v>
      </c>
      <c r="C9" s="38">
        <v>148</v>
      </c>
      <c r="D9" s="38">
        <v>136</v>
      </c>
      <c r="E9" s="38">
        <v>359</v>
      </c>
      <c r="F9" s="38">
        <v>96</v>
      </c>
      <c r="G9" s="38">
        <v>30</v>
      </c>
      <c r="H9" s="38">
        <v>14</v>
      </c>
      <c r="I9" s="38">
        <v>52</v>
      </c>
      <c r="J9" s="38">
        <v>547</v>
      </c>
      <c r="K9" s="38">
        <v>118</v>
      </c>
      <c r="L9" s="38">
        <v>122</v>
      </c>
      <c r="M9" s="55">
        <v>307</v>
      </c>
    </row>
    <row r="10" spans="1:13" s="35" customFormat="1" ht="32.25" customHeight="1">
      <c r="A10" s="36" t="s">
        <v>51</v>
      </c>
      <c r="B10" s="37">
        <v>334</v>
      </c>
      <c r="C10" s="38">
        <v>32</v>
      </c>
      <c r="D10" s="38">
        <v>58</v>
      </c>
      <c r="E10" s="38">
        <v>244</v>
      </c>
      <c r="F10" s="38">
        <v>78</v>
      </c>
      <c r="G10" s="38">
        <v>11</v>
      </c>
      <c r="H10" s="38">
        <v>7</v>
      </c>
      <c r="I10" s="38">
        <v>60</v>
      </c>
      <c r="J10" s="38">
        <v>256</v>
      </c>
      <c r="K10" s="38">
        <v>21</v>
      </c>
      <c r="L10" s="38">
        <v>51</v>
      </c>
      <c r="M10" s="55">
        <v>184</v>
      </c>
    </row>
    <row r="11" spans="1:13" s="35" customFormat="1" ht="32.25" customHeight="1">
      <c r="A11" s="36" t="s">
        <v>52</v>
      </c>
      <c r="B11" s="37">
        <v>28</v>
      </c>
      <c r="C11" s="38">
        <v>0</v>
      </c>
      <c r="D11" s="38">
        <v>3</v>
      </c>
      <c r="E11" s="38">
        <v>25</v>
      </c>
      <c r="F11" s="38">
        <v>0</v>
      </c>
      <c r="G11" s="38">
        <v>0</v>
      </c>
      <c r="H11" s="38">
        <v>0</v>
      </c>
      <c r="I11" s="38">
        <v>0</v>
      </c>
      <c r="J11" s="38">
        <v>28</v>
      </c>
      <c r="K11" s="38">
        <v>0</v>
      </c>
      <c r="L11" s="38">
        <v>3</v>
      </c>
      <c r="M11" s="55">
        <v>25</v>
      </c>
    </row>
    <row r="12" spans="1:13" s="35" customFormat="1" ht="32.25" customHeight="1">
      <c r="A12" s="36" t="s">
        <v>53</v>
      </c>
      <c r="B12" s="37">
        <v>35</v>
      </c>
      <c r="C12" s="38">
        <v>11</v>
      </c>
      <c r="D12" s="38">
        <v>6</v>
      </c>
      <c r="E12" s="38">
        <v>18</v>
      </c>
      <c r="F12" s="38">
        <v>17</v>
      </c>
      <c r="G12" s="38">
        <v>5</v>
      </c>
      <c r="H12" s="38">
        <v>4</v>
      </c>
      <c r="I12" s="38">
        <v>8</v>
      </c>
      <c r="J12" s="38">
        <v>18</v>
      </c>
      <c r="K12" s="38">
        <v>6</v>
      </c>
      <c r="L12" s="38">
        <v>2</v>
      </c>
      <c r="M12" s="55">
        <v>10</v>
      </c>
    </row>
    <row r="13" spans="1:13" s="35" customFormat="1" ht="32.25" customHeight="1">
      <c r="A13" s="36" t="s">
        <v>54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55">
        <v>0</v>
      </c>
    </row>
    <row r="14" spans="1:13" s="35" customFormat="1" ht="32.25" customHeight="1">
      <c r="A14" s="36" t="s">
        <v>55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55">
        <v>0</v>
      </c>
    </row>
    <row r="15" spans="1:13" s="35" customFormat="1" ht="32.25" customHeight="1">
      <c r="A15" s="36" t="s">
        <v>56</v>
      </c>
      <c r="B15" s="37">
        <v>1062</v>
      </c>
      <c r="C15" s="38">
        <v>30</v>
      </c>
      <c r="D15" s="38">
        <v>82</v>
      </c>
      <c r="E15" s="38">
        <v>950</v>
      </c>
      <c r="F15" s="38">
        <v>80</v>
      </c>
      <c r="G15" s="38">
        <v>1</v>
      </c>
      <c r="H15" s="38">
        <v>9</v>
      </c>
      <c r="I15" s="38">
        <v>70</v>
      </c>
      <c r="J15" s="38">
        <v>982</v>
      </c>
      <c r="K15" s="38">
        <v>29</v>
      </c>
      <c r="L15" s="38">
        <v>73</v>
      </c>
      <c r="M15" s="55">
        <v>880</v>
      </c>
    </row>
    <row r="16" spans="1:13" s="35" customFormat="1" ht="32.25" customHeight="1">
      <c r="A16" s="36" t="s">
        <v>57</v>
      </c>
      <c r="B16" s="37">
        <v>22</v>
      </c>
      <c r="C16" s="38">
        <v>4</v>
      </c>
      <c r="D16" s="38">
        <v>5</v>
      </c>
      <c r="E16" s="38">
        <v>13</v>
      </c>
      <c r="F16" s="38">
        <v>0</v>
      </c>
      <c r="G16" s="38">
        <v>0</v>
      </c>
      <c r="H16" s="38">
        <v>0</v>
      </c>
      <c r="I16" s="38">
        <v>0</v>
      </c>
      <c r="J16" s="38">
        <v>22</v>
      </c>
      <c r="K16" s="38">
        <v>4</v>
      </c>
      <c r="L16" s="38">
        <v>5</v>
      </c>
      <c r="M16" s="55">
        <v>13</v>
      </c>
    </row>
    <row r="17" spans="1:13" s="35" customFormat="1" ht="32.25" customHeight="1">
      <c r="A17" s="36" t="s">
        <v>58</v>
      </c>
      <c r="B17" s="37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55">
        <v>0</v>
      </c>
    </row>
    <row r="18" spans="1:13" s="35" customFormat="1" ht="32.25" customHeight="1">
      <c r="A18" s="36" t="s">
        <v>59</v>
      </c>
      <c r="B18" s="37">
        <v>108</v>
      </c>
      <c r="C18" s="38">
        <v>0</v>
      </c>
      <c r="D18" s="38">
        <v>5</v>
      </c>
      <c r="E18" s="38">
        <v>103</v>
      </c>
      <c r="F18" s="38">
        <v>0</v>
      </c>
      <c r="G18" s="38">
        <v>0</v>
      </c>
      <c r="H18" s="38">
        <v>0</v>
      </c>
      <c r="I18" s="38">
        <v>0</v>
      </c>
      <c r="J18" s="38">
        <v>108</v>
      </c>
      <c r="K18" s="38">
        <v>0</v>
      </c>
      <c r="L18" s="38">
        <v>5</v>
      </c>
      <c r="M18" s="55">
        <v>103</v>
      </c>
    </row>
    <row r="19" spans="1:13" s="35" customFormat="1" ht="32.25" customHeight="1">
      <c r="A19" s="36" t="s">
        <v>60</v>
      </c>
      <c r="B19" s="37">
        <v>266</v>
      </c>
      <c r="C19" s="38">
        <v>1</v>
      </c>
      <c r="D19" s="38">
        <v>2</v>
      </c>
      <c r="E19" s="38">
        <v>263</v>
      </c>
      <c r="F19" s="38">
        <v>0</v>
      </c>
      <c r="G19" s="38">
        <v>0</v>
      </c>
      <c r="H19" s="38">
        <v>0</v>
      </c>
      <c r="I19" s="38">
        <v>0</v>
      </c>
      <c r="J19" s="38">
        <v>266</v>
      </c>
      <c r="K19" s="38">
        <v>1</v>
      </c>
      <c r="L19" s="38">
        <v>2</v>
      </c>
      <c r="M19" s="55">
        <v>263</v>
      </c>
    </row>
    <row r="20" spans="1:13" s="35" customFormat="1" ht="32.25" customHeight="1">
      <c r="A20" s="61" t="s">
        <v>61</v>
      </c>
      <c r="B20" s="44">
        <v>65</v>
      </c>
      <c r="C20" s="45">
        <v>2</v>
      </c>
      <c r="D20" s="45">
        <v>2</v>
      </c>
      <c r="E20" s="45">
        <v>61</v>
      </c>
      <c r="F20" s="45">
        <v>18</v>
      </c>
      <c r="G20" s="45">
        <v>1</v>
      </c>
      <c r="H20" s="45">
        <v>0</v>
      </c>
      <c r="I20" s="45">
        <v>17</v>
      </c>
      <c r="J20" s="45">
        <v>47</v>
      </c>
      <c r="K20" s="45">
        <v>1</v>
      </c>
      <c r="L20" s="45">
        <v>2</v>
      </c>
      <c r="M20" s="57">
        <v>44</v>
      </c>
    </row>
    <row r="21" spans="1:13" s="35" customFormat="1" ht="32.25" customHeight="1">
      <c r="A21" s="43" t="s">
        <v>62</v>
      </c>
      <c r="B21" s="40">
        <v>10</v>
      </c>
      <c r="C21" s="41">
        <v>1</v>
      </c>
      <c r="D21" s="41">
        <v>1</v>
      </c>
      <c r="E21" s="41">
        <v>8</v>
      </c>
      <c r="F21" s="41">
        <v>0</v>
      </c>
      <c r="G21" s="41">
        <v>0</v>
      </c>
      <c r="H21" s="41">
        <v>0</v>
      </c>
      <c r="I21" s="41">
        <v>0</v>
      </c>
      <c r="J21" s="41">
        <v>10</v>
      </c>
      <c r="K21" s="41">
        <v>1</v>
      </c>
      <c r="L21" s="41">
        <v>1</v>
      </c>
      <c r="M21" s="56">
        <v>8</v>
      </c>
    </row>
    <row r="22" spans="1:13" s="35" customFormat="1" ht="32.25" customHeight="1">
      <c r="A22" s="36" t="s">
        <v>63</v>
      </c>
      <c r="B22" s="37">
        <v>52</v>
      </c>
      <c r="C22" s="38">
        <v>4</v>
      </c>
      <c r="D22" s="38">
        <v>9</v>
      </c>
      <c r="E22" s="38">
        <v>39</v>
      </c>
      <c r="F22" s="38">
        <v>0</v>
      </c>
      <c r="G22" s="38">
        <v>0</v>
      </c>
      <c r="H22" s="38">
        <v>0</v>
      </c>
      <c r="I22" s="38">
        <v>0</v>
      </c>
      <c r="J22" s="38">
        <v>52</v>
      </c>
      <c r="K22" s="38">
        <v>4</v>
      </c>
      <c r="L22" s="38">
        <v>9</v>
      </c>
      <c r="M22" s="55">
        <v>39</v>
      </c>
    </row>
    <row r="23" spans="1:13" s="35" customFormat="1" ht="32.25" customHeight="1">
      <c r="A23" s="36" t="s">
        <v>64</v>
      </c>
      <c r="B23" s="37">
        <v>42</v>
      </c>
      <c r="C23" s="38">
        <v>10</v>
      </c>
      <c r="D23" s="38">
        <v>8</v>
      </c>
      <c r="E23" s="38">
        <v>24</v>
      </c>
      <c r="F23" s="38">
        <v>0</v>
      </c>
      <c r="G23" s="38">
        <v>0</v>
      </c>
      <c r="H23" s="38">
        <v>0</v>
      </c>
      <c r="I23" s="38">
        <v>0</v>
      </c>
      <c r="J23" s="38">
        <v>42</v>
      </c>
      <c r="K23" s="38">
        <v>10</v>
      </c>
      <c r="L23" s="38">
        <v>8</v>
      </c>
      <c r="M23" s="55">
        <v>24</v>
      </c>
    </row>
    <row r="24" spans="1:13" s="35" customFormat="1" ht="32.25" customHeight="1">
      <c r="A24" s="36" t="s">
        <v>65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55">
        <v>0</v>
      </c>
    </row>
    <row r="25" spans="1:13" s="35" customFormat="1" ht="32.25" customHeight="1">
      <c r="A25" s="36" t="s">
        <v>66</v>
      </c>
      <c r="B25" s="37">
        <v>34</v>
      </c>
      <c r="C25" s="38">
        <v>0</v>
      </c>
      <c r="D25" s="38">
        <v>1</v>
      </c>
      <c r="E25" s="38">
        <v>33</v>
      </c>
      <c r="F25" s="38">
        <v>0</v>
      </c>
      <c r="G25" s="38">
        <v>0</v>
      </c>
      <c r="H25" s="38">
        <v>0</v>
      </c>
      <c r="I25" s="38">
        <v>0</v>
      </c>
      <c r="J25" s="38">
        <v>34</v>
      </c>
      <c r="K25" s="38">
        <v>0</v>
      </c>
      <c r="L25" s="38">
        <v>1</v>
      </c>
      <c r="M25" s="55">
        <v>33</v>
      </c>
    </row>
    <row r="26" spans="1:13" s="35" customFormat="1" ht="32.25" customHeight="1">
      <c r="A26" s="61" t="s">
        <v>67</v>
      </c>
      <c r="B26" s="44">
        <v>233</v>
      </c>
      <c r="C26" s="45">
        <v>27</v>
      </c>
      <c r="D26" s="45">
        <v>40</v>
      </c>
      <c r="E26" s="45">
        <v>166</v>
      </c>
      <c r="F26" s="45">
        <v>0</v>
      </c>
      <c r="G26" s="45">
        <v>0</v>
      </c>
      <c r="H26" s="45">
        <v>0</v>
      </c>
      <c r="I26" s="45">
        <v>0</v>
      </c>
      <c r="J26" s="45">
        <v>233</v>
      </c>
      <c r="K26" s="45">
        <v>27</v>
      </c>
      <c r="L26" s="45">
        <v>40</v>
      </c>
      <c r="M26" s="57">
        <v>166</v>
      </c>
    </row>
    <row r="27" spans="1:13" s="35" customFormat="1" ht="32.25" customHeight="1">
      <c r="A27" s="42" t="s">
        <v>68</v>
      </c>
      <c r="B27" s="37">
        <v>23</v>
      </c>
      <c r="C27" s="38">
        <v>3</v>
      </c>
      <c r="D27" s="38">
        <v>7</v>
      </c>
      <c r="E27" s="38">
        <v>13</v>
      </c>
      <c r="F27" s="38">
        <v>0</v>
      </c>
      <c r="G27" s="38">
        <v>0</v>
      </c>
      <c r="H27" s="38">
        <v>0</v>
      </c>
      <c r="I27" s="38">
        <v>0</v>
      </c>
      <c r="J27" s="38">
        <v>23</v>
      </c>
      <c r="K27" s="38">
        <v>3</v>
      </c>
      <c r="L27" s="38">
        <v>7</v>
      </c>
      <c r="M27" s="55">
        <v>13</v>
      </c>
    </row>
    <row r="28" spans="1:13" s="35" customFormat="1" ht="32.25" customHeight="1">
      <c r="A28" s="42" t="s">
        <v>69</v>
      </c>
      <c r="B28" s="37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55">
        <v>0</v>
      </c>
    </row>
    <row r="29" spans="1:13" s="35" customFormat="1" ht="32.25" customHeight="1">
      <c r="A29" s="42" t="s">
        <v>70</v>
      </c>
      <c r="B29" s="37">
        <v>297</v>
      </c>
      <c r="C29" s="38">
        <v>38</v>
      </c>
      <c r="D29" s="38">
        <v>43</v>
      </c>
      <c r="E29" s="38">
        <v>216</v>
      </c>
      <c r="F29" s="38">
        <v>0</v>
      </c>
      <c r="G29" s="38">
        <v>0</v>
      </c>
      <c r="H29" s="38">
        <v>0</v>
      </c>
      <c r="I29" s="38">
        <v>0</v>
      </c>
      <c r="J29" s="38">
        <v>297</v>
      </c>
      <c r="K29" s="38">
        <v>38</v>
      </c>
      <c r="L29" s="38">
        <v>43</v>
      </c>
      <c r="M29" s="55">
        <v>216</v>
      </c>
    </row>
    <row r="30" spans="1:13" s="35" customFormat="1" ht="32.25" customHeight="1">
      <c r="A30" s="32" t="s">
        <v>71</v>
      </c>
      <c r="B30" s="33">
        <v>217</v>
      </c>
      <c r="C30" s="34">
        <v>7</v>
      </c>
      <c r="D30" s="34">
        <v>8</v>
      </c>
      <c r="E30" s="34">
        <v>202</v>
      </c>
      <c r="F30" s="34">
        <v>0</v>
      </c>
      <c r="G30" s="34">
        <v>0</v>
      </c>
      <c r="H30" s="34">
        <v>0</v>
      </c>
      <c r="I30" s="34">
        <v>0</v>
      </c>
      <c r="J30" s="34">
        <v>217</v>
      </c>
      <c r="K30" s="34">
        <v>7</v>
      </c>
      <c r="L30" s="34">
        <v>8</v>
      </c>
      <c r="M30" s="54">
        <v>202</v>
      </c>
    </row>
    <row r="31" spans="1:13" s="35" customFormat="1" ht="32.25" customHeight="1">
      <c r="A31" s="36" t="s">
        <v>72</v>
      </c>
      <c r="B31" s="37">
        <v>13</v>
      </c>
      <c r="C31" s="38">
        <v>0</v>
      </c>
      <c r="D31" s="38">
        <v>0</v>
      </c>
      <c r="E31" s="38">
        <v>13</v>
      </c>
      <c r="F31" s="38">
        <v>0</v>
      </c>
      <c r="G31" s="38">
        <v>0</v>
      </c>
      <c r="H31" s="38">
        <v>0</v>
      </c>
      <c r="I31" s="38">
        <v>0</v>
      </c>
      <c r="J31" s="38">
        <v>13</v>
      </c>
      <c r="K31" s="38">
        <v>0</v>
      </c>
      <c r="L31" s="38">
        <v>0</v>
      </c>
      <c r="M31" s="55">
        <v>13</v>
      </c>
    </row>
    <row r="32" spans="1:13" s="35" customFormat="1" ht="32.25" customHeight="1">
      <c r="A32" s="36" t="s">
        <v>73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55">
        <v>0</v>
      </c>
    </row>
    <row r="33" spans="1:13" s="35" customFormat="1" ht="32.25" customHeight="1">
      <c r="A33" s="36" t="s">
        <v>74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55">
        <v>0</v>
      </c>
    </row>
    <row r="34" spans="1:13" s="35" customFormat="1" ht="32.25" customHeight="1">
      <c r="A34" s="43" t="s">
        <v>82</v>
      </c>
      <c r="B34" s="40">
        <v>11</v>
      </c>
      <c r="C34" s="41">
        <v>1</v>
      </c>
      <c r="D34" s="41">
        <v>1</v>
      </c>
      <c r="E34" s="41">
        <v>9</v>
      </c>
      <c r="F34" s="41">
        <v>11</v>
      </c>
      <c r="G34" s="41">
        <v>1</v>
      </c>
      <c r="H34" s="41">
        <v>1</v>
      </c>
      <c r="I34" s="41">
        <v>9</v>
      </c>
      <c r="J34" s="41">
        <v>0</v>
      </c>
      <c r="K34" s="41">
        <v>0</v>
      </c>
      <c r="L34" s="41">
        <v>0</v>
      </c>
      <c r="M34" s="56">
        <v>0</v>
      </c>
    </row>
    <row r="35" spans="1:13" s="35" customFormat="1" ht="32.25" customHeight="1" thickBot="1">
      <c r="A35" s="42" t="s">
        <v>75</v>
      </c>
      <c r="B35" s="37">
        <v>20</v>
      </c>
      <c r="C35" s="38">
        <v>1</v>
      </c>
      <c r="D35" s="38">
        <v>6</v>
      </c>
      <c r="E35" s="38">
        <v>13</v>
      </c>
      <c r="F35" s="38">
        <v>0</v>
      </c>
      <c r="G35" s="38">
        <v>0</v>
      </c>
      <c r="H35" s="38">
        <v>0</v>
      </c>
      <c r="I35" s="38">
        <v>0</v>
      </c>
      <c r="J35" s="38">
        <v>20</v>
      </c>
      <c r="K35" s="38">
        <v>1</v>
      </c>
      <c r="L35" s="38">
        <v>6</v>
      </c>
      <c r="M35" s="55">
        <v>13</v>
      </c>
    </row>
    <row r="36" spans="1:13" s="49" customFormat="1" ht="32.25" customHeight="1" thickTop="1">
      <c r="A36" s="46" t="s">
        <v>76</v>
      </c>
      <c r="B36" s="47">
        <f aca="true" t="shared" si="3" ref="B36:M36">SUM(B17)</f>
        <v>0</v>
      </c>
      <c r="C36" s="48">
        <f t="shared" si="3"/>
        <v>0</v>
      </c>
      <c r="D36" s="48">
        <f t="shared" si="3"/>
        <v>0</v>
      </c>
      <c r="E36" s="48">
        <f t="shared" si="3"/>
        <v>0</v>
      </c>
      <c r="F36" s="48">
        <f t="shared" si="3"/>
        <v>0</v>
      </c>
      <c r="G36" s="48">
        <f t="shared" si="3"/>
        <v>0</v>
      </c>
      <c r="H36" s="48">
        <f t="shared" si="3"/>
        <v>0</v>
      </c>
      <c r="I36" s="48">
        <f t="shared" si="3"/>
        <v>0</v>
      </c>
      <c r="J36" s="48">
        <f t="shared" si="3"/>
        <v>0</v>
      </c>
      <c r="K36" s="48">
        <f t="shared" si="3"/>
        <v>0</v>
      </c>
      <c r="L36" s="48">
        <f t="shared" si="3"/>
        <v>0</v>
      </c>
      <c r="M36" s="58">
        <f t="shared" si="3"/>
        <v>0</v>
      </c>
    </row>
    <row r="37" spans="1:13" s="49" customFormat="1" ht="32.25" customHeight="1">
      <c r="A37" s="42" t="s">
        <v>77</v>
      </c>
      <c r="B37" s="50">
        <f>SUM(B13:B14)</f>
        <v>0</v>
      </c>
      <c r="C37" s="51">
        <f aca="true" t="shared" si="4" ref="C37:M37">SUM(C13:C14)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 t="shared" si="4"/>
        <v>0</v>
      </c>
      <c r="H37" s="51">
        <f t="shared" si="4"/>
        <v>0</v>
      </c>
      <c r="I37" s="51">
        <f t="shared" si="4"/>
        <v>0</v>
      </c>
      <c r="J37" s="51">
        <f t="shared" si="4"/>
        <v>0</v>
      </c>
      <c r="K37" s="51">
        <f t="shared" si="4"/>
        <v>0</v>
      </c>
      <c r="L37" s="51">
        <f t="shared" si="4"/>
        <v>0</v>
      </c>
      <c r="M37" s="59">
        <f t="shared" si="4"/>
        <v>0</v>
      </c>
    </row>
    <row r="38" spans="1:13" s="49" customFormat="1" ht="32.25" customHeight="1">
      <c r="A38" s="42" t="s">
        <v>78</v>
      </c>
      <c r="B38" s="50">
        <f>SUM(B10,B20:B20)</f>
        <v>399</v>
      </c>
      <c r="C38" s="51">
        <f>SUM(C10,C20:C20)</f>
        <v>34</v>
      </c>
      <c r="D38" s="51">
        <f>SUM(D10,D20:D20)</f>
        <v>60</v>
      </c>
      <c r="E38" s="51">
        <f aca="true" t="shared" si="5" ref="E38:L38">SUM(E10,E20:E20)</f>
        <v>305</v>
      </c>
      <c r="F38" s="51">
        <f t="shared" si="5"/>
        <v>96</v>
      </c>
      <c r="G38" s="51">
        <f t="shared" si="5"/>
        <v>12</v>
      </c>
      <c r="H38" s="51">
        <f t="shared" si="5"/>
        <v>7</v>
      </c>
      <c r="I38" s="51">
        <f t="shared" si="5"/>
        <v>77</v>
      </c>
      <c r="J38" s="51">
        <f t="shared" si="5"/>
        <v>303</v>
      </c>
      <c r="K38" s="51">
        <f t="shared" si="5"/>
        <v>22</v>
      </c>
      <c r="L38" s="51">
        <f t="shared" si="5"/>
        <v>53</v>
      </c>
      <c r="M38" s="59">
        <f>SUM(M10,M20:M20)</f>
        <v>228</v>
      </c>
    </row>
    <row r="39" spans="1:13" s="49" customFormat="1" ht="32.25" customHeight="1">
      <c r="A39" s="42" t="s">
        <v>79</v>
      </c>
      <c r="B39" s="50">
        <f>SUM(B9,B16:B16,B19,B21:B25)</f>
        <v>1069</v>
      </c>
      <c r="C39" s="51">
        <f>SUM(C9,C16:C16,C19,C21:C25)</f>
        <v>168</v>
      </c>
      <c r="D39" s="51">
        <f>SUM(D9,D16:D16,D19,D21:D25)</f>
        <v>162</v>
      </c>
      <c r="E39" s="51">
        <f aca="true" t="shared" si="6" ref="E39:L39">SUM(E9,E16:E16,E19,E21:E25)</f>
        <v>739</v>
      </c>
      <c r="F39" s="51">
        <f t="shared" si="6"/>
        <v>96</v>
      </c>
      <c r="G39" s="51">
        <f t="shared" si="6"/>
        <v>30</v>
      </c>
      <c r="H39" s="51">
        <f t="shared" si="6"/>
        <v>14</v>
      </c>
      <c r="I39" s="51">
        <f t="shared" si="6"/>
        <v>52</v>
      </c>
      <c r="J39" s="51">
        <f t="shared" si="6"/>
        <v>973</v>
      </c>
      <c r="K39" s="51">
        <f t="shared" si="6"/>
        <v>138</v>
      </c>
      <c r="L39" s="51">
        <f t="shared" si="6"/>
        <v>148</v>
      </c>
      <c r="M39" s="59">
        <f>SUM(M9,M16:M16,M19,M21:M25)</f>
        <v>687</v>
      </c>
    </row>
    <row r="40" spans="1:13" s="49" customFormat="1" ht="32.25" customHeight="1">
      <c r="A40" s="42" t="s">
        <v>80</v>
      </c>
      <c r="B40" s="50">
        <f>SUM(B12,B15,B18,B26:B29)</f>
        <v>1758</v>
      </c>
      <c r="C40" s="51">
        <f>SUM(C12,C15,C18,C26:C29)</f>
        <v>109</v>
      </c>
      <c r="D40" s="51">
        <f>SUM(D12,D15,D18,D26:D29)</f>
        <v>183</v>
      </c>
      <c r="E40" s="51">
        <f aca="true" t="shared" si="7" ref="E40:L40">SUM(E12,E15,E18,E26:E29)</f>
        <v>1466</v>
      </c>
      <c r="F40" s="51">
        <f t="shared" si="7"/>
        <v>97</v>
      </c>
      <c r="G40" s="51">
        <f t="shared" si="7"/>
        <v>6</v>
      </c>
      <c r="H40" s="51">
        <f t="shared" si="7"/>
        <v>13</v>
      </c>
      <c r="I40" s="51">
        <f t="shared" si="7"/>
        <v>78</v>
      </c>
      <c r="J40" s="51">
        <f t="shared" si="7"/>
        <v>1661</v>
      </c>
      <c r="K40" s="51">
        <f t="shared" si="7"/>
        <v>103</v>
      </c>
      <c r="L40" s="51">
        <f t="shared" si="7"/>
        <v>170</v>
      </c>
      <c r="M40" s="59">
        <f>SUM(M12,M15,M18,M26:M29)</f>
        <v>1388</v>
      </c>
    </row>
    <row r="41" spans="1:13" s="49" customFormat="1" ht="32.25" customHeight="1">
      <c r="A41" s="43" t="s">
        <v>81</v>
      </c>
      <c r="B41" s="52">
        <f>SUM(B11,B30:B35)</f>
        <v>289</v>
      </c>
      <c r="C41" s="53">
        <f>SUM(C11,C30:C35)</f>
        <v>9</v>
      </c>
      <c r="D41" s="53">
        <f>SUM(D11,D30:D35)</f>
        <v>18</v>
      </c>
      <c r="E41" s="53">
        <f aca="true" t="shared" si="8" ref="E41:L41">SUM(E11,E30:E35)</f>
        <v>262</v>
      </c>
      <c r="F41" s="53">
        <f t="shared" si="8"/>
        <v>11</v>
      </c>
      <c r="G41" s="53">
        <f t="shared" si="8"/>
        <v>1</v>
      </c>
      <c r="H41" s="53">
        <f t="shared" si="8"/>
        <v>1</v>
      </c>
      <c r="I41" s="53">
        <f t="shared" si="8"/>
        <v>9</v>
      </c>
      <c r="J41" s="53">
        <f t="shared" si="8"/>
        <v>278</v>
      </c>
      <c r="K41" s="53">
        <f t="shared" si="8"/>
        <v>8</v>
      </c>
      <c r="L41" s="53">
        <f t="shared" si="8"/>
        <v>17</v>
      </c>
      <c r="M41" s="60">
        <f>SUM(M11,M30:M35)</f>
        <v>253</v>
      </c>
    </row>
  </sheetData>
  <mergeCells count="6">
    <mergeCell ref="L1:M1"/>
    <mergeCell ref="B4:E4"/>
    <mergeCell ref="A3:A5"/>
    <mergeCell ref="J4:M4"/>
    <mergeCell ref="F4:I4"/>
    <mergeCell ref="B3:M3"/>
  </mergeCells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7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S41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9.5" customHeight="1"/>
  <cols>
    <col min="1" max="1" width="11.75390625" style="4" customWidth="1"/>
    <col min="2" max="13" width="9.875" style="1" customWidth="1"/>
    <col min="14" max="19" width="10.625" style="1" customWidth="1"/>
    <col min="20" max="16384" width="10.625" style="3" customWidth="1"/>
  </cols>
  <sheetData>
    <row r="1" spans="1:13" ht="18.75">
      <c r="A1" s="27" t="s">
        <v>39</v>
      </c>
      <c r="B1" s="10"/>
      <c r="C1" s="10"/>
      <c r="D1" s="10"/>
      <c r="E1" s="10"/>
      <c r="F1" s="10"/>
      <c r="G1" s="10"/>
      <c r="H1" s="20"/>
      <c r="I1" s="20"/>
      <c r="J1" s="20"/>
      <c r="K1" s="20"/>
      <c r="L1" s="62" t="s">
        <v>83</v>
      </c>
      <c r="M1" s="62"/>
    </row>
    <row r="2" spans="1:19" s="8" customFormat="1" ht="3.75" customHeight="1">
      <c r="A2" s="21"/>
      <c r="B2" s="6"/>
      <c r="C2" s="6"/>
      <c r="D2" s="6"/>
      <c r="E2" s="6"/>
      <c r="F2" s="6"/>
      <c r="G2" s="6"/>
      <c r="H2" s="20"/>
      <c r="I2" s="20"/>
      <c r="J2" s="20"/>
      <c r="K2" s="20"/>
      <c r="L2" s="20"/>
      <c r="M2" s="25"/>
      <c r="N2" s="5"/>
      <c r="O2" s="5"/>
      <c r="P2" s="5"/>
      <c r="Q2" s="5"/>
      <c r="R2" s="5"/>
      <c r="S2" s="5"/>
    </row>
    <row r="3" spans="1:19" ht="16.5" customHeight="1">
      <c r="A3" s="65" t="s">
        <v>1</v>
      </c>
      <c r="B3" s="63" t="s">
        <v>23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7"/>
      <c r="N3" s="3"/>
      <c r="O3" s="3"/>
      <c r="P3" s="3"/>
      <c r="Q3" s="3"/>
      <c r="R3" s="3"/>
      <c r="S3" s="3"/>
    </row>
    <row r="4" spans="1:19" ht="18.75" customHeight="1">
      <c r="A4" s="66"/>
      <c r="B4" s="63" t="s">
        <v>0</v>
      </c>
      <c r="C4" s="64"/>
      <c r="D4" s="64"/>
      <c r="E4" s="64"/>
      <c r="F4" s="63" t="s">
        <v>22</v>
      </c>
      <c r="G4" s="64"/>
      <c r="H4" s="64"/>
      <c r="I4" s="67"/>
      <c r="J4" s="63" t="s">
        <v>5</v>
      </c>
      <c r="K4" s="64"/>
      <c r="L4" s="64"/>
      <c r="M4" s="67"/>
      <c r="N4" s="3"/>
      <c r="O4" s="3"/>
      <c r="P4" s="3"/>
      <c r="Q4" s="3"/>
      <c r="R4" s="3"/>
      <c r="S4" s="3"/>
    </row>
    <row r="5" spans="1:19" ht="29.25" customHeight="1">
      <c r="A5" s="66"/>
      <c r="B5" s="16" t="s">
        <v>0</v>
      </c>
      <c r="C5" s="17" t="s">
        <v>25</v>
      </c>
      <c r="D5" s="17" t="s">
        <v>26</v>
      </c>
      <c r="E5" s="17" t="s">
        <v>27</v>
      </c>
      <c r="F5" s="16" t="s">
        <v>0</v>
      </c>
      <c r="G5" s="17" t="s">
        <v>25</v>
      </c>
      <c r="H5" s="17" t="s">
        <v>26</v>
      </c>
      <c r="I5" s="17" t="s">
        <v>27</v>
      </c>
      <c r="J5" s="16" t="s">
        <v>0</v>
      </c>
      <c r="K5" s="17" t="s">
        <v>25</v>
      </c>
      <c r="L5" s="17" t="s">
        <v>26</v>
      </c>
      <c r="M5" s="17" t="s">
        <v>27</v>
      </c>
      <c r="N5" s="3"/>
      <c r="O5" s="3"/>
      <c r="P5" s="3"/>
      <c r="Q5" s="3"/>
      <c r="R5" s="3"/>
      <c r="S5" s="3"/>
    </row>
    <row r="6" spans="1:13" s="35" customFormat="1" ht="32.25" customHeight="1">
      <c r="A6" s="32" t="s">
        <v>47</v>
      </c>
      <c r="B6" s="33">
        <f aca="true" t="shared" si="0" ref="B6:M6">SUM(B7:B8)</f>
        <v>21178</v>
      </c>
      <c r="C6" s="34">
        <f t="shared" si="0"/>
        <v>2823</v>
      </c>
      <c r="D6" s="34">
        <f t="shared" si="0"/>
        <v>3357</v>
      </c>
      <c r="E6" s="34">
        <f t="shared" si="0"/>
        <v>14998</v>
      </c>
      <c r="F6" s="34">
        <f t="shared" si="0"/>
        <v>5192</v>
      </c>
      <c r="G6" s="34">
        <f t="shared" si="0"/>
        <v>1021</v>
      </c>
      <c r="H6" s="34">
        <f t="shared" si="0"/>
        <v>916</v>
      </c>
      <c r="I6" s="34">
        <f t="shared" si="0"/>
        <v>3255</v>
      </c>
      <c r="J6" s="34">
        <f t="shared" si="0"/>
        <v>15986</v>
      </c>
      <c r="K6" s="34">
        <f t="shared" si="0"/>
        <v>1802</v>
      </c>
      <c r="L6" s="34">
        <f t="shared" si="0"/>
        <v>2441</v>
      </c>
      <c r="M6" s="54">
        <f t="shared" si="0"/>
        <v>11743</v>
      </c>
    </row>
    <row r="7" spans="1:13" s="35" customFormat="1" ht="32.25" customHeight="1">
      <c r="A7" s="36" t="s">
        <v>48</v>
      </c>
      <c r="B7" s="37">
        <f aca="true" t="shared" si="1" ref="B7:M7">SUM(B9:B19)</f>
        <v>16687</v>
      </c>
      <c r="C7" s="38">
        <f t="shared" si="1"/>
        <v>2525</v>
      </c>
      <c r="D7" s="38">
        <f t="shared" si="1"/>
        <v>2914</v>
      </c>
      <c r="E7" s="38">
        <f t="shared" si="1"/>
        <v>11248</v>
      </c>
      <c r="F7" s="38">
        <f t="shared" si="1"/>
        <v>4669</v>
      </c>
      <c r="G7" s="38">
        <f t="shared" si="1"/>
        <v>1007</v>
      </c>
      <c r="H7" s="38">
        <f t="shared" si="1"/>
        <v>914</v>
      </c>
      <c r="I7" s="38">
        <f t="shared" si="1"/>
        <v>2748</v>
      </c>
      <c r="J7" s="38">
        <f t="shared" si="1"/>
        <v>12018</v>
      </c>
      <c r="K7" s="38">
        <f t="shared" si="1"/>
        <v>1518</v>
      </c>
      <c r="L7" s="38">
        <f t="shared" si="1"/>
        <v>2000</v>
      </c>
      <c r="M7" s="55">
        <f t="shared" si="1"/>
        <v>8500</v>
      </c>
    </row>
    <row r="8" spans="1:13" s="35" customFormat="1" ht="32.25" customHeight="1">
      <c r="A8" s="39" t="s">
        <v>49</v>
      </c>
      <c r="B8" s="40">
        <f>SUM(B20:B35)</f>
        <v>4491</v>
      </c>
      <c r="C8" s="41">
        <f>SUM(C20:C35)</f>
        <v>298</v>
      </c>
      <c r="D8" s="41">
        <f>SUM(D20:D35)</f>
        <v>443</v>
      </c>
      <c r="E8" s="41">
        <f aca="true" t="shared" si="2" ref="E8:L8">SUM(E20:E35)</f>
        <v>3750</v>
      </c>
      <c r="F8" s="41">
        <f t="shared" si="2"/>
        <v>523</v>
      </c>
      <c r="G8" s="41">
        <f t="shared" si="2"/>
        <v>14</v>
      </c>
      <c r="H8" s="41">
        <f t="shared" si="2"/>
        <v>2</v>
      </c>
      <c r="I8" s="41">
        <f t="shared" si="2"/>
        <v>507</v>
      </c>
      <c r="J8" s="41">
        <f t="shared" si="2"/>
        <v>3968</v>
      </c>
      <c r="K8" s="41">
        <f t="shared" si="2"/>
        <v>284</v>
      </c>
      <c r="L8" s="41">
        <f t="shared" si="2"/>
        <v>441</v>
      </c>
      <c r="M8" s="56">
        <f>SUM(M20:M35)</f>
        <v>3243</v>
      </c>
    </row>
    <row r="9" spans="1:13" s="35" customFormat="1" ht="32.25" customHeight="1">
      <c r="A9" s="36" t="s">
        <v>50</v>
      </c>
      <c r="B9" s="37">
        <v>8584</v>
      </c>
      <c r="C9" s="38">
        <v>1956</v>
      </c>
      <c r="D9" s="38">
        <v>1957</v>
      </c>
      <c r="E9" s="38">
        <v>4671</v>
      </c>
      <c r="F9" s="38">
        <v>2891</v>
      </c>
      <c r="G9" s="38">
        <v>762</v>
      </c>
      <c r="H9" s="38">
        <v>616</v>
      </c>
      <c r="I9" s="38">
        <v>1513</v>
      </c>
      <c r="J9" s="38">
        <v>5693</v>
      </c>
      <c r="K9" s="38">
        <v>1194</v>
      </c>
      <c r="L9" s="38">
        <v>1341</v>
      </c>
      <c r="M9" s="55">
        <v>3158</v>
      </c>
    </row>
    <row r="10" spans="1:13" s="35" customFormat="1" ht="32.25" customHeight="1">
      <c r="A10" s="36" t="s">
        <v>51</v>
      </c>
      <c r="B10" s="37">
        <v>1841</v>
      </c>
      <c r="C10" s="38">
        <v>170</v>
      </c>
      <c r="D10" s="38">
        <v>228</v>
      </c>
      <c r="E10" s="38">
        <v>1443</v>
      </c>
      <c r="F10" s="38">
        <v>878</v>
      </c>
      <c r="G10" s="38">
        <v>119</v>
      </c>
      <c r="H10" s="38">
        <v>118</v>
      </c>
      <c r="I10" s="38">
        <v>641</v>
      </c>
      <c r="J10" s="38">
        <v>963</v>
      </c>
      <c r="K10" s="38">
        <v>51</v>
      </c>
      <c r="L10" s="38">
        <v>110</v>
      </c>
      <c r="M10" s="55">
        <v>802</v>
      </c>
    </row>
    <row r="11" spans="1:13" s="35" customFormat="1" ht="32.25" customHeight="1">
      <c r="A11" s="36" t="s">
        <v>52</v>
      </c>
      <c r="B11" s="37">
        <v>166</v>
      </c>
      <c r="C11" s="38">
        <v>0</v>
      </c>
      <c r="D11" s="38">
        <v>14</v>
      </c>
      <c r="E11" s="38">
        <v>152</v>
      </c>
      <c r="F11" s="38">
        <v>0</v>
      </c>
      <c r="G11" s="38">
        <v>0</v>
      </c>
      <c r="H11" s="38">
        <v>0</v>
      </c>
      <c r="I11" s="38">
        <v>0</v>
      </c>
      <c r="J11" s="38">
        <v>166</v>
      </c>
      <c r="K11" s="38">
        <v>0</v>
      </c>
      <c r="L11" s="38">
        <v>14</v>
      </c>
      <c r="M11" s="55">
        <v>152</v>
      </c>
    </row>
    <row r="12" spans="1:13" s="35" customFormat="1" ht="32.25" customHeight="1">
      <c r="A12" s="36" t="s">
        <v>53</v>
      </c>
      <c r="B12" s="37">
        <v>538</v>
      </c>
      <c r="C12" s="38">
        <v>160</v>
      </c>
      <c r="D12" s="38">
        <v>147</v>
      </c>
      <c r="E12" s="38">
        <v>231</v>
      </c>
      <c r="F12" s="38">
        <v>450</v>
      </c>
      <c r="G12" s="38">
        <v>125</v>
      </c>
      <c r="H12" s="38">
        <v>143</v>
      </c>
      <c r="I12" s="38">
        <v>182</v>
      </c>
      <c r="J12" s="38">
        <v>88</v>
      </c>
      <c r="K12" s="38">
        <v>35</v>
      </c>
      <c r="L12" s="38">
        <v>4</v>
      </c>
      <c r="M12" s="55">
        <v>49</v>
      </c>
    </row>
    <row r="13" spans="1:13" s="35" customFormat="1" ht="32.25" customHeight="1">
      <c r="A13" s="36" t="s">
        <v>54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55">
        <v>0</v>
      </c>
    </row>
    <row r="14" spans="1:13" s="35" customFormat="1" ht="32.25" customHeight="1">
      <c r="A14" s="36" t="s">
        <v>55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55">
        <v>0</v>
      </c>
    </row>
    <row r="15" spans="1:13" s="35" customFormat="1" ht="32.25" customHeight="1">
      <c r="A15" s="36" t="s">
        <v>56</v>
      </c>
      <c r="B15" s="37">
        <v>3989</v>
      </c>
      <c r="C15" s="38">
        <v>164</v>
      </c>
      <c r="D15" s="38">
        <v>458</v>
      </c>
      <c r="E15" s="38">
        <v>3367</v>
      </c>
      <c r="F15" s="38">
        <v>450</v>
      </c>
      <c r="G15" s="38">
        <v>1</v>
      </c>
      <c r="H15" s="38">
        <v>37</v>
      </c>
      <c r="I15" s="38">
        <v>412</v>
      </c>
      <c r="J15" s="38">
        <v>3539</v>
      </c>
      <c r="K15" s="38">
        <v>163</v>
      </c>
      <c r="L15" s="38">
        <v>421</v>
      </c>
      <c r="M15" s="55">
        <v>2955</v>
      </c>
    </row>
    <row r="16" spans="1:13" s="35" customFormat="1" ht="32.25" customHeight="1">
      <c r="A16" s="36" t="s">
        <v>57</v>
      </c>
      <c r="B16" s="37">
        <v>339</v>
      </c>
      <c r="C16" s="38">
        <v>74</v>
      </c>
      <c r="D16" s="38">
        <v>71</v>
      </c>
      <c r="E16" s="38">
        <v>194</v>
      </c>
      <c r="F16" s="38">
        <v>0</v>
      </c>
      <c r="G16" s="38">
        <v>0</v>
      </c>
      <c r="H16" s="38">
        <v>0</v>
      </c>
      <c r="I16" s="38">
        <v>0</v>
      </c>
      <c r="J16" s="38">
        <v>339</v>
      </c>
      <c r="K16" s="38">
        <v>74</v>
      </c>
      <c r="L16" s="38">
        <v>71</v>
      </c>
      <c r="M16" s="55">
        <v>194</v>
      </c>
    </row>
    <row r="17" spans="1:13" s="35" customFormat="1" ht="32.25" customHeight="1">
      <c r="A17" s="36" t="s">
        <v>58</v>
      </c>
      <c r="B17" s="37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55">
        <v>0</v>
      </c>
    </row>
    <row r="18" spans="1:13" s="35" customFormat="1" ht="32.25" customHeight="1">
      <c r="A18" s="36" t="s">
        <v>59</v>
      </c>
      <c r="B18" s="37">
        <v>548</v>
      </c>
      <c r="C18" s="38">
        <v>0</v>
      </c>
      <c r="D18" s="38">
        <v>34</v>
      </c>
      <c r="E18" s="38">
        <v>514</v>
      </c>
      <c r="F18" s="38">
        <v>0</v>
      </c>
      <c r="G18" s="38">
        <v>0</v>
      </c>
      <c r="H18" s="38">
        <v>0</v>
      </c>
      <c r="I18" s="38">
        <v>0</v>
      </c>
      <c r="J18" s="38">
        <v>548</v>
      </c>
      <c r="K18" s="38">
        <v>0</v>
      </c>
      <c r="L18" s="38">
        <v>34</v>
      </c>
      <c r="M18" s="55">
        <v>514</v>
      </c>
    </row>
    <row r="19" spans="1:13" s="35" customFormat="1" ht="32.25" customHeight="1">
      <c r="A19" s="36" t="s">
        <v>60</v>
      </c>
      <c r="B19" s="37">
        <v>682</v>
      </c>
      <c r="C19" s="38">
        <v>1</v>
      </c>
      <c r="D19" s="38">
        <v>5</v>
      </c>
      <c r="E19" s="38">
        <v>676</v>
      </c>
      <c r="F19" s="38">
        <v>0</v>
      </c>
      <c r="G19" s="38">
        <v>0</v>
      </c>
      <c r="H19" s="38">
        <v>0</v>
      </c>
      <c r="I19" s="38">
        <v>0</v>
      </c>
      <c r="J19" s="38">
        <v>682</v>
      </c>
      <c r="K19" s="38">
        <v>1</v>
      </c>
      <c r="L19" s="38">
        <v>5</v>
      </c>
      <c r="M19" s="55">
        <v>676</v>
      </c>
    </row>
    <row r="20" spans="1:13" s="35" customFormat="1" ht="32.25" customHeight="1">
      <c r="A20" s="61" t="s">
        <v>61</v>
      </c>
      <c r="B20" s="44">
        <v>601</v>
      </c>
      <c r="C20" s="45">
        <v>14</v>
      </c>
      <c r="D20" s="45">
        <v>6</v>
      </c>
      <c r="E20" s="45">
        <v>581</v>
      </c>
      <c r="F20" s="45">
        <v>353</v>
      </c>
      <c r="G20" s="45">
        <v>13</v>
      </c>
      <c r="H20" s="45">
        <v>0</v>
      </c>
      <c r="I20" s="45">
        <v>340</v>
      </c>
      <c r="J20" s="45">
        <v>248</v>
      </c>
      <c r="K20" s="45">
        <v>1</v>
      </c>
      <c r="L20" s="45">
        <v>6</v>
      </c>
      <c r="M20" s="57">
        <v>241</v>
      </c>
    </row>
    <row r="21" spans="1:13" s="35" customFormat="1" ht="32.25" customHeight="1">
      <c r="A21" s="43" t="s">
        <v>62</v>
      </c>
      <c r="B21" s="40">
        <v>26</v>
      </c>
      <c r="C21" s="41">
        <v>2</v>
      </c>
      <c r="D21" s="41">
        <v>4</v>
      </c>
      <c r="E21" s="41">
        <v>20</v>
      </c>
      <c r="F21" s="41">
        <v>0</v>
      </c>
      <c r="G21" s="41">
        <v>0</v>
      </c>
      <c r="H21" s="41">
        <v>0</v>
      </c>
      <c r="I21" s="41">
        <v>0</v>
      </c>
      <c r="J21" s="41">
        <v>26</v>
      </c>
      <c r="K21" s="41">
        <v>2</v>
      </c>
      <c r="L21" s="41">
        <v>4</v>
      </c>
      <c r="M21" s="56">
        <v>20</v>
      </c>
    </row>
    <row r="22" spans="1:13" s="35" customFormat="1" ht="32.25" customHeight="1">
      <c r="A22" s="36" t="s">
        <v>63</v>
      </c>
      <c r="B22" s="37">
        <v>172</v>
      </c>
      <c r="C22" s="38">
        <v>5</v>
      </c>
      <c r="D22" s="38">
        <v>23</v>
      </c>
      <c r="E22" s="38">
        <v>144</v>
      </c>
      <c r="F22" s="38">
        <v>0</v>
      </c>
      <c r="G22" s="38">
        <v>0</v>
      </c>
      <c r="H22" s="38">
        <v>0</v>
      </c>
      <c r="I22" s="38">
        <v>0</v>
      </c>
      <c r="J22" s="38">
        <v>172</v>
      </c>
      <c r="K22" s="38">
        <v>5</v>
      </c>
      <c r="L22" s="38">
        <v>23</v>
      </c>
      <c r="M22" s="55">
        <v>144</v>
      </c>
    </row>
    <row r="23" spans="1:13" s="35" customFormat="1" ht="32.25" customHeight="1">
      <c r="A23" s="36" t="s">
        <v>64</v>
      </c>
      <c r="B23" s="37">
        <v>314</v>
      </c>
      <c r="C23" s="38">
        <v>30</v>
      </c>
      <c r="D23" s="38">
        <v>32</v>
      </c>
      <c r="E23" s="38">
        <v>252</v>
      </c>
      <c r="F23" s="38">
        <v>0</v>
      </c>
      <c r="G23" s="38">
        <v>0</v>
      </c>
      <c r="H23" s="38">
        <v>0</v>
      </c>
      <c r="I23" s="38">
        <v>0</v>
      </c>
      <c r="J23" s="38">
        <v>314</v>
      </c>
      <c r="K23" s="38">
        <v>30</v>
      </c>
      <c r="L23" s="38">
        <v>32</v>
      </c>
      <c r="M23" s="55">
        <v>252</v>
      </c>
    </row>
    <row r="24" spans="1:13" s="35" customFormat="1" ht="32.25" customHeight="1">
      <c r="A24" s="36" t="s">
        <v>65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55">
        <v>0</v>
      </c>
    </row>
    <row r="25" spans="1:13" s="35" customFormat="1" ht="32.25" customHeight="1">
      <c r="A25" s="36" t="s">
        <v>66</v>
      </c>
      <c r="B25" s="37">
        <v>472</v>
      </c>
      <c r="C25" s="38">
        <v>0</v>
      </c>
      <c r="D25" s="38">
        <v>19</v>
      </c>
      <c r="E25" s="38">
        <v>453</v>
      </c>
      <c r="F25" s="38">
        <v>0</v>
      </c>
      <c r="G25" s="38">
        <v>0</v>
      </c>
      <c r="H25" s="38">
        <v>0</v>
      </c>
      <c r="I25" s="38">
        <v>0</v>
      </c>
      <c r="J25" s="38">
        <v>472</v>
      </c>
      <c r="K25" s="38">
        <v>0</v>
      </c>
      <c r="L25" s="38">
        <v>19</v>
      </c>
      <c r="M25" s="55">
        <v>453</v>
      </c>
    </row>
    <row r="26" spans="1:13" s="35" customFormat="1" ht="32.25" customHeight="1">
      <c r="A26" s="61" t="s">
        <v>67</v>
      </c>
      <c r="B26" s="44">
        <v>885</v>
      </c>
      <c r="C26" s="45">
        <v>117</v>
      </c>
      <c r="D26" s="45">
        <v>152</v>
      </c>
      <c r="E26" s="45">
        <v>616</v>
      </c>
      <c r="F26" s="45">
        <v>0</v>
      </c>
      <c r="G26" s="45">
        <v>0</v>
      </c>
      <c r="H26" s="45">
        <v>0</v>
      </c>
      <c r="I26" s="45">
        <v>0</v>
      </c>
      <c r="J26" s="45">
        <v>885</v>
      </c>
      <c r="K26" s="45">
        <v>117</v>
      </c>
      <c r="L26" s="45">
        <v>152</v>
      </c>
      <c r="M26" s="57">
        <v>616</v>
      </c>
    </row>
    <row r="27" spans="1:13" s="35" customFormat="1" ht="32.25" customHeight="1">
      <c r="A27" s="42" t="s">
        <v>68</v>
      </c>
      <c r="B27" s="37">
        <v>165</v>
      </c>
      <c r="C27" s="38">
        <v>26</v>
      </c>
      <c r="D27" s="38">
        <v>58</v>
      </c>
      <c r="E27" s="38">
        <v>81</v>
      </c>
      <c r="F27" s="38">
        <v>0</v>
      </c>
      <c r="G27" s="38">
        <v>0</v>
      </c>
      <c r="H27" s="38">
        <v>0</v>
      </c>
      <c r="I27" s="38">
        <v>0</v>
      </c>
      <c r="J27" s="38">
        <v>165</v>
      </c>
      <c r="K27" s="38">
        <v>26</v>
      </c>
      <c r="L27" s="38">
        <v>58</v>
      </c>
      <c r="M27" s="55">
        <v>81</v>
      </c>
    </row>
    <row r="28" spans="1:13" s="35" customFormat="1" ht="32.25" customHeight="1">
      <c r="A28" s="42" t="s">
        <v>69</v>
      </c>
      <c r="B28" s="37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55">
        <v>0</v>
      </c>
    </row>
    <row r="29" spans="1:13" s="35" customFormat="1" ht="32.25" customHeight="1">
      <c r="A29" s="42" t="s">
        <v>70</v>
      </c>
      <c r="B29" s="37">
        <v>838</v>
      </c>
      <c r="C29" s="38">
        <v>70</v>
      </c>
      <c r="D29" s="38">
        <v>112</v>
      </c>
      <c r="E29" s="38">
        <v>656</v>
      </c>
      <c r="F29" s="38">
        <v>0</v>
      </c>
      <c r="G29" s="38">
        <v>0</v>
      </c>
      <c r="H29" s="38">
        <v>0</v>
      </c>
      <c r="I29" s="38">
        <v>0</v>
      </c>
      <c r="J29" s="38">
        <v>838</v>
      </c>
      <c r="K29" s="38">
        <v>70</v>
      </c>
      <c r="L29" s="38">
        <v>112</v>
      </c>
      <c r="M29" s="55">
        <v>656</v>
      </c>
    </row>
    <row r="30" spans="1:13" s="35" customFormat="1" ht="32.25" customHeight="1">
      <c r="A30" s="32" t="s">
        <v>71</v>
      </c>
      <c r="B30" s="33">
        <v>648</v>
      </c>
      <c r="C30" s="34">
        <v>16</v>
      </c>
      <c r="D30" s="34">
        <v>24</v>
      </c>
      <c r="E30" s="34">
        <v>608</v>
      </c>
      <c r="F30" s="34">
        <v>0</v>
      </c>
      <c r="G30" s="34">
        <v>0</v>
      </c>
      <c r="H30" s="34">
        <v>0</v>
      </c>
      <c r="I30" s="34">
        <v>0</v>
      </c>
      <c r="J30" s="34">
        <v>648</v>
      </c>
      <c r="K30" s="34">
        <v>16</v>
      </c>
      <c r="L30" s="34">
        <v>24</v>
      </c>
      <c r="M30" s="54">
        <v>608</v>
      </c>
    </row>
    <row r="31" spans="1:13" s="35" customFormat="1" ht="32.25" customHeight="1">
      <c r="A31" s="36" t="s">
        <v>72</v>
      </c>
      <c r="B31" s="37">
        <v>109</v>
      </c>
      <c r="C31" s="38">
        <v>0</v>
      </c>
      <c r="D31" s="38">
        <v>0</v>
      </c>
      <c r="E31" s="38">
        <v>109</v>
      </c>
      <c r="F31" s="38">
        <v>0</v>
      </c>
      <c r="G31" s="38">
        <v>0</v>
      </c>
      <c r="H31" s="38">
        <v>0</v>
      </c>
      <c r="I31" s="38">
        <v>0</v>
      </c>
      <c r="J31" s="38">
        <v>109</v>
      </c>
      <c r="K31" s="38">
        <v>0</v>
      </c>
      <c r="L31" s="38">
        <v>0</v>
      </c>
      <c r="M31" s="55">
        <v>109</v>
      </c>
    </row>
    <row r="32" spans="1:13" s="35" customFormat="1" ht="32.25" customHeight="1">
      <c r="A32" s="36" t="s">
        <v>73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55">
        <v>0</v>
      </c>
    </row>
    <row r="33" spans="1:13" s="35" customFormat="1" ht="32.25" customHeight="1">
      <c r="A33" s="36" t="s">
        <v>74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55">
        <v>0</v>
      </c>
    </row>
    <row r="34" spans="1:13" s="35" customFormat="1" ht="32.25" customHeight="1">
      <c r="A34" s="43" t="s">
        <v>82</v>
      </c>
      <c r="B34" s="40">
        <v>170</v>
      </c>
      <c r="C34" s="41">
        <v>1</v>
      </c>
      <c r="D34" s="41">
        <v>2</v>
      </c>
      <c r="E34" s="41">
        <v>167</v>
      </c>
      <c r="F34" s="41">
        <v>170</v>
      </c>
      <c r="G34" s="41">
        <v>1</v>
      </c>
      <c r="H34" s="41">
        <v>2</v>
      </c>
      <c r="I34" s="41">
        <v>167</v>
      </c>
      <c r="J34" s="41">
        <v>0</v>
      </c>
      <c r="K34" s="41">
        <v>0</v>
      </c>
      <c r="L34" s="41">
        <v>0</v>
      </c>
      <c r="M34" s="56">
        <v>0</v>
      </c>
    </row>
    <row r="35" spans="1:13" s="35" customFormat="1" ht="32.25" customHeight="1" thickBot="1">
      <c r="A35" s="42" t="s">
        <v>75</v>
      </c>
      <c r="B35" s="37">
        <v>91</v>
      </c>
      <c r="C35" s="38">
        <v>17</v>
      </c>
      <c r="D35" s="38">
        <v>11</v>
      </c>
      <c r="E35" s="38">
        <v>63</v>
      </c>
      <c r="F35" s="38">
        <v>0</v>
      </c>
      <c r="G35" s="38">
        <v>0</v>
      </c>
      <c r="H35" s="38">
        <v>0</v>
      </c>
      <c r="I35" s="38">
        <v>0</v>
      </c>
      <c r="J35" s="38">
        <v>91</v>
      </c>
      <c r="K35" s="38">
        <v>17</v>
      </c>
      <c r="L35" s="38">
        <v>11</v>
      </c>
      <c r="M35" s="55">
        <v>63</v>
      </c>
    </row>
    <row r="36" spans="1:13" s="49" customFormat="1" ht="32.25" customHeight="1" thickTop="1">
      <c r="A36" s="46" t="s">
        <v>76</v>
      </c>
      <c r="B36" s="47">
        <f aca="true" t="shared" si="3" ref="B36:M36">SUM(B17)</f>
        <v>0</v>
      </c>
      <c r="C36" s="48">
        <f t="shared" si="3"/>
        <v>0</v>
      </c>
      <c r="D36" s="48">
        <f t="shared" si="3"/>
        <v>0</v>
      </c>
      <c r="E36" s="48">
        <f t="shared" si="3"/>
        <v>0</v>
      </c>
      <c r="F36" s="48">
        <f t="shared" si="3"/>
        <v>0</v>
      </c>
      <c r="G36" s="48">
        <f t="shared" si="3"/>
        <v>0</v>
      </c>
      <c r="H36" s="48">
        <f t="shared" si="3"/>
        <v>0</v>
      </c>
      <c r="I36" s="48">
        <f t="shared" si="3"/>
        <v>0</v>
      </c>
      <c r="J36" s="48">
        <f t="shared" si="3"/>
        <v>0</v>
      </c>
      <c r="K36" s="48">
        <f t="shared" si="3"/>
        <v>0</v>
      </c>
      <c r="L36" s="48">
        <f t="shared" si="3"/>
        <v>0</v>
      </c>
      <c r="M36" s="58">
        <f t="shared" si="3"/>
        <v>0</v>
      </c>
    </row>
    <row r="37" spans="1:13" s="49" customFormat="1" ht="32.25" customHeight="1">
      <c r="A37" s="42" t="s">
        <v>77</v>
      </c>
      <c r="B37" s="50">
        <f>SUM(B13:B14)</f>
        <v>0</v>
      </c>
      <c r="C37" s="51">
        <f aca="true" t="shared" si="4" ref="C37:M37">SUM(C13:C14)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 t="shared" si="4"/>
        <v>0</v>
      </c>
      <c r="H37" s="51">
        <f t="shared" si="4"/>
        <v>0</v>
      </c>
      <c r="I37" s="51">
        <f t="shared" si="4"/>
        <v>0</v>
      </c>
      <c r="J37" s="51">
        <f t="shared" si="4"/>
        <v>0</v>
      </c>
      <c r="K37" s="51">
        <f t="shared" si="4"/>
        <v>0</v>
      </c>
      <c r="L37" s="51">
        <f t="shared" si="4"/>
        <v>0</v>
      </c>
      <c r="M37" s="59">
        <f t="shared" si="4"/>
        <v>0</v>
      </c>
    </row>
    <row r="38" spans="1:13" s="49" customFormat="1" ht="32.25" customHeight="1">
      <c r="A38" s="42" t="s">
        <v>78</v>
      </c>
      <c r="B38" s="50">
        <f>SUM(B10,B20:B20)</f>
        <v>2442</v>
      </c>
      <c r="C38" s="51">
        <f>SUM(C10,C20:C20)</f>
        <v>184</v>
      </c>
      <c r="D38" s="51">
        <f>SUM(D10,D20:D20)</f>
        <v>234</v>
      </c>
      <c r="E38" s="51">
        <f aca="true" t="shared" si="5" ref="E38:L38">SUM(E10,E20:E20)</f>
        <v>2024</v>
      </c>
      <c r="F38" s="51">
        <f t="shared" si="5"/>
        <v>1231</v>
      </c>
      <c r="G38" s="51">
        <f t="shared" si="5"/>
        <v>132</v>
      </c>
      <c r="H38" s="51">
        <f t="shared" si="5"/>
        <v>118</v>
      </c>
      <c r="I38" s="51">
        <f t="shared" si="5"/>
        <v>981</v>
      </c>
      <c r="J38" s="51">
        <f t="shared" si="5"/>
        <v>1211</v>
      </c>
      <c r="K38" s="51">
        <f t="shared" si="5"/>
        <v>52</v>
      </c>
      <c r="L38" s="51">
        <f t="shared" si="5"/>
        <v>116</v>
      </c>
      <c r="M38" s="59">
        <f>SUM(M10,M20:M20)</f>
        <v>1043</v>
      </c>
    </row>
    <row r="39" spans="1:13" s="49" customFormat="1" ht="32.25" customHeight="1">
      <c r="A39" s="42" t="s">
        <v>79</v>
      </c>
      <c r="B39" s="50">
        <f>SUM(B9,B16:B16,B19,B21:B25)</f>
        <v>10589</v>
      </c>
      <c r="C39" s="51">
        <f>SUM(C9,C16:C16,C19,C21:C25)</f>
        <v>2068</v>
      </c>
      <c r="D39" s="51">
        <f>SUM(D9,D16:D16,D19,D21:D25)</f>
        <v>2111</v>
      </c>
      <c r="E39" s="51">
        <f aca="true" t="shared" si="6" ref="E39:L39">SUM(E9,E16:E16,E19,E21:E25)</f>
        <v>6410</v>
      </c>
      <c r="F39" s="51">
        <f t="shared" si="6"/>
        <v>2891</v>
      </c>
      <c r="G39" s="51">
        <f t="shared" si="6"/>
        <v>762</v>
      </c>
      <c r="H39" s="51">
        <f t="shared" si="6"/>
        <v>616</v>
      </c>
      <c r="I39" s="51">
        <f t="shared" si="6"/>
        <v>1513</v>
      </c>
      <c r="J39" s="51">
        <f t="shared" si="6"/>
        <v>7698</v>
      </c>
      <c r="K39" s="51">
        <f t="shared" si="6"/>
        <v>1306</v>
      </c>
      <c r="L39" s="51">
        <f t="shared" si="6"/>
        <v>1495</v>
      </c>
      <c r="M39" s="59">
        <f>SUM(M9,M16:M16,M19,M21:M25)</f>
        <v>4897</v>
      </c>
    </row>
    <row r="40" spans="1:13" s="49" customFormat="1" ht="32.25" customHeight="1">
      <c r="A40" s="42" t="s">
        <v>80</v>
      </c>
      <c r="B40" s="50">
        <f>SUM(B12,B15,B18,B26:B29)</f>
        <v>6963</v>
      </c>
      <c r="C40" s="51">
        <f>SUM(C12,C15,C18,C26:C29)</f>
        <v>537</v>
      </c>
      <c r="D40" s="51">
        <f>SUM(D12,D15,D18,D26:D29)</f>
        <v>961</v>
      </c>
      <c r="E40" s="51">
        <f aca="true" t="shared" si="7" ref="E40:L40">SUM(E12,E15,E18,E26:E29)</f>
        <v>5465</v>
      </c>
      <c r="F40" s="51">
        <f t="shared" si="7"/>
        <v>900</v>
      </c>
      <c r="G40" s="51">
        <f t="shared" si="7"/>
        <v>126</v>
      </c>
      <c r="H40" s="51">
        <f t="shared" si="7"/>
        <v>180</v>
      </c>
      <c r="I40" s="51">
        <f t="shared" si="7"/>
        <v>594</v>
      </c>
      <c r="J40" s="51">
        <f t="shared" si="7"/>
        <v>6063</v>
      </c>
      <c r="K40" s="51">
        <f t="shared" si="7"/>
        <v>411</v>
      </c>
      <c r="L40" s="51">
        <f t="shared" si="7"/>
        <v>781</v>
      </c>
      <c r="M40" s="59">
        <f>SUM(M12,M15,M18,M26:M29)</f>
        <v>4871</v>
      </c>
    </row>
    <row r="41" spans="1:13" s="49" customFormat="1" ht="32.25" customHeight="1">
      <c r="A41" s="43" t="s">
        <v>81</v>
      </c>
      <c r="B41" s="52">
        <f>SUM(B11,B30:B35)</f>
        <v>1184</v>
      </c>
      <c r="C41" s="53">
        <f>SUM(C11,C30:C35)</f>
        <v>34</v>
      </c>
      <c r="D41" s="53">
        <f>SUM(D11,D30:D35)</f>
        <v>51</v>
      </c>
      <c r="E41" s="53">
        <f aca="true" t="shared" si="8" ref="E41:L41">SUM(E11,E30:E35)</f>
        <v>1099</v>
      </c>
      <c r="F41" s="53">
        <f t="shared" si="8"/>
        <v>170</v>
      </c>
      <c r="G41" s="53">
        <f t="shared" si="8"/>
        <v>1</v>
      </c>
      <c r="H41" s="53">
        <f t="shared" si="8"/>
        <v>2</v>
      </c>
      <c r="I41" s="53">
        <f t="shared" si="8"/>
        <v>167</v>
      </c>
      <c r="J41" s="53">
        <f t="shared" si="8"/>
        <v>1014</v>
      </c>
      <c r="K41" s="53">
        <f t="shared" si="8"/>
        <v>33</v>
      </c>
      <c r="L41" s="53">
        <f t="shared" si="8"/>
        <v>49</v>
      </c>
      <c r="M41" s="60">
        <f>SUM(M11,M30:M35)</f>
        <v>932</v>
      </c>
    </row>
  </sheetData>
  <mergeCells count="6">
    <mergeCell ref="L1:M1"/>
    <mergeCell ref="A3:A5"/>
    <mergeCell ref="B4:E4"/>
    <mergeCell ref="J4:M4"/>
    <mergeCell ref="F4:I4"/>
    <mergeCell ref="B3:M3"/>
  </mergeCells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R41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7" width="19.625" style="0" customWidth="1"/>
  </cols>
  <sheetData>
    <row r="1" spans="1:18" ht="18.75">
      <c r="A1" s="27" t="s">
        <v>40</v>
      </c>
      <c r="B1" s="2"/>
      <c r="C1" s="2"/>
      <c r="D1" s="2"/>
      <c r="E1" s="2"/>
      <c r="F1" s="62" t="s">
        <v>83</v>
      </c>
      <c r="G1" s="62"/>
      <c r="H1" s="1"/>
      <c r="I1" s="1"/>
      <c r="J1" s="3"/>
      <c r="K1" s="3"/>
      <c r="L1" s="3"/>
      <c r="M1" s="3"/>
      <c r="N1" s="3"/>
      <c r="O1" s="3"/>
      <c r="P1" s="3"/>
      <c r="Q1" s="3"/>
      <c r="R1" s="3"/>
    </row>
    <row r="2" spans="1:18" s="28" customFormat="1" ht="3.75" customHeight="1">
      <c r="A2" s="21"/>
      <c r="B2" s="2"/>
      <c r="C2" s="2"/>
      <c r="D2" s="2"/>
      <c r="E2" s="2"/>
      <c r="F2" s="2"/>
      <c r="G2" s="5"/>
      <c r="H2" s="5"/>
      <c r="I2" s="5"/>
      <c r="J2" s="8"/>
      <c r="K2" s="8"/>
      <c r="L2" s="8"/>
      <c r="M2" s="8"/>
      <c r="N2" s="8"/>
      <c r="O2" s="8"/>
      <c r="P2" s="8"/>
      <c r="Q2" s="8"/>
      <c r="R2" s="8"/>
    </row>
    <row r="3" spans="1:8" ht="13.5">
      <c r="A3" s="65" t="s">
        <v>1</v>
      </c>
      <c r="B3" s="63" t="s">
        <v>3</v>
      </c>
      <c r="C3" s="64"/>
      <c r="D3" s="64"/>
      <c r="E3" s="64"/>
      <c r="F3" s="64"/>
      <c r="G3" s="67"/>
      <c r="H3" s="3"/>
    </row>
    <row r="4" spans="1:8" ht="13.5">
      <c r="A4" s="66"/>
      <c r="B4" s="69" t="s">
        <v>0</v>
      </c>
      <c r="C4" s="64"/>
      <c r="D4" s="63" t="s">
        <v>4</v>
      </c>
      <c r="E4" s="64"/>
      <c r="F4" s="63" t="s">
        <v>5</v>
      </c>
      <c r="G4" s="67"/>
      <c r="H4" s="3"/>
    </row>
    <row r="5" spans="1:8" ht="33.75" customHeight="1">
      <c r="A5" s="68"/>
      <c r="B5" s="16" t="s">
        <v>18</v>
      </c>
      <c r="C5" s="13" t="s">
        <v>19</v>
      </c>
      <c r="D5" s="15" t="s">
        <v>18</v>
      </c>
      <c r="E5" s="15" t="s">
        <v>19</v>
      </c>
      <c r="F5" s="15" t="s">
        <v>18</v>
      </c>
      <c r="G5" s="15" t="s">
        <v>19</v>
      </c>
      <c r="H5" s="3"/>
    </row>
    <row r="6" spans="1:7" s="35" customFormat="1" ht="32.25" customHeight="1">
      <c r="A6" s="32" t="s">
        <v>47</v>
      </c>
      <c r="B6" s="33">
        <f aca="true" t="shared" si="0" ref="B6:G6">SUM(B7:B8)</f>
        <v>171</v>
      </c>
      <c r="C6" s="34">
        <f t="shared" si="0"/>
        <v>2137</v>
      </c>
      <c r="D6" s="34">
        <f t="shared" si="0"/>
        <v>16</v>
      </c>
      <c r="E6" s="34">
        <f t="shared" si="0"/>
        <v>693</v>
      </c>
      <c r="F6" s="34">
        <f t="shared" si="0"/>
        <v>155</v>
      </c>
      <c r="G6" s="54">
        <f t="shared" si="0"/>
        <v>1444</v>
      </c>
    </row>
    <row r="7" spans="1:7" s="35" customFormat="1" ht="32.25" customHeight="1">
      <c r="A7" s="36" t="s">
        <v>48</v>
      </c>
      <c r="B7" s="37">
        <f aca="true" t="shared" si="1" ref="B7:G7">SUM(B9:B19)</f>
        <v>118</v>
      </c>
      <c r="C7" s="38">
        <f t="shared" si="1"/>
        <v>1757</v>
      </c>
      <c r="D7" s="38">
        <f t="shared" si="1"/>
        <v>14</v>
      </c>
      <c r="E7" s="38">
        <f t="shared" si="1"/>
        <v>647</v>
      </c>
      <c r="F7" s="38">
        <f t="shared" si="1"/>
        <v>104</v>
      </c>
      <c r="G7" s="55">
        <f t="shared" si="1"/>
        <v>1110</v>
      </c>
    </row>
    <row r="8" spans="1:7" s="35" customFormat="1" ht="32.25" customHeight="1">
      <c r="A8" s="39" t="s">
        <v>49</v>
      </c>
      <c r="B8" s="40">
        <f aca="true" t="shared" si="2" ref="B8:G8">SUM(B20:B35)</f>
        <v>53</v>
      </c>
      <c r="C8" s="41">
        <f t="shared" si="2"/>
        <v>380</v>
      </c>
      <c r="D8" s="41">
        <f t="shared" si="2"/>
        <v>2</v>
      </c>
      <c r="E8" s="41">
        <f t="shared" si="2"/>
        <v>46</v>
      </c>
      <c r="F8" s="41">
        <f t="shared" si="2"/>
        <v>51</v>
      </c>
      <c r="G8" s="56">
        <f t="shared" si="2"/>
        <v>334</v>
      </c>
    </row>
    <row r="9" spans="1:7" s="35" customFormat="1" ht="32.25" customHeight="1">
      <c r="A9" s="36" t="s">
        <v>50</v>
      </c>
      <c r="B9" s="37">
        <v>22</v>
      </c>
      <c r="C9" s="38">
        <v>805</v>
      </c>
      <c r="D9" s="38">
        <v>4</v>
      </c>
      <c r="E9" s="38">
        <v>414</v>
      </c>
      <c r="F9" s="38">
        <v>18</v>
      </c>
      <c r="G9" s="55">
        <v>391</v>
      </c>
    </row>
    <row r="10" spans="1:7" s="35" customFormat="1" ht="32.25" customHeight="1">
      <c r="A10" s="36" t="s">
        <v>51</v>
      </c>
      <c r="B10" s="37">
        <v>21</v>
      </c>
      <c r="C10" s="38">
        <v>416</v>
      </c>
      <c r="D10" s="38">
        <v>2</v>
      </c>
      <c r="E10" s="38">
        <v>143</v>
      </c>
      <c r="F10" s="38">
        <v>19</v>
      </c>
      <c r="G10" s="55">
        <v>273</v>
      </c>
    </row>
    <row r="11" spans="1:7" s="35" customFormat="1" ht="32.25" customHeight="1">
      <c r="A11" s="36" t="s">
        <v>52</v>
      </c>
      <c r="B11" s="37">
        <v>1</v>
      </c>
      <c r="C11" s="38">
        <v>12</v>
      </c>
      <c r="D11" s="38">
        <v>0</v>
      </c>
      <c r="E11" s="38">
        <v>0</v>
      </c>
      <c r="F11" s="38">
        <v>1</v>
      </c>
      <c r="G11" s="55">
        <v>12</v>
      </c>
    </row>
    <row r="12" spans="1:7" s="35" customFormat="1" ht="32.25" customHeight="1">
      <c r="A12" s="36" t="s">
        <v>53</v>
      </c>
      <c r="B12" s="37">
        <v>4</v>
      </c>
      <c r="C12" s="38">
        <v>59</v>
      </c>
      <c r="D12" s="38">
        <v>3</v>
      </c>
      <c r="E12" s="38">
        <v>47</v>
      </c>
      <c r="F12" s="38">
        <v>1</v>
      </c>
      <c r="G12" s="55">
        <v>12</v>
      </c>
    </row>
    <row r="13" spans="1:7" s="35" customFormat="1" ht="32.25" customHeight="1">
      <c r="A13" s="36" t="s">
        <v>54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55">
        <v>0</v>
      </c>
    </row>
    <row r="14" spans="1:7" s="35" customFormat="1" ht="32.25" customHeight="1">
      <c r="A14" s="36" t="s">
        <v>55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55">
        <v>0</v>
      </c>
    </row>
    <row r="15" spans="1:7" s="35" customFormat="1" ht="32.25" customHeight="1">
      <c r="A15" s="36" t="s">
        <v>56</v>
      </c>
      <c r="B15" s="37">
        <v>48</v>
      </c>
      <c r="C15" s="38">
        <v>352</v>
      </c>
      <c r="D15" s="38">
        <v>5</v>
      </c>
      <c r="E15" s="38">
        <v>43</v>
      </c>
      <c r="F15" s="38">
        <v>43</v>
      </c>
      <c r="G15" s="55">
        <v>309</v>
      </c>
    </row>
    <row r="16" spans="1:7" s="35" customFormat="1" ht="32.25" customHeight="1">
      <c r="A16" s="36" t="s">
        <v>57</v>
      </c>
      <c r="B16" s="37">
        <v>1</v>
      </c>
      <c r="C16" s="38">
        <v>23</v>
      </c>
      <c r="D16" s="38">
        <v>0</v>
      </c>
      <c r="E16" s="38">
        <v>0</v>
      </c>
      <c r="F16" s="38">
        <v>1</v>
      </c>
      <c r="G16" s="55">
        <v>23</v>
      </c>
    </row>
    <row r="17" spans="1:7" s="35" customFormat="1" ht="32.25" customHeight="1">
      <c r="A17" s="36" t="s">
        <v>58</v>
      </c>
      <c r="B17" s="37">
        <v>0</v>
      </c>
      <c r="C17" s="38">
        <v>0</v>
      </c>
      <c r="D17" s="38">
        <v>0</v>
      </c>
      <c r="E17" s="38">
        <v>0</v>
      </c>
      <c r="F17" s="38">
        <v>0</v>
      </c>
      <c r="G17" s="55">
        <v>0</v>
      </c>
    </row>
    <row r="18" spans="1:7" s="35" customFormat="1" ht="32.25" customHeight="1">
      <c r="A18" s="36" t="s">
        <v>59</v>
      </c>
      <c r="B18" s="37">
        <v>5</v>
      </c>
      <c r="C18" s="38">
        <v>45</v>
      </c>
      <c r="D18" s="38">
        <v>0</v>
      </c>
      <c r="E18" s="38">
        <v>0</v>
      </c>
      <c r="F18" s="38">
        <v>5</v>
      </c>
      <c r="G18" s="55">
        <v>45</v>
      </c>
    </row>
    <row r="19" spans="1:7" s="35" customFormat="1" ht="32.25" customHeight="1">
      <c r="A19" s="36" t="s">
        <v>60</v>
      </c>
      <c r="B19" s="37">
        <v>16</v>
      </c>
      <c r="C19" s="38">
        <v>45</v>
      </c>
      <c r="D19" s="38">
        <v>0</v>
      </c>
      <c r="E19" s="38">
        <v>0</v>
      </c>
      <c r="F19" s="38">
        <v>16</v>
      </c>
      <c r="G19" s="55">
        <v>45</v>
      </c>
    </row>
    <row r="20" spans="1:7" s="35" customFormat="1" ht="32.25" customHeight="1">
      <c r="A20" s="61" t="s">
        <v>61</v>
      </c>
      <c r="B20" s="44">
        <v>5</v>
      </c>
      <c r="C20" s="45">
        <v>68</v>
      </c>
      <c r="D20" s="45">
        <v>1</v>
      </c>
      <c r="E20" s="45">
        <v>22</v>
      </c>
      <c r="F20" s="45">
        <v>4</v>
      </c>
      <c r="G20" s="57">
        <v>46</v>
      </c>
    </row>
    <row r="21" spans="1:7" s="35" customFormat="1" ht="32.25" customHeight="1">
      <c r="A21" s="43" t="s">
        <v>62</v>
      </c>
      <c r="B21" s="40">
        <v>1</v>
      </c>
      <c r="C21" s="41">
        <v>4</v>
      </c>
      <c r="D21" s="41">
        <v>0</v>
      </c>
      <c r="E21" s="41">
        <v>0</v>
      </c>
      <c r="F21" s="41">
        <v>1</v>
      </c>
      <c r="G21" s="56">
        <v>4</v>
      </c>
    </row>
    <row r="22" spans="1:7" s="35" customFormat="1" ht="32.25" customHeight="1">
      <c r="A22" s="36" t="s">
        <v>63</v>
      </c>
      <c r="B22" s="37">
        <v>4</v>
      </c>
      <c r="C22" s="38">
        <v>20</v>
      </c>
      <c r="D22" s="38">
        <v>0</v>
      </c>
      <c r="E22" s="38">
        <v>0</v>
      </c>
      <c r="F22" s="38">
        <v>4</v>
      </c>
      <c r="G22" s="55">
        <v>20</v>
      </c>
    </row>
    <row r="23" spans="1:7" s="35" customFormat="1" ht="32.25" customHeight="1">
      <c r="A23" s="36" t="s">
        <v>64</v>
      </c>
      <c r="B23" s="37">
        <v>1</v>
      </c>
      <c r="C23" s="38">
        <v>34</v>
      </c>
      <c r="D23" s="38">
        <v>0</v>
      </c>
      <c r="E23" s="38">
        <v>0</v>
      </c>
      <c r="F23" s="38">
        <v>1</v>
      </c>
      <c r="G23" s="55">
        <v>34</v>
      </c>
    </row>
    <row r="24" spans="1:7" s="35" customFormat="1" ht="32.25" customHeight="1">
      <c r="A24" s="36" t="s">
        <v>65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55">
        <v>0</v>
      </c>
    </row>
    <row r="25" spans="1:7" s="35" customFormat="1" ht="32.25" customHeight="1">
      <c r="A25" s="36" t="s">
        <v>66</v>
      </c>
      <c r="B25" s="37">
        <v>1</v>
      </c>
      <c r="C25" s="38">
        <v>20</v>
      </c>
      <c r="D25" s="38">
        <v>0</v>
      </c>
      <c r="E25" s="38">
        <v>0</v>
      </c>
      <c r="F25" s="38">
        <v>1</v>
      </c>
      <c r="G25" s="55">
        <v>20</v>
      </c>
    </row>
    <row r="26" spans="1:7" s="35" customFormat="1" ht="32.25" customHeight="1">
      <c r="A26" s="61" t="s">
        <v>67</v>
      </c>
      <c r="B26" s="44">
        <v>16</v>
      </c>
      <c r="C26" s="45">
        <v>82</v>
      </c>
      <c r="D26" s="45">
        <v>0</v>
      </c>
      <c r="E26" s="45">
        <v>0</v>
      </c>
      <c r="F26" s="45">
        <v>16</v>
      </c>
      <c r="G26" s="57">
        <v>82</v>
      </c>
    </row>
    <row r="27" spans="1:7" s="35" customFormat="1" ht="32.25" customHeight="1">
      <c r="A27" s="42" t="s">
        <v>68</v>
      </c>
      <c r="B27" s="37">
        <v>1</v>
      </c>
      <c r="C27" s="38">
        <v>11</v>
      </c>
      <c r="D27" s="38">
        <v>0</v>
      </c>
      <c r="E27" s="38">
        <v>0</v>
      </c>
      <c r="F27" s="38">
        <v>1</v>
      </c>
      <c r="G27" s="55">
        <v>11</v>
      </c>
    </row>
    <row r="28" spans="1:7" s="35" customFormat="1" ht="32.25" customHeight="1">
      <c r="A28" s="42" t="s">
        <v>69</v>
      </c>
      <c r="B28" s="37">
        <v>0</v>
      </c>
      <c r="C28" s="38">
        <v>0</v>
      </c>
      <c r="D28" s="38">
        <v>0</v>
      </c>
      <c r="E28" s="38">
        <v>0</v>
      </c>
      <c r="F28" s="38">
        <v>0</v>
      </c>
      <c r="G28" s="55">
        <v>0</v>
      </c>
    </row>
    <row r="29" spans="1:7" s="35" customFormat="1" ht="32.25" customHeight="1">
      <c r="A29" s="42" t="s">
        <v>70</v>
      </c>
      <c r="B29" s="37">
        <v>15</v>
      </c>
      <c r="C29" s="38">
        <v>59</v>
      </c>
      <c r="D29" s="38">
        <v>0</v>
      </c>
      <c r="E29" s="38">
        <v>0</v>
      </c>
      <c r="F29" s="38">
        <v>15</v>
      </c>
      <c r="G29" s="55">
        <v>59</v>
      </c>
    </row>
    <row r="30" spans="1:7" s="35" customFormat="1" ht="32.25" customHeight="1">
      <c r="A30" s="32" t="s">
        <v>71</v>
      </c>
      <c r="B30" s="33">
        <v>6</v>
      </c>
      <c r="C30" s="34">
        <v>29</v>
      </c>
      <c r="D30" s="34">
        <v>0</v>
      </c>
      <c r="E30" s="34">
        <v>0</v>
      </c>
      <c r="F30" s="34">
        <v>6</v>
      </c>
      <c r="G30" s="54">
        <v>29</v>
      </c>
    </row>
    <row r="31" spans="1:7" s="35" customFormat="1" ht="32.25" customHeight="1">
      <c r="A31" s="36" t="s">
        <v>72</v>
      </c>
      <c r="B31" s="37">
        <v>1</v>
      </c>
      <c r="C31" s="38">
        <v>12</v>
      </c>
      <c r="D31" s="38">
        <v>0</v>
      </c>
      <c r="E31" s="38">
        <v>0</v>
      </c>
      <c r="F31" s="38">
        <v>1</v>
      </c>
      <c r="G31" s="55">
        <v>12</v>
      </c>
    </row>
    <row r="32" spans="1:7" s="35" customFormat="1" ht="32.25" customHeight="1">
      <c r="A32" s="36" t="s">
        <v>73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55">
        <v>0</v>
      </c>
    </row>
    <row r="33" spans="1:7" s="35" customFormat="1" ht="32.25" customHeight="1">
      <c r="A33" s="36" t="s">
        <v>74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55">
        <v>0</v>
      </c>
    </row>
    <row r="34" spans="1:7" s="35" customFormat="1" ht="32.25" customHeight="1">
      <c r="A34" s="43" t="s">
        <v>82</v>
      </c>
      <c r="B34" s="40">
        <v>1</v>
      </c>
      <c r="C34" s="41">
        <v>24</v>
      </c>
      <c r="D34" s="41">
        <v>1</v>
      </c>
      <c r="E34" s="41">
        <v>24</v>
      </c>
      <c r="F34" s="41">
        <v>0</v>
      </c>
      <c r="G34" s="56">
        <v>0</v>
      </c>
    </row>
    <row r="35" spans="1:7" s="35" customFormat="1" ht="32.25" customHeight="1" thickBot="1">
      <c r="A35" s="42" t="s">
        <v>75</v>
      </c>
      <c r="B35" s="37">
        <v>1</v>
      </c>
      <c r="C35" s="38">
        <v>17</v>
      </c>
      <c r="D35" s="38">
        <v>0</v>
      </c>
      <c r="E35" s="38">
        <v>0</v>
      </c>
      <c r="F35" s="38">
        <v>1</v>
      </c>
      <c r="G35" s="55">
        <v>17</v>
      </c>
    </row>
    <row r="36" spans="1:7" s="49" customFormat="1" ht="32.25" customHeight="1" thickTop="1">
      <c r="A36" s="46" t="s">
        <v>76</v>
      </c>
      <c r="B36" s="47">
        <f aca="true" t="shared" si="3" ref="B36:G36">SUM(B17)</f>
        <v>0</v>
      </c>
      <c r="C36" s="48">
        <f t="shared" si="3"/>
        <v>0</v>
      </c>
      <c r="D36" s="48">
        <f t="shared" si="3"/>
        <v>0</v>
      </c>
      <c r="E36" s="48">
        <f t="shared" si="3"/>
        <v>0</v>
      </c>
      <c r="F36" s="48">
        <f t="shared" si="3"/>
        <v>0</v>
      </c>
      <c r="G36" s="58">
        <f t="shared" si="3"/>
        <v>0</v>
      </c>
    </row>
    <row r="37" spans="1:7" s="49" customFormat="1" ht="32.25" customHeight="1">
      <c r="A37" s="42" t="s">
        <v>77</v>
      </c>
      <c r="B37" s="50">
        <f aca="true" t="shared" si="4" ref="B37:G37">SUM(B13:B14)</f>
        <v>0</v>
      </c>
      <c r="C37" s="51">
        <f t="shared" si="4"/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9">
        <f t="shared" si="4"/>
        <v>0</v>
      </c>
    </row>
    <row r="38" spans="1:7" s="49" customFormat="1" ht="32.25" customHeight="1">
      <c r="A38" s="42" t="s">
        <v>78</v>
      </c>
      <c r="B38" s="50">
        <f aca="true" t="shared" si="5" ref="B38:G38">SUM(B10,B20:B20)</f>
        <v>26</v>
      </c>
      <c r="C38" s="51">
        <f t="shared" si="5"/>
        <v>484</v>
      </c>
      <c r="D38" s="51">
        <f t="shared" si="5"/>
        <v>3</v>
      </c>
      <c r="E38" s="51">
        <f t="shared" si="5"/>
        <v>165</v>
      </c>
      <c r="F38" s="51">
        <f t="shared" si="5"/>
        <v>23</v>
      </c>
      <c r="G38" s="59">
        <f t="shared" si="5"/>
        <v>319</v>
      </c>
    </row>
    <row r="39" spans="1:7" s="49" customFormat="1" ht="32.25" customHeight="1">
      <c r="A39" s="42" t="s">
        <v>79</v>
      </c>
      <c r="B39" s="50">
        <f aca="true" t="shared" si="6" ref="B39:G39">SUM(B9,B16:B16,B19,B21:B25)</f>
        <v>46</v>
      </c>
      <c r="C39" s="51">
        <f t="shared" si="6"/>
        <v>951</v>
      </c>
      <c r="D39" s="51">
        <f t="shared" si="6"/>
        <v>4</v>
      </c>
      <c r="E39" s="51">
        <f t="shared" si="6"/>
        <v>414</v>
      </c>
      <c r="F39" s="51">
        <f t="shared" si="6"/>
        <v>42</v>
      </c>
      <c r="G39" s="59">
        <f t="shared" si="6"/>
        <v>537</v>
      </c>
    </row>
    <row r="40" spans="1:7" s="49" customFormat="1" ht="32.25" customHeight="1">
      <c r="A40" s="42" t="s">
        <v>80</v>
      </c>
      <c r="B40" s="50">
        <f aca="true" t="shared" si="7" ref="B40:G40">SUM(B12,B15,B18,B26:B29)</f>
        <v>89</v>
      </c>
      <c r="C40" s="51">
        <f t="shared" si="7"/>
        <v>608</v>
      </c>
      <c r="D40" s="51">
        <f t="shared" si="7"/>
        <v>8</v>
      </c>
      <c r="E40" s="51">
        <f t="shared" si="7"/>
        <v>90</v>
      </c>
      <c r="F40" s="51">
        <f t="shared" si="7"/>
        <v>81</v>
      </c>
      <c r="G40" s="59">
        <f t="shared" si="7"/>
        <v>518</v>
      </c>
    </row>
    <row r="41" spans="1:7" s="49" customFormat="1" ht="32.25" customHeight="1">
      <c r="A41" s="43" t="s">
        <v>81</v>
      </c>
      <c r="B41" s="52">
        <f aca="true" t="shared" si="8" ref="B41:G41">SUM(B11,B30:B35)</f>
        <v>10</v>
      </c>
      <c r="C41" s="53">
        <f t="shared" si="8"/>
        <v>94</v>
      </c>
      <c r="D41" s="53">
        <f t="shared" si="8"/>
        <v>1</v>
      </c>
      <c r="E41" s="53">
        <f t="shared" si="8"/>
        <v>24</v>
      </c>
      <c r="F41" s="53">
        <f t="shared" si="8"/>
        <v>9</v>
      </c>
      <c r="G41" s="60">
        <f t="shared" si="8"/>
        <v>70</v>
      </c>
    </row>
  </sheetData>
  <mergeCells count="6">
    <mergeCell ref="F1:G1"/>
    <mergeCell ref="F4:G4"/>
    <mergeCell ref="D4:E4"/>
    <mergeCell ref="A3:A5"/>
    <mergeCell ref="B4:C4"/>
    <mergeCell ref="B3:G3"/>
  </mergeCells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Q43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9.5" customHeight="1"/>
  <cols>
    <col min="1" max="1" width="11.75390625" style="4" customWidth="1"/>
    <col min="2" max="8" width="17.00390625" style="1" customWidth="1"/>
    <col min="9" max="15" width="18.625" style="1" customWidth="1"/>
    <col min="16" max="16" width="10.625" style="1" customWidth="1"/>
    <col min="17" max="16384" width="10.625" style="3" customWidth="1"/>
  </cols>
  <sheetData>
    <row r="1" spans="1:15" ht="18.75">
      <c r="A1" s="27" t="s">
        <v>20</v>
      </c>
      <c r="B1" s="10"/>
      <c r="C1" s="10"/>
      <c r="D1" s="10"/>
      <c r="E1" s="10"/>
      <c r="F1" s="10"/>
      <c r="G1" s="10"/>
      <c r="H1" s="10"/>
      <c r="N1" s="62" t="s">
        <v>83</v>
      </c>
      <c r="O1" s="62"/>
    </row>
    <row r="2" spans="1:16" s="8" customFormat="1" ht="3.75" customHeight="1">
      <c r="A2" s="21"/>
      <c r="B2" s="6"/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12"/>
      <c r="O2" s="22"/>
      <c r="P2" s="5"/>
    </row>
    <row r="3" spans="1:16" ht="12.75" customHeight="1">
      <c r="A3" s="65" t="s">
        <v>1</v>
      </c>
      <c r="B3" s="69" t="s">
        <v>0</v>
      </c>
      <c r="C3" s="74"/>
      <c r="D3" s="30"/>
      <c r="E3" s="30"/>
      <c r="F3" s="30"/>
      <c r="G3" s="30"/>
      <c r="H3" s="19"/>
      <c r="I3" s="63" t="s">
        <v>8</v>
      </c>
      <c r="J3" s="64"/>
      <c r="K3" s="64"/>
      <c r="L3" s="64"/>
      <c r="M3" s="64"/>
      <c r="N3" s="64"/>
      <c r="O3" s="67"/>
      <c r="P3" s="3"/>
    </row>
    <row r="4" spans="1:16" ht="21.75" customHeight="1">
      <c r="A4" s="66"/>
      <c r="B4" s="71"/>
      <c r="C4" s="75"/>
      <c r="D4" s="71" t="s">
        <v>9</v>
      </c>
      <c r="E4" s="72"/>
      <c r="F4" s="73" t="s">
        <v>10</v>
      </c>
      <c r="G4" s="73"/>
      <c r="H4" s="16" t="s">
        <v>11</v>
      </c>
      <c r="I4" s="18" t="s">
        <v>11</v>
      </c>
      <c r="J4" s="71" t="s">
        <v>43</v>
      </c>
      <c r="K4" s="72"/>
      <c r="L4" s="71" t="s">
        <v>42</v>
      </c>
      <c r="M4" s="72"/>
      <c r="N4" s="71" t="s">
        <v>12</v>
      </c>
      <c r="O4" s="72"/>
      <c r="P4" s="3"/>
    </row>
    <row r="5" spans="1:16" ht="21.75" customHeight="1">
      <c r="A5" s="70"/>
      <c r="B5" s="16" t="s">
        <v>4</v>
      </c>
      <c r="C5" s="16" t="s">
        <v>5</v>
      </c>
      <c r="D5" s="16" t="s">
        <v>4</v>
      </c>
      <c r="E5" s="16" t="s">
        <v>5</v>
      </c>
      <c r="F5" s="16" t="s">
        <v>4</v>
      </c>
      <c r="G5" s="16" t="s">
        <v>5</v>
      </c>
      <c r="H5" s="16" t="s">
        <v>4</v>
      </c>
      <c r="I5" s="16" t="s">
        <v>5</v>
      </c>
      <c r="J5" s="16" t="s">
        <v>4</v>
      </c>
      <c r="K5" s="16" t="s">
        <v>5</v>
      </c>
      <c r="L5" s="16" t="s">
        <v>4</v>
      </c>
      <c r="M5" s="16" t="s">
        <v>5</v>
      </c>
      <c r="N5" s="16" t="s">
        <v>4</v>
      </c>
      <c r="O5" s="16" t="s">
        <v>5</v>
      </c>
      <c r="P5" s="3"/>
    </row>
    <row r="6" spans="1:15" s="35" customFormat="1" ht="32.25" customHeight="1">
      <c r="A6" s="32" t="s">
        <v>47</v>
      </c>
      <c r="B6" s="33">
        <f aca="true" t="shared" si="0" ref="B6:O6">SUM(B7:B8)</f>
        <v>2113</v>
      </c>
      <c r="C6" s="34">
        <f t="shared" si="0"/>
        <v>4413</v>
      </c>
      <c r="D6" s="34">
        <f t="shared" si="0"/>
        <v>0</v>
      </c>
      <c r="E6" s="34">
        <f t="shared" si="0"/>
        <v>8</v>
      </c>
      <c r="F6" s="34">
        <f t="shared" si="0"/>
        <v>822</v>
      </c>
      <c r="G6" s="34">
        <f t="shared" si="0"/>
        <v>557</v>
      </c>
      <c r="H6" s="54">
        <f t="shared" si="0"/>
        <v>49</v>
      </c>
      <c r="I6" s="33">
        <f t="shared" si="0"/>
        <v>60</v>
      </c>
      <c r="J6" s="34">
        <f t="shared" si="0"/>
        <v>168</v>
      </c>
      <c r="K6" s="34">
        <f t="shared" si="0"/>
        <v>1254</v>
      </c>
      <c r="L6" s="34">
        <f t="shared" si="0"/>
        <v>616</v>
      </c>
      <c r="M6" s="34">
        <f t="shared" si="0"/>
        <v>816</v>
      </c>
      <c r="N6" s="34">
        <f t="shared" si="0"/>
        <v>458</v>
      </c>
      <c r="O6" s="54">
        <f t="shared" si="0"/>
        <v>1718</v>
      </c>
    </row>
    <row r="7" spans="1:15" s="35" customFormat="1" ht="32.25" customHeight="1">
      <c r="A7" s="36" t="s">
        <v>48</v>
      </c>
      <c r="B7" s="37">
        <f aca="true" t="shared" si="1" ref="B7:O7">SUM(B9:B19)</f>
        <v>1966</v>
      </c>
      <c r="C7" s="38">
        <f t="shared" si="1"/>
        <v>3261</v>
      </c>
      <c r="D7" s="38">
        <f t="shared" si="1"/>
        <v>0</v>
      </c>
      <c r="E7" s="38">
        <f t="shared" si="1"/>
        <v>2</v>
      </c>
      <c r="F7" s="38">
        <f t="shared" si="1"/>
        <v>822</v>
      </c>
      <c r="G7" s="38">
        <f t="shared" si="1"/>
        <v>472</v>
      </c>
      <c r="H7" s="55">
        <f t="shared" si="1"/>
        <v>29</v>
      </c>
      <c r="I7" s="37">
        <f t="shared" si="1"/>
        <v>29</v>
      </c>
      <c r="J7" s="38">
        <f t="shared" si="1"/>
        <v>110</v>
      </c>
      <c r="K7" s="38">
        <f t="shared" si="1"/>
        <v>763</v>
      </c>
      <c r="L7" s="38">
        <f t="shared" si="1"/>
        <v>595</v>
      </c>
      <c r="M7" s="38">
        <f t="shared" si="1"/>
        <v>691</v>
      </c>
      <c r="N7" s="38">
        <f t="shared" si="1"/>
        <v>410</v>
      </c>
      <c r="O7" s="55">
        <f t="shared" si="1"/>
        <v>1304</v>
      </c>
    </row>
    <row r="8" spans="1:15" s="35" customFormat="1" ht="32.25" customHeight="1">
      <c r="A8" s="39" t="s">
        <v>49</v>
      </c>
      <c r="B8" s="40">
        <f>SUM(B20:B35)</f>
        <v>147</v>
      </c>
      <c r="C8" s="41">
        <f>SUM(C20:C35)</f>
        <v>1152</v>
      </c>
      <c r="D8" s="41">
        <f>SUM(D20:D35)</f>
        <v>0</v>
      </c>
      <c r="E8" s="41">
        <f aca="true" t="shared" si="2" ref="E8:N8">SUM(E20:E35)</f>
        <v>6</v>
      </c>
      <c r="F8" s="41">
        <f t="shared" si="2"/>
        <v>0</v>
      </c>
      <c r="G8" s="41">
        <f t="shared" si="2"/>
        <v>85</v>
      </c>
      <c r="H8" s="56">
        <f t="shared" si="2"/>
        <v>20</v>
      </c>
      <c r="I8" s="40">
        <f t="shared" si="2"/>
        <v>31</v>
      </c>
      <c r="J8" s="41">
        <f t="shared" si="2"/>
        <v>58</v>
      </c>
      <c r="K8" s="41">
        <f t="shared" si="2"/>
        <v>491</v>
      </c>
      <c r="L8" s="41">
        <f t="shared" si="2"/>
        <v>21</v>
      </c>
      <c r="M8" s="41">
        <f t="shared" si="2"/>
        <v>125</v>
      </c>
      <c r="N8" s="41">
        <f t="shared" si="2"/>
        <v>48</v>
      </c>
      <c r="O8" s="56">
        <f>SUM(O20:O35)</f>
        <v>414</v>
      </c>
    </row>
    <row r="9" spans="1:15" s="35" customFormat="1" ht="32.25" customHeight="1">
      <c r="A9" s="36" t="s">
        <v>50</v>
      </c>
      <c r="B9" s="37">
        <v>1144</v>
      </c>
      <c r="C9" s="38">
        <v>1035</v>
      </c>
      <c r="D9" s="38">
        <v>0</v>
      </c>
      <c r="E9" s="38">
        <v>0</v>
      </c>
      <c r="F9" s="38">
        <v>679</v>
      </c>
      <c r="G9" s="38">
        <v>419</v>
      </c>
      <c r="H9" s="55">
        <v>26</v>
      </c>
      <c r="I9" s="37">
        <v>0</v>
      </c>
      <c r="J9" s="38">
        <v>0</v>
      </c>
      <c r="K9" s="38">
        <v>50</v>
      </c>
      <c r="L9" s="38">
        <v>410</v>
      </c>
      <c r="M9" s="38">
        <v>390</v>
      </c>
      <c r="N9" s="38">
        <v>29</v>
      </c>
      <c r="O9" s="55">
        <v>176</v>
      </c>
    </row>
    <row r="10" spans="1:15" s="35" customFormat="1" ht="32.25" customHeight="1">
      <c r="A10" s="36" t="s">
        <v>51</v>
      </c>
      <c r="B10" s="37">
        <v>182</v>
      </c>
      <c r="C10" s="38">
        <v>216</v>
      </c>
      <c r="D10" s="38">
        <v>0</v>
      </c>
      <c r="E10" s="38">
        <v>0</v>
      </c>
      <c r="F10" s="38">
        <v>143</v>
      </c>
      <c r="G10" s="38">
        <v>38</v>
      </c>
      <c r="H10" s="55">
        <v>3</v>
      </c>
      <c r="I10" s="37">
        <v>12</v>
      </c>
      <c r="J10" s="38">
        <v>18</v>
      </c>
      <c r="K10" s="38">
        <v>143</v>
      </c>
      <c r="L10" s="38">
        <v>0</v>
      </c>
      <c r="M10" s="38">
        <v>0</v>
      </c>
      <c r="N10" s="38">
        <v>18</v>
      </c>
      <c r="O10" s="55">
        <v>23</v>
      </c>
    </row>
    <row r="11" spans="1:15" s="35" customFormat="1" ht="32.25" customHeight="1">
      <c r="A11" s="36" t="s">
        <v>52</v>
      </c>
      <c r="B11" s="37">
        <v>0</v>
      </c>
      <c r="C11" s="38">
        <v>25</v>
      </c>
      <c r="D11" s="38">
        <v>0</v>
      </c>
      <c r="E11" s="38">
        <v>0</v>
      </c>
      <c r="F11" s="38">
        <v>0</v>
      </c>
      <c r="G11" s="38">
        <v>0</v>
      </c>
      <c r="H11" s="55">
        <v>0</v>
      </c>
      <c r="I11" s="37">
        <v>0</v>
      </c>
      <c r="J11" s="38">
        <v>0</v>
      </c>
      <c r="K11" s="38">
        <v>13</v>
      </c>
      <c r="L11" s="38">
        <v>0</v>
      </c>
      <c r="M11" s="38">
        <v>12</v>
      </c>
      <c r="N11" s="38">
        <v>0</v>
      </c>
      <c r="O11" s="55">
        <v>0</v>
      </c>
    </row>
    <row r="12" spans="1:15" s="35" customFormat="1" ht="32.25" customHeight="1">
      <c r="A12" s="36" t="s">
        <v>53</v>
      </c>
      <c r="B12" s="37">
        <v>429</v>
      </c>
      <c r="C12" s="38">
        <v>117</v>
      </c>
      <c r="D12" s="38">
        <v>0</v>
      </c>
      <c r="E12" s="38">
        <v>0</v>
      </c>
      <c r="F12" s="38">
        <v>0</v>
      </c>
      <c r="G12" s="38">
        <v>2</v>
      </c>
      <c r="H12" s="55">
        <v>0</v>
      </c>
      <c r="I12" s="37">
        <v>0</v>
      </c>
      <c r="J12" s="38">
        <v>46</v>
      </c>
      <c r="K12" s="38">
        <v>34</v>
      </c>
      <c r="L12" s="38">
        <v>138</v>
      </c>
      <c r="M12" s="38">
        <v>11</v>
      </c>
      <c r="N12" s="38">
        <v>245</v>
      </c>
      <c r="O12" s="55">
        <v>70</v>
      </c>
    </row>
    <row r="13" spans="1:15" s="35" customFormat="1" ht="32.25" customHeight="1">
      <c r="A13" s="36" t="s">
        <v>54</v>
      </c>
      <c r="B13" s="37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55">
        <v>0</v>
      </c>
      <c r="I13" s="37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55">
        <v>0</v>
      </c>
    </row>
    <row r="14" spans="1:15" s="35" customFormat="1" ht="32.25" customHeight="1">
      <c r="A14" s="36" t="s">
        <v>55</v>
      </c>
      <c r="B14" s="3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55">
        <v>0</v>
      </c>
      <c r="I14" s="37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55">
        <v>0</v>
      </c>
    </row>
    <row r="15" spans="1:15" s="35" customFormat="1" ht="32.25" customHeight="1">
      <c r="A15" s="36" t="s">
        <v>56</v>
      </c>
      <c r="B15" s="37">
        <v>211</v>
      </c>
      <c r="C15" s="38">
        <v>1214</v>
      </c>
      <c r="D15" s="38">
        <v>0</v>
      </c>
      <c r="E15" s="38">
        <v>0</v>
      </c>
      <c r="F15" s="38">
        <v>0</v>
      </c>
      <c r="G15" s="38">
        <v>11</v>
      </c>
      <c r="H15" s="55">
        <v>0</v>
      </c>
      <c r="I15" s="37">
        <v>0</v>
      </c>
      <c r="J15" s="38">
        <v>46</v>
      </c>
      <c r="K15" s="38">
        <v>332</v>
      </c>
      <c r="L15" s="38">
        <v>47</v>
      </c>
      <c r="M15" s="38">
        <v>276</v>
      </c>
      <c r="N15" s="38">
        <v>118</v>
      </c>
      <c r="O15" s="55">
        <v>595</v>
      </c>
    </row>
    <row r="16" spans="1:15" s="35" customFormat="1" ht="32.25" customHeight="1">
      <c r="A16" s="36" t="s">
        <v>57</v>
      </c>
      <c r="B16" s="37">
        <v>0</v>
      </c>
      <c r="C16" s="38">
        <v>88</v>
      </c>
      <c r="D16" s="38">
        <v>0</v>
      </c>
      <c r="E16" s="38">
        <v>0</v>
      </c>
      <c r="F16" s="38">
        <v>0</v>
      </c>
      <c r="G16" s="38">
        <v>0</v>
      </c>
      <c r="H16" s="55">
        <v>0</v>
      </c>
      <c r="I16" s="37">
        <v>11</v>
      </c>
      <c r="J16" s="38">
        <v>0</v>
      </c>
      <c r="K16" s="38">
        <v>70</v>
      </c>
      <c r="L16" s="38">
        <v>0</v>
      </c>
      <c r="M16" s="38">
        <v>0</v>
      </c>
      <c r="N16" s="38">
        <v>0</v>
      </c>
      <c r="O16" s="55">
        <v>7</v>
      </c>
    </row>
    <row r="17" spans="1:15" s="35" customFormat="1" ht="32.25" customHeight="1">
      <c r="A17" s="36" t="s">
        <v>58</v>
      </c>
      <c r="B17" s="37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55">
        <v>0</v>
      </c>
      <c r="I17" s="37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55">
        <v>0</v>
      </c>
    </row>
    <row r="18" spans="1:15" s="35" customFormat="1" ht="32.25" customHeight="1">
      <c r="A18" s="36" t="s">
        <v>59</v>
      </c>
      <c r="B18" s="37">
        <v>0</v>
      </c>
      <c r="C18" s="38">
        <v>139</v>
      </c>
      <c r="D18" s="38">
        <v>0</v>
      </c>
      <c r="E18" s="38">
        <v>1</v>
      </c>
      <c r="F18" s="38">
        <v>0</v>
      </c>
      <c r="G18" s="38">
        <v>2</v>
      </c>
      <c r="H18" s="55">
        <v>0</v>
      </c>
      <c r="I18" s="37">
        <v>0</v>
      </c>
      <c r="J18" s="38">
        <v>0</v>
      </c>
      <c r="K18" s="38">
        <v>78</v>
      </c>
      <c r="L18" s="38">
        <v>0</v>
      </c>
      <c r="M18" s="38">
        <v>0</v>
      </c>
      <c r="N18" s="38">
        <v>0</v>
      </c>
      <c r="O18" s="55">
        <v>58</v>
      </c>
    </row>
    <row r="19" spans="1:15" s="35" customFormat="1" ht="32.25" customHeight="1">
      <c r="A19" s="36" t="s">
        <v>60</v>
      </c>
      <c r="B19" s="37">
        <v>0</v>
      </c>
      <c r="C19" s="38">
        <v>427</v>
      </c>
      <c r="D19" s="38">
        <v>0</v>
      </c>
      <c r="E19" s="38">
        <v>1</v>
      </c>
      <c r="F19" s="38">
        <v>0</v>
      </c>
      <c r="G19" s="38">
        <v>0</v>
      </c>
      <c r="H19" s="55">
        <v>0</v>
      </c>
      <c r="I19" s="37">
        <v>6</v>
      </c>
      <c r="J19" s="38">
        <v>0</v>
      </c>
      <c r="K19" s="38">
        <v>43</v>
      </c>
      <c r="L19" s="38">
        <v>0</v>
      </c>
      <c r="M19" s="38">
        <v>2</v>
      </c>
      <c r="N19" s="38">
        <v>0</v>
      </c>
      <c r="O19" s="55">
        <v>375</v>
      </c>
    </row>
    <row r="20" spans="1:15" s="35" customFormat="1" ht="32.25" customHeight="1">
      <c r="A20" s="61" t="s">
        <v>61</v>
      </c>
      <c r="B20" s="44">
        <v>86</v>
      </c>
      <c r="C20" s="45">
        <v>137</v>
      </c>
      <c r="D20" s="45">
        <v>0</v>
      </c>
      <c r="E20" s="45">
        <v>0</v>
      </c>
      <c r="F20" s="45">
        <v>0</v>
      </c>
      <c r="G20" s="45">
        <v>0</v>
      </c>
      <c r="H20" s="57">
        <v>20</v>
      </c>
      <c r="I20" s="44">
        <v>0</v>
      </c>
      <c r="J20" s="45">
        <v>22</v>
      </c>
      <c r="K20" s="45">
        <v>62</v>
      </c>
      <c r="L20" s="45">
        <v>0</v>
      </c>
      <c r="M20" s="45">
        <v>24</v>
      </c>
      <c r="N20" s="45">
        <v>44</v>
      </c>
      <c r="O20" s="57">
        <v>51</v>
      </c>
    </row>
    <row r="21" spans="1:15" s="35" customFormat="1" ht="32.25" customHeight="1">
      <c r="A21" s="43" t="s">
        <v>62</v>
      </c>
      <c r="B21" s="40">
        <v>0</v>
      </c>
      <c r="C21" s="41">
        <v>9</v>
      </c>
      <c r="D21" s="41">
        <v>0</v>
      </c>
      <c r="E21" s="41">
        <v>0</v>
      </c>
      <c r="F21" s="41">
        <v>0</v>
      </c>
      <c r="G21" s="41">
        <v>4</v>
      </c>
      <c r="H21" s="56">
        <v>0</v>
      </c>
      <c r="I21" s="40">
        <v>0</v>
      </c>
      <c r="J21" s="41">
        <v>0</v>
      </c>
      <c r="K21" s="41">
        <v>5</v>
      </c>
      <c r="L21" s="41">
        <v>0</v>
      </c>
      <c r="M21" s="41">
        <v>0</v>
      </c>
      <c r="N21" s="41">
        <v>0</v>
      </c>
      <c r="O21" s="56">
        <v>0</v>
      </c>
    </row>
    <row r="22" spans="1:15" s="35" customFormat="1" ht="32.25" customHeight="1">
      <c r="A22" s="36" t="s">
        <v>63</v>
      </c>
      <c r="B22" s="37">
        <v>0</v>
      </c>
      <c r="C22" s="38">
        <v>70</v>
      </c>
      <c r="D22" s="38">
        <v>0</v>
      </c>
      <c r="E22" s="38">
        <v>0</v>
      </c>
      <c r="F22" s="38">
        <v>0</v>
      </c>
      <c r="G22" s="38">
        <v>0</v>
      </c>
      <c r="H22" s="55">
        <v>0</v>
      </c>
      <c r="I22" s="37">
        <v>0</v>
      </c>
      <c r="J22" s="38">
        <v>0</v>
      </c>
      <c r="K22" s="38">
        <v>22</v>
      </c>
      <c r="L22" s="38">
        <v>0</v>
      </c>
      <c r="M22" s="38">
        <v>0</v>
      </c>
      <c r="N22" s="38">
        <v>0</v>
      </c>
      <c r="O22" s="55">
        <v>48</v>
      </c>
    </row>
    <row r="23" spans="1:15" s="35" customFormat="1" ht="32.25" customHeight="1">
      <c r="A23" s="36" t="s">
        <v>64</v>
      </c>
      <c r="B23" s="37">
        <v>0</v>
      </c>
      <c r="C23" s="38">
        <v>187</v>
      </c>
      <c r="D23" s="38">
        <v>0</v>
      </c>
      <c r="E23" s="38">
        <v>0</v>
      </c>
      <c r="F23" s="38">
        <v>0</v>
      </c>
      <c r="G23" s="38">
        <v>17</v>
      </c>
      <c r="H23" s="55">
        <v>0</v>
      </c>
      <c r="I23" s="37">
        <v>17</v>
      </c>
      <c r="J23" s="38">
        <v>0</v>
      </c>
      <c r="K23" s="38">
        <v>68</v>
      </c>
      <c r="L23" s="38">
        <v>0</v>
      </c>
      <c r="M23" s="38">
        <v>34</v>
      </c>
      <c r="N23" s="38">
        <v>0</v>
      </c>
      <c r="O23" s="55">
        <v>51</v>
      </c>
    </row>
    <row r="24" spans="1:15" s="35" customFormat="1" ht="32.25" customHeight="1">
      <c r="A24" s="36" t="s">
        <v>65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55">
        <v>0</v>
      </c>
      <c r="I24" s="37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55">
        <v>0</v>
      </c>
    </row>
    <row r="25" spans="1:15" s="35" customFormat="1" ht="32.25" customHeight="1">
      <c r="A25" s="36" t="s">
        <v>66</v>
      </c>
      <c r="B25" s="37">
        <v>0</v>
      </c>
      <c r="C25" s="38">
        <v>222</v>
      </c>
      <c r="D25" s="38">
        <v>0</v>
      </c>
      <c r="E25" s="38">
        <v>0</v>
      </c>
      <c r="F25" s="38">
        <v>0</v>
      </c>
      <c r="G25" s="38">
        <v>0</v>
      </c>
      <c r="H25" s="55">
        <v>0</v>
      </c>
      <c r="I25" s="37">
        <v>10</v>
      </c>
      <c r="J25" s="38">
        <v>0</v>
      </c>
      <c r="K25" s="38">
        <v>66</v>
      </c>
      <c r="L25" s="38">
        <v>0</v>
      </c>
      <c r="M25" s="38">
        <v>0</v>
      </c>
      <c r="N25" s="38">
        <v>0</v>
      </c>
      <c r="O25" s="55">
        <v>146</v>
      </c>
    </row>
    <row r="26" spans="1:15" s="35" customFormat="1" ht="32.25" customHeight="1">
      <c r="A26" s="61" t="s">
        <v>67</v>
      </c>
      <c r="B26" s="44">
        <v>0</v>
      </c>
      <c r="C26" s="45">
        <v>200</v>
      </c>
      <c r="D26" s="45">
        <v>0</v>
      </c>
      <c r="E26" s="45">
        <v>0</v>
      </c>
      <c r="F26" s="45">
        <v>0</v>
      </c>
      <c r="G26" s="45">
        <v>25</v>
      </c>
      <c r="H26" s="57">
        <v>0</v>
      </c>
      <c r="I26" s="44">
        <v>0</v>
      </c>
      <c r="J26" s="45">
        <v>0</v>
      </c>
      <c r="K26" s="45">
        <v>149</v>
      </c>
      <c r="L26" s="45">
        <v>0</v>
      </c>
      <c r="M26" s="45">
        <v>15</v>
      </c>
      <c r="N26" s="45">
        <v>0</v>
      </c>
      <c r="O26" s="57">
        <v>11</v>
      </c>
    </row>
    <row r="27" spans="1:15" s="35" customFormat="1" ht="32.25" customHeight="1">
      <c r="A27" s="42" t="s">
        <v>68</v>
      </c>
      <c r="B27" s="37">
        <v>0</v>
      </c>
      <c r="C27" s="38">
        <v>70</v>
      </c>
      <c r="D27" s="38">
        <v>0</v>
      </c>
      <c r="E27" s="38">
        <v>5</v>
      </c>
      <c r="F27" s="38">
        <v>0</v>
      </c>
      <c r="G27" s="38">
        <v>7</v>
      </c>
      <c r="H27" s="55">
        <v>0</v>
      </c>
      <c r="I27" s="37">
        <v>3</v>
      </c>
      <c r="J27" s="38">
        <v>0</v>
      </c>
      <c r="K27" s="38">
        <v>22</v>
      </c>
      <c r="L27" s="38">
        <v>0</v>
      </c>
      <c r="M27" s="38">
        <v>33</v>
      </c>
      <c r="N27" s="38">
        <v>0</v>
      </c>
      <c r="O27" s="55">
        <v>0</v>
      </c>
    </row>
    <row r="28" spans="1:15" s="35" customFormat="1" ht="32.25" customHeight="1">
      <c r="A28" s="42" t="s">
        <v>69</v>
      </c>
      <c r="B28" s="37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55">
        <v>0</v>
      </c>
      <c r="I28" s="37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55">
        <v>0</v>
      </c>
    </row>
    <row r="29" spans="1:15" s="35" customFormat="1" ht="32.25" customHeight="1">
      <c r="A29" s="42" t="s">
        <v>70</v>
      </c>
      <c r="B29" s="37">
        <v>0</v>
      </c>
      <c r="C29" s="38">
        <v>56</v>
      </c>
      <c r="D29" s="38">
        <v>0</v>
      </c>
      <c r="E29" s="38">
        <v>0</v>
      </c>
      <c r="F29" s="38">
        <v>0</v>
      </c>
      <c r="G29" s="38">
        <v>27</v>
      </c>
      <c r="H29" s="55">
        <v>0</v>
      </c>
      <c r="I29" s="37">
        <v>0</v>
      </c>
      <c r="J29" s="38">
        <v>0</v>
      </c>
      <c r="K29" s="38">
        <v>28</v>
      </c>
      <c r="L29" s="38">
        <v>0</v>
      </c>
      <c r="M29" s="38">
        <v>0</v>
      </c>
      <c r="N29" s="38">
        <v>0</v>
      </c>
      <c r="O29" s="55">
        <v>1</v>
      </c>
    </row>
    <row r="30" spans="1:15" s="35" customFormat="1" ht="32.25" customHeight="1">
      <c r="A30" s="32" t="s">
        <v>71</v>
      </c>
      <c r="B30" s="33">
        <v>0</v>
      </c>
      <c r="C30" s="34">
        <v>74</v>
      </c>
      <c r="D30" s="34">
        <v>0</v>
      </c>
      <c r="E30" s="34">
        <v>1</v>
      </c>
      <c r="F30" s="34">
        <v>0</v>
      </c>
      <c r="G30" s="34">
        <v>5</v>
      </c>
      <c r="H30" s="54">
        <v>0</v>
      </c>
      <c r="I30" s="33">
        <v>1</v>
      </c>
      <c r="J30" s="34">
        <v>0</v>
      </c>
      <c r="K30" s="34">
        <v>32</v>
      </c>
      <c r="L30" s="34">
        <v>0</v>
      </c>
      <c r="M30" s="34">
        <v>12</v>
      </c>
      <c r="N30" s="34">
        <v>0</v>
      </c>
      <c r="O30" s="54">
        <v>23</v>
      </c>
    </row>
    <row r="31" spans="1:15" s="35" customFormat="1" ht="32.25" customHeight="1">
      <c r="A31" s="36" t="s">
        <v>72</v>
      </c>
      <c r="B31" s="37">
        <v>0</v>
      </c>
      <c r="C31" s="38">
        <v>35</v>
      </c>
      <c r="D31" s="38">
        <v>0</v>
      </c>
      <c r="E31" s="38">
        <v>0</v>
      </c>
      <c r="F31" s="38">
        <v>0</v>
      </c>
      <c r="G31" s="38">
        <v>0</v>
      </c>
      <c r="H31" s="55">
        <v>0</v>
      </c>
      <c r="I31" s="37">
        <v>0</v>
      </c>
      <c r="J31" s="38">
        <v>0</v>
      </c>
      <c r="K31" s="38">
        <v>16</v>
      </c>
      <c r="L31" s="38">
        <v>0</v>
      </c>
      <c r="M31" s="38">
        <v>7</v>
      </c>
      <c r="N31" s="38">
        <v>0</v>
      </c>
      <c r="O31" s="55">
        <v>12</v>
      </c>
    </row>
    <row r="32" spans="1:15" s="35" customFormat="1" ht="32.25" customHeight="1">
      <c r="A32" s="36" t="s">
        <v>73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55">
        <v>0</v>
      </c>
      <c r="I32" s="37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55">
        <v>0</v>
      </c>
    </row>
    <row r="33" spans="1:15" s="35" customFormat="1" ht="32.25" customHeight="1">
      <c r="A33" s="36" t="s">
        <v>74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55">
        <v>0</v>
      </c>
      <c r="I33" s="37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55">
        <v>0</v>
      </c>
    </row>
    <row r="34" spans="1:15" s="35" customFormat="1" ht="32.25" customHeight="1">
      <c r="A34" s="43" t="s">
        <v>82</v>
      </c>
      <c r="B34" s="40">
        <v>61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56">
        <v>0</v>
      </c>
      <c r="I34" s="40">
        <v>0</v>
      </c>
      <c r="J34" s="41">
        <v>36</v>
      </c>
      <c r="K34" s="41">
        <v>0</v>
      </c>
      <c r="L34" s="41">
        <v>21</v>
      </c>
      <c r="M34" s="41">
        <v>0</v>
      </c>
      <c r="N34" s="41">
        <v>4</v>
      </c>
      <c r="O34" s="56">
        <v>0</v>
      </c>
    </row>
    <row r="35" spans="1:15" s="35" customFormat="1" ht="32.25" customHeight="1" thickBot="1">
      <c r="A35" s="42" t="s">
        <v>75</v>
      </c>
      <c r="B35" s="37">
        <v>0</v>
      </c>
      <c r="C35" s="38">
        <v>92</v>
      </c>
      <c r="D35" s="38">
        <v>0</v>
      </c>
      <c r="E35" s="38">
        <v>0</v>
      </c>
      <c r="F35" s="38">
        <v>0</v>
      </c>
      <c r="G35" s="38">
        <v>0</v>
      </c>
      <c r="H35" s="55">
        <v>0</v>
      </c>
      <c r="I35" s="37">
        <v>0</v>
      </c>
      <c r="J35" s="38">
        <v>0</v>
      </c>
      <c r="K35" s="38">
        <v>21</v>
      </c>
      <c r="L35" s="38">
        <v>0</v>
      </c>
      <c r="M35" s="38">
        <v>0</v>
      </c>
      <c r="N35" s="38">
        <v>0</v>
      </c>
      <c r="O35" s="55">
        <v>71</v>
      </c>
    </row>
    <row r="36" spans="1:15" s="49" customFormat="1" ht="32.25" customHeight="1" thickTop="1">
      <c r="A36" s="46" t="s">
        <v>76</v>
      </c>
      <c r="B36" s="47">
        <f aca="true" t="shared" si="3" ref="B36:O36">SUM(B17)</f>
        <v>0</v>
      </c>
      <c r="C36" s="48">
        <f t="shared" si="3"/>
        <v>0</v>
      </c>
      <c r="D36" s="48">
        <f t="shared" si="3"/>
        <v>0</v>
      </c>
      <c r="E36" s="48">
        <f t="shared" si="3"/>
        <v>0</v>
      </c>
      <c r="F36" s="48">
        <f t="shared" si="3"/>
        <v>0</v>
      </c>
      <c r="G36" s="48">
        <f t="shared" si="3"/>
        <v>0</v>
      </c>
      <c r="H36" s="58">
        <f t="shared" si="3"/>
        <v>0</v>
      </c>
      <c r="I36" s="47">
        <f t="shared" si="3"/>
        <v>0</v>
      </c>
      <c r="J36" s="48">
        <f t="shared" si="3"/>
        <v>0</v>
      </c>
      <c r="K36" s="48">
        <f t="shared" si="3"/>
        <v>0</v>
      </c>
      <c r="L36" s="48">
        <f t="shared" si="3"/>
        <v>0</v>
      </c>
      <c r="M36" s="48">
        <f t="shared" si="3"/>
        <v>0</v>
      </c>
      <c r="N36" s="48">
        <f t="shared" si="3"/>
        <v>0</v>
      </c>
      <c r="O36" s="58">
        <f t="shared" si="3"/>
        <v>0</v>
      </c>
    </row>
    <row r="37" spans="1:15" s="49" customFormat="1" ht="32.25" customHeight="1">
      <c r="A37" s="42" t="s">
        <v>77</v>
      </c>
      <c r="B37" s="50">
        <f>SUM(B13:B14)</f>
        <v>0</v>
      </c>
      <c r="C37" s="51">
        <f aca="true" t="shared" si="4" ref="C37:O37">SUM(C13:C14)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 t="shared" si="4"/>
        <v>0</v>
      </c>
      <c r="H37" s="59">
        <f t="shared" si="4"/>
        <v>0</v>
      </c>
      <c r="I37" s="50">
        <f t="shared" si="4"/>
        <v>0</v>
      </c>
      <c r="J37" s="51">
        <f t="shared" si="4"/>
        <v>0</v>
      </c>
      <c r="K37" s="51">
        <f t="shared" si="4"/>
        <v>0</v>
      </c>
      <c r="L37" s="51">
        <f t="shared" si="4"/>
        <v>0</v>
      </c>
      <c r="M37" s="51">
        <f t="shared" si="4"/>
        <v>0</v>
      </c>
      <c r="N37" s="51">
        <f t="shared" si="4"/>
        <v>0</v>
      </c>
      <c r="O37" s="59">
        <f t="shared" si="4"/>
        <v>0</v>
      </c>
    </row>
    <row r="38" spans="1:15" s="49" customFormat="1" ht="32.25" customHeight="1">
      <c r="A38" s="42" t="s">
        <v>78</v>
      </c>
      <c r="B38" s="50">
        <f>SUM(B10,B20:B20)</f>
        <v>268</v>
      </c>
      <c r="C38" s="51">
        <f>SUM(C10,C20:C20)</f>
        <v>353</v>
      </c>
      <c r="D38" s="51">
        <f>SUM(D10,D20:D20)</f>
        <v>0</v>
      </c>
      <c r="E38" s="51">
        <f aca="true" t="shared" si="5" ref="E38:N38">SUM(E10,E20:E20)</f>
        <v>0</v>
      </c>
      <c r="F38" s="51">
        <f t="shared" si="5"/>
        <v>143</v>
      </c>
      <c r="G38" s="51">
        <f t="shared" si="5"/>
        <v>38</v>
      </c>
      <c r="H38" s="59">
        <f t="shared" si="5"/>
        <v>23</v>
      </c>
      <c r="I38" s="50">
        <f t="shared" si="5"/>
        <v>12</v>
      </c>
      <c r="J38" s="51">
        <f t="shared" si="5"/>
        <v>40</v>
      </c>
      <c r="K38" s="51">
        <f t="shared" si="5"/>
        <v>205</v>
      </c>
      <c r="L38" s="51">
        <f t="shared" si="5"/>
        <v>0</v>
      </c>
      <c r="M38" s="51">
        <f t="shared" si="5"/>
        <v>24</v>
      </c>
      <c r="N38" s="51">
        <f t="shared" si="5"/>
        <v>62</v>
      </c>
      <c r="O38" s="59">
        <f>SUM(O10,O20:O20)</f>
        <v>74</v>
      </c>
    </row>
    <row r="39" spans="1:15" s="49" customFormat="1" ht="32.25" customHeight="1">
      <c r="A39" s="42" t="s">
        <v>79</v>
      </c>
      <c r="B39" s="50">
        <f>SUM(B9,B16:B16,B19,B21:B25)</f>
        <v>1144</v>
      </c>
      <c r="C39" s="51">
        <f>SUM(C9,C16:C16,C19,C21:C25)</f>
        <v>2038</v>
      </c>
      <c r="D39" s="51">
        <f>SUM(D9,D16:D16,D19,D21:D25)</f>
        <v>0</v>
      </c>
      <c r="E39" s="51">
        <f aca="true" t="shared" si="6" ref="E39:N39">SUM(E9,E16:E16,E19,E21:E25)</f>
        <v>1</v>
      </c>
      <c r="F39" s="51">
        <f t="shared" si="6"/>
        <v>679</v>
      </c>
      <c r="G39" s="51">
        <f t="shared" si="6"/>
        <v>440</v>
      </c>
      <c r="H39" s="59">
        <f t="shared" si="6"/>
        <v>26</v>
      </c>
      <c r="I39" s="50">
        <f t="shared" si="6"/>
        <v>44</v>
      </c>
      <c r="J39" s="51">
        <f t="shared" si="6"/>
        <v>0</v>
      </c>
      <c r="K39" s="51">
        <f t="shared" si="6"/>
        <v>324</v>
      </c>
      <c r="L39" s="51">
        <f t="shared" si="6"/>
        <v>410</v>
      </c>
      <c r="M39" s="51">
        <f t="shared" si="6"/>
        <v>426</v>
      </c>
      <c r="N39" s="51">
        <f t="shared" si="6"/>
        <v>29</v>
      </c>
      <c r="O39" s="59">
        <f>SUM(O9,O16:O16,O19,O21:O25)</f>
        <v>803</v>
      </c>
    </row>
    <row r="40" spans="1:15" s="49" customFormat="1" ht="32.25" customHeight="1">
      <c r="A40" s="42" t="s">
        <v>80</v>
      </c>
      <c r="B40" s="50">
        <f>SUM(B12,B15,B18,B26:B29)</f>
        <v>640</v>
      </c>
      <c r="C40" s="51">
        <f>SUM(C12,C15,C18,C26:C29)</f>
        <v>1796</v>
      </c>
      <c r="D40" s="51">
        <f>SUM(D12,D15,D18,D26:D29)</f>
        <v>0</v>
      </c>
      <c r="E40" s="51">
        <f aca="true" t="shared" si="7" ref="E40:N40">SUM(E12,E15,E18,E26:E29)</f>
        <v>6</v>
      </c>
      <c r="F40" s="51">
        <f t="shared" si="7"/>
        <v>0</v>
      </c>
      <c r="G40" s="51">
        <f t="shared" si="7"/>
        <v>74</v>
      </c>
      <c r="H40" s="59">
        <f t="shared" si="7"/>
        <v>0</v>
      </c>
      <c r="I40" s="50">
        <f t="shared" si="7"/>
        <v>3</v>
      </c>
      <c r="J40" s="51">
        <f t="shared" si="7"/>
        <v>92</v>
      </c>
      <c r="K40" s="51">
        <f t="shared" si="7"/>
        <v>643</v>
      </c>
      <c r="L40" s="51">
        <f t="shared" si="7"/>
        <v>185</v>
      </c>
      <c r="M40" s="51">
        <f t="shared" si="7"/>
        <v>335</v>
      </c>
      <c r="N40" s="51">
        <f t="shared" si="7"/>
        <v>363</v>
      </c>
      <c r="O40" s="59">
        <f>SUM(O12,O15,O18,O26:O29)</f>
        <v>735</v>
      </c>
    </row>
    <row r="41" spans="1:15" s="49" customFormat="1" ht="32.25" customHeight="1">
      <c r="A41" s="43" t="s">
        <v>81</v>
      </c>
      <c r="B41" s="52">
        <f>SUM(B11,B30:B35)</f>
        <v>61</v>
      </c>
      <c r="C41" s="53">
        <f>SUM(C11,C30:C35)</f>
        <v>226</v>
      </c>
      <c r="D41" s="53">
        <f>SUM(D11,D30:D35)</f>
        <v>0</v>
      </c>
      <c r="E41" s="53">
        <f aca="true" t="shared" si="8" ref="E41:N41">SUM(E11,E30:E35)</f>
        <v>1</v>
      </c>
      <c r="F41" s="53">
        <f t="shared" si="8"/>
        <v>0</v>
      </c>
      <c r="G41" s="53">
        <f t="shared" si="8"/>
        <v>5</v>
      </c>
      <c r="H41" s="60">
        <f t="shared" si="8"/>
        <v>0</v>
      </c>
      <c r="I41" s="52">
        <f t="shared" si="8"/>
        <v>1</v>
      </c>
      <c r="J41" s="53">
        <f t="shared" si="8"/>
        <v>36</v>
      </c>
      <c r="K41" s="53">
        <f t="shared" si="8"/>
        <v>82</v>
      </c>
      <c r="L41" s="53">
        <f t="shared" si="8"/>
        <v>21</v>
      </c>
      <c r="M41" s="53">
        <f t="shared" si="8"/>
        <v>31</v>
      </c>
      <c r="N41" s="53">
        <f t="shared" si="8"/>
        <v>4</v>
      </c>
      <c r="O41" s="60">
        <f>SUM(O11,O30:O35)</f>
        <v>106</v>
      </c>
    </row>
    <row r="43" ht="19.5" customHeight="1">
      <c r="Q43" s="8"/>
    </row>
  </sheetData>
  <mergeCells count="9">
    <mergeCell ref="N1:O1"/>
    <mergeCell ref="I3:O3"/>
    <mergeCell ref="A3:A5"/>
    <mergeCell ref="D4:E4"/>
    <mergeCell ref="F4:G4"/>
    <mergeCell ref="N4:O4"/>
    <mergeCell ref="J4:K4"/>
    <mergeCell ref="L4:M4"/>
    <mergeCell ref="B3:C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300" verticalDpi="300" orientation="portrait" paperSize="9" scale="62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1">
    <pageSetUpPr fitToPage="1"/>
  </sheetPr>
  <dimension ref="A1:W41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9.5" customHeight="1"/>
  <cols>
    <col min="1" max="1" width="11.75390625" style="4" customWidth="1"/>
    <col min="2" max="9" width="14.50390625" style="1" customWidth="1"/>
    <col min="10" max="17" width="15.75390625" style="1" customWidth="1"/>
    <col min="18" max="23" width="10.625" style="1" customWidth="1"/>
    <col min="24" max="16384" width="10.625" style="3" customWidth="1"/>
  </cols>
  <sheetData>
    <row r="1" spans="1:17" ht="18.75">
      <c r="A1" s="27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62" t="s">
        <v>83</v>
      </c>
      <c r="Q1" s="62"/>
    </row>
    <row r="2" spans="1:23" s="8" customFormat="1" ht="3.75" customHeight="1">
      <c r="A2" s="2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5"/>
      <c r="S2" s="5"/>
      <c r="T2" s="5"/>
      <c r="U2" s="5"/>
      <c r="V2" s="5"/>
      <c r="W2" s="5"/>
    </row>
    <row r="3" spans="1:23" ht="16.5" customHeight="1">
      <c r="A3" s="65" t="s">
        <v>1</v>
      </c>
      <c r="B3" s="69" t="s">
        <v>28</v>
      </c>
      <c r="C3" s="74"/>
      <c r="D3" s="74"/>
      <c r="E3" s="74"/>
      <c r="F3" s="76" t="s">
        <v>29</v>
      </c>
      <c r="G3" s="74"/>
      <c r="H3" s="74"/>
      <c r="I3" s="77"/>
      <c r="J3" s="76" t="s">
        <v>30</v>
      </c>
      <c r="K3" s="74"/>
      <c r="L3" s="74"/>
      <c r="M3" s="74"/>
      <c r="N3" s="76" t="s">
        <v>31</v>
      </c>
      <c r="O3" s="74"/>
      <c r="P3" s="74"/>
      <c r="Q3" s="77"/>
      <c r="R3" s="3"/>
      <c r="S3" s="3"/>
      <c r="T3" s="3"/>
      <c r="U3" s="3"/>
      <c r="V3" s="3"/>
      <c r="W3" s="3"/>
    </row>
    <row r="4" spans="1:23" ht="17.25" customHeight="1">
      <c r="A4" s="66"/>
      <c r="B4" s="68"/>
      <c r="C4" s="78"/>
      <c r="D4" s="78"/>
      <c r="E4" s="78"/>
      <c r="F4" s="68"/>
      <c r="G4" s="78"/>
      <c r="H4" s="78"/>
      <c r="I4" s="79"/>
      <c r="J4" s="68"/>
      <c r="K4" s="78"/>
      <c r="L4" s="78"/>
      <c r="M4" s="78"/>
      <c r="N4" s="68"/>
      <c r="O4" s="78"/>
      <c r="P4" s="78"/>
      <c r="Q4" s="79"/>
      <c r="R4" s="3"/>
      <c r="S4" s="3"/>
      <c r="T4" s="3"/>
      <c r="U4" s="3"/>
      <c r="V4" s="3"/>
      <c r="W4" s="3"/>
    </row>
    <row r="5" spans="1:23" ht="35.25" customHeight="1">
      <c r="A5" s="70"/>
      <c r="B5" s="16" t="s">
        <v>0</v>
      </c>
      <c r="C5" s="16" t="s">
        <v>6</v>
      </c>
      <c r="D5" s="16" t="s">
        <v>7</v>
      </c>
      <c r="E5" s="16" t="s">
        <v>2</v>
      </c>
      <c r="F5" s="16" t="s">
        <v>0</v>
      </c>
      <c r="G5" s="16" t="s">
        <v>6</v>
      </c>
      <c r="H5" s="16" t="s">
        <v>7</v>
      </c>
      <c r="I5" s="16" t="s">
        <v>2</v>
      </c>
      <c r="J5" s="16" t="s">
        <v>0</v>
      </c>
      <c r="K5" s="16" t="s">
        <v>6</v>
      </c>
      <c r="L5" s="16" t="s">
        <v>7</v>
      </c>
      <c r="M5" s="16" t="s">
        <v>2</v>
      </c>
      <c r="N5" s="16" t="s">
        <v>0</v>
      </c>
      <c r="O5" s="16" t="s">
        <v>6</v>
      </c>
      <c r="P5" s="16" t="s">
        <v>7</v>
      </c>
      <c r="Q5" s="16" t="s">
        <v>2</v>
      </c>
      <c r="R5" s="3"/>
      <c r="S5" s="3"/>
      <c r="T5" s="3"/>
      <c r="U5" s="3"/>
      <c r="V5" s="3"/>
      <c r="W5" s="3"/>
    </row>
    <row r="6" spans="1:17" s="35" customFormat="1" ht="32.25" customHeight="1">
      <c r="A6" s="32" t="s">
        <v>47</v>
      </c>
      <c r="B6" s="33">
        <f aca="true" t="shared" si="0" ref="B6:Q6">SUM(B7:B8)</f>
        <v>10378</v>
      </c>
      <c r="C6" s="34">
        <f t="shared" si="0"/>
        <v>3662</v>
      </c>
      <c r="D6" s="34">
        <f t="shared" si="0"/>
        <v>1989</v>
      </c>
      <c r="E6" s="34">
        <f t="shared" si="0"/>
        <v>4727</v>
      </c>
      <c r="F6" s="34">
        <f t="shared" si="0"/>
        <v>98</v>
      </c>
      <c r="G6" s="34">
        <f t="shared" si="0"/>
        <v>61</v>
      </c>
      <c r="H6" s="34">
        <f t="shared" si="0"/>
        <v>22</v>
      </c>
      <c r="I6" s="54">
        <f t="shared" si="0"/>
        <v>15</v>
      </c>
      <c r="J6" s="33">
        <f t="shared" si="0"/>
        <v>1676</v>
      </c>
      <c r="K6" s="34">
        <f t="shared" si="0"/>
        <v>238</v>
      </c>
      <c r="L6" s="34">
        <f t="shared" si="0"/>
        <v>200</v>
      </c>
      <c r="M6" s="34">
        <f t="shared" si="0"/>
        <v>1238</v>
      </c>
      <c r="N6" s="34">
        <f t="shared" si="0"/>
        <v>811</v>
      </c>
      <c r="O6" s="34">
        <f t="shared" si="0"/>
        <v>228</v>
      </c>
      <c r="P6" s="34">
        <f t="shared" si="0"/>
        <v>165</v>
      </c>
      <c r="Q6" s="54">
        <f t="shared" si="0"/>
        <v>418</v>
      </c>
    </row>
    <row r="7" spans="1:17" s="35" customFormat="1" ht="32.25" customHeight="1">
      <c r="A7" s="36" t="s">
        <v>48</v>
      </c>
      <c r="B7" s="37">
        <f aca="true" t="shared" si="1" ref="B7:Q7">SUM(B9:B19)</f>
        <v>7787</v>
      </c>
      <c r="C7" s="38">
        <f t="shared" si="1"/>
        <v>2953</v>
      </c>
      <c r="D7" s="38">
        <f t="shared" si="1"/>
        <v>1514</v>
      </c>
      <c r="E7" s="38">
        <f t="shared" si="1"/>
        <v>3320</v>
      </c>
      <c r="F7" s="38">
        <f t="shared" si="1"/>
        <v>27</v>
      </c>
      <c r="G7" s="38">
        <f t="shared" si="1"/>
        <v>17</v>
      </c>
      <c r="H7" s="38">
        <f t="shared" si="1"/>
        <v>4</v>
      </c>
      <c r="I7" s="55">
        <f t="shared" si="1"/>
        <v>6</v>
      </c>
      <c r="J7" s="37">
        <f t="shared" si="1"/>
        <v>1161</v>
      </c>
      <c r="K7" s="38">
        <f t="shared" si="1"/>
        <v>211</v>
      </c>
      <c r="L7" s="38">
        <f t="shared" si="1"/>
        <v>129</v>
      </c>
      <c r="M7" s="38">
        <f t="shared" si="1"/>
        <v>821</v>
      </c>
      <c r="N7" s="38">
        <f t="shared" si="1"/>
        <v>546</v>
      </c>
      <c r="O7" s="38">
        <f t="shared" si="1"/>
        <v>171</v>
      </c>
      <c r="P7" s="38">
        <f t="shared" si="1"/>
        <v>101</v>
      </c>
      <c r="Q7" s="55">
        <f t="shared" si="1"/>
        <v>274</v>
      </c>
    </row>
    <row r="8" spans="1:17" s="35" customFormat="1" ht="32.25" customHeight="1">
      <c r="A8" s="39" t="s">
        <v>49</v>
      </c>
      <c r="B8" s="40">
        <f>SUM(B20:B35)</f>
        <v>2591</v>
      </c>
      <c r="C8" s="41">
        <f>SUM(C20:C35)</f>
        <v>709</v>
      </c>
      <c r="D8" s="41">
        <f>SUM(D20:D35)</f>
        <v>475</v>
      </c>
      <c r="E8" s="41">
        <f aca="true" t="shared" si="2" ref="E8:P8">SUM(E20:E35)</f>
        <v>1407</v>
      </c>
      <c r="F8" s="41">
        <f t="shared" si="2"/>
        <v>71</v>
      </c>
      <c r="G8" s="41">
        <f t="shared" si="2"/>
        <v>44</v>
      </c>
      <c r="H8" s="41">
        <f t="shared" si="2"/>
        <v>18</v>
      </c>
      <c r="I8" s="56">
        <f t="shared" si="2"/>
        <v>9</v>
      </c>
      <c r="J8" s="40">
        <f t="shared" si="2"/>
        <v>515</v>
      </c>
      <c r="K8" s="41">
        <f t="shared" si="2"/>
        <v>27</v>
      </c>
      <c r="L8" s="41">
        <f t="shared" si="2"/>
        <v>71</v>
      </c>
      <c r="M8" s="41">
        <f t="shared" si="2"/>
        <v>417</v>
      </c>
      <c r="N8" s="41">
        <f t="shared" si="2"/>
        <v>265</v>
      </c>
      <c r="O8" s="41">
        <f t="shared" si="2"/>
        <v>57</v>
      </c>
      <c r="P8" s="41">
        <f t="shared" si="2"/>
        <v>64</v>
      </c>
      <c r="Q8" s="56">
        <f>SUM(Q20:Q35)</f>
        <v>144</v>
      </c>
    </row>
    <row r="9" spans="1:17" s="35" customFormat="1" ht="32.25" customHeight="1">
      <c r="A9" s="36" t="s">
        <v>50</v>
      </c>
      <c r="B9" s="37">
        <v>1394</v>
      </c>
      <c r="C9" s="38">
        <v>1050</v>
      </c>
      <c r="D9" s="38">
        <v>271</v>
      </c>
      <c r="E9" s="38">
        <v>73</v>
      </c>
      <c r="F9" s="38">
        <v>0</v>
      </c>
      <c r="G9" s="38">
        <v>0</v>
      </c>
      <c r="H9" s="38">
        <v>0</v>
      </c>
      <c r="I9" s="55">
        <v>0</v>
      </c>
      <c r="J9" s="37">
        <v>500</v>
      </c>
      <c r="K9" s="38">
        <v>169</v>
      </c>
      <c r="L9" s="38">
        <v>75</v>
      </c>
      <c r="M9" s="38">
        <v>256</v>
      </c>
      <c r="N9" s="38">
        <v>93</v>
      </c>
      <c r="O9" s="38">
        <v>27</v>
      </c>
      <c r="P9" s="38">
        <v>23</v>
      </c>
      <c r="Q9" s="55">
        <v>43</v>
      </c>
    </row>
    <row r="10" spans="1:17" s="35" customFormat="1" ht="32.25" customHeight="1">
      <c r="A10" s="36" t="s">
        <v>51</v>
      </c>
      <c r="B10" s="37">
        <v>879</v>
      </c>
      <c r="C10" s="38">
        <v>280</v>
      </c>
      <c r="D10" s="38">
        <v>263</v>
      </c>
      <c r="E10" s="38">
        <v>336</v>
      </c>
      <c r="F10" s="38">
        <v>0</v>
      </c>
      <c r="G10" s="38">
        <v>0</v>
      </c>
      <c r="H10" s="38">
        <v>0</v>
      </c>
      <c r="I10" s="55">
        <v>0</v>
      </c>
      <c r="J10" s="37">
        <v>63</v>
      </c>
      <c r="K10" s="38">
        <v>2</v>
      </c>
      <c r="L10" s="38">
        <v>9</v>
      </c>
      <c r="M10" s="38">
        <v>52</v>
      </c>
      <c r="N10" s="38">
        <v>93</v>
      </c>
      <c r="O10" s="38">
        <v>42</v>
      </c>
      <c r="P10" s="38">
        <v>16</v>
      </c>
      <c r="Q10" s="55">
        <v>35</v>
      </c>
    </row>
    <row r="11" spans="1:17" s="35" customFormat="1" ht="32.25" customHeight="1">
      <c r="A11" s="36" t="s">
        <v>52</v>
      </c>
      <c r="B11" s="37">
        <v>125</v>
      </c>
      <c r="C11" s="38">
        <v>44</v>
      </c>
      <c r="D11" s="38">
        <v>28</v>
      </c>
      <c r="E11" s="38">
        <v>53</v>
      </c>
      <c r="F11" s="38">
        <v>0</v>
      </c>
      <c r="G11" s="38">
        <v>0</v>
      </c>
      <c r="H11" s="38">
        <v>0</v>
      </c>
      <c r="I11" s="55">
        <v>0</v>
      </c>
      <c r="J11" s="37">
        <v>2</v>
      </c>
      <c r="K11" s="38">
        <v>0</v>
      </c>
      <c r="L11" s="38">
        <v>1</v>
      </c>
      <c r="M11" s="38">
        <v>1</v>
      </c>
      <c r="N11" s="38">
        <v>7</v>
      </c>
      <c r="O11" s="38">
        <v>2</v>
      </c>
      <c r="P11" s="38">
        <v>1</v>
      </c>
      <c r="Q11" s="55">
        <v>4</v>
      </c>
    </row>
    <row r="12" spans="1:17" s="35" customFormat="1" ht="32.25" customHeight="1">
      <c r="A12" s="36" t="s">
        <v>53</v>
      </c>
      <c r="B12" s="37">
        <v>123</v>
      </c>
      <c r="C12" s="38">
        <v>47</v>
      </c>
      <c r="D12" s="38">
        <v>11</v>
      </c>
      <c r="E12" s="38">
        <v>65</v>
      </c>
      <c r="F12" s="38">
        <v>0</v>
      </c>
      <c r="G12" s="38">
        <v>0</v>
      </c>
      <c r="H12" s="38">
        <v>0</v>
      </c>
      <c r="I12" s="55">
        <v>0</v>
      </c>
      <c r="J12" s="37">
        <v>12</v>
      </c>
      <c r="K12" s="38">
        <v>1</v>
      </c>
      <c r="L12" s="38">
        <v>0</v>
      </c>
      <c r="M12" s="38">
        <v>11</v>
      </c>
      <c r="N12" s="38">
        <v>7</v>
      </c>
      <c r="O12" s="38">
        <v>0</v>
      </c>
      <c r="P12" s="38">
        <v>1</v>
      </c>
      <c r="Q12" s="55">
        <v>6</v>
      </c>
    </row>
    <row r="13" spans="1:17" s="35" customFormat="1" ht="32.25" customHeight="1">
      <c r="A13" s="36" t="s">
        <v>54</v>
      </c>
      <c r="B13" s="37">
        <v>543</v>
      </c>
      <c r="C13" s="38">
        <v>90</v>
      </c>
      <c r="D13" s="38">
        <v>89</v>
      </c>
      <c r="E13" s="38">
        <v>364</v>
      </c>
      <c r="F13" s="38">
        <v>0</v>
      </c>
      <c r="G13" s="38">
        <v>0</v>
      </c>
      <c r="H13" s="38">
        <v>0</v>
      </c>
      <c r="I13" s="55">
        <v>0</v>
      </c>
      <c r="J13" s="37">
        <v>10</v>
      </c>
      <c r="K13" s="38">
        <v>3</v>
      </c>
      <c r="L13" s="38">
        <v>0</v>
      </c>
      <c r="M13" s="38">
        <v>7</v>
      </c>
      <c r="N13" s="38">
        <v>52</v>
      </c>
      <c r="O13" s="38">
        <v>12</v>
      </c>
      <c r="P13" s="38">
        <v>12</v>
      </c>
      <c r="Q13" s="55">
        <v>28</v>
      </c>
    </row>
    <row r="14" spans="1:17" s="35" customFormat="1" ht="32.25" customHeight="1">
      <c r="A14" s="36" t="s">
        <v>55</v>
      </c>
      <c r="B14" s="37">
        <v>623</v>
      </c>
      <c r="C14" s="38">
        <v>220</v>
      </c>
      <c r="D14" s="38">
        <v>117</v>
      </c>
      <c r="E14" s="38">
        <v>286</v>
      </c>
      <c r="F14" s="38">
        <v>12</v>
      </c>
      <c r="G14" s="38">
        <v>6</v>
      </c>
      <c r="H14" s="38">
        <v>1</v>
      </c>
      <c r="I14" s="55">
        <v>5</v>
      </c>
      <c r="J14" s="37">
        <v>122</v>
      </c>
      <c r="K14" s="38">
        <v>3</v>
      </c>
      <c r="L14" s="38">
        <v>7</v>
      </c>
      <c r="M14" s="38">
        <v>112</v>
      </c>
      <c r="N14" s="38">
        <v>27</v>
      </c>
      <c r="O14" s="38">
        <v>14</v>
      </c>
      <c r="P14" s="38">
        <v>5</v>
      </c>
      <c r="Q14" s="55">
        <v>8</v>
      </c>
    </row>
    <row r="15" spans="1:17" s="35" customFormat="1" ht="32.25" customHeight="1">
      <c r="A15" s="36" t="s">
        <v>56</v>
      </c>
      <c r="B15" s="37">
        <v>1737</v>
      </c>
      <c r="C15" s="38">
        <v>240</v>
      </c>
      <c r="D15" s="38">
        <v>229</v>
      </c>
      <c r="E15" s="38">
        <v>1268</v>
      </c>
      <c r="F15" s="38">
        <v>1</v>
      </c>
      <c r="G15" s="38">
        <v>1</v>
      </c>
      <c r="H15" s="38">
        <v>0</v>
      </c>
      <c r="I15" s="55">
        <v>0</v>
      </c>
      <c r="J15" s="37">
        <v>114</v>
      </c>
      <c r="K15" s="38">
        <v>4</v>
      </c>
      <c r="L15" s="38">
        <v>8</v>
      </c>
      <c r="M15" s="38">
        <v>102</v>
      </c>
      <c r="N15" s="38">
        <v>144</v>
      </c>
      <c r="O15" s="38">
        <v>43</v>
      </c>
      <c r="P15" s="38">
        <v>21</v>
      </c>
      <c r="Q15" s="55">
        <v>80</v>
      </c>
    </row>
    <row r="16" spans="1:17" s="35" customFormat="1" ht="32.25" customHeight="1">
      <c r="A16" s="36" t="s">
        <v>57</v>
      </c>
      <c r="B16" s="37">
        <v>67</v>
      </c>
      <c r="C16" s="38">
        <v>35</v>
      </c>
      <c r="D16" s="38">
        <v>16</v>
      </c>
      <c r="E16" s="38">
        <v>16</v>
      </c>
      <c r="F16" s="38">
        <v>0</v>
      </c>
      <c r="G16" s="38">
        <v>0</v>
      </c>
      <c r="H16" s="38">
        <v>0</v>
      </c>
      <c r="I16" s="55">
        <v>0</v>
      </c>
      <c r="J16" s="37">
        <v>110</v>
      </c>
      <c r="K16" s="38">
        <v>13</v>
      </c>
      <c r="L16" s="38">
        <v>12</v>
      </c>
      <c r="M16" s="38">
        <v>85</v>
      </c>
      <c r="N16" s="38">
        <v>87</v>
      </c>
      <c r="O16" s="38">
        <v>23</v>
      </c>
      <c r="P16" s="38">
        <v>16</v>
      </c>
      <c r="Q16" s="55">
        <v>48</v>
      </c>
    </row>
    <row r="17" spans="1:17" s="35" customFormat="1" ht="32.25" customHeight="1">
      <c r="A17" s="36" t="s">
        <v>58</v>
      </c>
      <c r="B17" s="37">
        <v>594</v>
      </c>
      <c r="C17" s="38">
        <v>302</v>
      </c>
      <c r="D17" s="38">
        <v>133</v>
      </c>
      <c r="E17" s="38">
        <v>159</v>
      </c>
      <c r="F17" s="38">
        <v>14</v>
      </c>
      <c r="G17" s="38">
        <v>10</v>
      </c>
      <c r="H17" s="38">
        <v>3</v>
      </c>
      <c r="I17" s="55">
        <v>1</v>
      </c>
      <c r="J17" s="37">
        <v>194</v>
      </c>
      <c r="K17" s="38">
        <v>16</v>
      </c>
      <c r="L17" s="38">
        <v>16</v>
      </c>
      <c r="M17" s="38">
        <v>162</v>
      </c>
      <c r="N17" s="38">
        <v>15</v>
      </c>
      <c r="O17" s="38">
        <v>3</v>
      </c>
      <c r="P17" s="38">
        <v>2</v>
      </c>
      <c r="Q17" s="55">
        <v>10</v>
      </c>
    </row>
    <row r="18" spans="1:17" s="35" customFormat="1" ht="32.25" customHeight="1">
      <c r="A18" s="36" t="s">
        <v>59</v>
      </c>
      <c r="B18" s="37">
        <v>1408</v>
      </c>
      <c r="C18" s="38">
        <v>515</v>
      </c>
      <c r="D18" s="38">
        <v>302</v>
      </c>
      <c r="E18" s="38">
        <v>591</v>
      </c>
      <c r="F18" s="38">
        <v>0</v>
      </c>
      <c r="G18" s="38">
        <v>0</v>
      </c>
      <c r="H18" s="38">
        <v>0</v>
      </c>
      <c r="I18" s="55">
        <v>0</v>
      </c>
      <c r="J18" s="37">
        <v>25</v>
      </c>
      <c r="K18" s="38">
        <v>0</v>
      </c>
      <c r="L18" s="38">
        <v>1</v>
      </c>
      <c r="M18" s="38">
        <v>24</v>
      </c>
      <c r="N18" s="38">
        <v>14</v>
      </c>
      <c r="O18" s="38">
        <v>3</v>
      </c>
      <c r="P18" s="38">
        <v>3</v>
      </c>
      <c r="Q18" s="55">
        <v>8</v>
      </c>
    </row>
    <row r="19" spans="1:17" s="35" customFormat="1" ht="32.25" customHeight="1">
      <c r="A19" s="36" t="s">
        <v>60</v>
      </c>
      <c r="B19" s="37">
        <v>294</v>
      </c>
      <c r="C19" s="38">
        <v>130</v>
      </c>
      <c r="D19" s="38">
        <v>55</v>
      </c>
      <c r="E19" s="38">
        <v>109</v>
      </c>
      <c r="F19" s="38">
        <v>0</v>
      </c>
      <c r="G19" s="38">
        <v>0</v>
      </c>
      <c r="H19" s="38">
        <v>0</v>
      </c>
      <c r="I19" s="55">
        <v>0</v>
      </c>
      <c r="J19" s="37">
        <v>9</v>
      </c>
      <c r="K19" s="38">
        <v>0</v>
      </c>
      <c r="L19" s="38">
        <v>0</v>
      </c>
      <c r="M19" s="38">
        <v>9</v>
      </c>
      <c r="N19" s="38">
        <v>7</v>
      </c>
      <c r="O19" s="38">
        <v>2</v>
      </c>
      <c r="P19" s="38">
        <v>1</v>
      </c>
      <c r="Q19" s="55">
        <v>4</v>
      </c>
    </row>
    <row r="20" spans="1:17" s="35" customFormat="1" ht="32.25" customHeight="1">
      <c r="A20" s="61" t="s">
        <v>61</v>
      </c>
      <c r="B20" s="44">
        <v>295</v>
      </c>
      <c r="C20" s="45">
        <v>95</v>
      </c>
      <c r="D20" s="45">
        <v>90</v>
      </c>
      <c r="E20" s="45">
        <v>110</v>
      </c>
      <c r="F20" s="45">
        <v>10</v>
      </c>
      <c r="G20" s="45">
        <v>4</v>
      </c>
      <c r="H20" s="45">
        <v>4</v>
      </c>
      <c r="I20" s="57">
        <v>2</v>
      </c>
      <c r="J20" s="44">
        <v>36</v>
      </c>
      <c r="K20" s="45">
        <v>0</v>
      </c>
      <c r="L20" s="45">
        <v>5</v>
      </c>
      <c r="M20" s="45">
        <v>31</v>
      </c>
      <c r="N20" s="45">
        <v>7</v>
      </c>
      <c r="O20" s="45">
        <v>0</v>
      </c>
      <c r="P20" s="45">
        <v>2</v>
      </c>
      <c r="Q20" s="57">
        <v>5</v>
      </c>
    </row>
    <row r="21" spans="1:17" s="35" customFormat="1" ht="32.25" customHeight="1">
      <c r="A21" s="43" t="s">
        <v>62</v>
      </c>
      <c r="B21" s="40">
        <v>98</v>
      </c>
      <c r="C21" s="41">
        <v>15</v>
      </c>
      <c r="D21" s="41">
        <v>29</v>
      </c>
      <c r="E21" s="41">
        <v>54</v>
      </c>
      <c r="F21" s="41">
        <v>0</v>
      </c>
      <c r="G21" s="41">
        <v>0</v>
      </c>
      <c r="H21" s="41">
        <v>0</v>
      </c>
      <c r="I21" s="56">
        <v>0</v>
      </c>
      <c r="J21" s="40">
        <v>80</v>
      </c>
      <c r="K21" s="41">
        <v>3</v>
      </c>
      <c r="L21" s="41">
        <v>28</v>
      </c>
      <c r="M21" s="41">
        <v>49</v>
      </c>
      <c r="N21" s="41">
        <v>10</v>
      </c>
      <c r="O21" s="41">
        <v>0</v>
      </c>
      <c r="P21" s="41">
        <v>10</v>
      </c>
      <c r="Q21" s="56">
        <v>0</v>
      </c>
    </row>
    <row r="22" spans="1:17" s="35" customFormat="1" ht="32.25" customHeight="1">
      <c r="A22" s="36" t="s">
        <v>63</v>
      </c>
      <c r="B22" s="37">
        <v>53</v>
      </c>
      <c r="C22" s="38">
        <v>20</v>
      </c>
      <c r="D22" s="38">
        <v>10</v>
      </c>
      <c r="E22" s="38">
        <v>23</v>
      </c>
      <c r="F22" s="38">
        <v>0</v>
      </c>
      <c r="G22" s="38">
        <v>0</v>
      </c>
      <c r="H22" s="38">
        <v>0</v>
      </c>
      <c r="I22" s="55">
        <v>0</v>
      </c>
      <c r="J22" s="37">
        <v>8</v>
      </c>
      <c r="K22" s="38">
        <v>0</v>
      </c>
      <c r="L22" s="38">
        <v>1</v>
      </c>
      <c r="M22" s="38">
        <v>7</v>
      </c>
      <c r="N22" s="38">
        <v>10</v>
      </c>
      <c r="O22" s="38">
        <v>7</v>
      </c>
      <c r="P22" s="38">
        <v>0</v>
      </c>
      <c r="Q22" s="55">
        <v>3</v>
      </c>
    </row>
    <row r="23" spans="1:17" s="35" customFormat="1" ht="32.25" customHeight="1">
      <c r="A23" s="36" t="s">
        <v>64</v>
      </c>
      <c r="B23" s="37">
        <v>88</v>
      </c>
      <c r="C23" s="38">
        <v>20</v>
      </c>
      <c r="D23" s="38">
        <v>10</v>
      </c>
      <c r="E23" s="38">
        <v>58</v>
      </c>
      <c r="F23" s="38">
        <v>8</v>
      </c>
      <c r="G23" s="38">
        <v>2</v>
      </c>
      <c r="H23" s="38">
        <v>1</v>
      </c>
      <c r="I23" s="55">
        <v>5</v>
      </c>
      <c r="J23" s="37">
        <v>24</v>
      </c>
      <c r="K23" s="38">
        <v>1</v>
      </c>
      <c r="L23" s="38">
        <v>1</v>
      </c>
      <c r="M23" s="38">
        <v>22</v>
      </c>
      <c r="N23" s="38">
        <v>30</v>
      </c>
      <c r="O23" s="38">
        <v>8</v>
      </c>
      <c r="P23" s="38">
        <v>7</v>
      </c>
      <c r="Q23" s="55">
        <v>15</v>
      </c>
    </row>
    <row r="24" spans="1:17" s="35" customFormat="1" ht="32.25" customHeight="1">
      <c r="A24" s="36" t="s">
        <v>65</v>
      </c>
      <c r="B24" s="37">
        <v>4</v>
      </c>
      <c r="C24" s="38">
        <v>1</v>
      </c>
      <c r="D24" s="38">
        <v>3</v>
      </c>
      <c r="E24" s="38">
        <v>0</v>
      </c>
      <c r="F24" s="38">
        <v>20</v>
      </c>
      <c r="G24" s="38">
        <v>20</v>
      </c>
      <c r="H24" s="38">
        <v>0</v>
      </c>
      <c r="I24" s="55">
        <v>0</v>
      </c>
      <c r="J24" s="37">
        <v>21</v>
      </c>
      <c r="K24" s="38">
        <v>0</v>
      </c>
      <c r="L24" s="38">
        <v>0</v>
      </c>
      <c r="M24" s="38">
        <v>21</v>
      </c>
      <c r="N24" s="38">
        <v>0</v>
      </c>
      <c r="O24" s="38">
        <v>0</v>
      </c>
      <c r="P24" s="38">
        <v>0</v>
      </c>
      <c r="Q24" s="55">
        <v>0</v>
      </c>
    </row>
    <row r="25" spans="1:17" s="35" customFormat="1" ht="32.25" customHeight="1">
      <c r="A25" s="36" t="s">
        <v>66</v>
      </c>
      <c r="B25" s="37">
        <v>7</v>
      </c>
      <c r="C25" s="38">
        <v>0</v>
      </c>
      <c r="D25" s="38">
        <v>4</v>
      </c>
      <c r="E25" s="38">
        <v>3</v>
      </c>
      <c r="F25" s="38">
        <v>0</v>
      </c>
      <c r="G25" s="38">
        <v>0</v>
      </c>
      <c r="H25" s="38">
        <v>0</v>
      </c>
      <c r="I25" s="55">
        <v>0</v>
      </c>
      <c r="J25" s="37">
        <v>13</v>
      </c>
      <c r="K25" s="38">
        <v>2</v>
      </c>
      <c r="L25" s="38">
        <v>0</v>
      </c>
      <c r="M25" s="38">
        <v>11</v>
      </c>
      <c r="N25" s="38">
        <v>11</v>
      </c>
      <c r="O25" s="38">
        <v>2</v>
      </c>
      <c r="P25" s="38">
        <v>4</v>
      </c>
      <c r="Q25" s="55">
        <v>5</v>
      </c>
    </row>
    <row r="26" spans="1:17" s="35" customFormat="1" ht="32.25" customHeight="1">
      <c r="A26" s="61" t="s">
        <v>67</v>
      </c>
      <c r="B26" s="44">
        <v>244</v>
      </c>
      <c r="C26" s="45">
        <v>40</v>
      </c>
      <c r="D26" s="45">
        <v>50</v>
      </c>
      <c r="E26" s="45">
        <v>154</v>
      </c>
      <c r="F26" s="45">
        <v>4</v>
      </c>
      <c r="G26" s="45">
        <v>1</v>
      </c>
      <c r="H26" s="45">
        <v>3</v>
      </c>
      <c r="I26" s="57">
        <v>0</v>
      </c>
      <c r="J26" s="44">
        <v>25</v>
      </c>
      <c r="K26" s="45">
        <v>1</v>
      </c>
      <c r="L26" s="45">
        <v>0</v>
      </c>
      <c r="M26" s="45">
        <v>24</v>
      </c>
      <c r="N26" s="45">
        <v>0</v>
      </c>
      <c r="O26" s="45">
        <v>0</v>
      </c>
      <c r="P26" s="45">
        <v>0</v>
      </c>
      <c r="Q26" s="57">
        <v>0</v>
      </c>
    </row>
    <row r="27" spans="1:17" s="35" customFormat="1" ht="32.25" customHeight="1">
      <c r="A27" s="42" t="s">
        <v>68</v>
      </c>
      <c r="B27" s="37">
        <v>19</v>
      </c>
      <c r="C27" s="38">
        <v>3</v>
      </c>
      <c r="D27" s="38">
        <v>3</v>
      </c>
      <c r="E27" s="38">
        <v>13</v>
      </c>
      <c r="F27" s="38">
        <v>0</v>
      </c>
      <c r="G27" s="38">
        <v>0</v>
      </c>
      <c r="H27" s="38">
        <v>0</v>
      </c>
      <c r="I27" s="55">
        <v>0</v>
      </c>
      <c r="J27" s="37">
        <v>68</v>
      </c>
      <c r="K27" s="38">
        <v>2</v>
      </c>
      <c r="L27" s="38">
        <v>9</v>
      </c>
      <c r="M27" s="38">
        <v>57</v>
      </c>
      <c r="N27" s="38">
        <v>28</v>
      </c>
      <c r="O27" s="38">
        <v>3</v>
      </c>
      <c r="P27" s="38">
        <v>6</v>
      </c>
      <c r="Q27" s="55">
        <v>19</v>
      </c>
    </row>
    <row r="28" spans="1:17" s="35" customFormat="1" ht="32.25" customHeight="1">
      <c r="A28" s="42" t="s">
        <v>69</v>
      </c>
      <c r="B28" s="37">
        <v>392</v>
      </c>
      <c r="C28" s="38">
        <v>26</v>
      </c>
      <c r="D28" s="38">
        <v>45</v>
      </c>
      <c r="E28" s="38">
        <v>321</v>
      </c>
      <c r="F28" s="38">
        <v>0</v>
      </c>
      <c r="G28" s="38">
        <v>0</v>
      </c>
      <c r="H28" s="38">
        <v>0</v>
      </c>
      <c r="I28" s="55">
        <v>0</v>
      </c>
      <c r="J28" s="37">
        <v>0</v>
      </c>
      <c r="K28" s="38">
        <v>0</v>
      </c>
      <c r="L28" s="38">
        <v>0</v>
      </c>
      <c r="M28" s="38">
        <v>0</v>
      </c>
      <c r="N28" s="38">
        <v>5</v>
      </c>
      <c r="O28" s="38">
        <v>0</v>
      </c>
      <c r="P28" s="38">
        <v>0</v>
      </c>
      <c r="Q28" s="55">
        <v>5</v>
      </c>
    </row>
    <row r="29" spans="1:17" s="35" customFormat="1" ht="32.25" customHeight="1">
      <c r="A29" s="42" t="s">
        <v>70</v>
      </c>
      <c r="B29" s="37">
        <v>36</v>
      </c>
      <c r="C29" s="38">
        <v>16</v>
      </c>
      <c r="D29" s="38">
        <v>7</v>
      </c>
      <c r="E29" s="38">
        <v>13</v>
      </c>
      <c r="F29" s="38">
        <v>1</v>
      </c>
      <c r="G29" s="38">
        <v>1</v>
      </c>
      <c r="H29" s="38">
        <v>0</v>
      </c>
      <c r="I29" s="55">
        <v>0</v>
      </c>
      <c r="J29" s="37">
        <v>17</v>
      </c>
      <c r="K29" s="38">
        <v>0</v>
      </c>
      <c r="L29" s="38">
        <v>0</v>
      </c>
      <c r="M29" s="38">
        <v>17</v>
      </c>
      <c r="N29" s="38">
        <v>4</v>
      </c>
      <c r="O29" s="38">
        <v>1</v>
      </c>
      <c r="P29" s="38">
        <v>0</v>
      </c>
      <c r="Q29" s="55">
        <v>3</v>
      </c>
    </row>
    <row r="30" spans="1:17" s="35" customFormat="1" ht="32.25" customHeight="1">
      <c r="A30" s="32" t="s">
        <v>71</v>
      </c>
      <c r="B30" s="33">
        <v>245</v>
      </c>
      <c r="C30" s="34">
        <v>120</v>
      </c>
      <c r="D30" s="34">
        <v>26</v>
      </c>
      <c r="E30" s="34">
        <v>99</v>
      </c>
      <c r="F30" s="34">
        <v>7</v>
      </c>
      <c r="G30" s="34">
        <v>7</v>
      </c>
      <c r="H30" s="34">
        <v>0</v>
      </c>
      <c r="I30" s="54">
        <v>0</v>
      </c>
      <c r="J30" s="33">
        <v>49</v>
      </c>
      <c r="K30" s="34">
        <v>0</v>
      </c>
      <c r="L30" s="34">
        <v>5</v>
      </c>
      <c r="M30" s="34">
        <v>44</v>
      </c>
      <c r="N30" s="34">
        <v>18</v>
      </c>
      <c r="O30" s="34">
        <v>5</v>
      </c>
      <c r="P30" s="34">
        <v>1</v>
      </c>
      <c r="Q30" s="54">
        <v>12</v>
      </c>
    </row>
    <row r="31" spans="1:17" s="35" customFormat="1" ht="32.25" customHeight="1">
      <c r="A31" s="36" t="s">
        <v>72</v>
      </c>
      <c r="B31" s="37">
        <v>27</v>
      </c>
      <c r="C31" s="38">
        <v>9</v>
      </c>
      <c r="D31" s="38">
        <v>2</v>
      </c>
      <c r="E31" s="38">
        <v>16</v>
      </c>
      <c r="F31" s="38">
        <v>6</v>
      </c>
      <c r="G31" s="38">
        <v>6</v>
      </c>
      <c r="H31" s="38">
        <v>0</v>
      </c>
      <c r="I31" s="55">
        <v>0</v>
      </c>
      <c r="J31" s="37">
        <v>1</v>
      </c>
      <c r="K31" s="38">
        <v>0</v>
      </c>
      <c r="L31" s="38">
        <v>0</v>
      </c>
      <c r="M31" s="38">
        <v>1</v>
      </c>
      <c r="N31" s="38">
        <v>0</v>
      </c>
      <c r="O31" s="38">
        <v>0</v>
      </c>
      <c r="P31" s="38">
        <v>0</v>
      </c>
      <c r="Q31" s="55">
        <v>0</v>
      </c>
    </row>
    <row r="32" spans="1:17" s="35" customFormat="1" ht="32.25" customHeight="1">
      <c r="A32" s="36" t="s">
        <v>73</v>
      </c>
      <c r="B32" s="37">
        <v>32</v>
      </c>
      <c r="C32" s="38">
        <v>10</v>
      </c>
      <c r="D32" s="38">
        <v>12</v>
      </c>
      <c r="E32" s="38">
        <v>10</v>
      </c>
      <c r="F32" s="38">
        <v>0</v>
      </c>
      <c r="G32" s="38">
        <v>0</v>
      </c>
      <c r="H32" s="38">
        <v>0</v>
      </c>
      <c r="I32" s="55">
        <v>0</v>
      </c>
      <c r="J32" s="37">
        <v>12</v>
      </c>
      <c r="K32" s="38">
        <v>1</v>
      </c>
      <c r="L32" s="38">
        <v>5</v>
      </c>
      <c r="M32" s="38">
        <v>6</v>
      </c>
      <c r="N32" s="38">
        <v>11</v>
      </c>
      <c r="O32" s="38">
        <v>2</v>
      </c>
      <c r="P32" s="38">
        <v>4</v>
      </c>
      <c r="Q32" s="55">
        <v>5</v>
      </c>
    </row>
    <row r="33" spans="1:17" s="35" customFormat="1" ht="32.25" customHeight="1">
      <c r="A33" s="36" t="s">
        <v>74</v>
      </c>
      <c r="B33" s="37">
        <v>43</v>
      </c>
      <c r="C33" s="38">
        <v>33</v>
      </c>
      <c r="D33" s="38">
        <v>1</v>
      </c>
      <c r="E33" s="38">
        <v>9</v>
      </c>
      <c r="F33" s="38">
        <v>7</v>
      </c>
      <c r="G33" s="38">
        <v>3</v>
      </c>
      <c r="H33" s="38">
        <v>4</v>
      </c>
      <c r="I33" s="55">
        <v>0</v>
      </c>
      <c r="J33" s="37">
        <v>108</v>
      </c>
      <c r="K33" s="38">
        <v>7</v>
      </c>
      <c r="L33" s="38">
        <v>9</v>
      </c>
      <c r="M33" s="38">
        <v>92</v>
      </c>
      <c r="N33" s="38">
        <v>75</v>
      </c>
      <c r="O33" s="38">
        <v>18</v>
      </c>
      <c r="P33" s="38">
        <v>20</v>
      </c>
      <c r="Q33" s="55">
        <v>37</v>
      </c>
    </row>
    <row r="34" spans="1:17" s="35" customFormat="1" ht="32.25" customHeight="1">
      <c r="A34" s="43" t="s">
        <v>82</v>
      </c>
      <c r="B34" s="40">
        <v>306</v>
      </c>
      <c r="C34" s="41">
        <v>80</v>
      </c>
      <c r="D34" s="41">
        <v>51</v>
      </c>
      <c r="E34" s="41">
        <v>175</v>
      </c>
      <c r="F34" s="41">
        <v>0</v>
      </c>
      <c r="G34" s="41">
        <v>0</v>
      </c>
      <c r="H34" s="41">
        <v>0</v>
      </c>
      <c r="I34" s="56">
        <v>0</v>
      </c>
      <c r="J34" s="40">
        <v>35</v>
      </c>
      <c r="K34" s="41">
        <v>6</v>
      </c>
      <c r="L34" s="41">
        <v>3</v>
      </c>
      <c r="M34" s="41">
        <v>26</v>
      </c>
      <c r="N34" s="41">
        <v>49</v>
      </c>
      <c r="O34" s="41">
        <v>11</v>
      </c>
      <c r="P34" s="41">
        <v>8</v>
      </c>
      <c r="Q34" s="56">
        <v>30</v>
      </c>
    </row>
    <row r="35" spans="1:17" s="35" customFormat="1" ht="32.25" customHeight="1" thickBot="1">
      <c r="A35" s="42" t="s">
        <v>75</v>
      </c>
      <c r="B35" s="37">
        <v>702</v>
      </c>
      <c r="C35" s="38">
        <v>221</v>
      </c>
      <c r="D35" s="38">
        <v>132</v>
      </c>
      <c r="E35" s="38">
        <v>349</v>
      </c>
      <c r="F35" s="38">
        <v>8</v>
      </c>
      <c r="G35" s="38">
        <v>0</v>
      </c>
      <c r="H35" s="38">
        <v>6</v>
      </c>
      <c r="I35" s="55">
        <v>2</v>
      </c>
      <c r="J35" s="37">
        <v>18</v>
      </c>
      <c r="K35" s="38">
        <v>4</v>
      </c>
      <c r="L35" s="38">
        <v>5</v>
      </c>
      <c r="M35" s="38">
        <v>9</v>
      </c>
      <c r="N35" s="38">
        <v>7</v>
      </c>
      <c r="O35" s="38">
        <v>0</v>
      </c>
      <c r="P35" s="38">
        <v>2</v>
      </c>
      <c r="Q35" s="55">
        <v>5</v>
      </c>
    </row>
    <row r="36" spans="1:17" s="49" customFormat="1" ht="32.25" customHeight="1" thickTop="1">
      <c r="A36" s="46" t="s">
        <v>76</v>
      </c>
      <c r="B36" s="47">
        <f aca="true" t="shared" si="3" ref="B36:Q36">SUM(B17)</f>
        <v>594</v>
      </c>
      <c r="C36" s="48">
        <f t="shared" si="3"/>
        <v>302</v>
      </c>
      <c r="D36" s="48">
        <f t="shared" si="3"/>
        <v>133</v>
      </c>
      <c r="E36" s="48">
        <f t="shared" si="3"/>
        <v>159</v>
      </c>
      <c r="F36" s="48">
        <f t="shared" si="3"/>
        <v>14</v>
      </c>
      <c r="G36" s="48">
        <f t="shared" si="3"/>
        <v>10</v>
      </c>
      <c r="H36" s="48">
        <f t="shared" si="3"/>
        <v>3</v>
      </c>
      <c r="I36" s="58">
        <f t="shared" si="3"/>
        <v>1</v>
      </c>
      <c r="J36" s="47">
        <f t="shared" si="3"/>
        <v>194</v>
      </c>
      <c r="K36" s="48">
        <f t="shared" si="3"/>
        <v>16</v>
      </c>
      <c r="L36" s="48">
        <f t="shared" si="3"/>
        <v>16</v>
      </c>
      <c r="M36" s="48">
        <f t="shared" si="3"/>
        <v>162</v>
      </c>
      <c r="N36" s="48">
        <f t="shared" si="3"/>
        <v>15</v>
      </c>
      <c r="O36" s="48">
        <f t="shared" si="3"/>
        <v>3</v>
      </c>
      <c r="P36" s="48">
        <f t="shared" si="3"/>
        <v>2</v>
      </c>
      <c r="Q36" s="58">
        <f t="shared" si="3"/>
        <v>10</v>
      </c>
    </row>
    <row r="37" spans="1:17" s="49" customFormat="1" ht="32.25" customHeight="1">
      <c r="A37" s="42" t="s">
        <v>77</v>
      </c>
      <c r="B37" s="50">
        <f>SUM(B13:B14)</f>
        <v>1166</v>
      </c>
      <c r="C37" s="51">
        <f aca="true" t="shared" si="4" ref="C37:Q37">SUM(C13:C14)</f>
        <v>310</v>
      </c>
      <c r="D37" s="51">
        <f t="shared" si="4"/>
        <v>206</v>
      </c>
      <c r="E37" s="51">
        <f t="shared" si="4"/>
        <v>650</v>
      </c>
      <c r="F37" s="51">
        <f t="shared" si="4"/>
        <v>12</v>
      </c>
      <c r="G37" s="51">
        <f t="shared" si="4"/>
        <v>6</v>
      </c>
      <c r="H37" s="51">
        <f t="shared" si="4"/>
        <v>1</v>
      </c>
      <c r="I37" s="59">
        <f t="shared" si="4"/>
        <v>5</v>
      </c>
      <c r="J37" s="50">
        <f t="shared" si="4"/>
        <v>132</v>
      </c>
      <c r="K37" s="51">
        <f t="shared" si="4"/>
        <v>6</v>
      </c>
      <c r="L37" s="51">
        <f t="shared" si="4"/>
        <v>7</v>
      </c>
      <c r="M37" s="51">
        <f t="shared" si="4"/>
        <v>119</v>
      </c>
      <c r="N37" s="51">
        <f t="shared" si="4"/>
        <v>79</v>
      </c>
      <c r="O37" s="51">
        <f t="shared" si="4"/>
        <v>26</v>
      </c>
      <c r="P37" s="51">
        <f t="shared" si="4"/>
        <v>17</v>
      </c>
      <c r="Q37" s="59">
        <f t="shared" si="4"/>
        <v>36</v>
      </c>
    </row>
    <row r="38" spans="1:17" s="49" customFormat="1" ht="32.25" customHeight="1">
      <c r="A38" s="42" t="s">
        <v>78</v>
      </c>
      <c r="B38" s="50">
        <f>SUM(B10,B20:B20)</f>
        <v>1174</v>
      </c>
      <c r="C38" s="51">
        <f>SUM(C10,C20:C20)</f>
        <v>375</v>
      </c>
      <c r="D38" s="51">
        <f>SUM(D10,D20:D20)</f>
        <v>353</v>
      </c>
      <c r="E38" s="51">
        <f aca="true" t="shared" si="5" ref="E38:P38">SUM(E10,E20:E20)</f>
        <v>446</v>
      </c>
      <c r="F38" s="51">
        <f t="shared" si="5"/>
        <v>10</v>
      </c>
      <c r="G38" s="51">
        <f t="shared" si="5"/>
        <v>4</v>
      </c>
      <c r="H38" s="51">
        <f t="shared" si="5"/>
        <v>4</v>
      </c>
      <c r="I38" s="59">
        <f t="shared" si="5"/>
        <v>2</v>
      </c>
      <c r="J38" s="50">
        <f t="shared" si="5"/>
        <v>99</v>
      </c>
      <c r="K38" s="51">
        <f t="shared" si="5"/>
        <v>2</v>
      </c>
      <c r="L38" s="51">
        <f t="shared" si="5"/>
        <v>14</v>
      </c>
      <c r="M38" s="51">
        <f t="shared" si="5"/>
        <v>83</v>
      </c>
      <c r="N38" s="51">
        <f t="shared" si="5"/>
        <v>100</v>
      </c>
      <c r="O38" s="51">
        <f t="shared" si="5"/>
        <v>42</v>
      </c>
      <c r="P38" s="51">
        <f t="shared" si="5"/>
        <v>18</v>
      </c>
      <c r="Q38" s="59">
        <f>SUM(Q10,Q20:Q20)</f>
        <v>40</v>
      </c>
    </row>
    <row r="39" spans="1:17" s="49" customFormat="1" ht="32.25" customHeight="1">
      <c r="A39" s="42" t="s">
        <v>79</v>
      </c>
      <c r="B39" s="50">
        <f>SUM(B9,B16:B16,B19,B21:B25)</f>
        <v>2005</v>
      </c>
      <c r="C39" s="51">
        <f>SUM(C9,C16:C16,C19,C21:C25)</f>
        <v>1271</v>
      </c>
      <c r="D39" s="51">
        <f>SUM(D9,D16:D16,D19,D21:D25)</f>
        <v>398</v>
      </c>
      <c r="E39" s="51">
        <f aca="true" t="shared" si="6" ref="E39:P39">SUM(E9,E16:E16,E19,E21:E25)</f>
        <v>336</v>
      </c>
      <c r="F39" s="51">
        <f t="shared" si="6"/>
        <v>28</v>
      </c>
      <c r="G39" s="51">
        <f t="shared" si="6"/>
        <v>22</v>
      </c>
      <c r="H39" s="51">
        <f t="shared" si="6"/>
        <v>1</v>
      </c>
      <c r="I39" s="59">
        <f t="shared" si="6"/>
        <v>5</v>
      </c>
      <c r="J39" s="50">
        <f t="shared" si="6"/>
        <v>765</v>
      </c>
      <c r="K39" s="51">
        <f t="shared" si="6"/>
        <v>188</v>
      </c>
      <c r="L39" s="51">
        <f t="shared" si="6"/>
        <v>117</v>
      </c>
      <c r="M39" s="51">
        <f t="shared" si="6"/>
        <v>460</v>
      </c>
      <c r="N39" s="51">
        <f t="shared" si="6"/>
        <v>248</v>
      </c>
      <c r="O39" s="51">
        <f t="shared" si="6"/>
        <v>69</v>
      </c>
      <c r="P39" s="51">
        <f t="shared" si="6"/>
        <v>61</v>
      </c>
      <c r="Q39" s="59">
        <f>SUM(Q9,Q16:Q16,Q19,Q21:Q25)</f>
        <v>118</v>
      </c>
    </row>
    <row r="40" spans="1:17" s="49" customFormat="1" ht="32.25" customHeight="1">
      <c r="A40" s="42" t="s">
        <v>80</v>
      </c>
      <c r="B40" s="50">
        <f>SUM(B12,B15,B18,B26:B29)</f>
        <v>3959</v>
      </c>
      <c r="C40" s="51">
        <f>SUM(C12,C15,C18,C26:C29)</f>
        <v>887</v>
      </c>
      <c r="D40" s="51">
        <f>SUM(D12,D15,D18,D26:D29)</f>
        <v>647</v>
      </c>
      <c r="E40" s="51">
        <f aca="true" t="shared" si="7" ref="E40:P40">SUM(E12,E15,E18,E26:E29)</f>
        <v>2425</v>
      </c>
      <c r="F40" s="51">
        <f t="shared" si="7"/>
        <v>6</v>
      </c>
      <c r="G40" s="51">
        <f t="shared" si="7"/>
        <v>3</v>
      </c>
      <c r="H40" s="51">
        <f t="shared" si="7"/>
        <v>3</v>
      </c>
      <c r="I40" s="59">
        <f t="shared" si="7"/>
        <v>0</v>
      </c>
      <c r="J40" s="50">
        <f t="shared" si="7"/>
        <v>261</v>
      </c>
      <c r="K40" s="51">
        <f t="shared" si="7"/>
        <v>8</v>
      </c>
      <c r="L40" s="51">
        <f t="shared" si="7"/>
        <v>18</v>
      </c>
      <c r="M40" s="51">
        <f t="shared" si="7"/>
        <v>235</v>
      </c>
      <c r="N40" s="51">
        <f t="shared" si="7"/>
        <v>202</v>
      </c>
      <c r="O40" s="51">
        <f t="shared" si="7"/>
        <v>50</v>
      </c>
      <c r="P40" s="51">
        <f t="shared" si="7"/>
        <v>31</v>
      </c>
      <c r="Q40" s="59">
        <f>SUM(Q12,Q15,Q18,Q26:Q29)</f>
        <v>121</v>
      </c>
    </row>
    <row r="41" spans="1:17" s="49" customFormat="1" ht="32.25" customHeight="1">
      <c r="A41" s="43" t="s">
        <v>81</v>
      </c>
      <c r="B41" s="52">
        <f>SUM(B11,B30:B35)</f>
        <v>1480</v>
      </c>
      <c r="C41" s="53">
        <f>SUM(C11,C30:C35)</f>
        <v>517</v>
      </c>
      <c r="D41" s="53">
        <f>SUM(D11,D30:D35)</f>
        <v>252</v>
      </c>
      <c r="E41" s="53">
        <f aca="true" t="shared" si="8" ref="E41:P41">SUM(E11,E30:E35)</f>
        <v>711</v>
      </c>
      <c r="F41" s="53">
        <f t="shared" si="8"/>
        <v>28</v>
      </c>
      <c r="G41" s="53">
        <f t="shared" si="8"/>
        <v>16</v>
      </c>
      <c r="H41" s="53">
        <f t="shared" si="8"/>
        <v>10</v>
      </c>
      <c r="I41" s="60">
        <f t="shared" si="8"/>
        <v>2</v>
      </c>
      <c r="J41" s="52">
        <f t="shared" si="8"/>
        <v>225</v>
      </c>
      <c r="K41" s="53">
        <f t="shared" si="8"/>
        <v>18</v>
      </c>
      <c r="L41" s="53">
        <f t="shared" si="8"/>
        <v>28</v>
      </c>
      <c r="M41" s="53">
        <f t="shared" si="8"/>
        <v>179</v>
      </c>
      <c r="N41" s="53">
        <f t="shared" si="8"/>
        <v>167</v>
      </c>
      <c r="O41" s="53">
        <f t="shared" si="8"/>
        <v>38</v>
      </c>
      <c r="P41" s="53">
        <f t="shared" si="8"/>
        <v>36</v>
      </c>
      <c r="Q41" s="60">
        <f>SUM(Q11,Q30:Q35)</f>
        <v>93</v>
      </c>
    </row>
  </sheetData>
  <mergeCells count="6">
    <mergeCell ref="P1:Q1"/>
    <mergeCell ref="N3:Q4"/>
    <mergeCell ref="A3:A5"/>
    <mergeCell ref="B3:E4"/>
    <mergeCell ref="F3:I4"/>
    <mergeCell ref="J3:M4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7" r:id="rId1"/>
  <colBreaks count="1" manualBreakCount="1">
    <brk id="9" max="8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2">
    <pageSetUpPr fitToPage="1"/>
  </sheetPr>
  <dimension ref="A1:U41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9.5" customHeight="1"/>
  <cols>
    <col min="1" max="1" width="11.75390625" style="4" customWidth="1"/>
    <col min="2" max="7" width="19.50390625" style="1" customWidth="1"/>
    <col min="8" max="15" width="16.50390625" style="1" customWidth="1"/>
    <col min="16" max="21" width="10.625" style="1" customWidth="1"/>
    <col min="22" max="16384" width="10.625" style="3" customWidth="1"/>
  </cols>
  <sheetData>
    <row r="1" spans="1:15" ht="18.75">
      <c r="A1" s="27" t="s">
        <v>37</v>
      </c>
      <c r="B1" s="10"/>
      <c r="C1" s="10"/>
      <c r="D1" s="10"/>
      <c r="E1" s="10"/>
      <c r="F1" s="10"/>
      <c r="G1" s="10"/>
      <c r="H1" s="10"/>
      <c r="I1" s="7"/>
      <c r="J1" s="7"/>
      <c r="K1" s="7"/>
      <c r="L1" s="10"/>
      <c r="M1" s="10"/>
      <c r="N1" s="62" t="s">
        <v>83</v>
      </c>
      <c r="O1" s="62"/>
    </row>
    <row r="2" spans="1:21" s="8" customFormat="1" ht="3.75" customHeight="1">
      <c r="A2" s="21"/>
      <c r="B2" s="6"/>
      <c r="C2" s="6"/>
      <c r="D2" s="6"/>
      <c r="E2" s="6"/>
      <c r="F2" s="6"/>
      <c r="G2" s="6"/>
      <c r="H2" s="6"/>
      <c r="I2" s="20"/>
      <c r="J2" s="20"/>
      <c r="K2" s="20"/>
      <c r="L2" s="6"/>
      <c r="M2" s="6"/>
      <c r="N2" s="6"/>
      <c r="O2" s="6"/>
      <c r="P2" s="5"/>
      <c r="Q2" s="5"/>
      <c r="R2" s="5"/>
      <c r="S2" s="5"/>
      <c r="T2" s="5"/>
      <c r="U2" s="5"/>
    </row>
    <row r="3" spans="1:21" ht="16.5" customHeight="1">
      <c r="A3" s="65" t="s">
        <v>1</v>
      </c>
      <c r="B3" s="69" t="s">
        <v>14</v>
      </c>
      <c r="C3" s="74"/>
      <c r="D3" s="74"/>
      <c r="E3" s="74"/>
      <c r="F3" s="31"/>
      <c r="G3" s="29"/>
      <c r="H3" s="69" t="s">
        <v>84</v>
      </c>
      <c r="I3" s="74"/>
      <c r="J3" s="74"/>
      <c r="K3" s="74"/>
      <c r="L3" s="76" t="s">
        <v>33</v>
      </c>
      <c r="M3" s="74"/>
      <c r="N3" s="74"/>
      <c r="O3" s="77"/>
      <c r="P3" s="3"/>
      <c r="Q3" s="3"/>
      <c r="R3" s="3"/>
      <c r="S3" s="3"/>
      <c r="T3" s="3"/>
      <c r="U3" s="3"/>
    </row>
    <row r="4" spans="1:21" ht="17.25" customHeight="1">
      <c r="A4" s="66"/>
      <c r="B4" s="71"/>
      <c r="C4" s="75"/>
      <c r="D4" s="75"/>
      <c r="E4" s="75"/>
      <c r="F4" s="63" t="s">
        <v>32</v>
      </c>
      <c r="G4" s="67"/>
      <c r="H4" s="71"/>
      <c r="I4" s="75"/>
      <c r="J4" s="75"/>
      <c r="K4" s="75"/>
      <c r="L4" s="68"/>
      <c r="M4" s="78"/>
      <c r="N4" s="78"/>
      <c r="O4" s="79"/>
      <c r="P4" s="3"/>
      <c r="Q4" s="3"/>
      <c r="R4" s="3"/>
      <c r="S4" s="3"/>
      <c r="T4" s="3"/>
      <c r="U4" s="3"/>
    </row>
    <row r="5" spans="1:21" ht="35.25" customHeight="1">
      <c r="A5" s="70"/>
      <c r="B5" s="16" t="s">
        <v>0</v>
      </c>
      <c r="C5" s="23" t="s">
        <v>6</v>
      </c>
      <c r="D5" s="16" t="s">
        <v>7</v>
      </c>
      <c r="E5" s="16" t="s">
        <v>2</v>
      </c>
      <c r="F5" s="24" t="s">
        <v>35</v>
      </c>
      <c r="G5" s="17" t="s">
        <v>36</v>
      </c>
      <c r="H5" s="16" t="s">
        <v>0</v>
      </c>
      <c r="I5" s="24" t="s">
        <v>34</v>
      </c>
      <c r="J5" s="16" t="s">
        <v>7</v>
      </c>
      <c r="K5" s="18" t="s">
        <v>2</v>
      </c>
      <c r="L5" s="16" t="s">
        <v>0</v>
      </c>
      <c r="M5" s="16" t="s">
        <v>6</v>
      </c>
      <c r="N5" s="16" t="s">
        <v>7</v>
      </c>
      <c r="O5" s="16" t="s">
        <v>2</v>
      </c>
      <c r="P5" s="3"/>
      <c r="Q5" s="3"/>
      <c r="R5" s="3"/>
      <c r="S5" s="3"/>
      <c r="T5" s="3"/>
      <c r="U5" s="3"/>
    </row>
    <row r="6" spans="1:15" s="35" customFormat="1" ht="32.25" customHeight="1">
      <c r="A6" s="32" t="s">
        <v>47</v>
      </c>
      <c r="B6" s="33">
        <f aca="true" t="shared" si="0" ref="B6:O6">SUM(B7:B8)</f>
        <v>1135</v>
      </c>
      <c r="C6" s="34">
        <f t="shared" si="0"/>
        <v>176</v>
      </c>
      <c r="D6" s="34">
        <f t="shared" si="0"/>
        <v>73</v>
      </c>
      <c r="E6" s="34">
        <f t="shared" si="0"/>
        <v>886</v>
      </c>
      <c r="F6" s="34">
        <f t="shared" si="0"/>
        <v>293</v>
      </c>
      <c r="G6" s="54">
        <f t="shared" si="0"/>
        <v>3</v>
      </c>
      <c r="H6" s="33">
        <f t="shared" si="0"/>
        <v>489</v>
      </c>
      <c r="I6" s="34">
        <f t="shared" si="0"/>
        <v>17</v>
      </c>
      <c r="J6" s="34">
        <f t="shared" si="0"/>
        <v>24</v>
      </c>
      <c r="K6" s="34">
        <f t="shared" si="0"/>
        <v>448</v>
      </c>
      <c r="L6" s="34">
        <f t="shared" si="0"/>
        <v>2173</v>
      </c>
      <c r="M6" s="34">
        <f t="shared" si="0"/>
        <v>568</v>
      </c>
      <c r="N6" s="34">
        <f t="shared" si="0"/>
        <v>362</v>
      </c>
      <c r="O6" s="54">
        <f t="shared" si="0"/>
        <v>1243</v>
      </c>
    </row>
    <row r="7" spans="1:15" s="35" customFormat="1" ht="32.25" customHeight="1">
      <c r="A7" s="36" t="s">
        <v>48</v>
      </c>
      <c r="B7" s="37">
        <f aca="true" t="shared" si="1" ref="B7:O7">SUM(B9:B19)</f>
        <v>839</v>
      </c>
      <c r="C7" s="38">
        <f t="shared" si="1"/>
        <v>163</v>
      </c>
      <c r="D7" s="38">
        <f t="shared" si="1"/>
        <v>59</v>
      </c>
      <c r="E7" s="38">
        <f t="shared" si="1"/>
        <v>617</v>
      </c>
      <c r="F7" s="38">
        <f t="shared" si="1"/>
        <v>293</v>
      </c>
      <c r="G7" s="55">
        <f t="shared" si="1"/>
        <v>3</v>
      </c>
      <c r="H7" s="37">
        <f t="shared" si="1"/>
        <v>291</v>
      </c>
      <c r="I7" s="38">
        <f t="shared" si="1"/>
        <v>9</v>
      </c>
      <c r="J7" s="38">
        <f t="shared" si="1"/>
        <v>16</v>
      </c>
      <c r="K7" s="38">
        <f t="shared" si="1"/>
        <v>266</v>
      </c>
      <c r="L7" s="38">
        <f t="shared" si="1"/>
        <v>1552</v>
      </c>
      <c r="M7" s="38">
        <f t="shared" si="1"/>
        <v>388</v>
      </c>
      <c r="N7" s="38">
        <f t="shared" si="1"/>
        <v>245</v>
      </c>
      <c r="O7" s="55">
        <f t="shared" si="1"/>
        <v>919</v>
      </c>
    </row>
    <row r="8" spans="1:15" s="35" customFormat="1" ht="32.25" customHeight="1">
      <c r="A8" s="39" t="s">
        <v>49</v>
      </c>
      <c r="B8" s="40">
        <f>SUM(B20:B35)</f>
        <v>296</v>
      </c>
      <c r="C8" s="41">
        <f>SUM(C20:C35)</f>
        <v>13</v>
      </c>
      <c r="D8" s="41">
        <f>SUM(D20:D35)</f>
        <v>14</v>
      </c>
      <c r="E8" s="41">
        <f aca="true" t="shared" si="2" ref="E8:N8">SUM(E20:E35)</f>
        <v>269</v>
      </c>
      <c r="F8" s="41">
        <f t="shared" si="2"/>
        <v>0</v>
      </c>
      <c r="G8" s="56">
        <f t="shared" si="2"/>
        <v>0</v>
      </c>
      <c r="H8" s="40">
        <f t="shared" si="2"/>
        <v>198</v>
      </c>
      <c r="I8" s="41">
        <f t="shared" si="2"/>
        <v>8</v>
      </c>
      <c r="J8" s="41">
        <f t="shared" si="2"/>
        <v>8</v>
      </c>
      <c r="K8" s="41">
        <f t="shared" si="2"/>
        <v>182</v>
      </c>
      <c r="L8" s="41">
        <f t="shared" si="2"/>
        <v>621</v>
      </c>
      <c r="M8" s="41">
        <f t="shared" si="2"/>
        <v>180</v>
      </c>
      <c r="N8" s="41">
        <f t="shared" si="2"/>
        <v>117</v>
      </c>
      <c r="O8" s="56">
        <f>SUM(O20:O35)</f>
        <v>324</v>
      </c>
    </row>
    <row r="9" spans="1:15" s="35" customFormat="1" ht="32.25" customHeight="1">
      <c r="A9" s="36" t="s">
        <v>50</v>
      </c>
      <c r="B9" s="37">
        <v>365</v>
      </c>
      <c r="C9" s="38">
        <v>118</v>
      </c>
      <c r="D9" s="38">
        <v>25</v>
      </c>
      <c r="E9" s="38">
        <v>222</v>
      </c>
      <c r="F9" s="38">
        <v>215</v>
      </c>
      <c r="G9" s="55">
        <v>0</v>
      </c>
      <c r="H9" s="37">
        <v>41</v>
      </c>
      <c r="I9" s="38">
        <v>1</v>
      </c>
      <c r="J9" s="38">
        <v>0</v>
      </c>
      <c r="K9" s="38">
        <v>40</v>
      </c>
      <c r="L9" s="38">
        <v>4</v>
      </c>
      <c r="M9" s="38">
        <v>2</v>
      </c>
      <c r="N9" s="38">
        <v>1</v>
      </c>
      <c r="O9" s="55">
        <v>1</v>
      </c>
    </row>
    <row r="10" spans="1:15" s="35" customFormat="1" ht="32.25" customHeight="1">
      <c r="A10" s="36" t="s">
        <v>51</v>
      </c>
      <c r="B10" s="37">
        <v>84</v>
      </c>
      <c r="C10" s="38">
        <v>10</v>
      </c>
      <c r="D10" s="38">
        <v>5</v>
      </c>
      <c r="E10" s="38">
        <v>69</v>
      </c>
      <c r="F10" s="38">
        <v>0</v>
      </c>
      <c r="G10" s="55">
        <v>0</v>
      </c>
      <c r="H10" s="37">
        <v>28</v>
      </c>
      <c r="I10" s="38">
        <v>0</v>
      </c>
      <c r="J10" s="38">
        <v>4</v>
      </c>
      <c r="K10" s="38">
        <v>24</v>
      </c>
      <c r="L10" s="38">
        <v>239</v>
      </c>
      <c r="M10" s="38">
        <v>17</v>
      </c>
      <c r="N10" s="38">
        <v>65</v>
      </c>
      <c r="O10" s="55">
        <v>157</v>
      </c>
    </row>
    <row r="11" spans="1:15" s="35" customFormat="1" ht="32.25" customHeight="1">
      <c r="A11" s="36" t="s">
        <v>52</v>
      </c>
      <c r="B11" s="37">
        <v>10</v>
      </c>
      <c r="C11" s="38">
        <v>0</v>
      </c>
      <c r="D11" s="38">
        <v>0</v>
      </c>
      <c r="E11" s="38">
        <v>10</v>
      </c>
      <c r="F11" s="38">
        <v>0</v>
      </c>
      <c r="G11" s="55">
        <v>0</v>
      </c>
      <c r="H11" s="37">
        <v>4</v>
      </c>
      <c r="I11" s="38">
        <v>1</v>
      </c>
      <c r="J11" s="38">
        <v>0</v>
      </c>
      <c r="K11" s="38">
        <v>3</v>
      </c>
      <c r="L11" s="38">
        <v>3</v>
      </c>
      <c r="M11" s="38">
        <v>2</v>
      </c>
      <c r="N11" s="38">
        <v>0</v>
      </c>
      <c r="O11" s="55">
        <v>1</v>
      </c>
    </row>
    <row r="12" spans="1:15" s="35" customFormat="1" ht="32.25" customHeight="1">
      <c r="A12" s="36" t="s">
        <v>53</v>
      </c>
      <c r="B12" s="37">
        <v>21</v>
      </c>
      <c r="C12" s="38">
        <v>5</v>
      </c>
      <c r="D12" s="38">
        <v>2</v>
      </c>
      <c r="E12" s="38">
        <v>14</v>
      </c>
      <c r="F12" s="38">
        <v>0</v>
      </c>
      <c r="G12" s="55">
        <v>0</v>
      </c>
      <c r="H12" s="37">
        <v>22</v>
      </c>
      <c r="I12" s="38">
        <v>1</v>
      </c>
      <c r="J12" s="38">
        <v>1</v>
      </c>
      <c r="K12" s="38">
        <v>20</v>
      </c>
      <c r="L12" s="38">
        <v>70</v>
      </c>
      <c r="M12" s="38">
        <v>16</v>
      </c>
      <c r="N12" s="38">
        <v>11</v>
      </c>
      <c r="O12" s="55">
        <v>43</v>
      </c>
    </row>
    <row r="13" spans="1:15" s="35" customFormat="1" ht="32.25" customHeight="1">
      <c r="A13" s="36" t="s">
        <v>54</v>
      </c>
      <c r="B13" s="37">
        <v>147</v>
      </c>
      <c r="C13" s="38">
        <v>19</v>
      </c>
      <c r="D13" s="38">
        <v>14</v>
      </c>
      <c r="E13" s="38">
        <v>114</v>
      </c>
      <c r="F13" s="38">
        <v>78</v>
      </c>
      <c r="G13" s="55">
        <v>0</v>
      </c>
      <c r="H13" s="37">
        <v>37</v>
      </c>
      <c r="I13" s="38">
        <v>1</v>
      </c>
      <c r="J13" s="38">
        <v>3</v>
      </c>
      <c r="K13" s="38">
        <v>33</v>
      </c>
      <c r="L13" s="38">
        <v>431</v>
      </c>
      <c r="M13" s="38">
        <v>150</v>
      </c>
      <c r="N13" s="38">
        <v>55</v>
      </c>
      <c r="O13" s="55">
        <v>226</v>
      </c>
    </row>
    <row r="14" spans="1:15" s="35" customFormat="1" ht="32.25" customHeight="1">
      <c r="A14" s="36" t="s">
        <v>55</v>
      </c>
      <c r="B14" s="37">
        <v>37</v>
      </c>
      <c r="C14" s="38">
        <v>3</v>
      </c>
      <c r="D14" s="38">
        <v>4</v>
      </c>
      <c r="E14" s="38">
        <v>30</v>
      </c>
      <c r="F14" s="38">
        <v>0</v>
      </c>
      <c r="G14" s="55">
        <v>0</v>
      </c>
      <c r="H14" s="37">
        <v>22</v>
      </c>
      <c r="I14" s="38">
        <v>1</v>
      </c>
      <c r="J14" s="38">
        <v>2</v>
      </c>
      <c r="K14" s="38">
        <v>19</v>
      </c>
      <c r="L14" s="38">
        <v>586</v>
      </c>
      <c r="M14" s="38">
        <v>142</v>
      </c>
      <c r="N14" s="38">
        <v>90</v>
      </c>
      <c r="O14" s="55">
        <v>354</v>
      </c>
    </row>
    <row r="15" spans="1:15" s="35" customFormat="1" ht="32.25" customHeight="1">
      <c r="A15" s="36" t="s">
        <v>56</v>
      </c>
      <c r="B15" s="37">
        <v>114</v>
      </c>
      <c r="C15" s="38">
        <v>5</v>
      </c>
      <c r="D15" s="38">
        <v>6</v>
      </c>
      <c r="E15" s="38">
        <v>103</v>
      </c>
      <c r="F15" s="38">
        <v>0</v>
      </c>
      <c r="G15" s="55">
        <v>1</v>
      </c>
      <c r="H15" s="37">
        <v>107</v>
      </c>
      <c r="I15" s="38">
        <v>2</v>
      </c>
      <c r="J15" s="38">
        <v>5</v>
      </c>
      <c r="K15" s="38">
        <v>100</v>
      </c>
      <c r="L15" s="38">
        <v>64</v>
      </c>
      <c r="M15" s="38">
        <v>12</v>
      </c>
      <c r="N15" s="38">
        <v>9</v>
      </c>
      <c r="O15" s="55">
        <v>43</v>
      </c>
    </row>
    <row r="16" spans="1:15" s="35" customFormat="1" ht="32.25" customHeight="1">
      <c r="A16" s="36" t="s">
        <v>57</v>
      </c>
      <c r="B16" s="37">
        <v>21</v>
      </c>
      <c r="C16" s="38">
        <v>1</v>
      </c>
      <c r="D16" s="38">
        <v>1</v>
      </c>
      <c r="E16" s="38">
        <v>19</v>
      </c>
      <c r="F16" s="38">
        <v>0</v>
      </c>
      <c r="G16" s="55">
        <v>0</v>
      </c>
      <c r="H16" s="37">
        <v>2</v>
      </c>
      <c r="I16" s="38">
        <v>1</v>
      </c>
      <c r="J16" s="38">
        <v>0</v>
      </c>
      <c r="K16" s="38">
        <v>1</v>
      </c>
      <c r="L16" s="38">
        <v>10</v>
      </c>
      <c r="M16" s="38">
        <v>8</v>
      </c>
      <c r="N16" s="38">
        <v>0</v>
      </c>
      <c r="O16" s="55">
        <v>2</v>
      </c>
    </row>
    <row r="17" spans="1:15" s="35" customFormat="1" ht="32.25" customHeight="1">
      <c r="A17" s="36" t="s">
        <v>58</v>
      </c>
      <c r="B17" s="37">
        <v>12</v>
      </c>
      <c r="C17" s="38">
        <v>2</v>
      </c>
      <c r="D17" s="38">
        <v>2</v>
      </c>
      <c r="E17" s="38">
        <v>8</v>
      </c>
      <c r="F17" s="38">
        <v>0</v>
      </c>
      <c r="G17" s="55">
        <v>0</v>
      </c>
      <c r="H17" s="37">
        <v>5</v>
      </c>
      <c r="I17" s="38">
        <v>0</v>
      </c>
      <c r="J17" s="38">
        <v>1</v>
      </c>
      <c r="K17" s="38">
        <v>4</v>
      </c>
      <c r="L17" s="38">
        <v>33</v>
      </c>
      <c r="M17" s="38">
        <v>3</v>
      </c>
      <c r="N17" s="38">
        <v>4</v>
      </c>
      <c r="O17" s="55">
        <v>26</v>
      </c>
    </row>
    <row r="18" spans="1:15" s="35" customFormat="1" ht="32.25" customHeight="1">
      <c r="A18" s="36" t="s">
        <v>59</v>
      </c>
      <c r="B18" s="37">
        <v>25</v>
      </c>
      <c r="C18" s="38">
        <v>0</v>
      </c>
      <c r="D18" s="38">
        <v>0</v>
      </c>
      <c r="E18" s="38">
        <v>25</v>
      </c>
      <c r="F18" s="38">
        <v>0</v>
      </c>
      <c r="G18" s="55">
        <v>2</v>
      </c>
      <c r="H18" s="37">
        <v>22</v>
      </c>
      <c r="I18" s="38">
        <v>0</v>
      </c>
      <c r="J18" s="38">
        <v>0</v>
      </c>
      <c r="K18" s="38">
        <v>22</v>
      </c>
      <c r="L18" s="38">
        <v>112</v>
      </c>
      <c r="M18" s="38">
        <v>36</v>
      </c>
      <c r="N18" s="38">
        <v>10</v>
      </c>
      <c r="O18" s="55">
        <v>66</v>
      </c>
    </row>
    <row r="19" spans="1:15" s="35" customFormat="1" ht="32.25" customHeight="1">
      <c r="A19" s="36" t="s">
        <v>60</v>
      </c>
      <c r="B19" s="37">
        <v>3</v>
      </c>
      <c r="C19" s="38">
        <v>0</v>
      </c>
      <c r="D19" s="38">
        <v>0</v>
      </c>
      <c r="E19" s="38">
        <v>3</v>
      </c>
      <c r="F19" s="38">
        <v>0</v>
      </c>
      <c r="G19" s="55">
        <v>0</v>
      </c>
      <c r="H19" s="37">
        <v>1</v>
      </c>
      <c r="I19" s="38">
        <v>1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55">
        <v>0</v>
      </c>
    </row>
    <row r="20" spans="1:15" s="35" customFormat="1" ht="32.25" customHeight="1">
      <c r="A20" s="61" t="s">
        <v>61</v>
      </c>
      <c r="B20" s="44">
        <v>52</v>
      </c>
      <c r="C20" s="45">
        <v>0</v>
      </c>
      <c r="D20" s="45">
        <v>0</v>
      </c>
      <c r="E20" s="45">
        <v>52</v>
      </c>
      <c r="F20" s="45">
        <v>0</v>
      </c>
      <c r="G20" s="57">
        <v>0</v>
      </c>
      <c r="H20" s="44">
        <v>10</v>
      </c>
      <c r="I20" s="45">
        <v>0</v>
      </c>
      <c r="J20" s="45">
        <v>0</v>
      </c>
      <c r="K20" s="45">
        <v>10</v>
      </c>
      <c r="L20" s="45">
        <v>97</v>
      </c>
      <c r="M20" s="45">
        <v>42</v>
      </c>
      <c r="N20" s="45">
        <v>23</v>
      </c>
      <c r="O20" s="57">
        <v>32</v>
      </c>
    </row>
    <row r="21" spans="1:15" s="35" customFormat="1" ht="32.25" customHeight="1">
      <c r="A21" s="43" t="s">
        <v>62</v>
      </c>
      <c r="B21" s="40">
        <v>4</v>
      </c>
      <c r="C21" s="41">
        <v>0</v>
      </c>
      <c r="D21" s="41">
        <v>0</v>
      </c>
      <c r="E21" s="41">
        <v>4</v>
      </c>
      <c r="F21" s="41">
        <v>0</v>
      </c>
      <c r="G21" s="56">
        <v>0</v>
      </c>
      <c r="H21" s="40">
        <v>5</v>
      </c>
      <c r="I21" s="41">
        <v>0</v>
      </c>
      <c r="J21" s="41">
        <v>0</v>
      </c>
      <c r="K21" s="41">
        <v>5</v>
      </c>
      <c r="L21" s="41">
        <v>31</v>
      </c>
      <c r="M21" s="41">
        <v>0</v>
      </c>
      <c r="N21" s="41">
        <v>0</v>
      </c>
      <c r="O21" s="56">
        <v>31</v>
      </c>
    </row>
    <row r="22" spans="1:15" s="35" customFormat="1" ht="32.25" customHeight="1">
      <c r="A22" s="36" t="s">
        <v>63</v>
      </c>
      <c r="B22" s="37">
        <v>12</v>
      </c>
      <c r="C22" s="38">
        <v>5</v>
      </c>
      <c r="D22" s="38">
        <v>0</v>
      </c>
      <c r="E22" s="38">
        <v>7</v>
      </c>
      <c r="F22" s="38">
        <v>0</v>
      </c>
      <c r="G22" s="55">
        <v>0</v>
      </c>
      <c r="H22" s="37">
        <v>1</v>
      </c>
      <c r="I22" s="38">
        <v>0</v>
      </c>
      <c r="J22" s="38">
        <v>0</v>
      </c>
      <c r="K22" s="38">
        <v>1</v>
      </c>
      <c r="L22" s="38">
        <v>34</v>
      </c>
      <c r="M22" s="38">
        <v>24</v>
      </c>
      <c r="N22" s="38">
        <v>4</v>
      </c>
      <c r="O22" s="55">
        <v>6</v>
      </c>
    </row>
    <row r="23" spans="1:15" s="35" customFormat="1" ht="32.25" customHeight="1">
      <c r="A23" s="36" t="s">
        <v>64</v>
      </c>
      <c r="B23" s="37">
        <v>41</v>
      </c>
      <c r="C23" s="38">
        <v>2</v>
      </c>
      <c r="D23" s="38">
        <v>1</v>
      </c>
      <c r="E23" s="38">
        <v>38</v>
      </c>
      <c r="F23" s="38">
        <v>0</v>
      </c>
      <c r="G23" s="55">
        <v>0</v>
      </c>
      <c r="H23" s="37">
        <v>26</v>
      </c>
      <c r="I23" s="38">
        <v>7</v>
      </c>
      <c r="J23" s="38">
        <v>0</v>
      </c>
      <c r="K23" s="38">
        <v>19</v>
      </c>
      <c r="L23" s="38">
        <v>6</v>
      </c>
      <c r="M23" s="38">
        <v>0</v>
      </c>
      <c r="N23" s="38">
        <v>1</v>
      </c>
      <c r="O23" s="55">
        <v>5</v>
      </c>
    </row>
    <row r="24" spans="1:15" s="35" customFormat="1" ht="32.25" customHeight="1">
      <c r="A24" s="36" t="s">
        <v>65</v>
      </c>
      <c r="B24" s="37">
        <v>15</v>
      </c>
      <c r="C24" s="38">
        <v>0</v>
      </c>
      <c r="D24" s="38">
        <v>0</v>
      </c>
      <c r="E24" s="38">
        <v>15</v>
      </c>
      <c r="F24" s="38">
        <v>0</v>
      </c>
      <c r="G24" s="55">
        <v>0</v>
      </c>
      <c r="H24" s="37">
        <v>45</v>
      </c>
      <c r="I24" s="38">
        <v>0</v>
      </c>
      <c r="J24" s="38">
        <v>0</v>
      </c>
      <c r="K24" s="38">
        <v>45</v>
      </c>
      <c r="L24" s="38">
        <v>53</v>
      </c>
      <c r="M24" s="38">
        <v>0</v>
      </c>
      <c r="N24" s="38">
        <v>30</v>
      </c>
      <c r="O24" s="55">
        <v>23</v>
      </c>
    </row>
    <row r="25" spans="1:15" s="35" customFormat="1" ht="32.25" customHeight="1">
      <c r="A25" s="36" t="s">
        <v>66</v>
      </c>
      <c r="B25" s="37">
        <v>10</v>
      </c>
      <c r="C25" s="38">
        <v>0</v>
      </c>
      <c r="D25" s="38">
        <v>1</v>
      </c>
      <c r="E25" s="38">
        <v>9</v>
      </c>
      <c r="F25" s="38">
        <v>0</v>
      </c>
      <c r="G25" s="55">
        <v>0</v>
      </c>
      <c r="H25" s="37">
        <v>3</v>
      </c>
      <c r="I25" s="38">
        <v>0</v>
      </c>
      <c r="J25" s="38">
        <v>2</v>
      </c>
      <c r="K25" s="38">
        <v>1</v>
      </c>
      <c r="L25" s="38">
        <v>15</v>
      </c>
      <c r="M25" s="38">
        <v>3</v>
      </c>
      <c r="N25" s="38">
        <v>1</v>
      </c>
      <c r="O25" s="55">
        <v>11</v>
      </c>
    </row>
    <row r="26" spans="1:15" s="35" customFormat="1" ht="32.25" customHeight="1">
      <c r="A26" s="61" t="s">
        <v>67</v>
      </c>
      <c r="B26" s="44">
        <v>0</v>
      </c>
      <c r="C26" s="45">
        <v>0</v>
      </c>
      <c r="D26" s="45">
        <v>0</v>
      </c>
      <c r="E26" s="45">
        <v>0</v>
      </c>
      <c r="F26" s="45">
        <v>0</v>
      </c>
      <c r="G26" s="57">
        <v>0</v>
      </c>
      <c r="H26" s="44">
        <v>3</v>
      </c>
      <c r="I26" s="45">
        <v>0</v>
      </c>
      <c r="J26" s="45">
        <v>0</v>
      </c>
      <c r="K26" s="45">
        <v>3</v>
      </c>
      <c r="L26" s="45">
        <v>4</v>
      </c>
      <c r="M26" s="45">
        <v>4</v>
      </c>
      <c r="N26" s="45">
        <v>0</v>
      </c>
      <c r="O26" s="57">
        <v>0</v>
      </c>
    </row>
    <row r="27" spans="1:15" s="35" customFormat="1" ht="32.25" customHeight="1">
      <c r="A27" s="42" t="s">
        <v>68</v>
      </c>
      <c r="B27" s="37">
        <v>18</v>
      </c>
      <c r="C27" s="38">
        <v>0</v>
      </c>
      <c r="D27" s="38">
        <v>0</v>
      </c>
      <c r="E27" s="38">
        <v>18</v>
      </c>
      <c r="F27" s="38">
        <v>0</v>
      </c>
      <c r="G27" s="55">
        <v>0</v>
      </c>
      <c r="H27" s="37">
        <v>7</v>
      </c>
      <c r="I27" s="38">
        <v>0</v>
      </c>
      <c r="J27" s="38">
        <v>0</v>
      </c>
      <c r="K27" s="38">
        <v>7</v>
      </c>
      <c r="L27" s="38">
        <v>35</v>
      </c>
      <c r="M27" s="38">
        <v>8</v>
      </c>
      <c r="N27" s="38">
        <v>4</v>
      </c>
      <c r="O27" s="55">
        <v>23</v>
      </c>
    </row>
    <row r="28" spans="1:15" s="35" customFormat="1" ht="32.25" customHeight="1">
      <c r="A28" s="42" t="s">
        <v>69</v>
      </c>
      <c r="B28" s="37">
        <v>12</v>
      </c>
      <c r="C28" s="38">
        <v>0</v>
      </c>
      <c r="D28" s="38">
        <v>0</v>
      </c>
      <c r="E28" s="38">
        <v>12</v>
      </c>
      <c r="F28" s="38">
        <v>0</v>
      </c>
      <c r="G28" s="55">
        <v>0</v>
      </c>
      <c r="H28" s="37">
        <v>11</v>
      </c>
      <c r="I28" s="38">
        <v>0</v>
      </c>
      <c r="J28" s="38">
        <v>0</v>
      </c>
      <c r="K28" s="38">
        <v>11</v>
      </c>
      <c r="L28" s="38">
        <v>0</v>
      </c>
      <c r="M28" s="38">
        <v>0</v>
      </c>
      <c r="N28" s="38">
        <v>0</v>
      </c>
      <c r="O28" s="55">
        <v>0</v>
      </c>
    </row>
    <row r="29" spans="1:15" s="35" customFormat="1" ht="32.25" customHeight="1">
      <c r="A29" s="42" t="s">
        <v>70</v>
      </c>
      <c r="B29" s="37">
        <v>9</v>
      </c>
      <c r="C29" s="38">
        <v>0</v>
      </c>
      <c r="D29" s="38">
        <v>0</v>
      </c>
      <c r="E29" s="38">
        <v>9</v>
      </c>
      <c r="F29" s="38">
        <v>0</v>
      </c>
      <c r="G29" s="55">
        <v>0</v>
      </c>
      <c r="H29" s="37">
        <v>1</v>
      </c>
      <c r="I29" s="38">
        <v>0</v>
      </c>
      <c r="J29" s="38">
        <v>0</v>
      </c>
      <c r="K29" s="38">
        <v>1</v>
      </c>
      <c r="L29" s="38">
        <v>5</v>
      </c>
      <c r="M29" s="38">
        <v>2</v>
      </c>
      <c r="N29" s="38">
        <v>1</v>
      </c>
      <c r="O29" s="55">
        <v>2</v>
      </c>
    </row>
    <row r="30" spans="1:15" s="35" customFormat="1" ht="32.25" customHeight="1">
      <c r="A30" s="32" t="s">
        <v>71</v>
      </c>
      <c r="B30" s="33">
        <v>5</v>
      </c>
      <c r="C30" s="34">
        <v>0</v>
      </c>
      <c r="D30" s="34">
        <v>0</v>
      </c>
      <c r="E30" s="34">
        <v>5</v>
      </c>
      <c r="F30" s="34">
        <v>0</v>
      </c>
      <c r="G30" s="54">
        <v>0</v>
      </c>
      <c r="H30" s="33">
        <v>5</v>
      </c>
      <c r="I30" s="34">
        <v>0</v>
      </c>
      <c r="J30" s="34">
        <v>0</v>
      </c>
      <c r="K30" s="34">
        <v>5</v>
      </c>
      <c r="L30" s="34">
        <v>81</v>
      </c>
      <c r="M30" s="34">
        <v>31</v>
      </c>
      <c r="N30" s="34">
        <v>9</v>
      </c>
      <c r="O30" s="54">
        <v>41</v>
      </c>
    </row>
    <row r="31" spans="1:15" s="35" customFormat="1" ht="32.25" customHeight="1">
      <c r="A31" s="36" t="s">
        <v>72</v>
      </c>
      <c r="B31" s="37">
        <v>7</v>
      </c>
      <c r="C31" s="38">
        <v>2</v>
      </c>
      <c r="D31" s="38">
        <v>1</v>
      </c>
      <c r="E31" s="38">
        <v>4</v>
      </c>
      <c r="F31" s="38">
        <v>0</v>
      </c>
      <c r="G31" s="55">
        <v>0</v>
      </c>
      <c r="H31" s="37">
        <v>4</v>
      </c>
      <c r="I31" s="38">
        <v>0</v>
      </c>
      <c r="J31" s="38">
        <v>0</v>
      </c>
      <c r="K31" s="38">
        <v>4</v>
      </c>
      <c r="L31" s="38">
        <v>48</v>
      </c>
      <c r="M31" s="38">
        <v>8</v>
      </c>
      <c r="N31" s="38">
        <v>20</v>
      </c>
      <c r="O31" s="55">
        <v>20</v>
      </c>
    </row>
    <row r="32" spans="1:15" s="35" customFormat="1" ht="32.25" customHeight="1">
      <c r="A32" s="36" t="s">
        <v>73</v>
      </c>
      <c r="B32" s="37">
        <v>9</v>
      </c>
      <c r="C32" s="38">
        <v>2</v>
      </c>
      <c r="D32" s="38">
        <v>2</v>
      </c>
      <c r="E32" s="38">
        <v>5</v>
      </c>
      <c r="F32" s="38">
        <v>0</v>
      </c>
      <c r="G32" s="55">
        <v>0</v>
      </c>
      <c r="H32" s="37">
        <v>10</v>
      </c>
      <c r="I32" s="38">
        <v>0</v>
      </c>
      <c r="J32" s="38">
        <v>5</v>
      </c>
      <c r="K32" s="38">
        <v>5</v>
      </c>
      <c r="L32" s="38">
        <v>0</v>
      </c>
      <c r="M32" s="38">
        <v>0</v>
      </c>
      <c r="N32" s="38">
        <v>0</v>
      </c>
      <c r="O32" s="55">
        <v>0</v>
      </c>
    </row>
    <row r="33" spans="1:15" s="35" customFormat="1" ht="32.25" customHeight="1">
      <c r="A33" s="36" t="s">
        <v>74</v>
      </c>
      <c r="B33" s="37">
        <v>56</v>
      </c>
      <c r="C33" s="38">
        <v>0</v>
      </c>
      <c r="D33" s="38">
        <v>4</v>
      </c>
      <c r="E33" s="38">
        <v>52</v>
      </c>
      <c r="F33" s="38">
        <v>0</v>
      </c>
      <c r="G33" s="55">
        <v>0</v>
      </c>
      <c r="H33" s="37">
        <v>53</v>
      </c>
      <c r="I33" s="38">
        <v>1</v>
      </c>
      <c r="J33" s="38">
        <v>0</v>
      </c>
      <c r="K33" s="38">
        <v>52</v>
      </c>
      <c r="L33" s="38">
        <v>127</v>
      </c>
      <c r="M33" s="38">
        <v>31</v>
      </c>
      <c r="N33" s="38">
        <v>13</v>
      </c>
      <c r="O33" s="55">
        <v>83</v>
      </c>
    </row>
    <row r="34" spans="1:15" s="35" customFormat="1" ht="32.25" customHeight="1">
      <c r="A34" s="43" t="s">
        <v>82</v>
      </c>
      <c r="B34" s="40">
        <v>41</v>
      </c>
      <c r="C34" s="41">
        <v>2</v>
      </c>
      <c r="D34" s="41">
        <v>2</v>
      </c>
      <c r="E34" s="41">
        <v>37</v>
      </c>
      <c r="F34" s="41">
        <v>0</v>
      </c>
      <c r="G34" s="56">
        <v>0</v>
      </c>
      <c r="H34" s="40">
        <v>10</v>
      </c>
      <c r="I34" s="41">
        <v>0</v>
      </c>
      <c r="J34" s="41">
        <v>1</v>
      </c>
      <c r="K34" s="41">
        <v>9</v>
      </c>
      <c r="L34" s="41">
        <v>28</v>
      </c>
      <c r="M34" s="41">
        <v>5</v>
      </c>
      <c r="N34" s="41">
        <v>3</v>
      </c>
      <c r="O34" s="56">
        <v>20</v>
      </c>
    </row>
    <row r="35" spans="1:15" s="35" customFormat="1" ht="32.25" customHeight="1" thickBot="1">
      <c r="A35" s="42" t="s">
        <v>75</v>
      </c>
      <c r="B35" s="37">
        <v>5</v>
      </c>
      <c r="C35" s="38">
        <v>0</v>
      </c>
      <c r="D35" s="38">
        <v>3</v>
      </c>
      <c r="E35" s="38">
        <v>2</v>
      </c>
      <c r="F35" s="38">
        <v>0</v>
      </c>
      <c r="G35" s="55">
        <v>0</v>
      </c>
      <c r="H35" s="37">
        <v>4</v>
      </c>
      <c r="I35" s="38">
        <v>0</v>
      </c>
      <c r="J35" s="38">
        <v>0</v>
      </c>
      <c r="K35" s="38">
        <v>4</v>
      </c>
      <c r="L35" s="38">
        <v>57</v>
      </c>
      <c r="M35" s="38">
        <v>22</v>
      </c>
      <c r="N35" s="38">
        <v>8</v>
      </c>
      <c r="O35" s="55">
        <v>27</v>
      </c>
    </row>
    <row r="36" spans="1:15" s="49" customFormat="1" ht="32.25" customHeight="1" thickTop="1">
      <c r="A36" s="46" t="s">
        <v>76</v>
      </c>
      <c r="B36" s="47">
        <f aca="true" t="shared" si="3" ref="B36:O36">SUM(B17)</f>
        <v>12</v>
      </c>
      <c r="C36" s="48">
        <f t="shared" si="3"/>
        <v>2</v>
      </c>
      <c r="D36" s="48">
        <f t="shared" si="3"/>
        <v>2</v>
      </c>
      <c r="E36" s="48">
        <f t="shared" si="3"/>
        <v>8</v>
      </c>
      <c r="F36" s="48">
        <f t="shared" si="3"/>
        <v>0</v>
      </c>
      <c r="G36" s="58">
        <f t="shared" si="3"/>
        <v>0</v>
      </c>
      <c r="H36" s="47">
        <f t="shared" si="3"/>
        <v>5</v>
      </c>
      <c r="I36" s="48">
        <f t="shared" si="3"/>
        <v>0</v>
      </c>
      <c r="J36" s="48">
        <f t="shared" si="3"/>
        <v>1</v>
      </c>
      <c r="K36" s="48">
        <f t="shared" si="3"/>
        <v>4</v>
      </c>
      <c r="L36" s="48">
        <f t="shared" si="3"/>
        <v>33</v>
      </c>
      <c r="M36" s="48">
        <f t="shared" si="3"/>
        <v>3</v>
      </c>
      <c r="N36" s="48">
        <f t="shared" si="3"/>
        <v>4</v>
      </c>
      <c r="O36" s="58">
        <f t="shared" si="3"/>
        <v>26</v>
      </c>
    </row>
    <row r="37" spans="1:15" s="49" customFormat="1" ht="32.25" customHeight="1">
      <c r="A37" s="42" t="s">
        <v>77</v>
      </c>
      <c r="B37" s="50">
        <f>SUM(B13:B14)</f>
        <v>184</v>
      </c>
      <c r="C37" s="51">
        <f aca="true" t="shared" si="4" ref="C37:O37">SUM(C13:C14)</f>
        <v>22</v>
      </c>
      <c r="D37" s="51">
        <f t="shared" si="4"/>
        <v>18</v>
      </c>
      <c r="E37" s="51">
        <f t="shared" si="4"/>
        <v>144</v>
      </c>
      <c r="F37" s="51">
        <f t="shared" si="4"/>
        <v>78</v>
      </c>
      <c r="G37" s="59">
        <f t="shared" si="4"/>
        <v>0</v>
      </c>
      <c r="H37" s="50">
        <f t="shared" si="4"/>
        <v>59</v>
      </c>
      <c r="I37" s="51">
        <f t="shared" si="4"/>
        <v>2</v>
      </c>
      <c r="J37" s="51">
        <f t="shared" si="4"/>
        <v>5</v>
      </c>
      <c r="K37" s="51">
        <f t="shared" si="4"/>
        <v>52</v>
      </c>
      <c r="L37" s="51">
        <f t="shared" si="4"/>
        <v>1017</v>
      </c>
      <c r="M37" s="51">
        <f t="shared" si="4"/>
        <v>292</v>
      </c>
      <c r="N37" s="51">
        <f t="shared" si="4"/>
        <v>145</v>
      </c>
      <c r="O37" s="59">
        <f t="shared" si="4"/>
        <v>580</v>
      </c>
    </row>
    <row r="38" spans="1:15" s="49" customFormat="1" ht="32.25" customHeight="1">
      <c r="A38" s="42" t="s">
        <v>78</v>
      </c>
      <c r="B38" s="50">
        <f>SUM(B10,B20:B20)</f>
        <v>136</v>
      </c>
      <c r="C38" s="51">
        <f>SUM(C10,C20:C20)</f>
        <v>10</v>
      </c>
      <c r="D38" s="51">
        <f>SUM(D10,D20:D20)</f>
        <v>5</v>
      </c>
      <c r="E38" s="51">
        <f aca="true" t="shared" si="5" ref="E38:N38">SUM(E10,E20:E20)</f>
        <v>121</v>
      </c>
      <c r="F38" s="51">
        <f t="shared" si="5"/>
        <v>0</v>
      </c>
      <c r="G38" s="59">
        <f t="shared" si="5"/>
        <v>0</v>
      </c>
      <c r="H38" s="50">
        <f t="shared" si="5"/>
        <v>38</v>
      </c>
      <c r="I38" s="51">
        <f t="shared" si="5"/>
        <v>0</v>
      </c>
      <c r="J38" s="51">
        <f t="shared" si="5"/>
        <v>4</v>
      </c>
      <c r="K38" s="51">
        <f t="shared" si="5"/>
        <v>34</v>
      </c>
      <c r="L38" s="51">
        <f t="shared" si="5"/>
        <v>336</v>
      </c>
      <c r="M38" s="51">
        <f t="shared" si="5"/>
        <v>59</v>
      </c>
      <c r="N38" s="51">
        <f t="shared" si="5"/>
        <v>88</v>
      </c>
      <c r="O38" s="59">
        <f>SUM(O10,O20:O20)</f>
        <v>189</v>
      </c>
    </row>
    <row r="39" spans="1:15" s="49" customFormat="1" ht="32.25" customHeight="1">
      <c r="A39" s="42" t="s">
        <v>79</v>
      </c>
      <c r="B39" s="50">
        <f>SUM(B9,B16:B16,B19,B21:B25)</f>
        <v>471</v>
      </c>
      <c r="C39" s="51">
        <f>SUM(C9,C16:C16,C19,C21:C25)</f>
        <v>126</v>
      </c>
      <c r="D39" s="51">
        <f>SUM(D9,D16:D16,D19,D21:D25)</f>
        <v>28</v>
      </c>
      <c r="E39" s="51">
        <f aca="true" t="shared" si="6" ref="E39:N39">SUM(E9,E16:E16,E19,E21:E25)</f>
        <v>317</v>
      </c>
      <c r="F39" s="51">
        <f t="shared" si="6"/>
        <v>215</v>
      </c>
      <c r="G39" s="59">
        <f t="shared" si="6"/>
        <v>0</v>
      </c>
      <c r="H39" s="50">
        <f t="shared" si="6"/>
        <v>124</v>
      </c>
      <c r="I39" s="51">
        <f t="shared" si="6"/>
        <v>10</v>
      </c>
      <c r="J39" s="51">
        <f t="shared" si="6"/>
        <v>2</v>
      </c>
      <c r="K39" s="51">
        <f t="shared" si="6"/>
        <v>112</v>
      </c>
      <c r="L39" s="51">
        <f t="shared" si="6"/>
        <v>153</v>
      </c>
      <c r="M39" s="51">
        <f t="shared" si="6"/>
        <v>37</v>
      </c>
      <c r="N39" s="51">
        <f t="shared" si="6"/>
        <v>37</v>
      </c>
      <c r="O39" s="59">
        <f>SUM(O9,O16:O16,O19,O21:O25)</f>
        <v>79</v>
      </c>
    </row>
    <row r="40" spans="1:15" s="49" customFormat="1" ht="32.25" customHeight="1">
      <c r="A40" s="42" t="s">
        <v>80</v>
      </c>
      <c r="B40" s="50">
        <f>SUM(B12,B15,B18,B26:B29)</f>
        <v>199</v>
      </c>
      <c r="C40" s="51">
        <f>SUM(C12,C15,C18,C26:C29)</f>
        <v>10</v>
      </c>
      <c r="D40" s="51">
        <f>SUM(D12,D15,D18,D26:D29)</f>
        <v>8</v>
      </c>
      <c r="E40" s="51">
        <f aca="true" t="shared" si="7" ref="E40:N40">SUM(E12,E15,E18,E26:E29)</f>
        <v>181</v>
      </c>
      <c r="F40" s="51">
        <f t="shared" si="7"/>
        <v>0</v>
      </c>
      <c r="G40" s="59">
        <f t="shared" si="7"/>
        <v>3</v>
      </c>
      <c r="H40" s="50">
        <f t="shared" si="7"/>
        <v>173</v>
      </c>
      <c r="I40" s="51">
        <f t="shared" si="7"/>
        <v>3</v>
      </c>
      <c r="J40" s="51">
        <f t="shared" si="7"/>
        <v>6</v>
      </c>
      <c r="K40" s="51">
        <f t="shared" si="7"/>
        <v>164</v>
      </c>
      <c r="L40" s="51">
        <f t="shared" si="7"/>
        <v>290</v>
      </c>
      <c r="M40" s="51">
        <f t="shared" si="7"/>
        <v>78</v>
      </c>
      <c r="N40" s="51">
        <f t="shared" si="7"/>
        <v>35</v>
      </c>
      <c r="O40" s="59">
        <f>SUM(O12,O15,O18,O26:O29)</f>
        <v>177</v>
      </c>
    </row>
    <row r="41" spans="1:15" s="49" customFormat="1" ht="32.25" customHeight="1">
      <c r="A41" s="43" t="s">
        <v>81</v>
      </c>
      <c r="B41" s="52">
        <f>SUM(B11,B30:B35)</f>
        <v>133</v>
      </c>
      <c r="C41" s="53">
        <f>SUM(C11,C30:C35)</f>
        <v>6</v>
      </c>
      <c r="D41" s="53">
        <f>SUM(D11,D30:D35)</f>
        <v>12</v>
      </c>
      <c r="E41" s="53">
        <f aca="true" t="shared" si="8" ref="E41:N41">SUM(E11,E30:E35)</f>
        <v>115</v>
      </c>
      <c r="F41" s="53">
        <f t="shared" si="8"/>
        <v>0</v>
      </c>
      <c r="G41" s="60">
        <f t="shared" si="8"/>
        <v>0</v>
      </c>
      <c r="H41" s="52">
        <f t="shared" si="8"/>
        <v>90</v>
      </c>
      <c r="I41" s="53">
        <f t="shared" si="8"/>
        <v>2</v>
      </c>
      <c r="J41" s="53">
        <f t="shared" si="8"/>
        <v>6</v>
      </c>
      <c r="K41" s="53">
        <f t="shared" si="8"/>
        <v>82</v>
      </c>
      <c r="L41" s="53">
        <f t="shared" si="8"/>
        <v>344</v>
      </c>
      <c r="M41" s="53">
        <f t="shared" si="8"/>
        <v>99</v>
      </c>
      <c r="N41" s="53">
        <f t="shared" si="8"/>
        <v>53</v>
      </c>
      <c r="O41" s="60">
        <f>SUM(O11,O30:O35)</f>
        <v>192</v>
      </c>
    </row>
  </sheetData>
  <mergeCells count="6">
    <mergeCell ref="N1:O1"/>
    <mergeCell ref="H3:K4"/>
    <mergeCell ref="L3:O4"/>
    <mergeCell ref="A3:A5"/>
    <mergeCell ref="F4:G4"/>
    <mergeCell ref="B3:E4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7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1">
    <pageSetUpPr fitToPage="1"/>
  </sheetPr>
  <dimension ref="A1:Q41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9.5" customHeight="1"/>
  <cols>
    <col min="1" max="1" width="11.75390625" style="4" customWidth="1"/>
    <col min="2" max="2" width="14.875" style="4" customWidth="1"/>
    <col min="3" max="9" width="14.875" style="1" customWidth="1"/>
    <col min="10" max="17" width="16.25390625" style="1" customWidth="1"/>
    <col min="18" max="16384" width="10.625" style="3" customWidth="1"/>
  </cols>
  <sheetData>
    <row r="1" spans="1:17" ht="18.75">
      <c r="A1" s="27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7"/>
      <c r="L1" s="7"/>
      <c r="M1" s="7"/>
      <c r="N1" s="7"/>
      <c r="O1" s="7"/>
      <c r="P1" s="62" t="s">
        <v>83</v>
      </c>
      <c r="Q1" s="62"/>
    </row>
    <row r="2" spans="1:17" s="8" customFormat="1" ht="3.75" customHeight="1">
      <c r="A2" s="27"/>
      <c r="B2" s="6"/>
      <c r="C2" s="6"/>
      <c r="D2" s="6"/>
      <c r="E2" s="6"/>
      <c r="F2" s="6"/>
      <c r="G2" s="6"/>
      <c r="H2" s="6"/>
      <c r="I2" s="6"/>
      <c r="J2" s="6"/>
      <c r="K2" s="20"/>
      <c r="L2" s="20"/>
      <c r="M2" s="20"/>
      <c r="N2" s="20"/>
      <c r="O2" s="20"/>
      <c r="P2" s="20"/>
      <c r="Q2" s="20"/>
    </row>
    <row r="3" spans="1:17" ht="16.5" customHeight="1">
      <c r="A3" s="65" t="s">
        <v>1</v>
      </c>
      <c r="B3" s="69" t="s">
        <v>28</v>
      </c>
      <c r="C3" s="74"/>
      <c r="D3" s="74"/>
      <c r="E3" s="74"/>
      <c r="F3" s="76" t="s">
        <v>29</v>
      </c>
      <c r="G3" s="74"/>
      <c r="H3" s="74"/>
      <c r="I3" s="77"/>
      <c r="J3" s="76" t="s">
        <v>30</v>
      </c>
      <c r="K3" s="74"/>
      <c r="L3" s="74"/>
      <c r="M3" s="74"/>
      <c r="N3" s="76" t="s">
        <v>31</v>
      </c>
      <c r="O3" s="74"/>
      <c r="P3" s="74"/>
      <c r="Q3" s="77"/>
    </row>
    <row r="4" spans="1:17" ht="17.25" customHeight="1">
      <c r="A4" s="66"/>
      <c r="B4" s="68"/>
      <c r="C4" s="78"/>
      <c r="D4" s="78"/>
      <c r="E4" s="78"/>
      <c r="F4" s="68"/>
      <c r="G4" s="78"/>
      <c r="H4" s="78"/>
      <c r="I4" s="79"/>
      <c r="J4" s="68"/>
      <c r="K4" s="78"/>
      <c r="L4" s="78"/>
      <c r="M4" s="78"/>
      <c r="N4" s="68"/>
      <c r="O4" s="78"/>
      <c r="P4" s="78"/>
      <c r="Q4" s="79"/>
    </row>
    <row r="5" spans="1:17" ht="35.25" customHeight="1">
      <c r="A5" s="70"/>
      <c r="B5" s="16" t="s">
        <v>0</v>
      </c>
      <c r="C5" s="16" t="s">
        <v>6</v>
      </c>
      <c r="D5" s="16" t="s">
        <v>7</v>
      </c>
      <c r="E5" s="16" t="s">
        <v>2</v>
      </c>
      <c r="F5" s="16" t="s">
        <v>0</v>
      </c>
      <c r="G5" s="16" t="s">
        <v>6</v>
      </c>
      <c r="H5" s="16" t="s">
        <v>7</v>
      </c>
      <c r="I5" s="16" t="s">
        <v>2</v>
      </c>
      <c r="J5" s="16" t="s">
        <v>0</v>
      </c>
      <c r="K5" s="16" t="s">
        <v>6</v>
      </c>
      <c r="L5" s="16" t="s">
        <v>7</v>
      </c>
      <c r="M5" s="16" t="s">
        <v>2</v>
      </c>
      <c r="N5" s="16" t="s">
        <v>0</v>
      </c>
      <c r="O5" s="16" t="s">
        <v>6</v>
      </c>
      <c r="P5" s="16" t="s">
        <v>7</v>
      </c>
      <c r="Q5" s="16" t="s">
        <v>2</v>
      </c>
    </row>
    <row r="6" spans="1:17" s="35" customFormat="1" ht="32.25" customHeight="1">
      <c r="A6" s="32" t="s">
        <v>47</v>
      </c>
      <c r="B6" s="33">
        <f aca="true" t="shared" si="0" ref="B6:Q6">SUM(B7:B8)</f>
        <v>13981</v>
      </c>
      <c r="C6" s="34">
        <f t="shared" si="0"/>
        <v>4099</v>
      </c>
      <c r="D6" s="34">
        <f t="shared" si="0"/>
        <v>2410</v>
      </c>
      <c r="E6" s="34">
        <f t="shared" si="0"/>
        <v>7472</v>
      </c>
      <c r="F6" s="34">
        <f t="shared" si="0"/>
        <v>131</v>
      </c>
      <c r="G6" s="34">
        <f t="shared" si="0"/>
        <v>72</v>
      </c>
      <c r="H6" s="34">
        <f t="shared" si="0"/>
        <v>43</v>
      </c>
      <c r="I6" s="54">
        <f t="shared" si="0"/>
        <v>16</v>
      </c>
      <c r="J6" s="33">
        <f t="shared" si="0"/>
        <v>3450</v>
      </c>
      <c r="K6" s="34">
        <f t="shared" si="0"/>
        <v>437</v>
      </c>
      <c r="L6" s="34">
        <f t="shared" si="0"/>
        <v>405</v>
      </c>
      <c r="M6" s="34">
        <f t="shared" si="0"/>
        <v>2608</v>
      </c>
      <c r="N6" s="34">
        <f t="shared" si="0"/>
        <v>2142</v>
      </c>
      <c r="O6" s="34">
        <f t="shared" si="0"/>
        <v>580</v>
      </c>
      <c r="P6" s="34">
        <f t="shared" si="0"/>
        <v>417</v>
      </c>
      <c r="Q6" s="54">
        <f t="shared" si="0"/>
        <v>1145</v>
      </c>
    </row>
    <row r="7" spans="1:17" s="35" customFormat="1" ht="32.25" customHeight="1">
      <c r="A7" s="36" t="s">
        <v>48</v>
      </c>
      <c r="B7" s="37">
        <f aca="true" t="shared" si="1" ref="B7:Q7">SUM(B9:B19)</f>
        <v>9743</v>
      </c>
      <c r="C7" s="38">
        <f t="shared" si="1"/>
        <v>3257</v>
      </c>
      <c r="D7" s="38">
        <f t="shared" si="1"/>
        <v>1733</v>
      </c>
      <c r="E7" s="38">
        <f t="shared" si="1"/>
        <v>4753</v>
      </c>
      <c r="F7" s="38">
        <f t="shared" si="1"/>
        <v>27</v>
      </c>
      <c r="G7" s="38">
        <f t="shared" si="1"/>
        <v>17</v>
      </c>
      <c r="H7" s="38">
        <f t="shared" si="1"/>
        <v>4</v>
      </c>
      <c r="I7" s="55">
        <f t="shared" si="1"/>
        <v>6</v>
      </c>
      <c r="J7" s="37">
        <f t="shared" si="1"/>
        <v>2274</v>
      </c>
      <c r="K7" s="38">
        <f t="shared" si="1"/>
        <v>374</v>
      </c>
      <c r="L7" s="38">
        <f t="shared" si="1"/>
        <v>224</v>
      </c>
      <c r="M7" s="38">
        <f t="shared" si="1"/>
        <v>1676</v>
      </c>
      <c r="N7" s="38">
        <f t="shared" si="1"/>
        <v>1578</v>
      </c>
      <c r="O7" s="38">
        <f t="shared" si="1"/>
        <v>456</v>
      </c>
      <c r="P7" s="38">
        <f t="shared" si="1"/>
        <v>278</v>
      </c>
      <c r="Q7" s="55">
        <f t="shared" si="1"/>
        <v>844</v>
      </c>
    </row>
    <row r="8" spans="1:17" s="35" customFormat="1" ht="32.25" customHeight="1">
      <c r="A8" s="39" t="s">
        <v>49</v>
      </c>
      <c r="B8" s="40">
        <f>SUM(B20:B35)</f>
        <v>4238</v>
      </c>
      <c r="C8" s="41">
        <f>SUM(C20:C35)</f>
        <v>842</v>
      </c>
      <c r="D8" s="41">
        <f>SUM(D20:D35)</f>
        <v>677</v>
      </c>
      <c r="E8" s="41">
        <f aca="true" t="shared" si="2" ref="E8:P8">SUM(E20:E35)</f>
        <v>2719</v>
      </c>
      <c r="F8" s="41">
        <f t="shared" si="2"/>
        <v>104</v>
      </c>
      <c r="G8" s="41">
        <f t="shared" si="2"/>
        <v>55</v>
      </c>
      <c r="H8" s="41">
        <f t="shared" si="2"/>
        <v>39</v>
      </c>
      <c r="I8" s="56">
        <f t="shared" si="2"/>
        <v>10</v>
      </c>
      <c r="J8" s="40">
        <f t="shared" si="2"/>
        <v>1176</v>
      </c>
      <c r="K8" s="41">
        <f t="shared" si="2"/>
        <v>63</v>
      </c>
      <c r="L8" s="41">
        <f t="shared" si="2"/>
        <v>181</v>
      </c>
      <c r="M8" s="41">
        <f t="shared" si="2"/>
        <v>932</v>
      </c>
      <c r="N8" s="41">
        <f t="shared" si="2"/>
        <v>564</v>
      </c>
      <c r="O8" s="41">
        <f t="shared" si="2"/>
        <v>124</v>
      </c>
      <c r="P8" s="41">
        <f t="shared" si="2"/>
        <v>139</v>
      </c>
      <c r="Q8" s="56">
        <f>SUM(Q20:Q35)</f>
        <v>301</v>
      </c>
    </row>
    <row r="9" spans="1:17" s="35" customFormat="1" ht="32.25" customHeight="1">
      <c r="A9" s="36" t="s">
        <v>50</v>
      </c>
      <c r="B9" s="37">
        <v>1441</v>
      </c>
      <c r="C9" s="38">
        <v>1086</v>
      </c>
      <c r="D9" s="38">
        <v>278</v>
      </c>
      <c r="E9" s="38">
        <v>77</v>
      </c>
      <c r="F9" s="38">
        <v>0</v>
      </c>
      <c r="G9" s="38">
        <v>0</v>
      </c>
      <c r="H9" s="38">
        <v>0</v>
      </c>
      <c r="I9" s="55">
        <v>0</v>
      </c>
      <c r="J9" s="37">
        <v>738</v>
      </c>
      <c r="K9" s="38">
        <v>283</v>
      </c>
      <c r="L9" s="38">
        <v>106</v>
      </c>
      <c r="M9" s="38">
        <v>349</v>
      </c>
      <c r="N9" s="38">
        <v>180</v>
      </c>
      <c r="O9" s="38">
        <v>52</v>
      </c>
      <c r="P9" s="38">
        <v>44</v>
      </c>
      <c r="Q9" s="55">
        <v>84</v>
      </c>
    </row>
    <row r="10" spans="1:17" s="35" customFormat="1" ht="32.25" customHeight="1">
      <c r="A10" s="36" t="s">
        <v>51</v>
      </c>
      <c r="B10" s="37">
        <v>1459</v>
      </c>
      <c r="C10" s="38">
        <v>360</v>
      </c>
      <c r="D10" s="38">
        <v>309</v>
      </c>
      <c r="E10" s="38">
        <v>790</v>
      </c>
      <c r="F10" s="38">
        <v>0</v>
      </c>
      <c r="G10" s="38">
        <v>0</v>
      </c>
      <c r="H10" s="38">
        <v>0</v>
      </c>
      <c r="I10" s="55">
        <v>0</v>
      </c>
      <c r="J10" s="37">
        <v>387</v>
      </c>
      <c r="K10" s="38">
        <v>26</v>
      </c>
      <c r="L10" s="38">
        <v>32</v>
      </c>
      <c r="M10" s="38">
        <v>329</v>
      </c>
      <c r="N10" s="38">
        <v>551</v>
      </c>
      <c r="O10" s="38">
        <v>233</v>
      </c>
      <c r="P10" s="38">
        <v>94</v>
      </c>
      <c r="Q10" s="55">
        <v>224</v>
      </c>
    </row>
    <row r="11" spans="1:17" s="35" customFormat="1" ht="32.25" customHeight="1">
      <c r="A11" s="36" t="s">
        <v>52</v>
      </c>
      <c r="B11" s="37">
        <v>149</v>
      </c>
      <c r="C11" s="38">
        <v>54</v>
      </c>
      <c r="D11" s="38">
        <v>32</v>
      </c>
      <c r="E11" s="38">
        <v>63</v>
      </c>
      <c r="F11" s="38">
        <v>0</v>
      </c>
      <c r="G11" s="38">
        <v>0</v>
      </c>
      <c r="H11" s="38">
        <v>0</v>
      </c>
      <c r="I11" s="55">
        <v>0</v>
      </c>
      <c r="J11" s="37">
        <v>2</v>
      </c>
      <c r="K11" s="38">
        <v>0</v>
      </c>
      <c r="L11" s="38">
        <v>1</v>
      </c>
      <c r="M11" s="38">
        <v>1</v>
      </c>
      <c r="N11" s="38">
        <v>8</v>
      </c>
      <c r="O11" s="38">
        <v>2</v>
      </c>
      <c r="P11" s="38">
        <v>2</v>
      </c>
      <c r="Q11" s="55">
        <v>4</v>
      </c>
    </row>
    <row r="12" spans="1:17" s="35" customFormat="1" ht="32.25" customHeight="1">
      <c r="A12" s="36" t="s">
        <v>53</v>
      </c>
      <c r="B12" s="37">
        <v>266</v>
      </c>
      <c r="C12" s="38">
        <v>120</v>
      </c>
      <c r="D12" s="38">
        <v>11</v>
      </c>
      <c r="E12" s="38">
        <v>135</v>
      </c>
      <c r="F12" s="38">
        <v>0</v>
      </c>
      <c r="G12" s="38">
        <v>0</v>
      </c>
      <c r="H12" s="38">
        <v>0</v>
      </c>
      <c r="I12" s="55">
        <v>0</v>
      </c>
      <c r="J12" s="37">
        <v>29</v>
      </c>
      <c r="K12" s="38">
        <v>1</v>
      </c>
      <c r="L12" s="38">
        <v>0</v>
      </c>
      <c r="M12" s="38">
        <v>28</v>
      </c>
      <c r="N12" s="38">
        <v>36</v>
      </c>
      <c r="O12" s="38">
        <v>0</v>
      </c>
      <c r="P12" s="38">
        <v>1</v>
      </c>
      <c r="Q12" s="55">
        <v>35</v>
      </c>
    </row>
    <row r="13" spans="1:17" s="35" customFormat="1" ht="32.25" customHeight="1">
      <c r="A13" s="36" t="s">
        <v>54</v>
      </c>
      <c r="B13" s="37">
        <v>1006</v>
      </c>
      <c r="C13" s="38">
        <v>114</v>
      </c>
      <c r="D13" s="38">
        <v>158</v>
      </c>
      <c r="E13" s="38">
        <v>734</v>
      </c>
      <c r="F13" s="38">
        <v>0</v>
      </c>
      <c r="G13" s="38">
        <v>0</v>
      </c>
      <c r="H13" s="38">
        <v>0</v>
      </c>
      <c r="I13" s="55">
        <v>0</v>
      </c>
      <c r="J13" s="37">
        <v>56</v>
      </c>
      <c r="K13" s="38">
        <v>6</v>
      </c>
      <c r="L13" s="38">
        <v>0</v>
      </c>
      <c r="M13" s="38">
        <v>50</v>
      </c>
      <c r="N13" s="38">
        <v>145</v>
      </c>
      <c r="O13" s="38">
        <v>22</v>
      </c>
      <c r="P13" s="38">
        <v>26</v>
      </c>
      <c r="Q13" s="55">
        <v>97</v>
      </c>
    </row>
    <row r="14" spans="1:17" s="35" customFormat="1" ht="32.25" customHeight="1">
      <c r="A14" s="36" t="s">
        <v>55</v>
      </c>
      <c r="B14" s="37">
        <v>650</v>
      </c>
      <c r="C14" s="38">
        <v>221</v>
      </c>
      <c r="D14" s="38">
        <v>117</v>
      </c>
      <c r="E14" s="38">
        <v>312</v>
      </c>
      <c r="F14" s="38">
        <v>12</v>
      </c>
      <c r="G14" s="38">
        <v>6</v>
      </c>
      <c r="H14" s="38">
        <v>1</v>
      </c>
      <c r="I14" s="55">
        <v>5</v>
      </c>
      <c r="J14" s="37">
        <v>338</v>
      </c>
      <c r="K14" s="38">
        <v>5</v>
      </c>
      <c r="L14" s="38">
        <v>13</v>
      </c>
      <c r="M14" s="38">
        <v>320</v>
      </c>
      <c r="N14" s="38">
        <v>92</v>
      </c>
      <c r="O14" s="38">
        <v>49</v>
      </c>
      <c r="P14" s="38">
        <v>15</v>
      </c>
      <c r="Q14" s="55">
        <v>28</v>
      </c>
    </row>
    <row r="15" spans="1:17" s="35" customFormat="1" ht="32.25" customHeight="1">
      <c r="A15" s="36" t="s">
        <v>56</v>
      </c>
      <c r="B15" s="37">
        <v>2174</v>
      </c>
      <c r="C15" s="38">
        <v>258</v>
      </c>
      <c r="D15" s="38">
        <v>274</v>
      </c>
      <c r="E15" s="38">
        <v>1642</v>
      </c>
      <c r="F15" s="38">
        <v>1</v>
      </c>
      <c r="G15" s="38">
        <v>1</v>
      </c>
      <c r="H15" s="38">
        <v>0</v>
      </c>
      <c r="I15" s="55">
        <v>0</v>
      </c>
      <c r="J15" s="37">
        <v>120</v>
      </c>
      <c r="K15" s="38">
        <v>4</v>
      </c>
      <c r="L15" s="38">
        <v>8</v>
      </c>
      <c r="M15" s="38">
        <v>108</v>
      </c>
      <c r="N15" s="38">
        <v>344</v>
      </c>
      <c r="O15" s="38">
        <v>46</v>
      </c>
      <c r="P15" s="38">
        <v>59</v>
      </c>
      <c r="Q15" s="55">
        <v>239</v>
      </c>
    </row>
    <row r="16" spans="1:17" s="35" customFormat="1" ht="32.25" customHeight="1">
      <c r="A16" s="36" t="s">
        <v>57</v>
      </c>
      <c r="B16" s="37">
        <v>76</v>
      </c>
      <c r="C16" s="38">
        <v>36</v>
      </c>
      <c r="D16" s="38">
        <v>17</v>
      </c>
      <c r="E16" s="38">
        <v>23</v>
      </c>
      <c r="F16" s="38">
        <v>0</v>
      </c>
      <c r="G16" s="38">
        <v>0</v>
      </c>
      <c r="H16" s="38">
        <v>0</v>
      </c>
      <c r="I16" s="55">
        <v>0</v>
      </c>
      <c r="J16" s="37">
        <v>180</v>
      </c>
      <c r="K16" s="38">
        <v>18</v>
      </c>
      <c r="L16" s="38">
        <v>19</v>
      </c>
      <c r="M16" s="38">
        <v>143</v>
      </c>
      <c r="N16" s="38">
        <v>153</v>
      </c>
      <c r="O16" s="38">
        <v>39</v>
      </c>
      <c r="P16" s="38">
        <v>27</v>
      </c>
      <c r="Q16" s="55">
        <v>87</v>
      </c>
    </row>
    <row r="17" spans="1:17" s="35" customFormat="1" ht="32.25" customHeight="1">
      <c r="A17" s="36" t="s">
        <v>58</v>
      </c>
      <c r="B17" s="37">
        <v>717</v>
      </c>
      <c r="C17" s="38">
        <v>339</v>
      </c>
      <c r="D17" s="38">
        <v>158</v>
      </c>
      <c r="E17" s="38">
        <v>220</v>
      </c>
      <c r="F17" s="38">
        <v>14</v>
      </c>
      <c r="G17" s="38">
        <v>10</v>
      </c>
      <c r="H17" s="38">
        <v>3</v>
      </c>
      <c r="I17" s="55">
        <v>1</v>
      </c>
      <c r="J17" s="37">
        <v>325</v>
      </c>
      <c r="K17" s="38">
        <v>31</v>
      </c>
      <c r="L17" s="38">
        <v>40</v>
      </c>
      <c r="M17" s="38">
        <v>254</v>
      </c>
      <c r="N17" s="38">
        <v>30</v>
      </c>
      <c r="O17" s="38">
        <v>6</v>
      </c>
      <c r="P17" s="38">
        <v>6</v>
      </c>
      <c r="Q17" s="55">
        <v>18</v>
      </c>
    </row>
    <row r="18" spans="1:17" s="35" customFormat="1" ht="32.25" customHeight="1">
      <c r="A18" s="36" t="s">
        <v>59</v>
      </c>
      <c r="B18" s="37">
        <v>1483</v>
      </c>
      <c r="C18" s="38">
        <v>537</v>
      </c>
      <c r="D18" s="38">
        <v>323</v>
      </c>
      <c r="E18" s="38">
        <v>623</v>
      </c>
      <c r="F18" s="38">
        <v>0</v>
      </c>
      <c r="G18" s="38">
        <v>0</v>
      </c>
      <c r="H18" s="38">
        <v>0</v>
      </c>
      <c r="I18" s="55">
        <v>0</v>
      </c>
      <c r="J18" s="37">
        <v>88</v>
      </c>
      <c r="K18" s="38">
        <v>0</v>
      </c>
      <c r="L18" s="38">
        <v>5</v>
      </c>
      <c r="M18" s="38">
        <v>83</v>
      </c>
      <c r="N18" s="38">
        <v>30</v>
      </c>
      <c r="O18" s="38">
        <v>3</v>
      </c>
      <c r="P18" s="38">
        <v>3</v>
      </c>
      <c r="Q18" s="55">
        <v>24</v>
      </c>
    </row>
    <row r="19" spans="1:17" s="35" customFormat="1" ht="32.25" customHeight="1">
      <c r="A19" s="36" t="s">
        <v>60</v>
      </c>
      <c r="B19" s="37">
        <v>322</v>
      </c>
      <c r="C19" s="38">
        <v>132</v>
      </c>
      <c r="D19" s="38">
        <v>56</v>
      </c>
      <c r="E19" s="38">
        <v>134</v>
      </c>
      <c r="F19" s="38">
        <v>0</v>
      </c>
      <c r="G19" s="38">
        <v>0</v>
      </c>
      <c r="H19" s="38">
        <v>0</v>
      </c>
      <c r="I19" s="55">
        <v>0</v>
      </c>
      <c r="J19" s="37">
        <v>11</v>
      </c>
      <c r="K19" s="38">
        <v>0</v>
      </c>
      <c r="L19" s="38">
        <v>0</v>
      </c>
      <c r="M19" s="38">
        <v>11</v>
      </c>
      <c r="N19" s="38">
        <v>9</v>
      </c>
      <c r="O19" s="38">
        <v>4</v>
      </c>
      <c r="P19" s="38">
        <v>1</v>
      </c>
      <c r="Q19" s="55">
        <v>4</v>
      </c>
    </row>
    <row r="20" spans="1:17" s="35" customFormat="1" ht="32.25" customHeight="1">
      <c r="A20" s="61" t="s">
        <v>61</v>
      </c>
      <c r="B20" s="44">
        <v>383</v>
      </c>
      <c r="C20" s="45">
        <v>109</v>
      </c>
      <c r="D20" s="45">
        <v>129</v>
      </c>
      <c r="E20" s="45">
        <v>145</v>
      </c>
      <c r="F20" s="45">
        <v>14</v>
      </c>
      <c r="G20" s="45">
        <v>6</v>
      </c>
      <c r="H20" s="45">
        <v>5</v>
      </c>
      <c r="I20" s="57">
        <v>3</v>
      </c>
      <c r="J20" s="44">
        <v>57</v>
      </c>
      <c r="K20" s="45">
        <v>0</v>
      </c>
      <c r="L20" s="45">
        <v>5</v>
      </c>
      <c r="M20" s="45">
        <v>52</v>
      </c>
      <c r="N20" s="45">
        <v>15</v>
      </c>
      <c r="O20" s="45">
        <v>0</v>
      </c>
      <c r="P20" s="45">
        <v>7</v>
      </c>
      <c r="Q20" s="57">
        <v>8</v>
      </c>
    </row>
    <row r="21" spans="1:17" s="35" customFormat="1" ht="32.25" customHeight="1">
      <c r="A21" s="43" t="s">
        <v>62</v>
      </c>
      <c r="B21" s="40">
        <v>142</v>
      </c>
      <c r="C21" s="41">
        <v>25</v>
      </c>
      <c r="D21" s="41">
        <v>40</v>
      </c>
      <c r="E21" s="41">
        <v>77</v>
      </c>
      <c r="F21" s="41">
        <v>0</v>
      </c>
      <c r="G21" s="41">
        <v>0</v>
      </c>
      <c r="H21" s="41">
        <v>0</v>
      </c>
      <c r="I21" s="56">
        <v>0</v>
      </c>
      <c r="J21" s="40">
        <v>160</v>
      </c>
      <c r="K21" s="41">
        <v>6</v>
      </c>
      <c r="L21" s="41">
        <v>57</v>
      </c>
      <c r="M21" s="41">
        <v>97</v>
      </c>
      <c r="N21" s="41">
        <v>30</v>
      </c>
      <c r="O21" s="41">
        <v>0</v>
      </c>
      <c r="P21" s="41">
        <v>30</v>
      </c>
      <c r="Q21" s="56">
        <v>0</v>
      </c>
    </row>
    <row r="22" spans="1:17" s="35" customFormat="1" ht="32.25" customHeight="1">
      <c r="A22" s="36" t="s">
        <v>63</v>
      </c>
      <c r="B22" s="37">
        <v>65</v>
      </c>
      <c r="C22" s="38">
        <v>23</v>
      </c>
      <c r="D22" s="38">
        <v>12</v>
      </c>
      <c r="E22" s="38">
        <v>30</v>
      </c>
      <c r="F22" s="38">
        <v>0</v>
      </c>
      <c r="G22" s="38">
        <v>0</v>
      </c>
      <c r="H22" s="38">
        <v>0</v>
      </c>
      <c r="I22" s="55">
        <v>0</v>
      </c>
      <c r="J22" s="37">
        <v>13</v>
      </c>
      <c r="K22" s="38">
        <v>0</v>
      </c>
      <c r="L22" s="38">
        <v>1</v>
      </c>
      <c r="M22" s="38">
        <v>12</v>
      </c>
      <c r="N22" s="38">
        <v>11</v>
      </c>
      <c r="O22" s="38">
        <v>7</v>
      </c>
      <c r="P22" s="38">
        <v>0</v>
      </c>
      <c r="Q22" s="55">
        <v>4</v>
      </c>
    </row>
    <row r="23" spans="1:17" s="35" customFormat="1" ht="32.25" customHeight="1">
      <c r="A23" s="36" t="s">
        <v>64</v>
      </c>
      <c r="B23" s="37">
        <v>333</v>
      </c>
      <c r="C23" s="38">
        <v>74</v>
      </c>
      <c r="D23" s="38">
        <v>25</v>
      </c>
      <c r="E23" s="38">
        <v>234</v>
      </c>
      <c r="F23" s="38">
        <v>28</v>
      </c>
      <c r="G23" s="38">
        <v>6</v>
      </c>
      <c r="H23" s="38">
        <v>17</v>
      </c>
      <c r="I23" s="55">
        <v>5</v>
      </c>
      <c r="J23" s="37">
        <v>117</v>
      </c>
      <c r="K23" s="38">
        <v>14</v>
      </c>
      <c r="L23" s="38">
        <v>6</v>
      </c>
      <c r="M23" s="38">
        <v>97</v>
      </c>
      <c r="N23" s="38">
        <v>98</v>
      </c>
      <c r="O23" s="38">
        <v>49</v>
      </c>
      <c r="P23" s="38">
        <v>9</v>
      </c>
      <c r="Q23" s="55">
        <v>40</v>
      </c>
    </row>
    <row r="24" spans="1:17" s="35" customFormat="1" ht="32.25" customHeight="1">
      <c r="A24" s="36" t="s">
        <v>65</v>
      </c>
      <c r="B24" s="37">
        <v>4</v>
      </c>
      <c r="C24" s="38">
        <v>1</v>
      </c>
      <c r="D24" s="38">
        <v>3</v>
      </c>
      <c r="E24" s="38">
        <v>0</v>
      </c>
      <c r="F24" s="38">
        <v>25</v>
      </c>
      <c r="G24" s="38">
        <v>25</v>
      </c>
      <c r="H24" s="38">
        <v>0</v>
      </c>
      <c r="I24" s="55">
        <v>0</v>
      </c>
      <c r="J24" s="37">
        <v>21</v>
      </c>
      <c r="K24" s="38">
        <v>0</v>
      </c>
      <c r="L24" s="38">
        <v>0</v>
      </c>
      <c r="M24" s="38">
        <v>21</v>
      </c>
      <c r="N24" s="38">
        <v>0</v>
      </c>
      <c r="O24" s="38">
        <v>0</v>
      </c>
      <c r="P24" s="38">
        <v>0</v>
      </c>
      <c r="Q24" s="55">
        <v>0</v>
      </c>
    </row>
    <row r="25" spans="1:17" s="35" customFormat="1" ht="32.25" customHeight="1">
      <c r="A25" s="36" t="s">
        <v>66</v>
      </c>
      <c r="B25" s="37">
        <v>8</v>
      </c>
      <c r="C25" s="38">
        <v>0</v>
      </c>
      <c r="D25" s="38">
        <v>4</v>
      </c>
      <c r="E25" s="38">
        <v>4</v>
      </c>
      <c r="F25" s="38">
        <v>0</v>
      </c>
      <c r="G25" s="38">
        <v>0</v>
      </c>
      <c r="H25" s="38">
        <v>0</v>
      </c>
      <c r="I25" s="55">
        <v>0</v>
      </c>
      <c r="J25" s="37">
        <v>13</v>
      </c>
      <c r="K25" s="38">
        <v>2</v>
      </c>
      <c r="L25" s="38">
        <v>0</v>
      </c>
      <c r="M25" s="38">
        <v>11</v>
      </c>
      <c r="N25" s="38">
        <v>18</v>
      </c>
      <c r="O25" s="38">
        <v>2</v>
      </c>
      <c r="P25" s="38">
        <v>6</v>
      </c>
      <c r="Q25" s="55">
        <v>10</v>
      </c>
    </row>
    <row r="26" spans="1:17" s="35" customFormat="1" ht="32.25" customHeight="1">
      <c r="A26" s="61" t="s">
        <v>67</v>
      </c>
      <c r="B26" s="44">
        <v>251</v>
      </c>
      <c r="C26" s="45">
        <v>40</v>
      </c>
      <c r="D26" s="45">
        <v>50</v>
      </c>
      <c r="E26" s="45">
        <v>161</v>
      </c>
      <c r="F26" s="45">
        <v>4</v>
      </c>
      <c r="G26" s="45">
        <v>1</v>
      </c>
      <c r="H26" s="45">
        <v>3</v>
      </c>
      <c r="I26" s="57">
        <v>0</v>
      </c>
      <c r="J26" s="44">
        <v>41</v>
      </c>
      <c r="K26" s="45">
        <v>1</v>
      </c>
      <c r="L26" s="45">
        <v>0</v>
      </c>
      <c r="M26" s="45">
        <v>40</v>
      </c>
      <c r="N26" s="45">
        <v>0</v>
      </c>
      <c r="O26" s="45">
        <v>0</v>
      </c>
      <c r="P26" s="45">
        <v>0</v>
      </c>
      <c r="Q26" s="57">
        <v>0</v>
      </c>
    </row>
    <row r="27" spans="1:17" s="35" customFormat="1" ht="32.25" customHeight="1">
      <c r="A27" s="42" t="s">
        <v>68</v>
      </c>
      <c r="B27" s="37">
        <v>57</v>
      </c>
      <c r="C27" s="38">
        <v>3</v>
      </c>
      <c r="D27" s="38">
        <v>16</v>
      </c>
      <c r="E27" s="38">
        <v>38</v>
      </c>
      <c r="F27" s="38">
        <v>0</v>
      </c>
      <c r="G27" s="38">
        <v>0</v>
      </c>
      <c r="H27" s="38">
        <v>0</v>
      </c>
      <c r="I27" s="55">
        <v>0</v>
      </c>
      <c r="J27" s="37">
        <v>329</v>
      </c>
      <c r="K27" s="38">
        <v>2</v>
      </c>
      <c r="L27" s="38">
        <v>41</v>
      </c>
      <c r="M27" s="38">
        <v>286</v>
      </c>
      <c r="N27" s="38">
        <v>77</v>
      </c>
      <c r="O27" s="38">
        <v>3</v>
      </c>
      <c r="P27" s="38">
        <v>16</v>
      </c>
      <c r="Q27" s="55">
        <v>58</v>
      </c>
    </row>
    <row r="28" spans="1:17" s="35" customFormat="1" ht="32.25" customHeight="1">
      <c r="A28" s="42" t="s">
        <v>69</v>
      </c>
      <c r="B28" s="37">
        <v>1454</v>
      </c>
      <c r="C28" s="38">
        <v>35</v>
      </c>
      <c r="D28" s="38">
        <v>135</v>
      </c>
      <c r="E28" s="38">
        <v>1284</v>
      </c>
      <c r="F28" s="38">
        <v>0</v>
      </c>
      <c r="G28" s="38">
        <v>0</v>
      </c>
      <c r="H28" s="38">
        <v>0</v>
      </c>
      <c r="I28" s="55">
        <v>0</v>
      </c>
      <c r="J28" s="37">
        <v>0</v>
      </c>
      <c r="K28" s="38">
        <v>0</v>
      </c>
      <c r="L28" s="38">
        <v>0</v>
      </c>
      <c r="M28" s="38">
        <v>0</v>
      </c>
      <c r="N28" s="38">
        <v>17</v>
      </c>
      <c r="O28" s="38">
        <v>0</v>
      </c>
      <c r="P28" s="38">
        <v>0</v>
      </c>
      <c r="Q28" s="55">
        <v>17</v>
      </c>
    </row>
    <row r="29" spans="1:17" s="35" customFormat="1" ht="32.25" customHeight="1">
      <c r="A29" s="42" t="s">
        <v>70</v>
      </c>
      <c r="B29" s="37">
        <v>36</v>
      </c>
      <c r="C29" s="38">
        <v>16</v>
      </c>
      <c r="D29" s="38">
        <v>7</v>
      </c>
      <c r="E29" s="38">
        <v>13</v>
      </c>
      <c r="F29" s="38">
        <v>1</v>
      </c>
      <c r="G29" s="38">
        <v>1</v>
      </c>
      <c r="H29" s="38">
        <v>0</v>
      </c>
      <c r="I29" s="55">
        <v>0</v>
      </c>
      <c r="J29" s="37">
        <v>23</v>
      </c>
      <c r="K29" s="38">
        <v>0</v>
      </c>
      <c r="L29" s="38">
        <v>0</v>
      </c>
      <c r="M29" s="38">
        <v>23</v>
      </c>
      <c r="N29" s="38">
        <v>6</v>
      </c>
      <c r="O29" s="38">
        <v>2</v>
      </c>
      <c r="P29" s="38">
        <v>0</v>
      </c>
      <c r="Q29" s="55">
        <v>4</v>
      </c>
    </row>
    <row r="30" spans="1:17" s="35" customFormat="1" ht="32.25" customHeight="1">
      <c r="A30" s="32" t="s">
        <v>71</v>
      </c>
      <c r="B30" s="33">
        <v>295</v>
      </c>
      <c r="C30" s="34">
        <v>144</v>
      </c>
      <c r="D30" s="34">
        <v>30</v>
      </c>
      <c r="E30" s="34">
        <v>121</v>
      </c>
      <c r="F30" s="34">
        <v>7</v>
      </c>
      <c r="G30" s="34">
        <v>7</v>
      </c>
      <c r="H30" s="34">
        <v>0</v>
      </c>
      <c r="I30" s="54">
        <v>0</v>
      </c>
      <c r="J30" s="33">
        <v>65</v>
      </c>
      <c r="K30" s="34">
        <v>0</v>
      </c>
      <c r="L30" s="34">
        <v>6</v>
      </c>
      <c r="M30" s="34">
        <v>59</v>
      </c>
      <c r="N30" s="34">
        <v>27</v>
      </c>
      <c r="O30" s="34">
        <v>6</v>
      </c>
      <c r="P30" s="34">
        <v>1</v>
      </c>
      <c r="Q30" s="54">
        <v>20</v>
      </c>
    </row>
    <row r="31" spans="1:17" s="35" customFormat="1" ht="32.25" customHeight="1">
      <c r="A31" s="36" t="s">
        <v>72</v>
      </c>
      <c r="B31" s="37">
        <v>30</v>
      </c>
      <c r="C31" s="38">
        <v>10</v>
      </c>
      <c r="D31" s="38">
        <v>2</v>
      </c>
      <c r="E31" s="38">
        <v>18</v>
      </c>
      <c r="F31" s="38">
        <v>6</v>
      </c>
      <c r="G31" s="38">
        <v>6</v>
      </c>
      <c r="H31" s="38">
        <v>0</v>
      </c>
      <c r="I31" s="55">
        <v>0</v>
      </c>
      <c r="J31" s="37">
        <v>2</v>
      </c>
      <c r="K31" s="38">
        <v>0</v>
      </c>
      <c r="L31" s="38">
        <v>0</v>
      </c>
      <c r="M31" s="38">
        <v>2</v>
      </c>
      <c r="N31" s="38">
        <v>0</v>
      </c>
      <c r="O31" s="38">
        <v>0</v>
      </c>
      <c r="P31" s="38">
        <v>0</v>
      </c>
      <c r="Q31" s="55">
        <v>0</v>
      </c>
    </row>
    <row r="32" spans="1:17" s="35" customFormat="1" ht="32.25" customHeight="1">
      <c r="A32" s="36" t="s">
        <v>73</v>
      </c>
      <c r="B32" s="37">
        <v>32</v>
      </c>
      <c r="C32" s="38">
        <v>10</v>
      </c>
      <c r="D32" s="38">
        <v>12</v>
      </c>
      <c r="E32" s="38">
        <v>10</v>
      </c>
      <c r="F32" s="38">
        <v>0</v>
      </c>
      <c r="G32" s="38">
        <v>0</v>
      </c>
      <c r="H32" s="38">
        <v>0</v>
      </c>
      <c r="I32" s="55">
        <v>0</v>
      </c>
      <c r="J32" s="37">
        <v>12</v>
      </c>
      <c r="K32" s="38">
        <v>1</v>
      </c>
      <c r="L32" s="38">
        <v>5</v>
      </c>
      <c r="M32" s="38">
        <v>6</v>
      </c>
      <c r="N32" s="38">
        <v>11</v>
      </c>
      <c r="O32" s="38">
        <v>2</v>
      </c>
      <c r="P32" s="38">
        <v>4</v>
      </c>
      <c r="Q32" s="55">
        <v>5</v>
      </c>
    </row>
    <row r="33" spans="1:17" s="35" customFormat="1" ht="32.25" customHeight="1">
      <c r="A33" s="36" t="s">
        <v>74</v>
      </c>
      <c r="B33" s="37">
        <v>46</v>
      </c>
      <c r="C33" s="38">
        <v>33</v>
      </c>
      <c r="D33" s="38">
        <v>1</v>
      </c>
      <c r="E33" s="38">
        <v>12</v>
      </c>
      <c r="F33" s="38">
        <v>7</v>
      </c>
      <c r="G33" s="38">
        <v>3</v>
      </c>
      <c r="H33" s="38">
        <v>4</v>
      </c>
      <c r="I33" s="55">
        <v>0</v>
      </c>
      <c r="J33" s="37">
        <v>147</v>
      </c>
      <c r="K33" s="38">
        <v>9</v>
      </c>
      <c r="L33" s="38">
        <v>19</v>
      </c>
      <c r="M33" s="38">
        <v>119</v>
      </c>
      <c r="N33" s="38">
        <v>98</v>
      </c>
      <c r="O33" s="38">
        <v>24</v>
      </c>
      <c r="P33" s="38">
        <v>26</v>
      </c>
      <c r="Q33" s="55">
        <v>48</v>
      </c>
    </row>
    <row r="34" spans="1:17" s="35" customFormat="1" ht="32.25" customHeight="1">
      <c r="A34" s="43" t="s">
        <v>82</v>
      </c>
      <c r="B34" s="40">
        <v>339</v>
      </c>
      <c r="C34" s="41">
        <v>85</v>
      </c>
      <c r="D34" s="41">
        <v>58</v>
      </c>
      <c r="E34" s="41">
        <v>196</v>
      </c>
      <c r="F34" s="41">
        <v>0</v>
      </c>
      <c r="G34" s="41">
        <v>0</v>
      </c>
      <c r="H34" s="41">
        <v>0</v>
      </c>
      <c r="I34" s="56">
        <v>0</v>
      </c>
      <c r="J34" s="40">
        <v>137</v>
      </c>
      <c r="K34" s="41">
        <v>21</v>
      </c>
      <c r="L34" s="41">
        <v>20</v>
      </c>
      <c r="M34" s="41">
        <v>96</v>
      </c>
      <c r="N34" s="41">
        <v>145</v>
      </c>
      <c r="O34" s="41">
        <v>29</v>
      </c>
      <c r="P34" s="41">
        <v>38</v>
      </c>
      <c r="Q34" s="56">
        <v>78</v>
      </c>
    </row>
    <row r="35" spans="1:17" s="35" customFormat="1" ht="32.25" customHeight="1" thickBot="1">
      <c r="A35" s="42" t="s">
        <v>75</v>
      </c>
      <c r="B35" s="37">
        <v>763</v>
      </c>
      <c r="C35" s="38">
        <v>234</v>
      </c>
      <c r="D35" s="38">
        <v>153</v>
      </c>
      <c r="E35" s="38">
        <v>376</v>
      </c>
      <c r="F35" s="38">
        <v>12</v>
      </c>
      <c r="G35" s="38">
        <v>0</v>
      </c>
      <c r="H35" s="38">
        <v>10</v>
      </c>
      <c r="I35" s="55">
        <v>2</v>
      </c>
      <c r="J35" s="37">
        <v>39</v>
      </c>
      <c r="K35" s="38">
        <v>7</v>
      </c>
      <c r="L35" s="38">
        <v>21</v>
      </c>
      <c r="M35" s="38">
        <v>11</v>
      </c>
      <c r="N35" s="38">
        <v>11</v>
      </c>
      <c r="O35" s="38">
        <v>0</v>
      </c>
      <c r="P35" s="38">
        <v>2</v>
      </c>
      <c r="Q35" s="55">
        <v>9</v>
      </c>
    </row>
    <row r="36" spans="1:17" s="49" customFormat="1" ht="32.25" customHeight="1" thickTop="1">
      <c r="A36" s="46" t="s">
        <v>76</v>
      </c>
      <c r="B36" s="47">
        <f aca="true" t="shared" si="3" ref="B36:Q36">SUM(B17)</f>
        <v>717</v>
      </c>
      <c r="C36" s="48">
        <f t="shared" si="3"/>
        <v>339</v>
      </c>
      <c r="D36" s="48">
        <f t="shared" si="3"/>
        <v>158</v>
      </c>
      <c r="E36" s="48">
        <f t="shared" si="3"/>
        <v>220</v>
      </c>
      <c r="F36" s="48">
        <f t="shared" si="3"/>
        <v>14</v>
      </c>
      <c r="G36" s="48">
        <f t="shared" si="3"/>
        <v>10</v>
      </c>
      <c r="H36" s="48">
        <f t="shared" si="3"/>
        <v>3</v>
      </c>
      <c r="I36" s="58">
        <f t="shared" si="3"/>
        <v>1</v>
      </c>
      <c r="J36" s="47">
        <f t="shared" si="3"/>
        <v>325</v>
      </c>
      <c r="K36" s="48">
        <f t="shared" si="3"/>
        <v>31</v>
      </c>
      <c r="L36" s="48">
        <f t="shared" si="3"/>
        <v>40</v>
      </c>
      <c r="M36" s="48">
        <f t="shared" si="3"/>
        <v>254</v>
      </c>
      <c r="N36" s="48">
        <f t="shared" si="3"/>
        <v>30</v>
      </c>
      <c r="O36" s="48">
        <f t="shared" si="3"/>
        <v>6</v>
      </c>
      <c r="P36" s="48">
        <f t="shared" si="3"/>
        <v>6</v>
      </c>
      <c r="Q36" s="58">
        <f t="shared" si="3"/>
        <v>18</v>
      </c>
    </row>
    <row r="37" spans="1:17" s="49" customFormat="1" ht="32.25" customHeight="1">
      <c r="A37" s="42" t="s">
        <v>77</v>
      </c>
      <c r="B37" s="50">
        <f>SUM(B13:B14)</f>
        <v>1656</v>
      </c>
      <c r="C37" s="51">
        <f aca="true" t="shared" si="4" ref="C37:Q37">SUM(C13:C14)</f>
        <v>335</v>
      </c>
      <c r="D37" s="51">
        <f t="shared" si="4"/>
        <v>275</v>
      </c>
      <c r="E37" s="51">
        <f t="shared" si="4"/>
        <v>1046</v>
      </c>
      <c r="F37" s="51">
        <f t="shared" si="4"/>
        <v>12</v>
      </c>
      <c r="G37" s="51">
        <f t="shared" si="4"/>
        <v>6</v>
      </c>
      <c r="H37" s="51">
        <f t="shared" si="4"/>
        <v>1</v>
      </c>
      <c r="I37" s="59">
        <f t="shared" si="4"/>
        <v>5</v>
      </c>
      <c r="J37" s="50">
        <f t="shared" si="4"/>
        <v>394</v>
      </c>
      <c r="K37" s="51">
        <f t="shared" si="4"/>
        <v>11</v>
      </c>
      <c r="L37" s="51">
        <f t="shared" si="4"/>
        <v>13</v>
      </c>
      <c r="M37" s="51">
        <f t="shared" si="4"/>
        <v>370</v>
      </c>
      <c r="N37" s="51">
        <f t="shared" si="4"/>
        <v>237</v>
      </c>
      <c r="O37" s="51">
        <f t="shared" si="4"/>
        <v>71</v>
      </c>
      <c r="P37" s="51">
        <f t="shared" si="4"/>
        <v>41</v>
      </c>
      <c r="Q37" s="59">
        <f t="shared" si="4"/>
        <v>125</v>
      </c>
    </row>
    <row r="38" spans="1:17" s="49" customFormat="1" ht="32.25" customHeight="1">
      <c r="A38" s="42" t="s">
        <v>78</v>
      </c>
      <c r="B38" s="50">
        <f>SUM(B10,B20:B20)</f>
        <v>1842</v>
      </c>
      <c r="C38" s="51">
        <f>SUM(C10,C20:C20)</f>
        <v>469</v>
      </c>
      <c r="D38" s="51">
        <f>SUM(D10,D20:D20)</f>
        <v>438</v>
      </c>
      <c r="E38" s="51">
        <f aca="true" t="shared" si="5" ref="E38:P38">SUM(E10,E20:E20)</f>
        <v>935</v>
      </c>
      <c r="F38" s="51">
        <f t="shared" si="5"/>
        <v>14</v>
      </c>
      <c r="G38" s="51">
        <f t="shared" si="5"/>
        <v>6</v>
      </c>
      <c r="H38" s="51">
        <f t="shared" si="5"/>
        <v>5</v>
      </c>
      <c r="I38" s="59">
        <f t="shared" si="5"/>
        <v>3</v>
      </c>
      <c r="J38" s="50">
        <f t="shared" si="5"/>
        <v>444</v>
      </c>
      <c r="K38" s="51">
        <f t="shared" si="5"/>
        <v>26</v>
      </c>
      <c r="L38" s="51">
        <f t="shared" si="5"/>
        <v>37</v>
      </c>
      <c r="M38" s="51">
        <f t="shared" si="5"/>
        <v>381</v>
      </c>
      <c r="N38" s="51">
        <f t="shared" si="5"/>
        <v>566</v>
      </c>
      <c r="O38" s="51">
        <f t="shared" si="5"/>
        <v>233</v>
      </c>
      <c r="P38" s="51">
        <f t="shared" si="5"/>
        <v>101</v>
      </c>
      <c r="Q38" s="59">
        <f>SUM(Q10,Q20:Q20)</f>
        <v>232</v>
      </c>
    </row>
    <row r="39" spans="1:17" s="49" customFormat="1" ht="32.25" customHeight="1">
      <c r="A39" s="42" t="s">
        <v>79</v>
      </c>
      <c r="B39" s="50">
        <f>SUM(B9,B16:B16,B19,B21:B25)</f>
        <v>2391</v>
      </c>
      <c r="C39" s="51">
        <f>SUM(C9,C16:C16,C19,C21:C25)</f>
        <v>1377</v>
      </c>
      <c r="D39" s="51">
        <f>SUM(D9,D16:D16,D19,D21:D25)</f>
        <v>435</v>
      </c>
      <c r="E39" s="51">
        <f aca="true" t="shared" si="6" ref="E39:P39">SUM(E9,E16:E16,E19,E21:E25)</f>
        <v>579</v>
      </c>
      <c r="F39" s="51">
        <f t="shared" si="6"/>
        <v>53</v>
      </c>
      <c r="G39" s="51">
        <f t="shared" si="6"/>
        <v>31</v>
      </c>
      <c r="H39" s="51">
        <f t="shared" si="6"/>
        <v>17</v>
      </c>
      <c r="I39" s="59">
        <f t="shared" si="6"/>
        <v>5</v>
      </c>
      <c r="J39" s="50">
        <f t="shared" si="6"/>
        <v>1253</v>
      </c>
      <c r="K39" s="51">
        <f t="shared" si="6"/>
        <v>323</v>
      </c>
      <c r="L39" s="51">
        <f t="shared" si="6"/>
        <v>189</v>
      </c>
      <c r="M39" s="51">
        <f t="shared" si="6"/>
        <v>741</v>
      </c>
      <c r="N39" s="51">
        <f t="shared" si="6"/>
        <v>499</v>
      </c>
      <c r="O39" s="51">
        <f t="shared" si="6"/>
        <v>153</v>
      </c>
      <c r="P39" s="51">
        <f t="shared" si="6"/>
        <v>117</v>
      </c>
      <c r="Q39" s="59">
        <f>SUM(Q9,Q16:Q16,Q19,Q21:Q25)</f>
        <v>229</v>
      </c>
    </row>
    <row r="40" spans="1:17" s="49" customFormat="1" ht="32.25" customHeight="1">
      <c r="A40" s="42" t="s">
        <v>80</v>
      </c>
      <c r="B40" s="50">
        <f>SUM(B12,B15,B18,B26:B29)</f>
        <v>5721</v>
      </c>
      <c r="C40" s="51">
        <f>SUM(C12,C15,C18,C26:C29)</f>
        <v>1009</v>
      </c>
      <c r="D40" s="51">
        <f>SUM(D12,D15,D18,D26:D29)</f>
        <v>816</v>
      </c>
      <c r="E40" s="51">
        <f aca="true" t="shared" si="7" ref="E40:P40">SUM(E12,E15,E18,E26:E29)</f>
        <v>3896</v>
      </c>
      <c r="F40" s="51">
        <f t="shared" si="7"/>
        <v>6</v>
      </c>
      <c r="G40" s="51">
        <f t="shared" si="7"/>
        <v>3</v>
      </c>
      <c r="H40" s="51">
        <f t="shared" si="7"/>
        <v>3</v>
      </c>
      <c r="I40" s="59">
        <f t="shared" si="7"/>
        <v>0</v>
      </c>
      <c r="J40" s="50">
        <f t="shared" si="7"/>
        <v>630</v>
      </c>
      <c r="K40" s="51">
        <f t="shared" si="7"/>
        <v>8</v>
      </c>
      <c r="L40" s="51">
        <f t="shared" si="7"/>
        <v>54</v>
      </c>
      <c r="M40" s="51">
        <f t="shared" si="7"/>
        <v>568</v>
      </c>
      <c r="N40" s="51">
        <f t="shared" si="7"/>
        <v>510</v>
      </c>
      <c r="O40" s="51">
        <f t="shared" si="7"/>
        <v>54</v>
      </c>
      <c r="P40" s="51">
        <f t="shared" si="7"/>
        <v>79</v>
      </c>
      <c r="Q40" s="59">
        <f>SUM(Q12,Q15,Q18,Q26:Q29)</f>
        <v>377</v>
      </c>
    </row>
    <row r="41" spans="1:17" s="49" customFormat="1" ht="32.25" customHeight="1">
      <c r="A41" s="43" t="s">
        <v>81</v>
      </c>
      <c r="B41" s="52">
        <f>SUM(B11,B30:B35)</f>
        <v>1654</v>
      </c>
      <c r="C41" s="53">
        <f>SUM(C11,C30:C35)</f>
        <v>570</v>
      </c>
      <c r="D41" s="53">
        <f>SUM(D11,D30:D35)</f>
        <v>288</v>
      </c>
      <c r="E41" s="53">
        <f aca="true" t="shared" si="8" ref="E41:P41">SUM(E11,E30:E35)</f>
        <v>796</v>
      </c>
      <c r="F41" s="53">
        <f t="shared" si="8"/>
        <v>32</v>
      </c>
      <c r="G41" s="53">
        <f t="shared" si="8"/>
        <v>16</v>
      </c>
      <c r="H41" s="53">
        <f t="shared" si="8"/>
        <v>14</v>
      </c>
      <c r="I41" s="60">
        <f t="shared" si="8"/>
        <v>2</v>
      </c>
      <c r="J41" s="52">
        <f t="shared" si="8"/>
        <v>404</v>
      </c>
      <c r="K41" s="53">
        <f t="shared" si="8"/>
        <v>38</v>
      </c>
      <c r="L41" s="53">
        <f t="shared" si="8"/>
        <v>72</v>
      </c>
      <c r="M41" s="53">
        <f t="shared" si="8"/>
        <v>294</v>
      </c>
      <c r="N41" s="53">
        <f t="shared" si="8"/>
        <v>300</v>
      </c>
      <c r="O41" s="53">
        <f t="shared" si="8"/>
        <v>63</v>
      </c>
      <c r="P41" s="53">
        <f t="shared" si="8"/>
        <v>73</v>
      </c>
      <c r="Q41" s="60">
        <f>SUM(Q11,Q30:Q35)</f>
        <v>164</v>
      </c>
    </row>
  </sheetData>
  <mergeCells count="6">
    <mergeCell ref="P1:Q1"/>
    <mergeCell ref="N3:Q4"/>
    <mergeCell ref="A3:A5"/>
    <mergeCell ref="B3:E4"/>
    <mergeCell ref="F3:I4"/>
    <mergeCell ref="J3:M4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7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2">
    <pageSetUpPr fitToPage="1"/>
  </sheetPr>
  <dimension ref="A1:O41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9.5" customHeight="1"/>
  <cols>
    <col min="1" max="1" width="13.75390625" style="1" customWidth="1"/>
    <col min="2" max="7" width="19.25390625" style="1" customWidth="1"/>
    <col min="8" max="8" width="16.125" style="1" customWidth="1"/>
    <col min="9" max="15" width="16.125" style="3" customWidth="1"/>
    <col min="16" max="16384" width="10.625" style="3" customWidth="1"/>
  </cols>
  <sheetData>
    <row r="1" spans="1:15" ht="18.75">
      <c r="A1" s="27" t="s">
        <v>44</v>
      </c>
      <c r="N1" s="62" t="s">
        <v>83</v>
      </c>
      <c r="O1" s="62"/>
    </row>
    <row r="2" spans="1:8" s="8" customFormat="1" ht="3.75" customHeight="1">
      <c r="A2" s="11"/>
      <c r="B2" s="14"/>
      <c r="C2" s="5"/>
      <c r="D2" s="5"/>
      <c r="E2" s="5"/>
      <c r="F2" s="5"/>
      <c r="G2" s="5"/>
      <c r="H2" s="5"/>
    </row>
    <row r="3" spans="1:15" ht="16.5" customHeight="1">
      <c r="A3" s="65" t="s">
        <v>1</v>
      </c>
      <c r="B3" s="69" t="s">
        <v>14</v>
      </c>
      <c r="C3" s="74"/>
      <c r="D3" s="74"/>
      <c r="E3" s="74"/>
      <c r="F3" s="31"/>
      <c r="G3" s="29"/>
      <c r="H3" s="69" t="s">
        <v>84</v>
      </c>
      <c r="I3" s="74"/>
      <c r="J3" s="74"/>
      <c r="K3" s="74"/>
      <c r="L3" s="76" t="s">
        <v>33</v>
      </c>
      <c r="M3" s="74"/>
      <c r="N3" s="74"/>
      <c r="O3" s="77"/>
    </row>
    <row r="4" spans="1:15" ht="17.25" customHeight="1">
      <c r="A4" s="66"/>
      <c r="B4" s="71"/>
      <c r="C4" s="75"/>
      <c r="D4" s="75"/>
      <c r="E4" s="75"/>
      <c r="F4" s="63" t="s">
        <v>32</v>
      </c>
      <c r="G4" s="67"/>
      <c r="H4" s="71"/>
      <c r="I4" s="75"/>
      <c r="J4" s="75"/>
      <c r="K4" s="75"/>
      <c r="L4" s="68"/>
      <c r="M4" s="78"/>
      <c r="N4" s="78"/>
      <c r="O4" s="79"/>
    </row>
    <row r="5" spans="1:15" ht="35.25" customHeight="1">
      <c r="A5" s="70"/>
      <c r="B5" s="16" t="s">
        <v>0</v>
      </c>
      <c r="C5" s="23" t="s">
        <v>6</v>
      </c>
      <c r="D5" s="16" t="s">
        <v>7</v>
      </c>
      <c r="E5" s="16" t="s">
        <v>2</v>
      </c>
      <c r="F5" s="24" t="s">
        <v>35</v>
      </c>
      <c r="G5" s="17" t="s">
        <v>36</v>
      </c>
      <c r="H5" s="16" t="s">
        <v>0</v>
      </c>
      <c r="I5" s="24" t="s">
        <v>34</v>
      </c>
      <c r="J5" s="16" t="s">
        <v>7</v>
      </c>
      <c r="K5" s="18" t="s">
        <v>2</v>
      </c>
      <c r="L5" s="16" t="s">
        <v>0</v>
      </c>
      <c r="M5" s="16" t="s">
        <v>6</v>
      </c>
      <c r="N5" s="16" t="s">
        <v>7</v>
      </c>
      <c r="O5" s="16" t="s">
        <v>2</v>
      </c>
    </row>
    <row r="6" spans="1:15" s="35" customFormat="1" ht="32.25" customHeight="1">
      <c r="A6" s="32" t="s">
        <v>47</v>
      </c>
      <c r="B6" s="33">
        <f aca="true" t="shared" si="0" ref="B6:O6">SUM(B7:B8)</f>
        <v>2747</v>
      </c>
      <c r="C6" s="34">
        <f t="shared" si="0"/>
        <v>323</v>
      </c>
      <c r="D6" s="34">
        <f t="shared" si="0"/>
        <v>254</v>
      </c>
      <c r="E6" s="34">
        <f t="shared" si="0"/>
        <v>2170</v>
      </c>
      <c r="F6" s="34">
        <f t="shared" si="0"/>
        <v>582</v>
      </c>
      <c r="G6" s="54">
        <f t="shared" si="0"/>
        <v>3</v>
      </c>
      <c r="H6" s="33">
        <f t="shared" si="0"/>
        <v>1049</v>
      </c>
      <c r="I6" s="34">
        <f t="shared" si="0"/>
        <v>21</v>
      </c>
      <c r="J6" s="34">
        <f t="shared" si="0"/>
        <v>61</v>
      </c>
      <c r="K6" s="34">
        <f t="shared" si="0"/>
        <v>967</v>
      </c>
      <c r="L6" s="34">
        <f t="shared" si="0"/>
        <v>2804</v>
      </c>
      <c r="M6" s="34">
        <f t="shared" si="0"/>
        <v>774</v>
      </c>
      <c r="N6" s="34">
        <f t="shared" si="0"/>
        <v>448</v>
      </c>
      <c r="O6" s="54">
        <f t="shared" si="0"/>
        <v>1582</v>
      </c>
    </row>
    <row r="7" spans="1:15" s="35" customFormat="1" ht="32.25" customHeight="1">
      <c r="A7" s="36" t="s">
        <v>48</v>
      </c>
      <c r="B7" s="37">
        <f aca="true" t="shared" si="1" ref="B7:O7">SUM(B9:B19)</f>
        <v>2005</v>
      </c>
      <c r="C7" s="38">
        <f t="shared" si="1"/>
        <v>294</v>
      </c>
      <c r="D7" s="38">
        <f t="shared" si="1"/>
        <v>146</v>
      </c>
      <c r="E7" s="38">
        <f t="shared" si="1"/>
        <v>1565</v>
      </c>
      <c r="F7" s="38">
        <f t="shared" si="1"/>
        <v>582</v>
      </c>
      <c r="G7" s="55">
        <f t="shared" si="1"/>
        <v>3</v>
      </c>
      <c r="H7" s="37">
        <f t="shared" si="1"/>
        <v>736</v>
      </c>
      <c r="I7" s="38">
        <f t="shared" si="1"/>
        <v>13</v>
      </c>
      <c r="J7" s="38">
        <f t="shared" si="1"/>
        <v>42</v>
      </c>
      <c r="K7" s="38">
        <f t="shared" si="1"/>
        <v>681</v>
      </c>
      <c r="L7" s="38">
        <f t="shared" si="1"/>
        <v>2011</v>
      </c>
      <c r="M7" s="38">
        <f t="shared" si="1"/>
        <v>515</v>
      </c>
      <c r="N7" s="38">
        <f t="shared" si="1"/>
        <v>318</v>
      </c>
      <c r="O7" s="55">
        <f t="shared" si="1"/>
        <v>1178</v>
      </c>
    </row>
    <row r="8" spans="1:15" s="35" customFormat="1" ht="32.25" customHeight="1">
      <c r="A8" s="39" t="s">
        <v>49</v>
      </c>
      <c r="B8" s="40">
        <f>SUM(B20:B35)</f>
        <v>742</v>
      </c>
      <c r="C8" s="41">
        <f>SUM(C20:C35)</f>
        <v>29</v>
      </c>
      <c r="D8" s="41">
        <f>SUM(D20:D35)</f>
        <v>108</v>
      </c>
      <c r="E8" s="41">
        <f aca="true" t="shared" si="2" ref="E8:N8">SUM(E20:E35)</f>
        <v>605</v>
      </c>
      <c r="F8" s="41">
        <f t="shared" si="2"/>
        <v>0</v>
      </c>
      <c r="G8" s="56">
        <f t="shared" si="2"/>
        <v>0</v>
      </c>
      <c r="H8" s="40">
        <f t="shared" si="2"/>
        <v>313</v>
      </c>
      <c r="I8" s="41">
        <f t="shared" si="2"/>
        <v>8</v>
      </c>
      <c r="J8" s="41">
        <f t="shared" si="2"/>
        <v>19</v>
      </c>
      <c r="K8" s="41">
        <f t="shared" si="2"/>
        <v>286</v>
      </c>
      <c r="L8" s="41">
        <f t="shared" si="2"/>
        <v>793</v>
      </c>
      <c r="M8" s="41">
        <f t="shared" si="2"/>
        <v>259</v>
      </c>
      <c r="N8" s="41">
        <f t="shared" si="2"/>
        <v>130</v>
      </c>
      <c r="O8" s="56">
        <f>SUM(O20:O35)</f>
        <v>404</v>
      </c>
    </row>
    <row r="9" spans="1:15" s="35" customFormat="1" ht="32.25" customHeight="1">
      <c r="A9" s="36" t="s">
        <v>50</v>
      </c>
      <c r="B9" s="37">
        <v>658</v>
      </c>
      <c r="C9" s="38">
        <v>173</v>
      </c>
      <c r="D9" s="38">
        <v>57</v>
      </c>
      <c r="E9" s="38">
        <v>428</v>
      </c>
      <c r="F9" s="38">
        <v>473</v>
      </c>
      <c r="G9" s="55">
        <v>0</v>
      </c>
      <c r="H9" s="37">
        <v>55</v>
      </c>
      <c r="I9" s="38">
        <v>2</v>
      </c>
      <c r="J9" s="38">
        <v>0</v>
      </c>
      <c r="K9" s="38">
        <v>53</v>
      </c>
      <c r="L9" s="38">
        <v>4</v>
      </c>
      <c r="M9" s="38">
        <v>2</v>
      </c>
      <c r="N9" s="38">
        <v>1</v>
      </c>
      <c r="O9" s="55">
        <v>1</v>
      </c>
    </row>
    <row r="10" spans="1:15" s="35" customFormat="1" ht="32.25" customHeight="1">
      <c r="A10" s="36" t="s">
        <v>51</v>
      </c>
      <c r="B10" s="37">
        <v>488</v>
      </c>
      <c r="C10" s="38">
        <v>56</v>
      </c>
      <c r="D10" s="38">
        <v>32</v>
      </c>
      <c r="E10" s="38">
        <v>400</v>
      </c>
      <c r="F10" s="38">
        <v>0</v>
      </c>
      <c r="G10" s="55">
        <v>0</v>
      </c>
      <c r="H10" s="37">
        <v>76</v>
      </c>
      <c r="I10" s="38">
        <v>0</v>
      </c>
      <c r="J10" s="38">
        <v>17</v>
      </c>
      <c r="K10" s="38">
        <v>59</v>
      </c>
      <c r="L10" s="38">
        <v>283</v>
      </c>
      <c r="M10" s="38">
        <v>21</v>
      </c>
      <c r="N10" s="38">
        <v>72</v>
      </c>
      <c r="O10" s="55">
        <v>190</v>
      </c>
    </row>
    <row r="11" spans="1:15" s="35" customFormat="1" ht="32.25" customHeight="1">
      <c r="A11" s="36" t="s">
        <v>52</v>
      </c>
      <c r="B11" s="37">
        <v>20</v>
      </c>
      <c r="C11" s="38">
        <v>0</v>
      </c>
      <c r="D11" s="38">
        <v>0</v>
      </c>
      <c r="E11" s="38">
        <v>20</v>
      </c>
      <c r="F11" s="38">
        <v>0</v>
      </c>
      <c r="G11" s="55">
        <v>0</v>
      </c>
      <c r="H11" s="37">
        <v>5</v>
      </c>
      <c r="I11" s="38">
        <v>1</v>
      </c>
      <c r="J11" s="38">
        <v>0</v>
      </c>
      <c r="K11" s="38">
        <v>4</v>
      </c>
      <c r="L11" s="38">
        <v>7</v>
      </c>
      <c r="M11" s="38">
        <v>6</v>
      </c>
      <c r="N11" s="38">
        <v>0</v>
      </c>
      <c r="O11" s="55">
        <v>1</v>
      </c>
    </row>
    <row r="12" spans="1:15" s="35" customFormat="1" ht="32.25" customHeight="1">
      <c r="A12" s="36" t="s">
        <v>53</v>
      </c>
      <c r="B12" s="37">
        <v>91</v>
      </c>
      <c r="C12" s="38">
        <v>8</v>
      </c>
      <c r="D12" s="38">
        <v>19</v>
      </c>
      <c r="E12" s="38">
        <v>64</v>
      </c>
      <c r="F12" s="38">
        <v>0</v>
      </c>
      <c r="G12" s="55">
        <v>0</v>
      </c>
      <c r="H12" s="37">
        <v>78</v>
      </c>
      <c r="I12" s="38">
        <v>2</v>
      </c>
      <c r="J12" s="38">
        <v>7</v>
      </c>
      <c r="K12" s="38">
        <v>69</v>
      </c>
      <c r="L12" s="38">
        <v>238</v>
      </c>
      <c r="M12" s="38">
        <v>19</v>
      </c>
      <c r="N12" s="38">
        <v>36</v>
      </c>
      <c r="O12" s="55">
        <v>183</v>
      </c>
    </row>
    <row r="13" spans="1:15" s="35" customFormat="1" ht="32.25" customHeight="1">
      <c r="A13" s="36" t="s">
        <v>54</v>
      </c>
      <c r="B13" s="37">
        <v>298</v>
      </c>
      <c r="C13" s="38">
        <v>30</v>
      </c>
      <c r="D13" s="38">
        <v>18</v>
      </c>
      <c r="E13" s="38">
        <v>250</v>
      </c>
      <c r="F13" s="38">
        <v>109</v>
      </c>
      <c r="G13" s="55">
        <v>0</v>
      </c>
      <c r="H13" s="37">
        <v>108</v>
      </c>
      <c r="I13" s="38">
        <v>1</v>
      </c>
      <c r="J13" s="38">
        <v>5</v>
      </c>
      <c r="K13" s="38">
        <v>102</v>
      </c>
      <c r="L13" s="38">
        <v>581</v>
      </c>
      <c r="M13" s="38">
        <v>231</v>
      </c>
      <c r="N13" s="38">
        <v>92</v>
      </c>
      <c r="O13" s="55">
        <v>258</v>
      </c>
    </row>
    <row r="14" spans="1:15" s="35" customFormat="1" ht="32.25" customHeight="1">
      <c r="A14" s="36" t="s">
        <v>55</v>
      </c>
      <c r="B14" s="37">
        <v>177</v>
      </c>
      <c r="C14" s="38">
        <v>14</v>
      </c>
      <c r="D14" s="38">
        <v>11</v>
      </c>
      <c r="E14" s="38">
        <v>152</v>
      </c>
      <c r="F14" s="38">
        <v>0</v>
      </c>
      <c r="G14" s="55">
        <v>0</v>
      </c>
      <c r="H14" s="37">
        <v>83</v>
      </c>
      <c r="I14" s="38">
        <v>1</v>
      </c>
      <c r="J14" s="38">
        <v>4</v>
      </c>
      <c r="K14" s="38">
        <v>78</v>
      </c>
      <c r="L14" s="38">
        <v>616</v>
      </c>
      <c r="M14" s="38">
        <v>158</v>
      </c>
      <c r="N14" s="38">
        <v>90</v>
      </c>
      <c r="O14" s="55">
        <v>368</v>
      </c>
    </row>
    <row r="15" spans="1:15" s="35" customFormat="1" ht="32.25" customHeight="1">
      <c r="A15" s="36" t="s">
        <v>56</v>
      </c>
      <c r="B15" s="37">
        <v>159</v>
      </c>
      <c r="C15" s="38">
        <v>6</v>
      </c>
      <c r="D15" s="38">
        <v>6</v>
      </c>
      <c r="E15" s="38">
        <v>147</v>
      </c>
      <c r="F15" s="38">
        <v>0</v>
      </c>
      <c r="G15" s="55">
        <v>1</v>
      </c>
      <c r="H15" s="37">
        <v>196</v>
      </c>
      <c r="I15" s="38">
        <v>2</v>
      </c>
      <c r="J15" s="38">
        <v>8</v>
      </c>
      <c r="K15" s="38">
        <v>186</v>
      </c>
      <c r="L15" s="38">
        <v>94</v>
      </c>
      <c r="M15" s="38">
        <v>19</v>
      </c>
      <c r="N15" s="38">
        <v>9</v>
      </c>
      <c r="O15" s="55">
        <v>66</v>
      </c>
    </row>
    <row r="16" spans="1:15" s="35" customFormat="1" ht="32.25" customHeight="1">
      <c r="A16" s="36" t="s">
        <v>57</v>
      </c>
      <c r="B16" s="37">
        <v>38</v>
      </c>
      <c r="C16" s="38">
        <v>1</v>
      </c>
      <c r="D16" s="38">
        <v>1</v>
      </c>
      <c r="E16" s="38">
        <v>36</v>
      </c>
      <c r="F16" s="38">
        <v>0</v>
      </c>
      <c r="G16" s="55">
        <v>0</v>
      </c>
      <c r="H16" s="37">
        <v>3</v>
      </c>
      <c r="I16" s="38">
        <v>2</v>
      </c>
      <c r="J16" s="38">
        <v>0</v>
      </c>
      <c r="K16" s="38">
        <v>1</v>
      </c>
      <c r="L16" s="38">
        <v>16</v>
      </c>
      <c r="M16" s="38">
        <v>12</v>
      </c>
      <c r="N16" s="38">
        <v>0</v>
      </c>
      <c r="O16" s="55">
        <v>4</v>
      </c>
    </row>
    <row r="17" spans="1:15" s="35" customFormat="1" ht="32.25" customHeight="1">
      <c r="A17" s="36" t="s">
        <v>58</v>
      </c>
      <c r="B17" s="37">
        <v>26</v>
      </c>
      <c r="C17" s="38">
        <v>6</v>
      </c>
      <c r="D17" s="38">
        <v>2</v>
      </c>
      <c r="E17" s="38">
        <v>18</v>
      </c>
      <c r="F17" s="38">
        <v>0</v>
      </c>
      <c r="G17" s="55">
        <v>0</v>
      </c>
      <c r="H17" s="37">
        <v>17</v>
      </c>
      <c r="I17" s="38">
        <v>0</v>
      </c>
      <c r="J17" s="38">
        <v>1</v>
      </c>
      <c r="K17" s="38">
        <v>16</v>
      </c>
      <c r="L17" s="38">
        <v>42</v>
      </c>
      <c r="M17" s="38">
        <v>5</v>
      </c>
      <c r="N17" s="38">
        <v>6</v>
      </c>
      <c r="O17" s="55">
        <v>31</v>
      </c>
    </row>
    <row r="18" spans="1:15" s="35" customFormat="1" ht="32.25" customHeight="1">
      <c r="A18" s="36" t="s">
        <v>59</v>
      </c>
      <c r="B18" s="37">
        <v>47</v>
      </c>
      <c r="C18" s="38">
        <v>0</v>
      </c>
      <c r="D18" s="38">
        <v>0</v>
      </c>
      <c r="E18" s="38">
        <v>47</v>
      </c>
      <c r="F18" s="38">
        <v>0</v>
      </c>
      <c r="G18" s="55">
        <v>2</v>
      </c>
      <c r="H18" s="37">
        <v>113</v>
      </c>
      <c r="I18" s="38">
        <v>0</v>
      </c>
      <c r="J18" s="38">
        <v>0</v>
      </c>
      <c r="K18" s="38">
        <v>113</v>
      </c>
      <c r="L18" s="38">
        <v>130</v>
      </c>
      <c r="M18" s="38">
        <v>42</v>
      </c>
      <c r="N18" s="38">
        <v>12</v>
      </c>
      <c r="O18" s="55">
        <v>76</v>
      </c>
    </row>
    <row r="19" spans="1:15" s="35" customFormat="1" ht="32.25" customHeight="1">
      <c r="A19" s="36" t="s">
        <v>60</v>
      </c>
      <c r="B19" s="37">
        <v>3</v>
      </c>
      <c r="C19" s="38">
        <v>0</v>
      </c>
      <c r="D19" s="38">
        <v>0</v>
      </c>
      <c r="E19" s="38">
        <v>3</v>
      </c>
      <c r="F19" s="38">
        <v>0</v>
      </c>
      <c r="G19" s="55">
        <v>0</v>
      </c>
      <c r="H19" s="37">
        <v>2</v>
      </c>
      <c r="I19" s="38">
        <v>2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55">
        <v>0</v>
      </c>
    </row>
    <row r="20" spans="1:15" s="35" customFormat="1" ht="32.25" customHeight="1">
      <c r="A20" s="61" t="s">
        <v>61</v>
      </c>
      <c r="B20" s="44">
        <v>94</v>
      </c>
      <c r="C20" s="45">
        <v>0</v>
      </c>
      <c r="D20" s="45">
        <v>0</v>
      </c>
      <c r="E20" s="45">
        <v>94</v>
      </c>
      <c r="F20" s="45">
        <v>0</v>
      </c>
      <c r="G20" s="57">
        <v>0</v>
      </c>
      <c r="H20" s="44">
        <v>37</v>
      </c>
      <c r="I20" s="45">
        <v>0</v>
      </c>
      <c r="J20" s="45">
        <v>0</v>
      </c>
      <c r="K20" s="45">
        <v>37</v>
      </c>
      <c r="L20" s="45">
        <v>107</v>
      </c>
      <c r="M20" s="45">
        <v>47</v>
      </c>
      <c r="N20" s="45">
        <v>25</v>
      </c>
      <c r="O20" s="57">
        <v>35</v>
      </c>
    </row>
    <row r="21" spans="1:15" s="35" customFormat="1" ht="32.25" customHeight="1">
      <c r="A21" s="43" t="s">
        <v>62</v>
      </c>
      <c r="B21" s="40">
        <v>8</v>
      </c>
      <c r="C21" s="41">
        <v>0</v>
      </c>
      <c r="D21" s="41">
        <v>0</v>
      </c>
      <c r="E21" s="41">
        <v>8</v>
      </c>
      <c r="F21" s="41">
        <v>0</v>
      </c>
      <c r="G21" s="56">
        <v>0</v>
      </c>
      <c r="H21" s="40">
        <v>6</v>
      </c>
      <c r="I21" s="41">
        <v>0</v>
      </c>
      <c r="J21" s="41">
        <v>0</v>
      </c>
      <c r="K21" s="41">
        <v>6</v>
      </c>
      <c r="L21" s="41">
        <v>65</v>
      </c>
      <c r="M21" s="41">
        <v>0</v>
      </c>
      <c r="N21" s="41">
        <v>0</v>
      </c>
      <c r="O21" s="56">
        <v>65</v>
      </c>
    </row>
    <row r="22" spans="1:15" s="35" customFormat="1" ht="32.25" customHeight="1">
      <c r="A22" s="36" t="s">
        <v>63</v>
      </c>
      <c r="B22" s="37">
        <v>14</v>
      </c>
      <c r="C22" s="38">
        <v>5</v>
      </c>
      <c r="D22" s="38">
        <v>0</v>
      </c>
      <c r="E22" s="38">
        <v>9</v>
      </c>
      <c r="F22" s="38">
        <v>0</v>
      </c>
      <c r="G22" s="55">
        <v>0</v>
      </c>
      <c r="H22" s="37">
        <v>1</v>
      </c>
      <c r="I22" s="38">
        <v>0</v>
      </c>
      <c r="J22" s="38">
        <v>0</v>
      </c>
      <c r="K22" s="38">
        <v>1</v>
      </c>
      <c r="L22" s="38">
        <v>83</v>
      </c>
      <c r="M22" s="38">
        <v>65</v>
      </c>
      <c r="N22" s="38">
        <v>6</v>
      </c>
      <c r="O22" s="55">
        <v>12</v>
      </c>
    </row>
    <row r="23" spans="1:15" s="35" customFormat="1" ht="32.25" customHeight="1">
      <c r="A23" s="36" t="s">
        <v>64</v>
      </c>
      <c r="B23" s="37">
        <v>248</v>
      </c>
      <c r="C23" s="38">
        <v>13</v>
      </c>
      <c r="D23" s="38">
        <v>93</v>
      </c>
      <c r="E23" s="38">
        <v>142</v>
      </c>
      <c r="F23" s="38">
        <v>0</v>
      </c>
      <c r="G23" s="55">
        <v>0</v>
      </c>
      <c r="H23" s="37">
        <v>26</v>
      </c>
      <c r="I23" s="38">
        <v>7</v>
      </c>
      <c r="J23" s="38">
        <v>0</v>
      </c>
      <c r="K23" s="38">
        <v>19</v>
      </c>
      <c r="L23" s="38">
        <v>6</v>
      </c>
      <c r="M23" s="38">
        <v>0</v>
      </c>
      <c r="N23" s="38">
        <v>1</v>
      </c>
      <c r="O23" s="55">
        <v>5</v>
      </c>
    </row>
    <row r="24" spans="1:15" s="35" customFormat="1" ht="32.25" customHeight="1">
      <c r="A24" s="36" t="s">
        <v>65</v>
      </c>
      <c r="B24" s="37">
        <v>15</v>
      </c>
      <c r="C24" s="38">
        <v>0</v>
      </c>
      <c r="D24" s="38">
        <v>0</v>
      </c>
      <c r="E24" s="38">
        <v>15</v>
      </c>
      <c r="F24" s="38">
        <v>0</v>
      </c>
      <c r="G24" s="55">
        <v>0</v>
      </c>
      <c r="H24" s="37">
        <v>45</v>
      </c>
      <c r="I24" s="38">
        <v>0</v>
      </c>
      <c r="J24" s="38">
        <v>0</v>
      </c>
      <c r="K24" s="38">
        <v>45</v>
      </c>
      <c r="L24" s="38">
        <v>53</v>
      </c>
      <c r="M24" s="38">
        <v>0</v>
      </c>
      <c r="N24" s="38">
        <v>30</v>
      </c>
      <c r="O24" s="55">
        <v>23</v>
      </c>
    </row>
    <row r="25" spans="1:15" s="35" customFormat="1" ht="32.25" customHeight="1">
      <c r="A25" s="36" t="s">
        <v>66</v>
      </c>
      <c r="B25" s="37">
        <v>13</v>
      </c>
      <c r="C25" s="38">
        <v>0</v>
      </c>
      <c r="D25" s="38">
        <v>1</v>
      </c>
      <c r="E25" s="38">
        <v>12</v>
      </c>
      <c r="F25" s="38">
        <v>0</v>
      </c>
      <c r="G25" s="55">
        <v>0</v>
      </c>
      <c r="H25" s="37">
        <v>7</v>
      </c>
      <c r="I25" s="38">
        <v>0</v>
      </c>
      <c r="J25" s="38">
        <v>6</v>
      </c>
      <c r="K25" s="38">
        <v>1</v>
      </c>
      <c r="L25" s="38">
        <v>18</v>
      </c>
      <c r="M25" s="38">
        <v>3</v>
      </c>
      <c r="N25" s="38">
        <v>2</v>
      </c>
      <c r="O25" s="55">
        <v>13</v>
      </c>
    </row>
    <row r="26" spans="1:15" s="35" customFormat="1" ht="32.25" customHeight="1">
      <c r="A26" s="61" t="s">
        <v>67</v>
      </c>
      <c r="B26" s="44">
        <v>0</v>
      </c>
      <c r="C26" s="45">
        <v>0</v>
      </c>
      <c r="D26" s="45">
        <v>0</v>
      </c>
      <c r="E26" s="45">
        <v>0</v>
      </c>
      <c r="F26" s="45">
        <v>0</v>
      </c>
      <c r="G26" s="57">
        <v>0</v>
      </c>
      <c r="H26" s="44">
        <v>3</v>
      </c>
      <c r="I26" s="45">
        <v>0</v>
      </c>
      <c r="J26" s="45">
        <v>0</v>
      </c>
      <c r="K26" s="45">
        <v>3</v>
      </c>
      <c r="L26" s="45">
        <v>4</v>
      </c>
      <c r="M26" s="45">
        <v>4</v>
      </c>
      <c r="N26" s="45">
        <v>0</v>
      </c>
      <c r="O26" s="57">
        <v>0</v>
      </c>
    </row>
    <row r="27" spans="1:15" s="35" customFormat="1" ht="32.25" customHeight="1">
      <c r="A27" s="42" t="s">
        <v>68</v>
      </c>
      <c r="B27" s="37">
        <v>55</v>
      </c>
      <c r="C27" s="38">
        <v>0</v>
      </c>
      <c r="D27" s="38">
        <v>0</v>
      </c>
      <c r="E27" s="38">
        <v>55</v>
      </c>
      <c r="F27" s="38">
        <v>0</v>
      </c>
      <c r="G27" s="55">
        <v>0</v>
      </c>
      <c r="H27" s="37">
        <v>10</v>
      </c>
      <c r="I27" s="38">
        <v>0</v>
      </c>
      <c r="J27" s="38">
        <v>0</v>
      </c>
      <c r="K27" s="38">
        <v>10</v>
      </c>
      <c r="L27" s="38">
        <v>68</v>
      </c>
      <c r="M27" s="38">
        <v>29</v>
      </c>
      <c r="N27" s="38">
        <v>7</v>
      </c>
      <c r="O27" s="55">
        <v>32</v>
      </c>
    </row>
    <row r="28" spans="1:15" s="35" customFormat="1" ht="32.25" customHeight="1">
      <c r="A28" s="42" t="s">
        <v>69</v>
      </c>
      <c r="B28" s="37">
        <v>34</v>
      </c>
      <c r="C28" s="38">
        <v>0</v>
      </c>
      <c r="D28" s="38">
        <v>0</v>
      </c>
      <c r="E28" s="38">
        <v>34</v>
      </c>
      <c r="F28" s="38">
        <v>0</v>
      </c>
      <c r="G28" s="55">
        <v>0</v>
      </c>
      <c r="H28" s="37">
        <v>35</v>
      </c>
      <c r="I28" s="38">
        <v>0</v>
      </c>
      <c r="J28" s="38">
        <v>0</v>
      </c>
      <c r="K28" s="38">
        <v>35</v>
      </c>
      <c r="L28" s="38">
        <v>0</v>
      </c>
      <c r="M28" s="38">
        <v>0</v>
      </c>
      <c r="N28" s="38">
        <v>0</v>
      </c>
      <c r="O28" s="55">
        <v>0</v>
      </c>
    </row>
    <row r="29" spans="1:15" s="35" customFormat="1" ht="32.25" customHeight="1">
      <c r="A29" s="42" t="s">
        <v>70</v>
      </c>
      <c r="B29" s="37">
        <v>9</v>
      </c>
      <c r="C29" s="38">
        <v>0</v>
      </c>
      <c r="D29" s="38">
        <v>0</v>
      </c>
      <c r="E29" s="38">
        <v>9</v>
      </c>
      <c r="F29" s="38">
        <v>0</v>
      </c>
      <c r="G29" s="55">
        <v>0</v>
      </c>
      <c r="H29" s="37">
        <v>1</v>
      </c>
      <c r="I29" s="38">
        <v>0</v>
      </c>
      <c r="J29" s="38">
        <v>0</v>
      </c>
      <c r="K29" s="38">
        <v>1</v>
      </c>
      <c r="L29" s="38">
        <v>5</v>
      </c>
      <c r="M29" s="38">
        <v>2</v>
      </c>
      <c r="N29" s="38">
        <v>1</v>
      </c>
      <c r="O29" s="55">
        <v>2</v>
      </c>
    </row>
    <row r="30" spans="1:15" s="35" customFormat="1" ht="32.25" customHeight="1">
      <c r="A30" s="32" t="s">
        <v>71</v>
      </c>
      <c r="B30" s="33">
        <v>8</v>
      </c>
      <c r="C30" s="34">
        <v>0</v>
      </c>
      <c r="D30" s="34">
        <v>0</v>
      </c>
      <c r="E30" s="34">
        <v>8</v>
      </c>
      <c r="F30" s="34">
        <v>0</v>
      </c>
      <c r="G30" s="54">
        <v>0</v>
      </c>
      <c r="H30" s="33">
        <v>8</v>
      </c>
      <c r="I30" s="34">
        <v>0</v>
      </c>
      <c r="J30" s="34">
        <v>0</v>
      </c>
      <c r="K30" s="34">
        <v>8</v>
      </c>
      <c r="L30" s="34">
        <v>94</v>
      </c>
      <c r="M30" s="34">
        <v>39</v>
      </c>
      <c r="N30" s="34">
        <v>10</v>
      </c>
      <c r="O30" s="54">
        <v>45</v>
      </c>
    </row>
    <row r="31" spans="1:15" s="35" customFormat="1" ht="32.25" customHeight="1">
      <c r="A31" s="36" t="s">
        <v>72</v>
      </c>
      <c r="B31" s="37">
        <v>7</v>
      </c>
      <c r="C31" s="38">
        <v>2</v>
      </c>
      <c r="D31" s="38">
        <v>1</v>
      </c>
      <c r="E31" s="38">
        <v>4</v>
      </c>
      <c r="F31" s="38">
        <v>0</v>
      </c>
      <c r="G31" s="55">
        <v>0</v>
      </c>
      <c r="H31" s="37">
        <v>4</v>
      </c>
      <c r="I31" s="38">
        <v>0</v>
      </c>
      <c r="J31" s="38">
        <v>0</v>
      </c>
      <c r="K31" s="38">
        <v>4</v>
      </c>
      <c r="L31" s="38">
        <v>48</v>
      </c>
      <c r="M31" s="38">
        <v>8</v>
      </c>
      <c r="N31" s="38">
        <v>20</v>
      </c>
      <c r="O31" s="55">
        <v>20</v>
      </c>
    </row>
    <row r="32" spans="1:15" s="35" customFormat="1" ht="32.25" customHeight="1">
      <c r="A32" s="36" t="s">
        <v>73</v>
      </c>
      <c r="B32" s="37">
        <v>18</v>
      </c>
      <c r="C32" s="38">
        <v>4</v>
      </c>
      <c r="D32" s="38">
        <v>4</v>
      </c>
      <c r="E32" s="38">
        <v>10</v>
      </c>
      <c r="F32" s="38">
        <v>0</v>
      </c>
      <c r="G32" s="55">
        <v>0</v>
      </c>
      <c r="H32" s="37">
        <v>20</v>
      </c>
      <c r="I32" s="38">
        <v>0</v>
      </c>
      <c r="J32" s="38">
        <v>10</v>
      </c>
      <c r="K32" s="38">
        <v>10</v>
      </c>
      <c r="L32" s="38">
        <v>0</v>
      </c>
      <c r="M32" s="38">
        <v>0</v>
      </c>
      <c r="N32" s="38">
        <v>0</v>
      </c>
      <c r="O32" s="55">
        <v>0</v>
      </c>
    </row>
    <row r="33" spans="1:15" s="35" customFormat="1" ht="32.25" customHeight="1">
      <c r="A33" s="36" t="s">
        <v>74</v>
      </c>
      <c r="B33" s="37">
        <v>79</v>
      </c>
      <c r="C33" s="38">
        <v>0</v>
      </c>
      <c r="D33" s="38">
        <v>4</v>
      </c>
      <c r="E33" s="38">
        <v>75</v>
      </c>
      <c r="F33" s="38">
        <v>0</v>
      </c>
      <c r="G33" s="55">
        <v>0</v>
      </c>
      <c r="H33" s="37">
        <v>74</v>
      </c>
      <c r="I33" s="38">
        <v>1</v>
      </c>
      <c r="J33" s="38">
        <v>0</v>
      </c>
      <c r="K33" s="38">
        <v>73</v>
      </c>
      <c r="L33" s="38">
        <v>148</v>
      </c>
      <c r="M33" s="38">
        <v>33</v>
      </c>
      <c r="N33" s="38">
        <v>16</v>
      </c>
      <c r="O33" s="55">
        <v>99</v>
      </c>
    </row>
    <row r="34" spans="1:15" s="35" customFormat="1" ht="32.25" customHeight="1">
      <c r="A34" s="43" t="s">
        <v>82</v>
      </c>
      <c r="B34" s="40">
        <v>135</v>
      </c>
      <c r="C34" s="41">
        <v>5</v>
      </c>
      <c r="D34" s="41">
        <v>2</v>
      </c>
      <c r="E34" s="41">
        <v>128</v>
      </c>
      <c r="F34" s="41">
        <v>0</v>
      </c>
      <c r="G34" s="56">
        <v>0</v>
      </c>
      <c r="H34" s="40">
        <v>25</v>
      </c>
      <c r="I34" s="41">
        <v>0</v>
      </c>
      <c r="J34" s="41">
        <v>3</v>
      </c>
      <c r="K34" s="41">
        <v>22</v>
      </c>
      <c r="L34" s="41">
        <v>37</v>
      </c>
      <c r="M34" s="41">
        <v>7</v>
      </c>
      <c r="N34" s="41">
        <v>4</v>
      </c>
      <c r="O34" s="56">
        <v>26</v>
      </c>
    </row>
    <row r="35" spans="1:15" s="35" customFormat="1" ht="32.25" customHeight="1" thickBot="1">
      <c r="A35" s="42" t="s">
        <v>75</v>
      </c>
      <c r="B35" s="37">
        <v>5</v>
      </c>
      <c r="C35" s="38">
        <v>0</v>
      </c>
      <c r="D35" s="38">
        <v>3</v>
      </c>
      <c r="E35" s="38">
        <v>2</v>
      </c>
      <c r="F35" s="38">
        <v>0</v>
      </c>
      <c r="G35" s="55">
        <v>0</v>
      </c>
      <c r="H35" s="37">
        <v>11</v>
      </c>
      <c r="I35" s="38">
        <v>0</v>
      </c>
      <c r="J35" s="38">
        <v>0</v>
      </c>
      <c r="K35" s="38">
        <v>11</v>
      </c>
      <c r="L35" s="38">
        <v>57</v>
      </c>
      <c r="M35" s="38">
        <v>22</v>
      </c>
      <c r="N35" s="38">
        <v>8</v>
      </c>
      <c r="O35" s="55">
        <v>27</v>
      </c>
    </row>
    <row r="36" spans="1:15" s="49" customFormat="1" ht="32.25" customHeight="1" thickTop="1">
      <c r="A36" s="46" t="s">
        <v>76</v>
      </c>
      <c r="B36" s="47">
        <f aca="true" t="shared" si="3" ref="B36:O36">SUM(B17)</f>
        <v>26</v>
      </c>
      <c r="C36" s="48">
        <f t="shared" si="3"/>
        <v>6</v>
      </c>
      <c r="D36" s="48">
        <f t="shared" si="3"/>
        <v>2</v>
      </c>
      <c r="E36" s="48">
        <f t="shared" si="3"/>
        <v>18</v>
      </c>
      <c r="F36" s="48">
        <f t="shared" si="3"/>
        <v>0</v>
      </c>
      <c r="G36" s="58">
        <f t="shared" si="3"/>
        <v>0</v>
      </c>
      <c r="H36" s="47">
        <f t="shared" si="3"/>
        <v>17</v>
      </c>
      <c r="I36" s="48">
        <f t="shared" si="3"/>
        <v>0</v>
      </c>
      <c r="J36" s="48">
        <f t="shared" si="3"/>
        <v>1</v>
      </c>
      <c r="K36" s="48">
        <f t="shared" si="3"/>
        <v>16</v>
      </c>
      <c r="L36" s="48">
        <f t="shared" si="3"/>
        <v>42</v>
      </c>
      <c r="M36" s="48">
        <f t="shared" si="3"/>
        <v>5</v>
      </c>
      <c r="N36" s="48">
        <f t="shared" si="3"/>
        <v>6</v>
      </c>
      <c r="O36" s="58">
        <f t="shared" si="3"/>
        <v>31</v>
      </c>
    </row>
    <row r="37" spans="1:15" s="49" customFormat="1" ht="32.25" customHeight="1">
      <c r="A37" s="42" t="s">
        <v>77</v>
      </c>
      <c r="B37" s="50">
        <f>SUM(B13:B14)</f>
        <v>475</v>
      </c>
      <c r="C37" s="51">
        <f aca="true" t="shared" si="4" ref="C37:O37">SUM(C13:C14)</f>
        <v>44</v>
      </c>
      <c r="D37" s="51">
        <f t="shared" si="4"/>
        <v>29</v>
      </c>
      <c r="E37" s="51">
        <f t="shared" si="4"/>
        <v>402</v>
      </c>
      <c r="F37" s="51">
        <f t="shared" si="4"/>
        <v>109</v>
      </c>
      <c r="G37" s="59">
        <f t="shared" si="4"/>
        <v>0</v>
      </c>
      <c r="H37" s="50">
        <f t="shared" si="4"/>
        <v>191</v>
      </c>
      <c r="I37" s="51">
        <f t="shared" si="4"/>
        <v>2</v>
      </c>
      <c r="J37" s="51">
        <f t="shared" si="4"/>
        <v>9</v>
      </c>
      <c r="K37" s="51">
        <f t="shared" si="4"/>
        <v>180</v>
      </c>
      <c r="L37" s="51">
        <f t="shared" si="4"/>
        <v>1197</v>
      </c>
      <c r="M37" s="51">
        <f t="shared" si="4"/>
        <v>389</v>
      </c>
      <c r="N37" s="51">
        <f t="shared" si="4"/>
        <v>182</v>
      </c>
      <c r="O37" s="59">
        <f t="shared" si="4"/>
        <v>626</v>
      </c>
    </row>
    <row r="38" spans="1:15" s="49" customFormat="1" ht="32.25" customHeight="1">
      <c r="A38" s="42" t="s">
        <v>78</v>
      </c>
      <c r="B38" s="50">
        <f>SUM(B10,B20:B20)</f>
        <v>582</v>
      </c>
      <c r="C38" s="51">
        <f>SUM(C10,C20:C20)</f>
        <v>56</v>
      </c>
      <c r="D38" s="51">
        <f>SUM(D10,D20:D20)</f>
        <v>32</v>
      </c>
      <c r="E38" s="51">
        <f aca="true" t="shared" si="5" ref="E38:N38">SUM(E10,E20:E20)</f>
        <v>494</v>
      </c>
      <c r="F38" s="51">
        <f t="shared" si="5"/>
        <v>0</v>
      </c>
      <c r="G38" s="59">
        <f t="shared" si="5"/>
        <v>0</v>
      </c>
      <c r="H38" s="50">
        <f t="shared" si="5"/>
        <v>113</v>
      </c>
      <c r="I38" s="51">
        <f t="shared" si="5"/>
        <v>0</v>
      </c>
      <c r="J38" s="51">
        <f t="shared" si="5"/>
        <v>17</v>
      </c>
      <c r="K38" s="51">
        <f t="shared" si="5"/>
        <v>96</v>
      </c>
      <c r="L38" s="51">
        <f t="shared" si="5"/>
        <v>390</v>
      </c>
      <c r="M38" s="51">
        <f t="shared" si="5"/>
        <v>68</v>
      </c>
      <c r="N38" s="51">
        <f t="shared" si="5"/>
        <v>97</v>
      </c>
      <c r="O38" s="59">
        <f>SUM(O10,O20:O20)</f>
        <v>225</v>
      </c>
    </row>
    <row r="39" spans="1:15" s="49" customFormat="1" ht="32.25" customHeight="1">
      <c r="A39" s="42" t="s">
        <v>79</v>
      </c>
      <c r="B39" s="50">
        <f>SUM(B9,B16:B16,B19,B21:B25)</f>
        <v>997</v>
      </c>
      <c r="C39" s="51">
        <f>SUM(C9,C16:C16,C19,C21:C25)</f>
        <v>192</v>
      </c>
      <c r="D39" s="51">
        <f>SUM(D9,D16:D16,D19,D21:D25)</f>
        <v>152</v>
      </c>
      <c r="E39" s="51">
        <f aca="true" t="shared" si="6" ref="E39:N39">SUM(E9,E16:E16,E19,E21:E25)</f>
        <v>653</v>
      </c>
      <c r="F39" s="51">
        <f t="shared" si="6"/>
        <v>473</v>
      </c>
      <c r="G39" s="59">
        <f t="shared" si="6"/>
        <v>0</v>
      </c>
      <c r="H39" s="50">
        <f t="shared" si="6"/>
        <v>145</v>
      </c>
      <c r="I39" s="51">
        <f t="shared" si="6"/>
        <v>13</v>
      </c>
      <c r="J39" s="51">
        <f t="shared" si="6"/>
        <v>6</v>
      </c>
      <c r="K39" s="51">
        <f t="shared" si="6"/>
        <v>126</v>
      </c>
      <c r="L39" s="51">
        <f t="shared" si="6"/>
        <v>245</v>
      </c>
      <c r="M39" s="51">
        <f t="shared" si="6"/>
        <v>82</v>
      </c>
      <c r="N39" s="51">
        <f t="shared" si="6"/>
        <v>40</v>
      </c>
      <c r="O39" s="59">
        <f>SUM(O9,O16:O16,O19,O21:O25)</f>
        <v>123</v>
      </c>
    </row>
    <row r="40" spans="1:15" s="49" customFormat="1" ht="32.25" customHeight="1">
      <c r="A40" s="42" t="s">
        <v>80</v>
      </c>
      <c r="B40" s="50">
        <f>SUM(B12,B15,B18,B26:B29)</f>
        <v>395</v>
      </c>
      <c r="C40" s="51">
        <f>SUM(C12,C15,C18,C26:C29)</f>
        <v>14</v>
      </c>
      <c r="D40" s="51">
        <f>SUM(D12,D15,D18,D26:D29)</f>
        <v>25</v>
      </c>
      <c r="E40" s="51">
        <f aca="true" t="shared" si="7" ref="E40:N40">SUM(E12,E15,E18,E26:E29)</f>
        <v>356</v>
      </c>
      <c r="F40" s="51">
        <f t="shared" si="7"/>
        <v>0</v>
      </c>
      <c r="G40" s="59">
        <f t="shared" si="7"/>
        <v>3</v>
      </c>
      <c r="H40" s="50">
        <f t="shared" si="7"/>
        <v>436</v>
      </c>
      <c r="I40" s="51">
        <f t="shared" si="7"/>
        <v>4</v>
      </c>
      <c r="J40" s="51">
        <f t="shared" si="7"/>
        <v>15</v>
      </c>
      <c r="K40" s="51">
        <f t="shared" si="7"/>
        <v>417</v>
      </c>
      <c r="L40" s="51">
        <f t="shared" si="7"/>
        <v>539</v>
      </c>
      <c r="M40" s="51">
        <f t="shared" si="7"/>
        <v>115</v>
      </c>
      <c r="N40" s="51">
        <f t="shared" si="7"/>
        <v>65</v>
      </c>
      <c r="O40" s="59">
        <f>SUM(O12,O15,O18,O26:O29)</f>
        <v>359</v>
      </c>
    </row>
    <row r="41" spans="1:15" s="49" customFormat="1" ht="32.25" customHeight="1">
      <c r="A41" s="43" t="s">
        <v>81</v>
      </c>
      <c r="B41" s="52">
        <f>SUM(B11,B30:B35)</f>
        <v>272</v>
      </c>
      <c r="C41" s="53">
        <f>SUM(C11,C30:C35)</f>
        <v>11</v>
      </c>
      <c r="D41" s="53">
        <f>SUM(D11,D30:D35)</f>
        <v>14</v>
      </c>
      <c r="E41" s="53">
        <f aca="true" t="shared" si="8" ref="E41:N41">SUM(E11,E30:E35)</f>
        <v>247</v>
      </c>
      <c r="F41" s="53">
        <f t="shared" si="8"/>
        <v>0</v>
      </c>
      <c r="G41" s="60">
        <f t="shared" si="8"/>
        <v>0</v>
      </c>
      <c r="H41" s="52">
        <f t="shared" si="8"/>
        <v>147</v>
      </c>
      <c r="I41" s="53">
        <f t="shared" si="8"/>
        <v>2</v>
      </c>
      <c r="J41" s="53">
        <f t="shared" si="8"/>
        <v>13</v>
      </c>
      <c r="K41" s="53">
        <f t="shared" si="8"/>
        <v>132</v>
      </c>
      <c r="L41" s="53">
        <f t="shared" si="8"/>
        <v>391</v>
      </c>
      <c r="M41" s="53">
        <f t="shared" si="8"/>
        <v>115</v>
      </c>
      <c r="N41" s="53">
        <f t="shared" si="8"/>
        <v>58</v>
      </c>
      <c r="O41" s="60">
        <f>SUM(O11,O30:O35)</f>
        <v>218</v>
      </c>
    </row>
  </sheetData>
  <mergeCells count="6">
    <mergeCell ref="N1:O1"/>
    <mergeCell ref="L3:O4"/>
    <mergeCell ref="F4:G4"/>
    <mergeCell ref="A3:A5"/>
    <mergeCell ref="B3:E4"/>
    <mergeCell ref="H3:K4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7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43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9.5" customHeight="1"/>
  <cols>
    <col min="1" max="1" width="11.75390625" style="4" customWidth="1"/>
    <col min="2" max="2" width="16.875" style="4" customWidth="1"/>
    <col min="3" max="8" width="16.875" style="1" customWidth="1"/>
    <col min="9" max="9" width="10.625" style="1" customWidth="1"/>
    <col min="10" max="16384" width="10.625" style="3" customWidth="1"/>
  </cols>
  <sheetData>
    <row r="1" spans="1:8" ht="18.75">
      <c r="A1" s="27" t="s">
        <v>41</v>
      </c>
      <c r="B1" s="10"/>
      <c r="C1" s="10"/>
      <c r="D1" s="10"/>
      <c r="E1" s="10"/>
      <c r="F1" s="10"/>
      <c r="G1" s="62" t="s">
        <v>83</v>
      </c>
      <c r="H1" s="62"/>
    </row>
    <row r="2" spans="1:9" s="8" customFormat="1" ht="3.75" customHeight="1">
      <c r="A2" s="21"/>
      <c r="B2" s="10"/>
      <c r="C2" s="10"/>
      <c r="D2" s="10"/>
      <c r="E2" s="10"/>
      <c r="F2" s="10"/>
      <c r="G2" s="10"/>
      <c r="H2" s="26"/>
      <c r="I2" s="5"/>
    </row>
    <row r="3" spans="1:8" ht="3" customHeight="1">
      <c r="A3" s="21"/>
      <c r="B3" s="10"/>
      <c r="C3" s="10"/>
      <c r="D3" s="10"/>
      <c r="E3" s="10"/>
      <c r="F3" s="10"/>
      <c r="G3" s="10"/>
      <c r="H3" s="26"/>
    </row>
    <row r="4" spans="1:9" ht="19.5" customHeight="1">
      <c r="A4" s="65" t="s">
        <v>1</v>
      </c>
      <c r="B4" s="69" t="s">
        <v>15</v>
      </c>
      <c r="C4" s="74"/>
      <c r="D4" s="74"/>
      <c r="E4" s="74"/>
      <c r="F4" s="74"/>
      <c r="G4" s="74"/>
      <c r="H4" s="77"/>
      <c r="I4" s="3"/>
    </row>
    <row r="5" spans="1:8" s="9" customFormat="1" ht="19.5" customHeight="1">
      <c r="A5" s="70"/>
      <c r="B5" s="13" t="s">
        <v>0</v>
      </c>
      <c r="C5" s="16" t="s">
        <v>9</v>
      </c>
      <c r="D5" s="16" t="s">
        <v>45</v>
      </c>
      <c r="E5" s="16" t="s">
        <v>46</v>
      </c>
      <c r="F5" s="16" t="s">
        <v>16</v>
      </c>
      <c r="G5" s="16" t="s">
        <v>17</v>
      </c>
      <c r="H5" s="19" t="s">
        <v>12</v>
      </c>
    </row>
    <row r="6" spans="1:8" s="35" customFormat="1" ht="32.25" customHeight="1">
      <c r="A6" s="32" t="s">
        <v>47</v>
      </c>
      <c r="B6" s="33">
        <f aca="true" t="shared" si="0" ref="B6:H6">SUM(B7:B8)</f>
        <v>10201</v>
      </c>
      <c r="C6" s="34">
        <f t="shared" si="0"/>
        <v>2</v>
      </c>
      <c r="D6" s="34">
        <f t="shared" si="0"/>
        <v>6085</v>
      </c>
      <c r="E6" s="34">
        <f t="shared" si="0"/>
        <v>3302</v>
      </c>
      <c r="F6" s="34">
        <f t="shared" si="0"/>
        <v>274</v>
      </c>
      <c r="G6" s="34">
        <f t="shared" si="0"/>
        <v>263</v>
      </c>
      <c r="H6" s="54">
        <f t="shared" si="0"/>
        <v>275</v>
      </c>
    </row>
    <row r="7" spans="1:8" s="35" customFormat="1" ht="32.25" customHeight="1">
      <c r="A7" s="36" t="s">
        <v>48</v>
      </c>
      <c r="B7" s="37">
        <f aca="true" t="shared" si="1" ref="B7:H7">SUM(B9:B19)</f>
        <v>6848</v>
      </c>
      <c r="C7" s="38">
        <f t="shared" si="1"/>
        <v>0</v>
      </c>
      <c r="D7" s="38">
        <f t="shared" si="1"/>
        <v>3547</v>
      </c>
      <c r="E7" s="38">
        <f t="shared" si="1"/>
        <v>2819</v>
      </c>
      <c r="F7" s="38">
        <f t="shared" si="1"/>
        <v>46</v>
      </c>
      <c r="G7" s="38">
        <f t="shared" si="1"/>
        <v>263</v>
      </c>
      <c r="H7" s="55">
        <f t="shared" si="1"/>
        <v>173</v>
      </c>
    </row>
    <row r="8" spans="1:8" s="35" customFormat="1" ht="32.25" customHeight="1">
      <c r="A8" s="39" t="s">
        <v>49</v>
      </c>
      <c r="B8" s="40">
        <f aca="true" t="shared" si="2" ref="B8:H8">SUM(B20:B35)</f>
        <v>3353</v>
      </c>
      <c r="C8" s="41">
        <f t="shared" si="2"/>
        <v>2</v>
      </c>
      <c r="D8" s="41">
        <f t="shared" si="2"/>
        <v>2538</v>
      </c>
      <c r="E8" s="41">
        <f t="shared" si="2"/>
        <v>483</v>
      </c>
      <c r="F8" s="41">
        <f t="shared" si="2"/>
        <v>228</v>
      </c>
      <c r="G8" s="41">
        <f t="shared" si="2"/>
        <v>0</v>
      </c>
      <c r="H8" s="56">
        <f t="shared" si="2"/>
        <v>102</v>
      </c>
    </row>
    <row r="9" spans="1:8" s="35" customFormat="1" ht="32.25" customHeight="1">
      <c r="A9" s="36" t="s">
        <v>50</v>
      </c>
      <c r="B9" s="37">
        <v>1389</v>
      </c>
      <c r="C9" s="38">
        <v>0</v>
      </c>
      <c r="D9" s="38">
        <v>317</v>
      </c>
      <c r="E9" s="38">
        <v>782</v>
      </c>
      <c r="F9" s="38">
        <v>7</v>
      </c>
      <c r="G9" s="38">
        <v>198</v>
      </c>
      <c r="H9" s="55">
        <v>85</v>
      </c>
    </row>
    <row r="10" spans="1:8" s="35" customFormat="1" ht="32.25" customHeight="1">
      <c r="A10" s="36" t="s">
        <v>51</v>
      </c>
      <c r="B10" s="37">
        <v>1155</v>
      </c>
      <c r="C10" s="38">
        <v>0</v>
      </c>
      <c r="D10" s="38">
        <v>739</v>
      </c>
      <c r="E10" s="38">
        <v>370</v>
      </c>
      <c r="F10" s="38">
        <v>0</v>
      </c>
      <c r="G10" s="38">
        <v>0</v>
      </c>
      <c r="H10" s="55">
        <v>46</v>
      </c>
    </row>
    <row r="11" spans="1:8" s="35" customFormat="1" ht="32.25" customHeight="1">
      <c r="A11" s="36" t="s">
        <v>52</v>
      </c>
      <c r="B11" s="37">
        <v>125</v>
      </c>
      <c r="C11" s="38">
        <v>0</v>
      </c>
      <c r="D11" s="38">
        <v>125</v>
      </c>
      <c r="E11" s="38">
        <v>0</v>
      </c>
      <c r="F11" s="38">
        <v>0</v>
      </c>
      <c r="G11" s="38">
        <v>0</v>
      </c>
      <c r="H11" s="55">
        <v>0</v>
      </c>
    </row>
    <row r="12" spans="1:8" s="35" customFormat="1" ht="32.25" customHeight="1">
      <c r="A12" s="36" t="s">
        <v>53</v>
      </c>
      <c r="B12" s="37">
        <v>336</v>
      </c>
      <c r="C12" s="38">
        <v>0</v>
      </c>
      <c r="D12" s="38">
        <v>135</v>
      </c>
      <c r="E12" s="38">
        <v>199</v>
      </c>
      <c r="F12" s="38">
        <v>2</v>
      </c>
      <c r="G12" s="38">
        <v>0</v>
      </c>
      <c r="H12" s="55">
        <v>0</v>
      </c>
    </row>
    <row r="13" spans="1:8" s="35" customFormat="1" ht="32.25" customHeight="1">
      <c r="A13" s="36" t="s">
        <v>54</v>
      </c>
      <c r="B13" s="37">
        <v>754</v>
      </c>
      <c r="C13" s="38">
        <v>0</v>
      </c>
      <c r="D13" s="38">
        <v>270</v>
      </c>
      <c r="E13" s="38">
        <v>419</v>
      </c>
      <c r="F13" s="38">
        <v>0</v>
      </c>
      <c r="G13" s="38">
        <v>65</v>
      </c>
      <c r="H13" s="55">
        <v>0</v>
      </c>
    </row>
    <row r="14" spans="1:8" s="35" customFormat="1" ht="32.25" customHeight="1">
      <c r="A14" s="36" t="s">
        <v>55</v>
      </c>
      <c r="B14" s="37">
        <v>793</v>
      </c>
      <c r="C14" s="38">
        <v>0</v>
      </c>
      <c r="D14" s="38">
        <v>497</v>
      </c>
      <c r="E14" s="38">
        <v>267</v>
      </c>
      <c r="F14" s="38">
        <v>0</v>
      </c>
      <c r="G14" s="38">
        <v>0</v>
      </c>
      <c r="H14" s="55">
        <v>29</v>
      </c>
    </row>
    <row r="15" spans="1:8" s="35" customFormat="1" ht="32.25" customHeight="1">
      <c r="A15" s="36" t="s">
        <v>56</v>
      </c>
      <c r="B15" s="37">
        <v>426</v>
      </c>
      <c r="C15" s="38">
        <v>0</v>
      </c>
      <c r="D15" s="38">
        <v>252</v>
      </c>
      <c r="E15" s="38">
        <v>172</v>
      </c>
      <c r="F15" s="38">
        <v>2</v>
      </c>
      <c r="G15" s="38">
        <v>0</v>
      </c>
      <c r="H15" s="55">
        <v>0</v>
      </c>
    </row>
    <row r="16" spans="1:8" s="35" customFormat="1" ht="32.25" customHeight="1">
      <c r="A16" s="36" t="s">
        <v>57</v>
      </c>
      <c r="B16" s="37">
        <v>534</v>
      </c>
      <c r="C16" s="38">
        <v>0</v>
      </c>
      <c r="D16" s="38">
        <v>308</v>
      </c>
      <c r="E16" s="38">
        <v>220</v>
      </c>
      <c r="F16" s="38">
        <v>0</v>
      </c>
      <c r="G16" s="38">
        <v>0</v>
      </c>
      <c r="H16" s="55">
        <v>6</v>
      </c>
    </row>
    <row r="17" spans="1:8" s="35" customFormat="1" ht="32.25" customHeight="1">
      <c r="A17" s="36" t="s">
        <v>58</v>
      </c>
      <c r="B17" s="37">
        <v>506</v>
      </c>
      <c r="C17" s="38">
        <v>0</v>
      </c>
      <c r="D17" s="38">
        <v>279</v>
      </c>
      <c r="E17" s="38">
        <v>227</v>
      </c>
      <c r="F17" s="38">
        <v>0</v>
      </c>
      <c r="G17" s="38">
        <v>0</v>
      </c>
      <c r="H17" s="55">
        <v>0</v>
      </c>
    </row>
    <row r="18" spans="1:8" s="35" customFormat="1" ht="32.25" customHeight="1">
      <c r="A18" s="36" t="s">
        <v>59</v>
      </c>
      <c r="B18" s="37">
        <v>529</v>
      </c>
      <c r="C18" s="38">
        <v>0</v>
      </c>
      <c r="D18" s="38">
        <v>488</v>
      </c>
      <c r="E18" s="38">
        <v>0</v>
      </c>
      <c r="F18" s="38">
        <v>35</v>
      </c>
      <c r="G18" s="38">
        <v>0</v>
      </c>
      <c r="H18" s="55">
        <v>6</v>
      </c>
    </row>
    <row r="19" spans="1:8" s="35" customFormat="1" ht="32.25" customHeight="1">
      <c r="A19" s="36" t="s">
        <v>60</v>
      </c>
      <c r="B19" s="37">
        <v>301</v>
      </c>
      <c r="C19" s="38">
        <v>0</v>
      </c>
      <c r="D19" s="38">
        <v>137</v>
      </c>
      <c r="E19" s="38">
        <v>163</v>
      </c>
      <c r="F19" s="38">
        <v>0</v>
      </c>
      <c r="G19" s="38">
        <v>0</v>
      </c>
      <c r="H19" s="55">
        <v>1</v>
      </c>
    </row>
    <row r="20" spans="1:8" s="35" customFormat="1" ht="32.25" customHeight="1">
      <c r="A20" s="61" t="s">
        <v>61</v>
      </c>
      <c r="B20" s="44">
        <v>554</v>
      </c>
      <c r="C20" s="45">
        <v>2</v>
      </c>
      <c r="D20" s="45">
        <v>514</v>
      </c>
      <c r="E20" s="45">
        <v>0</v>
      </c>
      <c r="F20" s="45">
        <v>34</v>
      </c>
      <c r="G20" s="45">
        <v>0</v>
      </c>
      <c r="H20" s="57">
        <v>4</v>
      </c>
    </row>
    <row r="21" spans="1:8" s="35" customFormat="1" ht="32.25" customHeight="1">
      <c r="A21" s="43" t="s">
        <v>62</v>
      </c>
      <c r="B21" s="40">
        <v>141</v>
      </c>
      <c r="C21" s="41">
        <v>0</v>
      </c>
      <c r="D21" s="41">
        <v>106</v>
      </c>
      <c r="E21" s="41">
        <v>0</v>
      </c>
      <c r="F21" s="41">
        <v>12</v>
      </c>
      <c r="G21" s="41">
        <v>0</v>
      </c>
      <c r="H21" s="56">
        <v>23</v>
      </c>
    </row>
    <row r="22" spans="1:8" s="35" customFormat="1" ht="32.25" customHeight="1">
      <c r="A22" s="36" t="s">
        <v>63</v>
      </c>
      <c r="B22" s="37">
        <v>232</v>
      </c>
      <c r="C22" s="38">
        <v>0</v>
      </c>
      <c r="D22" s="38">
        <v>175</v>
      </c>
      <c r="E22" s="38">
        <v>0</v>
      </c>
      <c r="F22" s="38">
        <v>1</v>
      </c>
      <c r="G22" s="38">
        <v>0</v>
      </c>
      <c r="H22" s="55">
        <v>56</v>
      </c>
    </row>
    <row r="23" spans="1:8" s="35" customFormat="1" ht="32.25" customHeight="1">
      <c r="A23" s="36" t="s">
        <v>64</v>
      </c>
      <c r="B23" s="37">
        <v>440</v>
      </c>
      <c r="C23" s="38">
        <v>0</v>
      </c>
      <c r="D23" s="38">
        <v>203</v>
      </c>
      <c r="E23" s="38">
        <v>237</v>
      </c>
      <c r="F23" s="38">
        <v>0</v>
      </c>
      <c r="G23" s="38">
        <v>0</v>
      </c>
      <c r="H23" s="55">
        <v>0</v>
      </c>
    </row>
    <row r="24" spans="1:8" s="35" customFormat="1" ht="32.25" customHeight="1">
      <c r="A24" s="36" t="s">
        <v>65</v>
      </c>
      <c r="B24" s="37">
        <v>4</v>
      </c>
      <c r="C24" s="38">
        <v>0</v>
      </c>
      <c r="D24" s="38">
        <v>2</v>
      </c>
      <c r="E24" s="38">
        <v>2</v>
      </c>
      <c r="F24" s="38">
        <v>0</v>
      </c>
      <c r="G24" s="38">
        <v>0</v>
      </c>
      <c r="H24" s="55">
        <v>0</v>
      </c>
    </row>
    <row r="25" spans="1:8" s="35" customFormat="1" ht="32.25" customHeight="1">
      <c r="A25" s="36" t="s">
        <v>66</v>
      </c>
      <c r="B25" s="37">
        <v>46</v>
      </c>
      <c r="C25" s="38">
        <v>0</v>
      </c>
      <c r="D25" s="38">
        <v>39</v>
      </c>
      <c r="E25" s="38">
        <v>0</v>
      </c>
      <c r="F25" s="38">
        <v>0</v>
      </c>
      <c r="G25" s="38">
        <v>0</v>
      </c>
      <c r="H25" s="55">
        <v>7</v>
      </c>
    </row>
    <row r="26" spans="1:8" s="35" customFormat="1" ht="32.25" customHeight="1">
      <c r="A26" s="61" t="s">
        <v>67</v>
      </c>
      <c r="B26" s="44">
        <v>143</v>
      </c>
      <c r="C26" s="45">
        <v>0</v>
      </c>
      <c r="D26" s="45">
        <v>142</v>
      </c>
      <c r="E26" s="45">
        <v>1</v>
      </c>
      <c r="F26" s="45">
        <v>0</v>
      </c>
      <c r="G26" s="45">
        <v>0</v>
      </c>
      <c r="H26" s="57">
        <v>0</v>
      </c>
    </row>
    <row r="27" spans="1:8" s="35" customFormat="1" ht="32.25" customHeight="1">
      <c r="A27" s="42" t="s">
        <v>68</v>
      </c>
      <c r="B27" s="37">
        <v>196</v>
      </c>
      <c r="C27" s="38">
        <v>0</v>
      </c>
      <c r="D27" s="38">
        <v>28</v>
      </c>
      <c r="E27" s="38">
        <v>156</v>
      </c>
      <c r="F27" s="38">
        <v>0</v>
      </c>
      <c r="G27" s="38">
        <v>0</v>
      </c>
      <c r="H27" s="55">
        <v>12</v>
      </c>
    </row>
    <row r="28" spans="1:8" s="35" customFormat="1" ht="32.25" customHeight="1">
      <c r="A28" s="42" t="s">
        <v>69</v>
      </c>
      <c r="B28" s="37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55">
        <v>0</v>
      </c>
    </row>
    <row r="29" spans="1:8" s="35" customFormat="1" ht="32.25" customHeight="1">
      <c r="A29" s="42" t="s">
        <v>70</v>
      </c>
      <c r="B29" s="37">
        <v>33</v>
      </c>
      <c r="C29" s="38">
        <v>0</v>
      </c>
      <c r="D29" s="38">
        <v>32</v>
      </c>
      <c r="E29" s="38">
        <v>0</v>
      </c>
      <c r="F29" s="38">
        <v>1</v>
      </c>
      <c r="G29" s="38">
        <v>0</v>
      </c>
      <c r="H29" s="55">
        <v>0</v>
      </c>
    </row>
    <row r="30" spans="1:8" s="35" customFormat="1" ht="32.25" customHeight="1">
      <c r="A30" s="32" t="s">
        <v>71</v>
      </c>
      <c r="B30" s="33">
        <v>285</v>
      </c>
      <c r="C30" s="34">
        <v>0</v>
      </c>
      <c r="D30" s="34">
        <v>277</v>
      </c>
      <c r="E30" s="34">
        <v>0</v>
      </c>
      <c r="F30" s="34">
        <v>8</v>
      </c>
      <c r="G30" s="34">
        <v>0</v>
      </c>
      <c r="H30" s="54">
        <v>0</v>
      </c>
    </row>
    <row r="31" spans="1:8" s="35" customFormat="1" ht="32.25" customHeight="1">
      <c r="A31" s="36" t="s">
        <v>72</v>
      </c>
      <c r="B31" s="37">
        <v>4</v>
      </c>
      <c r="C31" s="38">
        <v>0</v>
      </c>
      <c r="D31" s="38">
        <v>3</v>
      </c>
      <c r="E31" s="38">
        <v>0</v>
      </c>
      <c r="F31" s="38">
        <v>1</v>
      </c>
      <c r="G31" s="38">
        <v>0</v>
      </c>
      <c r="H31" s="55">
        <v>0</v>
      </c>
    </row>
    <row r="32" spans="1:8" s="35" customFormat="1" ht="32.25" customHeight="1">
      <c r="A32" s="36" t="s">
        <v>73</v>
      </c>
      <c r="B32" s="37">
        <v>2</v>
      </c>
      <c r="C32" s="38">
        <v>0</v>
      </c>
      <c r="D32" s="38">
        <v>2</v>
      </c>
      <c r="E32" s="38">
        <v>0</v>
      </c>
      <c r="F32" s="38">
        <v>0</v>
      </c>
      <c r="G32" s="38">
        <v>0</v>
      </c>
      <c r="H32" s="55">
        <v>0</v>
      </c>
    </row>
    <row r="33" spans="1:8" s="35" customFormat="1" ht="32.25" customHeight="1">
      <c r="A33" s="36" t="s">
        <v>74</v>
      </c>
      <c r="B33" s="37">
        <v>80</v>
      </c>
      <c r="C33" s="38">
        <v>0</v>
      </c>
      <c r="D33" s="38">
        <v>78</v>
      </c>
      <c r="E33" s="38">
        <v>0</v>
      </c>
      <c r="F33" s="38">
        <v>2</v>
      </c>
      <c r="G33" s="38">
        <v>0</v>
      </c>
      <c r="H33" s="55">
        <v>0</v>
      </c>
    </row>
    <row r="34" spans="1:8" s="35" customFormat="1" ht="32.25" customHeight="1">
      <c r="A34" s="43" t="s">
        <v>82</v>
      </c>
      <c r="B34" s="40">
        <v>327</v>
      </c>
      <c r="C34" s="41">
        <v>0</v>
      </c>
      <c r="D34" s="41">
        <v>231</v>
      </c>
      <c r="E34" s="41">
        <v>87</v>
      </c>
      <c r="F34" s="41">
        <v>9</v>
      </c>
      <c r="G34" s="41">
        <v>0</v>
      </c>
      <c r="H34" s="56">
        <v>0</v>
      </c>
    </row>
    <row r="35" spans="1:8" s="35" customFormat="1" ht="32.25" customHeight="1" thickBot="1">
      <c r="A35" s="42" t="s">
        <v>75</v>
      </c>
      <c r="B35" s="37">
        <v>866</v>
      </c>
      <c r="C35" s="38">
        <v>0</v>
      </c>
      <c r="D35" s="38">
        <v>706</v>
      </c>
      <c r="E35" s="38">
        <v>0</v>
      </c>
      <c r="F35" s="38">
        <v>160</v>
      </c>
      <c r="G35" s="38">
        <v>0</v>
      </c>
      <c r="H35" s="55">
        <v>0</v>
      </c>
    </row>
    <row r="36" spans="1:8" s="49" customFormat="1" ht="32.25" customHeight="1" thickTop="1">
      <c r="A36" s="46" t="s">
        <v>76</v>
      </c>
      <c r="B36" s="47">
        <f aca="true" t="shared" si="3" ref="B36:H36">SUM(B17)</f>
        <v>506</v>
      </c>
      <c r="C36" s="48">
        <f t="shared" si="3"/>
        <v>0</v>
      </c>
      <c r="D36" s="48">
        <f t="shared" si="3"/>
        <v>279</v>
      </c>
      <c r="E36" s="48">
        <f t="shared" si="3"/>
        <v>227</v>
      </c>
      <c r="F36" s="48">
        <f t="shared" si="3"/>
        <v>0</v>
      </c>
      <c r="G36" s="48">
        <f t="shared" si="3"/>
        <v>0</v>
      </c>
      <c r="H36" s="58">
        <f t="shared" si="3"/>
        <v>0</v>
      </c>
    </row>
    <row r="37" spans="1:8" s="49" customFormat="1" ht="32.25" customHeight="1">
      <c r="A37" s="42" t="s">
        <v>77</v>
      </c>
      <c r="B37" s="50">
        <f>SUM(B13:B14)</f>
        <v>1547</v>
      </c>
      <c r="C37" s="51">
        <f aca="true" t="shared" si="4" ref="C37:H37">SUM(C13:C14)</f>
        <v>0</v>
      </c>
      <c r="D37" s="51">
        <f t="shared" si="4"/>
        <v>767</v>
      </c>
      <c r="E37" s="51">
        <f t="shared" si="4"/>
        <v>686</v>
      </c>
      <c r="F37" s="51">
        <f t="shared" si="4"/>
        <v>0</v>
      </c>
      <c r="G37" s="51">
        <f t="shared" si="4"/>
        <v>65</v>
      </c>
      <c r="H37" s="59">
        <f t="shared" si="4"/>
        <v>29</v>
      </c>
    </row>
    <row r="38" spans="1:8" s="49" customFormat="1" ht="32.25" customHeight="1">
      <c r="A38" s="42" t="s">
        <v>78</v>
      </c>
      <c r="B38" s="50">
        <f aca="true" t="shared" si="5" ref="B38:H38">SUM(B10,B20:B20)</f>
        <v>1709</v>
      </c>
      <c r="C38" s="51">
        <f t="shared" si="5"/>
        <v>2</v>
      </c>
      <c r="D38" s="51">
        <f t="shared" si="5"/>
        <v>1253</v>
      </c>
      <c r="E38" s="51">
        <f t="shared" si="5"/>
        <v>370</v>
      </c>
      <c r="F38" s="51">
        <f t="shared" si="5"/>
        <v>34</v>
      </c>
      <c r="G38" s="51">
        <f t="shared" si="5"/>
        <v>0</v>
      </c>
      <c r="H38" s="59">
        <f t="shared" si="5"/>
        <v>50</v>
      </c>
    </row>
    <row r="39" spans="1:8" s="49" customFormat="1" ht="32.25" customHeight="1">
      <c r="A39" s="42" t="s">
        <v>79</v>
      </c>
      <c r="B39" s="50">
        <f aca="true" t="shared" si="6" ref="B39:H39">SUM(B9,B16:B16,B19,B21:B25)</f>
        <v>3087</v>
      </c>
      <c r="C39" s="51">
        <f t="shared" si="6"/>
        <v>0</v>
      </c>
      <c r="D39" s="51">
        <f t="shared" si="6"/>
        <v>1287</v>
      </c>
      <c r="E39" s="51">
        <f t="shared" si="6"/>
        <v>1404</v>
      </c>
      <c r="F39" s="51">
        <f t="shared" si="6"/>
        <v>20</v>
      </c>
      <c r="G39" s="51">
        <f t="shared" si="6"/>
        <v>198</v>
      </c>
      <c r="H39" s="59">
        <f t="shared" si="6"/>
        <v>178</v>
      </c>
    </row>
    <row r="40" spans="1:8" s="49" customFormat="1" ht="32.25" customHeight="1">
      <c r="A40" s="42" t="s">
        <v>80</v>
      </c>
      <c r="B40" s="50">
        <f aca="true" t="shared" si="7" ref="B40:H40">SUM(B12,B15,B18,B26:B29)</f>
        <v>1663</v>
      </c>
      <c r="C40" s="51">
        <f t="shared" si="7"/>
        <v>0</v>
      </c>
      <c r="D40" s="51">
        <f t="shared" si="7"/>
        <v>1077</v>
      </c>
      <c r="E40" s="51">
        <f t="shared" si="7"/>
        <v>528</v>
      </c>
      <c r="F40" s="51">
        <f t="shared" si="7"/>
        <v>40</v>
      </c>
      <c r="G40" s="51">
        <f t="shared" si="7"/>
        <v>0</v>
      </c>
      <c r="H40" s="59">
        <f t="shared" si="7"/>
        <v>18</v>
      </c>
    </row>
    <row r="41" spans="1:8" s="49" customFormat="1" ht="32.25" customHeight="1">
      <c r="A41" s="43" t="s">
        <v>81</v>
      </c>
      <c r="B41" s="52">
        <f aca="true" t="shared" si="8" ref="B41:H41">SUM(B11,B30:B35)</f>
        <v>1689</v>
      </c>
      <c r="C41" s="53">
        <f t="shared" si="8"/>
        <v>0</v>
      </c>
      <c r="D41" s="53">
        <f t="shared" si="8"/>
        <v>1422</v>
      </c>
      <c r="E41" s="53">
        <f t="shared" si="8"/>
        <v>87</v>
      </c>
      <c r="F41" s="53">
        <f t="shared" si="8"/>
        <v>180</v>
      </c>
      <c r="G41" s="53">
        <f t="shared" si="8"/>
        <v>0</v>
      </c>
      <c r="H41" s="60">
        <f t="shared" si="8"/>
        <v>0</v>
      </c>
    </row>
    <row r="43" ht="19.5" customHeight="1">
      <c r="J43" s="8"/>
    </row>
  </sheetData>
  <mergeCells count="3">
    <mergeCell ref="A4:A5"/>
    <mergeCell ref="B4:H4"/>
    <mergeCell ref="G1:H1"/>
  </mergeCells>
  <printOptions horizontalCentered="1"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ishikawa-natsumi</cp:lastModifiedBy>
  <cp:lastPrinted>2007-01-17T08:03:20Z</cp:lastPrinted>
  <dcterms:created xsi:type="dcterms:W3CDTF">1998-07-16T06:46:00Z</dcterms:created>
  <dcterms:modified xsi:type="dcterms:W3CDTF">2007-01-18T00:04:19Z</dcterms:modified>
  <cp:category/>
  <cp:version/>
  <cp:contentType/>
  <cp:contentStatus/>
</cp:coreProperties>
</file>