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803" activeTab="0"/>
  </bookViews>
  <sheets>
    <sheet name="８表" sheetId="1" r:id="rId1"/>
    <sheet name="９表" sheetId="2" r:id="rId2"/>
    <sheet name="１０表" sheetId="3" r:id="rId3"/>
    <sheet name="１１表" sheetId="4" r:id="rId4"/>
    <sheet name="１２表" sheetId="5" r:id="rId5"/>
    <sheet name="１３表" sheetId="6" r:id="rId6"/>
    <sheet name="１４表" sheetId="7" r:id="rId7"/>
    <sheet name="１５表" sheetId="8" r:id="rId8"/>
    <sheet name="１６表" sheetId="9" r:id="rId9"/>
    <sheet name="17表" sheetId="10" r:id="rId10"/>
  </sheets>
  <definedNames>
    <definedName name="_xlnm.Print_Area" localSheetId="2">'１０表'!$A$1:$G$34</definedName>
    <definedName name="_xlnm.Print_Area" localSheetId="4">'１２表'!$A$1:$P$42</definedName>
    <definedName name="_xlnm.Print_Area" localSheetId="5">'１３表'!$A$1:$K$15</definedName>
    <definedName name="_xlnm.Print_Area" localSheetId="1">'９表'!$A$1:$I$54</definedName>
  </definedNames>
  <calcPr fullCalcOnLoad="1"/>
</workbook>
</file>

<file path=xl/sharedStrings.xml><?xml version="1.0" encoding="utf-8"?>
<sst xmlns="http://schemas.openxmlformats.org/spreadsheetml/2006/main" count="361" uniqueCount="210">
  <si>
    <t xml:space="preserve"> 保健所</t>
  </si>
  <si>
    <t xml:space="preserve"> 総　数</t>
  </si>
  <si>
    <t>　　 －</t>
  </si>
  <si>
    <t>総数</t>
  </si>
  <si>
    <t>市町村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</si>
  <si>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</si>
  <si>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</si>
  <si>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</si>
  <si>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</si>
  <si>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</si>
  <si>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</si>
  <si>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</si>
  <si>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</si>
  <si>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</si>
  <si>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</si>
  <si>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</si>
  <si>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</si>
  <si>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</si>
  <si>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</si>
  <si>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</si>
  <si>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</si>
  <si>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</si>
  <si>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</si>
  <si>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</si>
  <si>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</si>
  <si>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</si>
  <si>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</si>
  <si>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中島町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</si>
  <si>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</si>
  <si>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</si>
  <si>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</si>
  <si>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</si>
  <si>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</si>
  <si>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</si>
  <si>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</si>
  <si>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</si>
  <si>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</si>
  <si>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</si>
  <si>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</si>
  <si>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</si>
  <si>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</si>
  <si>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</si>
  <si>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</si>
  <si>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</si>
  <si>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</si>
  <si>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</si>
  <si>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</si>
  <si>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</si>
  <si>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</si>
  <si>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無職</t>
  </si>
  <si>
    <t>年次</t>
  </si>
  <si>
    <t>実数</t>
  </si>
  <si>
    <t>人口１０万対</t>
  </si>
  <si>
    <t>訪問看護
ステーション</t>
  </si>
  <si>
    <t>社会福
祉施設</t>
  </si>
  <si>
    <t>保健所</t>
  </si>
  <si>
    <t>計</t>
  </si>
  <si>
    <t>病院</t>
  </si>
  <si>
    <t>診療所</t>
  </si>
  <si>
    <t>訪問看護ステーション</t>
  </si>
  <si>
    <t>社会福祉施設</t>
  </si>
  <si>
    <t>その他</t>
  </si>
  <si>
    <t>開設者</t>
  </si>
  <si>
    <t>従事者</t>
  </si>
  <si>
    <t>保健所</t>
  </si>
  <si>
    <t>歯科技工士数</t>
  </si>
  <si>
    <t>事業所</t>
  </si>
  <si>
    <t>歯科衛生士学
校又は養成所</t>
  </si>
  <si>
    <t>はり師</t>
  </si>
  <si>
    <t>きゅう師</t>
  </si>
  <si>
    <t>柔道
整復師</t>
  </si>
  <si>
    <t>歯科技工所数</t>
  </si>
  <si>
    <t>市町村</t>
  </si>
  <si>
    <t>年齢階級</t>
  </si>
  <si>
    <t>総数</t>
  </si>
  <si>
    <t>昭和45年</t>
  </si>
  <si>
    <t>平成2年</t>
  </si>
  <si>
    <t>あん摩ﾏｯｻｰジ指圧師</t>
  </si>
  <si>
    <t>はり師</t>
  </si>
  <si>
    <t>きゅう師</t>
  </si>
  <si>
    <t>年次</t>
  </si>
  <si>
    <t>歯科技工所</t>
  </si>
  <si>
    <t>病院・診療所</t>
  </si>
  <si>
    <t>その他</t>
  </si>
  <si>
    <t>昭和45年</t>
  </si>
  <si>
    <t>保健所</t>
  </si>
  <si>
    <t>大洲</t>
  </si>
  <si>
    <t>新居浜</t>
  </si>
  <si>
    <t>西条中央</t>
  </si>
  <si>
    <t>今治中央</t>
  </si>
  <si>
    <t>松山中央</t>
  </si>
  <si>
    <t>八幡浜中央</t>
  </si>
  <si>
    <t>宇和島中央</t>
  </si>
  <si>
    <t>病院</t>
  </si>
  <si>
    <t>実数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</si>
  <si>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</si>
  <si>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</si>
  <si>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</si>
  <si>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</si>
  <si>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</si>
  <si>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</si>
  <si>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</si>
  <si>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</si>
  <si>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総計</t>
  </si>
  <si>
    <t>薬局・医療施設</t>
  </si>
  <si>
    <t>薬局・医療施設以外</t>
  </si>
  <si>
    <t>薬局開設</t>
  </si>
  <si>
    <t>薬局勤務</t>
  </si>
  <si>
    <t>病院調剤</t>
  </si>
  <si>
    <t>病院検査</t>
  </si>
  <si>
    <t>病院その他</t>
  </si>
  <si>
    <t>大学勤務</t>
  </si>
  <si>
    <t>製造・輸入販売</t>
  </si>
  <si>
    <t>販売</t>
  </si>
  <si>
    <t>保健行政</t>
  </si>
  <si>
    <t>松山市</t>
  </si>
  <si>
    <t>大学その他</t>
  </si>
  <si>
    <t>宇摩</t>
  </si>
  <si>
    <t>新居浜西条</t>
  </si>
  <si>
    <t>今治</t>
  </si>
  <si>
    <t>松山</t>
  </si>
  <si>
    <t>八幡浜大洲</t>
  </si>
  <si>
    <t>宇和島</t>
  </si>
  <si>
    <t>＊平成１０年から年度末現在。それ以前は各年末現在。</t>
  </si>
  <si>
    <t>診療所</t>
  </si>
  <si>
    <t>年次</t>
  </si>
  <si>
    <t>昭和45年</t>
  </si>
  <si>
    <t>病院　＊</t>
  </si>
  <si>
    <t>＊昭和６３年以前は病院に診療所の数字を含む。</t>
  </si>
  <si>
    <t>その他の
職業</t>
  </si>
  <si>
    <t>愛媛県</t>
  </si>
  <si>
    <t>全国</t>
  </si>
  <si>
    <t>愛媛県</t>
  </si>
  <si>
    <t>全国</t>
  </si>
  <si>
    <t>その他</t>
  </si>
  <si>
    <t>事業所</t>
  </si>
  <si>
    <t>社会福祉施設</t>
  </si>
  <si>
    <t>診療所</t>
  </si>
  <si>
    <t>出張の
みによ
るもの</t>
  </si>
  <si>
    <t>新居浜</t>
  </si>
  <si>
    <t>西条中央</t>
  </si>
  <si>
    <t>今治中央</t>
  </si>
  <si>
    <t>松山中央</t>
  </si>
  <si>
    <t>八幡浜中央</t>
  </si>
  <si>
    <t>宇和島中央</t>
  </si>
  <si>
    <t>第８表 薬剤師数、業務の種類別ー市町村別</t>
  </si>
  <si>
    <t>助産所</t>
  </si>
  <si>
    <t>病院</t>
  </si>
  <si>
    <t>診療所</t>
  </si>
  <si>
    <t>保健所</t>
  </si>
  <si>
    <t>助産婦
学校</t>
  </si>
  <si>
    <t>その他</t>
  </si>
  <si>
    <t>第１４表　歯科技工所数・歯科技工士数、就業場所別ー年次別</t>
  </si>
  <si>
    <t>第１５表　就業歯科衛生士数、就業場所別－年次別</t>
  </si>
  <si>
    <t>第１６表　就業あん摩マッサージ指圧師・はり師・きゅう師・柔道整復師数－年次別</t>
  </si>
  <si>
    <t>各年末現在</t>
  </si>
  <si>
    <t>12</t>
  </si>
  <si>
    <t>25歳未満</t>
  </si>
  <si>
    <t>保健師</t>
  </si>
  <si>
    <t>助産師</t>
  </si>
  <si>
    <t>看護師（女）</t>
  </si>
  <si>
    <t>看護師（女）</t>
  </si>
  <si>
    <t>看護師（男）</t>
  </si>
  <si>
    <t>看護師（男）</t>
  </si>
  <si>
    <t>准看護師（女）</t>
  </si>
  <si>
    <t>准看護師（女）</t>
  </si>
  <si>
    <t>準看護師（男）</t>
  </si>
  <si>
    <t>第１１表　就業保健師数、就業場所別ー保健所別</t>
  </si>
  <si>
    <t>保健師</t>
  </si>
  <si>
    <t>助産師</t>
  </si>
  <si>
    <t>看護師</t>
  </si>
  <si>
    <t>准看護師</t>
  </si>
  <si>
    <t>第１２表　就業看護師・准看護師数、就業場所別ー保健所別</t>
  </si>
  <si>
    <t>準看護師（男）</t>
  </si>
  <si>
    <t>計</t>
  </si>
  <si>
    <t>第１３表　就業助産師数、就業場所別ー保健所別</t>
  </si>
  <si>
    <t>第９表　就業保健師・助産師・（准）看護師数・率（人口１０万対）－年次別</t>
  </si>
  <si>
    <t>14</t>
  </si>
  <si>
    <t>第１０表　就業保健師・助産師・（准）看護師数、年齢（５歳階級）別</t>
  </si>
  <si>
    <t>介護保険施設等</t>
  </si>
  <si>
    <t>介護老人保健施設</t>
  </si>
  <si>
    <t>14</t>
  </si>
  <si>
    <t>あん摩マッサージ指圧師</t>
  </si>
  <si>
    <t>第１７表 就業あん摩マッサージ指圧師・はり師・きゅう師、
　　　　　目が見える者・目が見えない者別</t>
  </si>
  <si>
    <t>目が見える者</t>
  </si>
  <si>
    <t>目が見えない者</t>
  </si>
  <si>
    <t>目が見え
る者</t>
  </si>
  <si>
    <t>目が見え
ない者</t>
  </si>
  <si>
    <t>保健所又は市町村</t>
  </si>
  <si>
    <t>事業所</t>
  </si>
  <si>
    <t>看護師等学校・養成所
又は研究機関</t>
  </si>
  <si>
    <t>平成１6年末</t>
  </si>
  <si>
    <t>准看護師
（女）</t>
  </si>
  <si>
    <t>準看護師
（男）</t>
  </si>
  <si>
    <t>看護師
（女）</t>
  </si>
  <si>
    <t>看護師
（男）</t>
  </si>
  <si>
    <t>四国中央</t>
  </si>
  <si>
    <t>16</t>
  </si>
  <si>
    <t>16</t>
  </si>
  <si>
    <t>平成１6年末</t>
  </si>
  <si>
    <t>平成１６年末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</si>
  <si>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</si>
  <si>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</si>
  <si>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</si>
  <si>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</si>
  <si>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</si>
  <si>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</si>
  <si>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</si>
  <si>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准看護師（女）</t>
  </si>
  <si>
    <t>保健師
学校及び養成所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</si>
</sst>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,000"/>
    <numFmt numFmtId="177" formatCode="\ 00,000"/>
    <numFmt numFmtId="178" formatCode="\ 0,000"/>
    <numFmt numFmtId="179" formatCode="\ 000"/>
    <numFmt numFmtId="180" formatCode="\ 000.0"/>
    <numFmt numFmtId="181" formatCode="\ 00.0"/>
    <numFmt numFmtId="182" formatCode="\ 00"/>
    <numFmt numFmtId="183" formatCode="\ 0"/>
    <numFmt numFmtId="184" formatCode="\ 0.0"/>
    <numFmt numFmtId="185" formatCode="#,##0.0_ "/>
    <numFmt numFmtId="186" formatCode="_ * #,##0_ ;_ * &quot;△&quot;#,##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_ * #,##0_ ;_ * &quot;△&quot;?,?#0_ ;_ * &quot;-&quot;_ ;_ @_ "/>
    <numFmt numFmtId="192" formatCode="_ * #,##0.0_ ;_ * &quot;△&quot;?,?#0.0_ ;_ * &quot;-&quot;_ ;_ @_ "/>
    <numFmt numFmtId="193" formatCode="#,##0_ "/>
    <numFmt numFmtId="194" formatCode="0.0"/>
    <numFmt numFmtId="195" formatCode="0.000"/>
    <numFmt numFmtId="196" formatCode="#,###"/>
    <numFmt numFmtId="197" formatCode="#,###;0;"/>
    <numFmt numFmtId="198" formatCode="General;0;"/>
    <numFmt numFmtId="199" formatCode="#,###.0"/>
    <numFmt numFmtId="200" formatCode="#,###.00"/>
    <numFmt numFmtId="201" formatCode="#,###.000"/>
    <numFmt numFmtId="202" formatCode="#,###.0000"/>
    <numFmt numFmtId="203" formatCode="#,###.00000"/>
    <numFmt numFmtId="204" formatCode="0.000000"/>
    <numFmt numFmtId="205" formatCode="0.00000"/>
    <numFmt numFmtId="206" formatCode="0.0000"/>
    <numFmt numFmtId="207" formatCode="0.0_);[Red]\(0.0\)"/>
    <numFmt numFmtId="208" formatCode="#,##0.0;[Red]\-#,##0.0"/>
    <numFmt numFmtId="209" formatCode="0.0000000"/>
    <numFmt numFmtId="210" formatCode="#,##0.000;[Red]\-#,##0.000"/>
    <numFmt numFmtId="211" formatCode="_ * #,##0.0_ ;_ * \-#,##0.0_ ;_ * &quot;-&quot;?_ ;_ @_ "/>
    <numFmt numFmtId="212" formatCode="0.00_);[Red]\(0.00\)"/>
    <numFmt numFmtId="213" formatCode="#;\-#;&quot;－&quot;"/>
    <numFmt numFmtId="214" formatCode="#.0;\-#.0;&quot;－&quot;"/>
    <numFmt numFmtId="215" formatCode="_ * #,##0.0_ ;_ * \-#,##0.0_ ;_ * &quot;-&quot;_ ;_ @_ "/>
    <numFmt numFmtId="216" formatCode="_ * #,##0.00_ ;_ * \-#,##0.00_ ;_ * &quot;-&quot;_ ;_ @_ "/>
    <numFmt numFmtId="217" formatCode="0.00000000"/>
    <numFmt numFmtId="218" formatCode="\ 00000"/>
    <numFmt numFmtId="219" formatCode="\ 00\-00"/>
    <numFmt numFmtId="220" formatCode="\ 000\)"/>
    <numFmt numFmtId="221" formatCode="\ 0,000,000"/>
    <numFmt numFmtId="222" formatCode="\ 00.00"/>
    <numFmt numFmtId="223" formatCode="\ 0.00"/>
    <numFmt numFmtId="224" formatCode="0.E+00"/>
    <numFmt numFmtId="225" formatCode="\ 000.00"/>
    <numFmt numFmtId="226" formatCode="\ \(00,000\)"/>
    <numFmt numFmtId="227" formatCode="\ \(000.00\)"/>
    <numFmt numFmtId="228" formatCode="\ 0000.00"/>
    <numFmt numFmtId="229" formatCode="\ \(0,000\)"/>
    <numFmt numFmtId="230" formatCode="\ 000.000"/>
    <numFmt numFmtId="231" formatCode="\ 0,000.00"/>
    <numFmt numFmtId="232" formatCode="\ \(0000\)00\-0000"/>
    <numFmt numFmtId="233" formatCode="\ \(000\)000\-0000"/>
    <numFmt numFmtId="234" formatCode="#,##0_ ;[Red]\-#,##0\ "/>
  </numFmts>
  <fonts count="23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明朝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Ｐゴシック"/>
      <family val="0"/>
    </font>
    <font>
      <sz val="11"/>
      <name val="標準明朝"/>
      <family val="1"/>
    </font>
    <font>
      <sz val="9"/>
      <name val="HG丸ｺﾞｼｯｸM-PRO"/>
      <family val="3"/>
    </font>
    <font>
      <sz val="11"/>
      <name val="HG創英角ｺﾞｼｯｸUB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0"/>
      <name val="HG丸ｺﾞｼｯｸM-PRO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23">
      <alignment/>
      <protection/>
    </xf>
    <xf numFmtId="0" fontId="6" fillId="0" borderId="0" xfId="23" applyNumberFormat="1">
      <alignment/>
      <protection/>
    </xf>
    <xf numFmtId="0" fontId="6" fillId="0" borderId="0" xfId="22">
      <alignment/>
      <protection/>
    </xf>
    <xf numFmtId="0" fontId="6" fillId="0" borderId="0" xfId="22" applyNumberFormat="1">
      <alignment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23" applyNumberFormat="1" applyBorder="1" applyAlignment="1">
      <alignment vertical="center"/>
      <protection/>
    </xf>
    <xf numFmtId="0" fontId="6" fillId="0" borderId="0" xfId="22" applyNumberForma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7" fillId="0" borderId="0" xfId="22" applyFont="1">
      <alignment/>
      <protection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0" xfId="22" applyFont="1" applyAlignment="1">
      <alignment horizontal="center" vertical="center"/>
      <protection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186" fontId="12" fillId="0" borderId="3" xfId="0" applyNumberFormat="1" applyFont="1" applyBorder="1" applyAlignment="1">
      <alignment horizontal="right" vertical="center"/>
    </xf>
    <xf numFmtId="0" fontId="11" fillId="0" borderId="5" xfId="23" applyNumberFormat="1" applyFont="1" applyBorder="1" applyAlignment="1">
      <alignment horizontal="center" vertical="center"/>
      <protection/>
    </xf>
    <xf numFmtId="182" fontId="11" fillId="0" borderId="5" xfId="23" applyNumberFormat="1" applyFont="1" applyBorder="1" applyAlignment="1">
      <alignment horizontal="center" vertical="center"/>
      <protection/>
    </xf>
    <xf numFmtId="183" fontId="11" fillId="0" borderId="5" xfId="23" applyNumberFormat="1" applyFont="1" applyBorder="1" applyAlignment="1">
      <alignment horizontal="center" vertical="center"/>
      <protection/>
    </xf>
    <xf numFmtId="182" fontId="11" fillId="0" borderId="5" xfId="0" applyNumberFormat="1" applyFont="1" applyBorder="1" applyAlignment="1">
      <alignment horizontal="center" vertical="center"/>
    </xf>
    <xf numFmtId="183" fontId="11" fillId="0" borderId="5" xfId="0" applyNumberFormat="1" applyFont="1" applyBorder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/>
    </xf>
    <xf numFmtId="186" fontId="12" fillId="0" borderId="5" xfId="0" applyNumberFormat="1" applyFont="1" applyBorder="1" applyAlignment="1">
      <alignment horizontal="right" vertical="center"/>
    </xf>
    <xf numFmtId="0" fontId="11" fillId="0" borderId="5" xfId="22" applyNumberFormat="1" applyFont="1" applyBorder="1" applyAlignment="1">
      <alignment horizontal="center" vertical="center"/>
      <protection/>
    </xf>
    <xf numFmtId="0" fontId="11" fillId="0" borderId="3" xfId="22" applyNumberFormat="1" applyFont="1" applyBorder="1" applyAlignment="1">
      <alignment horizontal="center" vertical="center"/>
      <protection/>
    </xf>
    <xf numFmtId="186" fontId="12" fillId="0" borderId="5" xfId="22" applyNumberFormat="1" applyFont="1" applyBorder="1" applyAlignment="1">
      <alignment horizontal="right" vertical="center"/>
      <protection/>
    </xf>
    <xf numFmtId="0" fontId="11" fillId="0" borderId="0" xfId="0" applyFont="1" applyAlignment="1">
      <alignment horizontal="distributed" vertical="center"/>
    </xf>
    <xf numFmtId="191" fontId="12" fillId="0" borderId="0" xfId="0" applyNumberFormat="1" applyFont="1" applyBorder="1" applyAlignment="1">
      <alignment horizontal="right" vertical="center"/>
    </xf>
    <xf numFmtId="191" fontId="12" fillId="0" borderId="6" xfId="0" applyNumberFormat="1" applyFont="1" applyBorder="1" applyAlignment="1">
      <alignment horizontal="right" vertical="center"/>
    </xf>
    <xf numFmtId="191" fontId="12" fillId="0" borderId="7" xfId="0" applyNumberFormat="1" applyFont="1" applyBorder="1" applyAlignment="1">
      <alignment horizontal="right" vertical="center"/>
    </xf>
    <xf numFmtId="191" fontId="12" fillId="0" borderId="5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right" vertical="center"/>
    </xf>
    <xf numFmtId="191" fontId="12" fillId="0" borderId="8" xfId="0" applyNumberFormat="1" applyFont="1" applyBorder="1" applyAlignment="1">
      <alignment horizontal="right" vertical="center"/>
    </xf>
    <xf numFmtId="0" fontId="11" fillId="0" borderId="9" xfId="23" applyNumberFormat="1" applyFont="1" applyBorder="1" applyAlignment="1">
      <alignment horizontal="center" vertical="center"/>
      <protection/>
    </xf>
    <xf numFmtId="0" fontId="11" fillId="0" borderId="10" xfId="23" applyNumberFormat="1" applyFont="1" applyBorder="1" applyAlignment="1">
      <alignment horizontal="center" vertical="center"/>
      <protection/>
    </xf>
    <xf numFmtId="192" fontId="12" fillId="0" borderId="5" xfId="23" applyNumberFormat="1" applyFont="1" applyBorder="1" applyAlignment="1">
      <alignment horizontal="right" vertical="center"/>
      <protection/>
    </xf>
    <xf numFmtId="191" fontId="0" fillId="0" borderId="0" xfId="0" applyNumberFormat="1" applyAlignment="1">
      <alignment/>
    </xf>
    <xf numFmtId="186" fontId="7" fillId="0" borderId="0" xfId="0" applyNumberFormat="1" applyFont="1" applyAlignment="1">
      <alignment/>
    </xf>
    <xf numFmtId="49" fontId="11" fillId="0" borderId="1" xfId="0" applyNumberFormat="1" applyFont="1" applyBorder="1" applyAlignment="1">
      <alignment horizontal="distributed" vertical="center"/>
    </xf>
    <xf numFmtId="49" fontId="11" fillId="0" borderId="5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distributed" vertical="center"/>
    </xf>
    <xf numFmtId="191" fontId="12" fillId="0" borderId="11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vertical="center"/>
    </xf>
    <xf numFmtId="191" fontId="12" fillId="0" borderId="12" xfId="0" applyNumberFormat="1" applyFont="1" applyBorder="1" applyAlignment="1">
      <alignment horizontal="right" vertical="center"/>
    </xf>
    <xf numFmtId="191" fontId="12" fillId="0" borderId="13" xfId="0" applyNumberFormat="1" applyFont="1" applyBorder="1" applyAlignment="1">
      <alignment horizontal="right" vertical="center"/>
    </xf>
    <xf numFmtId="192" fontId="12" fillId="0" borderId="7" xfId="23" applyNumberFormat="1" applyFont="1" applyBorder="1" applyAlignment="1">
      <alignment horizontal="right" vertical="center"/>
      <protection/>
    </xf>
    <xf numFmtId="192" fontId="12" fillId="0" borderId="0" xfId="23" applyNumberFormat="1" applyFont="1" applyBorder="1" applyAlignment="1">
      <alignment horizontal="right" vertical="center"/>
      <protection/>
    </xf>
    <xf numFmtId="192" fontId="12" fillId="0" borderId="12" xfId="23" applyNumberFormat="1" applyFont="1" applyBorder="1" applyAlignment="1">
      <alignment horizontal="right" vertical="center"/>
      <protection/>
    </xf>
    <xf numFmtId="192" fontId="12" fillId="0" borderId="11" xfId="23" applyNumberFormat="1" applyFont="1" applyBorder="1" applyAlignment="1">
      <alignment horizontal="right" vertical="center"/>
      <protection/>
    </xf>
    <xf numFmtId="191" fontId="12" fillId="0" borderId="6" xfId="23" applyNumberFormat="1" applyFont="1" applyBorder="1" applyAlignment="1">
      <alignment horizontal="left" vertical="center"/>
      <protection/>
    </xf>
    <xf numFmtId="191" fontId="12" fillId="0" borderId="7" xfId="23" applyNumberFormat="1" applyFont="1" applyBorder="1" applyAlignment="1">
      <alignment horizontal="left" vertical="center"/>
      <protection/>
    </xf>
    <xf numFmtId="191" fontId="12" fillId="0" borderId="5" xfId="23" applyNumberFormat="1" applyFont="1" applyBorder="1" applyAlignment="1">
      <alignment horizontal="left" vertical="center"/>
      <protection/>
    </xf>
    <xf numFmtId="191" fontId="12" fillId="0" borderId="0" xfId="23" applyNumberFormat="1" applyFont="1" applyBorder="1" applyAlignment="1">
      <alignment horizontal="left" vertical="center"/>
      <protection/>
    </xf>
    <xf numFmtId="191" fontId="12" fillId="0" borderId="3" xfId="23" applyNumberFormat="1" applyFont="1" applyBorder="1" applyAlignment="1">
      <alignment horizontal="left" vertical="center"/>
      <protection/>
    </xf>
    <xf numFmtId="191" fontId="12" fillId="0" borderId="8" xfId="23" applyNumberFormat="1" applyFont="1" applyBorder="1" applyAlignment="1">
      <alignment horizontal="left" vertical="center"/>
      <protection/>
    </xf>
    <xf numFmtId="0" fontId="18" fillId="0" borderId="0" xfId="23" applyNumberFormat="1" applyFont="1" applyBorder="1" applyAlignment="1">
      <alignment horizontal="left" vertical="center"/>
      <protection/>
    </xf>
    <xf numFmtId="191" fontId="12" fillId="0" borderId="12" xfId="23" applyNumberFormat="1" applyFont="1" applyBorder="1" applyAlignment="1">
      <alignment horizontal="left" vertical="center"/>
      <protection/>
    </xf>
    <xf numFmtId="191" fontId="12" fillId="0" borderId="11" xfId="23" applyNumberFormat="1" applyFont="1" applyBorder="1" applyAlignment="1">
      <alignment horizontal="left" vertical="center"/>
      <protection/>
    </xf>
    <xf numFmtId="191" fontId="12" fillId="0" borderId="13" xfId="23" applyNumberFormat="1" applyFont="1" applyBorder="1" applyAlignment="1">
      <alignment horizontal="left" vertical="center"/>
      <protection/>
    </xf>
    <xf numFmtId="192" fontId="12" fillId="0" borderId="6" xfId="23" applyNumberFormat="1" applyFont="1" applyBorder="1" applyAlignment="1">
      <alignment horizontal="right" vertical="center"/>
      <protection/>
    </xf>
    <xf numFmtId="182" fontId="11" fillId="0" borderId="10" xfId="23" applyNumberFormat="1" applyFont="1" applyBorder="1" applyAlignment="1">
      <alignment horizontal="center" vertical="center"/>
      <protection/>
    </xf>
    <xf numFmtId="183" fontId="11" fillId="0" borderId="10" xfId="23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left" vertical="center"/>
      <protection/>
    </xf>
    <xf numFmtId="186" fontId="12" fillId="0" borderId="6" xfId="22" applyNumberFormat="1" applyFont="1" applyBorder="1" applyAlignment="1">
      <alignment horizontal="right" vertical="center"/>
      <protection/>
    </xf>
    <xf numFmtId="186" fontId="12" fillId="0" borderId="7" xfId="22" applyNumberFormat="1" applyFont="1" applyBorder="1" applyAlignment="1">
      <alignment horizontal="right" vertical="center"/>
      <protection/>
    </xf>
    <xf numFmtId="186" fontId="12" fillId="0" borderId="0" xfId="22" applyNumberFormat="1" applyFont="1" applyBorder="1" applyAlignment="1">
      <alignment horizontal="right" vertical="center"/>
      <protection/>
    </xf>
    <xf numFmtId="186" fontId="12" fillId="0" borderId="11" xfId="22" applyNumberFormat="1" applyFont="1" applyBorder="1" applyAlignment="1">
      <alignment horizontal="right" vertical="center"/>
      <protection/>
    </xf>
    <xf numFmtId="186" fontId="12" fillId="0" borderId="12" xfId="22" applyNumberFormat="1" applyFont="1" applyBorder="1" applyAlignment="1">
      <alignment horizontal="right" vertical="center"/>
      <protection/>
    </xf>
    <xf numFmtId="186" fontId="12" fillId="0" borderId="3" xfId="22" applyNumberFormat="1" applyFont="1" applyBorder="1" applyAlignment="1">
      <alignment horizontal="right" vertical="center"/>
      <protection/>
    </xf>
    <xf numFmtId="186" fontId="12" fillId="0" borderId="8" xfId="22" applyNumberFormat="1" applyFont="1" applyBorder="1" applyAlignment="1">
      <alignment horizontal="right" vertical="center"/>
      <protection/>
    </xf>
    <xf numFmtId="186" fontId="12" fillId="0" borderId="13" xfId="22" applyNumberFormat="1" applyFont="1" applyBorder="1" applyAlignment="1">
      <alignment horizontal="right" vertical="center"/>
      <protection/>
    </xf>
    <xf numFmtId="186" fontId="12" fillId="0" borderId="0" xfId="0" applyNumberFormat="1" applyFont="1" applyBorder="1" applyAlignment="1">
      <alignment horizontal="right" vertical="center"/>
    </xf>
    <xf numFmtId="186" fontId="12" fillId="0" borderId="6" xfId="0" applyNumberFormat="1" applyFont="1" applyBorder="1" applyAlignment="1">
      <alignment horizontal="right" vertical="center"/>
    </xf>
    <xf numFmtId="186" fontId="12" fillId="0" borderId="7" xfId="0" applyNumberFormat="1" applyFont="1" applyBorder="1" applyAlignment="1">
      <alignment horizontal="right" vertical="center"/>
    </xf>
    <xf numFmtId="186" fontId="12" fillId="0" borderId="12" xfId="0" applyNumberFormat="1" applyFont="1" applyBorder="1" applyAlignment="1">
      <alignment horizontal="right" vertical="center"/>
    </xf>
    <xf numFmtId="186" fontId="12" fillId="0" borderId="11" xfId="0" applyNumberFormat="1" applyFont="1" applyBorder="1" applyAlignment="1">
      <alignment horizontal="right" vertical="center"/>
    </xf>
    <xf numFmtId="186" fontId="12" fillId="0" borderId="8" xfId="0" applyNumberFormat="1" applyFont="1" applyBorder="1" applyAlignment="1">
      <alignment horizontal="right" vertical="center"/>
    </xf>
    <xf numFmtId="186" fontId="12" fillId="0" borderId="13" xfId="0" applyNumberFormat="1" applyFont="1" applyBorder="1" applyAlignment="1">
      <alignment horizontal="right" vertical="center"/>
    </xf>
    <xf numFmtId="186" fontId="12" fillId="0" borderId="1" xfId="0" applyNumberFormat="1" applyFont="1" applyBorder="1" applyAlignment="1">
      <alignment horizontal="right" vertical="center"/>
    </xf>
    <xf numFmtId="186" fontId="12" fillId="0" borderId="14" xfId="0" applyNumberFormat="1" applyFont="1" applyBorder="1" applyAlignment="1">
      <alignment horizontal="right" vertical="center"/>
    </xf>
    <xf numFmtId="186" fontId="12" fillId="0" borderId="15" xfId="0" applyNumberFormat="1" applyFont="1" applyBorder="1" applyAlignment="1">
      <alignment horizontal="right" vertical="center"/>
    </xf>
    <xf numFmtId="0" fontId="11" fillId="0" borderId="0" xfId="23" applyNumberFormat="1" applyFont="1">
      <alignment/>
      <protection/>
    </xf>
    <xf numFmtId="49" fontId="19" fillId="0" borderId="8" xfId="0" applyNumberFormat="1" applyFont="1" applyBorder="1" applyAlignment="1">
      <alignment horizontal="right"/>
    </xf>
    <xf numFmtId="0" fontId="11" fillId="0" borderId="9" xfId="22" applyNumberFormat="1" applyFont="1" applyBorder="1" applyAlignment="1">
      <alignment horizontal="center" vertical="center"/>
      <protection/>
    </xf>
    <xf numFmtId="191" fontId="12" fillId="0" borderId="0" xfId="22" applyNumberFormat="1" applyFont="1" applyBorder="1" applyAlignment="1">
      <alignment vertical="center"/>
      <protection/>
    </xf>
    <xf numFmtId="191" fontId="12" fillId="0" borderId="5" xfId="22" applyNumberFormat="1" applyFont="1" applyBorder="1" applyAlignment="1">
      <alignment vertical="center"/>
      <protection/>
    </xf>
    <xf numFmtId="191" fontId="12" fillId="0" borderId="3" xfId="22" applyNumberFormat="1" applyFont="1" applyBorder="1" applyAlignment="1">
      <alignment vertical="center"/>
      <protection/>
    </xf>
    <xf numFmtId="191" fontId="12" fillId="0" borderId="8" xfId="22" applyNumberFormat="1" applyFont="1" applyBorder="1" applyAlignment="1">
      <alignment vertical="center"/>
      <protection/>
    </xf>
    <xf numFmtId="191" fontId="12" fillId="0" borderId="11" xfId="22" applyNumberFormat="1" applyFont="1" applyBorder="1" applyAlignment="1">
      <alignment vertical="center"/>
      <protection/>
    </xf>
    <xf numFmtId="191" fontId="12" fillId="0" borderId="13" xfId="22" applyNumberFormat="1" applyFont="1" applyBorder="1" applyAlignment="1">
      <alignment vertical="center"/>
      <protection/>
    </xf>
    <xf numFmtId="191" fontId="12" fillId="0" borderId="0" xfId="22" applyNumberFormat="1" applyFont="1" applyBorder="1" applyAlignment="1">
      <alignment horizontal="right" vertical="center" shrinkToFit="1"/>
      <protection/>
    </xf>
    <xf numFmtId="191" fontId="12" fillId="0" borderId="8" xfId="22" applyNumberFormat="1" applyFont="1" applyBorder="1" applyAlignment="1">
      <alignment horizontal="right" vertical="center" shrinkToFit="1"/>
      <protection/>
    </xf>
    <xf numFmtId="191" fontId="12" fillId="0" borderId="11" xfId="22" applyNumberFormat="1" applyFont="1" applyBorder="1" applyAlignment="1">
      <alignment horizontal="right" vertical="center" shrinkToFit="1"/>
      <protection/>
    </xf>
    <xf numFmtId="191" fontId="12" fillId="0" borderId="13" xfId="22" applyNumberFormat="1" applyFont="1" applyBorder="1" applyAlignment="1">
      <alignment horizontal="right" vertical="center" shrinkToFit="1"/>
      <protection/>
    </xf>
    <xf numFmtId="191" fontId="12" fillId="0" borderId="7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 textRotation="255"/>
      <protection/>
    </xf>
    <xf numFmtId="49" fontId="11" fillId="0" borderId="2" xfId="22" applyNumberFormat="1" applyFont="1" applyBorder="1" applyAlignment="1">
      <alignment horizontal="center" vertical="center" textRotation="255"/>
      <protection/>
    </xf>
    <xf numFmtId="49" fontId="11" fillId="0" borderId="9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49" fontId="11" fillId="0" borderId="4" xfId="22" applyNumberFormat="1" applyFont="1" applyBorder="1" applyAlignment="1">
      <alignment horizontal="center" vertical="center"/>
      <protection/>
    </xf>
    <xf numFmtId="191" fontId="12" fillId="0" borderId="3" xfId="22" applyNumberFormat="1" applyFont="1" applyBorder="1" applyAlignment="1">
      <alignment horizontal="right" vertical="center" shrinkToFit="1"/>
      <protection/>
    </xf>
    <xf numFmtId="49" fontId="18" fillId="0" borderId="0" xfId="22" applyNumberFormat="1" applyFont="1" applyBorder="1" applyAlignment="1">
      <alignment horizontal="left" vertical="center"/>
      <protection/>
    </xf>
    <xf numFmtId="191" fontId="12" fillId="0" borderId="12" xfId="22" applyNumberFormat="1" applyFont="1" applyBorder="1" applyAlignment="1">
      <alignment horizontal="right" vertical="center" shrinkToFit="1"/>
      <protection/>
    </xf>
    <xf numFmtId="49" fontId="11" fillId="0" borderId="0" xfId="22" applyNumberFormat="1" applyFont="1" applyAlignment="1">
      <alignment horizontal="center" vertical="center"/>
      <protection/>
    </xf>
    <xf numFmtId="191" fontId="12" fillId="0" borderId="5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3" xfId="0" applyNumberFormat="1" applyFont="1" applyBorder="1" applyAlignment="1">
      <alignment horizontal="right" vertical="center" shrinkToFit="1"/>
    </xf>
    <xf numFmtId="191" fontId="12" fillId="0" borderId="8" xfId="0" applyNumberFormat="1" applyFont="1" applyBorder="1" applyAlignment="1">
      <alignment horizontal="right" vertical="center" shrinkToFit="1"/>
    </xf>
    <xf numFmtId="191" fontId="12" fillId="0" borderId="11" xfId="0" applyNumberFormat="1" applyFont="1" applyBorder="1" applyAlignment="1">
      <alignment horizontal="right" vertical="center" shrinkToFit="1"/>
    </xf>
    <xf numFmtId="191" fontId="12" fillId="0" borderId="13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1" fillId="0" borderId="8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/>
    </xf>
    <xf numFmtId="186" fontId="12" fillId="0" borderId="7" xfId="0" applyNumberFormat="1" applyFont="1" applyBorder="1" applyAlignment="1">
      <alignment horizontal="right" vertical="center" shrinkToFit="1"/>
    </xf>
    <xf numFmtId="186" fontId="12" fillId="0" borderId="1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22" applyNumberFormat="1" applyFont="1" applyBorder="1" applyAlignment="1">
      <alignment horizontal="center" vertical="center"/>
      <protection/>
    </xf>
    <xf numFmtId="49" fontId="17" fillId="0" borderId="8" xfId="0" applyNumberFormat="1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183" fontId="11" fillId="0" borderId="4" xfId="23" applyNumberFormat="1" applyFont="1" applyBorder="1" applyAlignment="1">
      <alignment horizontal="center" vertical="center"/>
      <protection/>
    </xf>
    <xf numFmtId="191" fontId="12" fillId="0" borderId="6" xfId="22" applyNumberFormat="1" applyFont="1" applyBorder="1" applyAlignment="1">
      <alignment horizontal="right" vertical="center" shrinkToFit="1"/>
      <protection/>
    </xf>
    <xf numFmtId="191" fontId="12" fillId="0" borderId="5" xfId="22" applyNumberFormat="1" applyFont="1" applyBorder="1" applyAlignment="1">
      <alignment horizontal="right" vertical="center" shrinkToFit="1"/>
      <protection/>
    </xf>
    <xf numFmtId="49" fontId="11" fillId="0" borderId="10" xfId="0" applyNumberFormat="1" applyFont="1" applyBorder="1" applyAlignment="1">
      <alignment horizontal="distributed" vertical="center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11" fillId="0" borderId="4" xfId="22" applyNumberFormat="1" applyFont="1" applyBorder="1" applyAlignment="1">
      <alignment horizontal="center" vertical="center"/>
      <protection/>
    </xf>
    <xf numFmtId="0" fontId="11" fillId="0" borderId="1" xfId="22" applyNumberFormat="1" applyFont="1" applyBorder="1" applyAlignment="1">
      <alignment horizontal="center" vertical="center"/>
      <protection/>
    </xf>
    <xf numFmtId="0" fontId="11" fillId="0" borderId="2" xfId="22" applyNumberFormat="1" applyFont="1" applyBorder="1" applyAlignment="1">
      <alignment horizontal="center" vertical="center"/>
      <protection/>
    </xf>
    <xf numFmtId="0" fontId="11" fillId="0" borderId="2" xfId="23" applyNumberFormat="1" applyFont="1" applyBorder="1" applyAlignment="1">
      <alignment horizontal="center" vertical="distributed"/>
      <protection/>
    </xf>
    <xf numFmtId="0" fontId="11" fillId="0" borderId="1" xfId="22" applyNumberFormat="1" applyFont="1" applyBorder="1" applyAlignment="1">
      <alignment horizontal="center" vertical="center" wrapText="1"/>
      <protection/>
    </xf>
    <xf numFmtId="0" fontId="11" fillId="0" borderId="2" xfId="22" applyNumberFormat="1" applyFont="1" applyBorder="1" applyAlignment="1">
      <alignment horizontal="center" vertical="center" wrapText="1"/>
      <protection/>
    </xf>
    <xf numFmtId="0" fontId="11" fillId="0" borderId="10" xfId="22" applyNumberFormat="1" applyFont="1" applyBorder="1" applyAlignment="1">
      <alignment horizontal="center" vertical="center"/>
      <protection/>
    </xf>
    <xf numFmtId="49" fontId="11" fillId="0" borderId="6" xfId="21" applyNumberFormat="1" applyFont="1" applyBorder="1" applyAlignment="1">
      <alignment horizontal="center" vertical="center"/>
      <protection/>
    </xf>
    <xf numFmtId="186" fontId="12" fillId="0" borderId="6" xfId="21" applyNumberFormat="1" applyFont="1" applyBorder="1" applyAlignment="1">
      <alignment horizontal="right" vertical="center" shrinkToFit="1"/>
      <protection/>
    </xf>
    <xf numFmtId="186" fontId="12" fillId="0" borderId="7" xfId="21" applyNumberFormat="1" applyFont="1" applyBorder="1" applyAlignment="1">
      <alignment horizontal="right" vertical="center" shrinkToFit="1"/>
      <protection/>
    </xf>
    <xf numFmtId="49" fontId="11" fillId="0" borderId="5" xfId="21" applyNumberFormat="1" applyFont="1" applyBorder="1" applyAlignment="1">
      <alignment horizontal="center" vertical="center"/>
      <protection/>
    </xf>
    <xf numFmtId="186" fontId="12" fillId="0" borderId="5" xfId="21" applyNumberFormat="1" applyFont="1" applyBorder="1" applyAlignment="1">
      <alignment horizontal="right" vertical="center" shrinkToFit="1"/>
      <protection/>
    </xf>
    <xf numFmtId="186" fontId="12" fillId="0" borderId="0" xfId="21" applyNumberFormat="1" applyFont="1" applyBorder="1" applyAlignment="1">
      <alignment horizontal="right" vertical="center" shrinkToFit="1"/>
      <protection/>
    </xf>
    <xf numFmtId="49" fontId="11" fillId="0" borderId="3" xfId="21" applyNumberFormat="1" applyFont="1" applyBorder="1" applyAlignment="1">
      <alignment horizontal="center" vertical="center"/>
      <protection/>
    </xf>
    <xf numFmtId="186" fontId="12" fillId="0" borderId="3" xfId="21" applyNumberFormat="1" applyFont="1" applyBorder="1" applyAlignment="1">
      <alignment horizontal="right" vertical="center" shrinkToFit="1"/>
      <protection/>
    </xf>
    <xf numFmtId="186" fontId="12" fillId="0" borderId="8" xfId="21" applyNumberFormat="1" applyFont="1" applyBorder="1" applyAlignment="1">
      <alignment horizontal="right" vertical="center" shrinkToFit="1"/>
      <protection/>
    </xf>
    <xf numFmtId="49" fontId="11" fillId="0" borderId="9" xfId="21" applyNumberFormat="1" applyFont="1" applyBorder="1" applyAlignment="1">
      <alignment horizontal="center" vertical="center"/>
      <protection/>
    </xf>
    <xf numFmtId="49" fontId="11" fillId="0" borderId="10" xfId="21" applyNumberFormat="1" applyFont="1" applyBorder="1" applyAlignment="1">
      <alignment horizontal="center" vertical="center"/>
      <protection/>
    </xf>
    <xf numFmtId="49" fontId="11" fillId="0" borderId="4" xfId="21" applyNumberFormat="1" applyFont="1" applyBorder="1" applyAlignment="1">
      <alignment horizontal="center" vertical="center"/>
      <protection/>
    </xf>
    <xf numFmtId="49" fontId="11" fillId="0" borderId="1" xfId="21" applyNumberFormat="1" applyFont="1" applyBorder="1" applyAlignment="1">
      <alignment horizontal="center" vertical="center"/>
      <protection/>
    </xf>
    <xf numFmtId="186" fontId="12" fillId="0" borderId="1" xfId="21" applyNumberFormat="1" applyFont="1" applyBorder="1" applyAlignment="1">
      <alignment horizontal="right" vertical="center" shrinkToFit="1"/>
      <protection/>
    </xf>
    <xf numFmtId="186" fontId="12" fillId="0" borderId="14" xfId="21" applyNumberFormat="1" applyFont="1" applyBorder="1" applyAlignment="1">
      <alignment horizontal="right" vertical="center" shrinkToFit="1"/>
      <protection/>
    </xf>
    <xf numFmtId="49" fontId="11" fillId="0" borderId="16" xfId="21" applyNumberFormat="1" applyFont="1" applyBorder="1" applyAlignment="1">
      <alignment horizontal="center" vertical="center"/>
      <protection/>
    </xf>
    <xf numFmtId="191" fontId="12" fillId="0" borderId="17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18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5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0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3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8" xfId="17" applyNumberFormat="1" applyFont="1" applyFill="1" applyBorder="1" applyAlignment="1" applyProtection="1">
      <alignment horizontal="right" vertical="center" shrinkToFit="1"/>
      <protection locked="0"/>
    </xf>
    <xf numFmtId="186" fontId="12" fillId="0" borderId="12" xfId="21" applyNumberFormat="1" applyFont="1" applyBorder="1" applyAlignment="1">
      <alignment horizontal="right" vertical="center" shrinkToFit="1"/>
      <protection/>
    </xf>
    <xf numFmtId="186" fontId="12" fillId="0" borderId="11" xfId="21" applyNumberFormat="1" applyFont="1" applyBorder="1" applyAlignment="1">
      <alignment horizontal="right" vertical="center" shrinkToFit="1"/>
      <protection/>
    </xf>
    <xf numFmtId="186" fontId="12" fillId="0" borderId="13" xfId="21" applyNumberFormat="1" applyFont="1" applyBorder="1" applyAlignment="1">
      <alignment horizontal="right" vertical="center" shrinkToFit="1"/>
      <protection/>
    </xf>
    <xf numFmtId="186" fontId="12" fillId="0" borderId="15" xfId="21" applyNumberFormat="1" applyFont="1" applyBorder="1" applyAlignment="1">
      <alignment horizontal="right" vertical="center" shrinkToFit="1"/>
      <protection/>
    </xf>
    <xf numFmtId="191" fontId="12" fillId="0" borderId="19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11" xfId="17" applyNumberFormat="1" applyFont="1" applyFill="1" applyBorder="1" applyAlignment="1" applyProtection="1">
      <alignment horizontal="right" vertical="center" shrinkToFit="1"/>
      <protection locked="0"/>
    </xf>
    <xf numFmtId="191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92" fontId="12" fillId="0" borderId="3" xfId="23" applyNumberFormat="1" applyFont="1" applyBorder="1" applyAlignment="1">
      <alignment horizontal="right" vertical="center"/>
      <protection/>
    </xf>
    <xf numFmtId="192" fontId="12" fillId="0" borderId="8" xfId="23" applyNumberFormat="1" applyFont="1" applyBorder="1" applyAlignment="1">
      <alignment horizontal="right" vertical="center"/>
      <protection/>
    </xf>
    <xf numFmtId="192" fontId="12" fillId="0" borderId="13" xfId="23" applyNumberFormat="1" applyFont="1" applyBorder="1" applyAlignment="1">
      <alignment horizontal="right" vertical="center"/>
      <protection/>
    </xf>
    <xf numFmtId="0" fontId="11" fillId="0" borderId="4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2" xfId="23" applyNumberFormat="1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9" xfId="22" applyNumberFormat="1" applyFont="1" applyBorder="1" applyAlignment="1">
      <alignment horizontal="center" vertical="center"/>
      <protection/>
    </xf>
    <xf numFmtId="0" fontId="11" fillId="0" borderId="4" xfId="22" applyNumberFormat="1" applyFont="1" applyBorder="1" applyAlignment="1">
      <alignment horizontal="center" vertical="center"/>
      <protection/>
    </xf>
    <xf numFmtId="0" fontId="11" fillId="0" borderId="1" xfId="22" applyNumberFormat="1" applyFont="1" applyBorder="1" applyAlignment="1">
      <alignment horizontal="center" vertical="center"/>
      <protection/>
    </xf>
    <xf numFmtId="0" fontId="11" fillId="0" borderId="14" xfId="22" applyNumberFormat="1" applyFont="1" applyBorder="1" applyAlignment="1">
      <alignment horizontal="center" vertical="center"/>
      <protection/>
    </xf>
    <xf numFmtId="0" fontId="11" fillId="0" borderId="15" xfId="22" applyNumberFormat="1" applyFont="1" applyBorder="1" applyAlignment="1">
      <alignment horizontal="center"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4" xfId="22" applyNumberFormat="1" applyFont="1" applyBorder="1" applyAlignment="1">
      <alignment horizontal="center" vertical="center"/>
      <protection/>
    </xf>
    <xf numFmtId="49" fontId="11" fillId="0" borderId="15" xfId="22" applyNumberFormat="1" applyFont="1" applyBorder="1" applyAlignment="1">
      <alignment horizontal="center" vertical="center"/>
      <protection/>
    </xf>
    <xf numFmtId="49" fontId="11" fillId="0" borderId="2" xfId="22" applyNumberFormat="1" applyFont="1" applyBorder="1" applyAlignment="1">
      <alignment horizontal="center" vertical="center"/>
      <protection/>
    </xf>
    <xf numFmtId="49" fontId="11" fillId="0" borderId="2" xfId="22" applyNumberFormat="1" applyFont="1" applyBorder="1" applyAlignment="1">
      <alignment horizontal="center" vertical="center" wrapText="1"/>
      <protection/>
    </xf>
    <xf numFmtId="49" fontId="11" fillId="0" borderId="2" xfId="22" applyNumberFormat="1" applyFont="1" applyBorder="1" applyAlignment="1">
      <alignment horizontal="center" vertical="center" textRotation="255"/>
      <protection/>
    </xf>
    <xf numFmtId="49" fontId="11" fillId="0" borderId="9" xfId="22" applyNumberFormat="1" applyFont="1" applyBorder="1" applyAlignment="1">
      <alignment horizontal="center" vertical="center" textRotation="255"/>
      <protection/>
    </xf>
    <xf numFmtId="49" fontId="11" fillId="0" borderId="4" xfId="22" applyNumberFormat="1" applyFont="1" applyBorder="1" applyAlignment="1">
      <alignment horizontal="center" vertical="center" textRotation="255"/>
      <protection/>
    </xf>
    <xf numFmtId="49" fontId="11" fillId="0" borderId="1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2" xfId="22" applyNumberFormat="1" applyFont="1" applyBorder="1" applyAlignment="1">
      <alignment horizontal="center" vertical="center" textRotation="255"/>
      <protection/>
    </xf>
    <xf numFmtId="0" fontId="11" fillId="0" borderId="2" xfId="22" applyNumberFormat="1" applyFont="1" applyBorder="1" applyAlignment="1">
      <alignment horizontal="center" vertical="center" textRotation="255" wrapText="1"/>
      <protection/>
    </xf>
    <xf numFmtId="0" fontId="11" fillId="0" borderId="9" xfId="22" applyNumberFormat="1" applyFont="1" applyBorder="1" applyAlignment="1">
      <alignment horizontal="center" vertical="center" textRotation="255"/>
      <protection/>
    </xf>
    <xf numFmtId="0" fontId="11" fillId="0" borderId="4" xfId="22" applyNumberFormat="1" applyFont="1" applyBorder="1" applyAlignment="1">
      <alignment horizontal="center" vertical="center" textRotation="255"/>
      <protection/>
    </xf>
    <xf numFmtId="0" fontId="11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8" xfId="0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医療関係者 第10表" xfId="22"/>
    <cellStyle name="標準_医療関係者 第9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16</xdr:col>
      <xdr:colOff>0</xdr:colOff>
      <xdr:row>39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108775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D61"/>
  <sheetViews>
    <sheetView tabSelected="1" zoomScale="75" zoomScaleNormal="75" zoomScaleSheetLayoutView="75" workbookViewId="0" topLeftCell="A1">
      <selection activeCell="A23" sqref="A23:F23"/>
    </sheetView>
  </sheetViews>
  <sheetFormatPr defaultColWidth="9.00390625" defaultRowHeight="12"/>
  <cols>
    <col min="1" max="1" width="12.125" style="0" customWidth="1"/>
    <col min="2" max="2" width="8.75390625" style="0" customWidth="1"/>
    <col min="3" max="10" width="10.875" style="0" customWidth="1"/>
    <col min="11" max="11" width="9.25390625" style="0" customWidth="1"/>
    <col min="12" max="12" width="10.875" style="0" customWidth="1"/>
    <col min="13" max="13" width="9.875" style="0" customWidth="1"/>
    <col min="14" max="14" width="8.375" style="0" customWidth="1"/>
  </cols>
  <sheetData>
    <row r="1" spans="1:14" ht="21">
      <c r="A1" s="122" t="s">
        <v>145</v>
      </c>
      <c r="M1" s="188" t="s">
        <v>200</v>
      </c>
      <c r="N1" s="188"/>
    </row>
    <row r="2" spans="1:30" s="13" customFormat="1" ht="13.5">
      <c r="A2" s="190" t="s">
        <v>4</v>
      </c>
      <c r="B2" s="182" t="s">
        <v>103</v>
      </c>
      <c r="C2" s="182" t="s">
        <v>104</v>
      </c>
      <c r="D2" s="182"/>
      <c r="E2" s="182"/>
      <c r="F2" s="182"/>
      <c r="G2" s="182"/>
      <c r="H2" s="182" t="s">
        <v>105</v>
      </c>
      <c r="I2" s="182"/>
      <c r="J2" s="182"/>
      <c r="K2" s="182"/>
      <c r="L2" s="182"/>
      <c r="M2" s="184" t="s">
        <v>129</v>
      </c>
      <c r="N2" s="182" t="s">
        <v>49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3" customFormat="1" ht="13.5">
      <c r="A3" s="191"/>
      <c r="B3" s="182"/>
      <c r="C3" s="120" t="s">
        <v>106</v>
      </c>
      <c r="D3" s="120" t="s">
        <v>107</v>
      </c>
      <c r="E3" s="120" t="s">
        <v>108</v>
      </c>
      <c r="F3" s="120" t="s">
        <v>109</v>
      </c>
      <c r="G3" s="131" t="s">
        <v>110</v>
      </c>
      <c r="H3" s="120" t="s">
        <v>111</v>
      </c>
      <c r="I3" s="131" t="s">
        <v>116</v>
      </c>
      <c r="J3" s="132" t="s">
        <v>112</v>
      </c>
      <c r="K3" s="120" t="s">
        <v>113</v>
      </c>
      <c r="L3" s="120" t="s">
        <v>114</v>
      </c>
      <c r="M3" s="185"/>
      <c r="N3" s="18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14" ht="21" customHeight="1">
      <c r="A4" s="146" t="s">
        <v>5</v>
      </c>
      <c r="B4" s="147">
        <f>SUM(B5:B6)</f>
        <v>2382</v>
      </c>
      <c r="C4" s="148">
        <f aca="true" t="shared" si="0" ref="C4:N4">SUM(C5:C6)</f>
        <v>241</v>
      </c>
      <c r="D4" s="148">
        <f t="shared" si="0"/>
        <v>968</v>
      </c>
      <c r="E4" s="148">
        <f t="shared" si="0"/>
        <v>608</v>
      </c>
      <c r="F4" s="148">
        <f t="shared" si="0"/>
        <v>2</v>
      </c>
      <c r="G4" s="148">
        <f t="shared" si="0"/>
        <v>28</v>
      </c>
      <c r="H4" s="148">
        <f t="shared" si="0"/>
        <v>6</v>
      </c>
      <c r="I4" s="148">
        <f t="shared" si="0"/>
        <v>1</v>
      </c>
      <c r="J4" s="148">
        <f t="shared" si="0"/>
        <v>105</v>
      </c>
      <c r="K4" s="148">
        <f t="shared" si="0"/>
        <v>166</v>
      </c>
      <c r="L4" s="148">
        <f t="shared" si="0"/>
        <v>96</v>
      </c>
      <c r="M4" s="148">
        <f t="shared" si="0"/>
        <v>23</v>
      </c>
      <c r="N4" s="168">
        <f t="shared" si="0"/>
        <v>138</v>
      </c>
    </row>
    <row r="5" spans="1:14" ht="21" customHeight="1">
      <c r="A5" s="149" t="s">
        <v>6</v>
      </c>
      <c r="B5" s="150">
        <f>SUM(B7:B18)</f>
        <v>2152</v>
      </c>
      <c r="C5" s="151">
        <f aca="true" t="shared" si="1" ref="C5:N5">SUM(C7:C18)</f>
        <v>204</v>
      </c>
      <c r="D5" s="151">
        <f t="shared" si="1"/>
        <v>865</v>
      </c>
      <c r="E5" s="151">
        <f t="shared" si="1"/>
        <v>565</v>
      </c>
      <c r="F5" s="151">
        <f t="shared" si="1"/>
        <v>2</v>
      </c>
      <c r="G5" s="151">
        <f t="shared" si="1"/>
        <v>23</v>
      </c>
      <c r="H5" s="151">
        <f t="shared" si="1"/>
        <v>6</v>
      </c>
      <c r="I5" s="151">
        <f t="shared" si="1"/>
        <v>1</v>
      </c>
      <c r="J5" s="151">
        <f t="shared" si="1"/>
        <v>104</v>
      </c>
      <c r="K5" s="151">
        <f t="shared" si="1"/>
        <v>141</v>
      </c>
      <c r="L5" s="151">
        <f t="shared" si="1"/>
        <v>95</v>
      </c>
      <c r="M5" s="151">
        <f t="shared" si="1"/>
        <v>21</v>
      </c>
      <c r="N5" s="169">
        <f t="shared" si="1"/>
        <v>125</v>
      </c>
    </row>
    <row r="6" spans="1:14" ht="21" customHeight="1">
      <c r="A6" s="152" t="s">
        <v>7</v>
      </c>
      <c r="B6" s="153">
        <f>SUM(B19:B54)</f>
        <v>230</v>
      </c>
      <c r="C6" s="154">
        <f aca="true" t="shared" si="2" ref="C6:N6">SUM(C19:C54)</f>
        <v>37</v>
      </c>
      <c r="D6" s="154">
        <f t="shared" si="2"/>
        <v>103</v>
      </c>
      <c r="E6" s="154">
        <f t="shared" si="2"/>
        <v>43</v>
      </c>
      <c r="F6" s="154">
        <f t="shared" si="2"/>
        <v>0</v>
      </c>
      <c r="G6" s="154">
        <f t="shared" si="2"/>
        <v>5</v>
      </c>
      <c r="H6" s="154">
        <f t="shared" si="2"/>
        <v>0</v>
      </c>
      <c r="I6" s="154">
        <f t="shared" si="2"/>
        <v>0</v>
      </c>
      <c r="J6" s="154">
        <f t="shared" si="2"/>
        <v>1</v>
      </c>
      <c r="K6" s="154">
        <f t="shared" si="2"/>
        <v>25</v>
      </c>
      <c r="L6" s="154">
        <f t="shared" si="2"/>
        <v>1</v>
      </c>
      <c r="M6" s="154">
        <f t="shared" si="2"/>
        <v>2</v>
      </c>
      <c r="N6" s="170">
        <f t="shared" si="2"/>
        <v>13</v>
      </c>
    </row>
    <row r="7" spans="1:14" ht="21" customHeight="1">
      <c r="A7" s="149" t="s">
        <v>8</v>
      </c>
      <c r="B7" s="150">
        <f>SUM(C7:N7)</f>
        <v>958</v>
      </c>
      <c r="C7" s="151">
        <v>78</v>
      </c>
      <c r="D7" s="151">
        <v>401</v>
      </c>
      <c r="E7" s="151">
        <v>198</v>
      </c>
      <c r="F7" s="151">
        <v>1</v>
      </c>
      <c r="G7" s="151">
        <v>10</v>
      </c>
      <c r="H7" s="151">
        <v>2</v>
      </c>
      <c r="I7" s="151">
        <v>1</v>
      </c>
      <c r="J7" s="151">
        <v>98</v>
      </c>
      <c r="K7" s="151">
        <v>59</v>
      </c>
      <c r="L7" s="151">
        <v>53</v>
      </c>
      <c r="M7" s="151">
        <v>5</v>
      </c>
      <c r="N7" s="169">
        <v>52</v>
      </c>
    </row>
    <row r="8" spans="1:14" ht="21" customHeight="1">
      <c r="A8" s="149" t="s">
        <v>9</v>
      </c>
      <c r="B8" s="150">
        <f aca="true" t="shared" si="3" ref="B8:B54">SUM(C8:N8)</f>
        <v>249</v>
      </c>
      <c r="C8" s="151">
        <v>35</v>
      </c>
      <c r="D8" s="151">
        <v>97</v>
      </c>
      <c r="E8" s="151">
        <v>77</v>
      </c>
      <c r="F8" s="151">
        <v>0</v>
      </c>
      <c r="G8" s="151">
        <v>3</v>
      </c>
      <c r="H8" s="151">
        <v>0</v>
      </c>
      <c r="I8" s="151">
        <v>0</v>
      </c>
      <c r="J8" s="151">
        <v>0</v>
      </c>
      <c r="K8" s="151">
        <v>15</v>
      </c>
      <c r="L8" s="151">
        <v>7</v>
      </c>
      <c r="M8" s="151">
        <v>2</v>
      </c>
      <c r="N8" s="169">
        <v>13</v>
      </c>
    </row>
    <row r="9" spans="1:14" ht="21" customHeight="1">
      <c r="A9" s="149" t="s">
        <v>10</v>
      </c>
      <c r="B9" s="150">
        <f t="shared" si="3"/>
        <v>126</v>
      </c>
      <c r="C9" s="151">
        <v>5</v>
      </c>
      <c r="D9" s="151">
        <v>59</v>
      </c>
      <c r="E9" s="151">
        <v>28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14</v>
      </c>
      <c r="L9" s="151">
        <v>5</v>
      </c>
      <c r="M9" s="151">
        <v>6</v>
      </c>
      <c r="N9" s="169">
        <v>9</v>
      </c>
    </row>
    <row r="10" spans="1:14" ht="21" customHeight="1">
      <c r="A10" s="149" t="s">
        <v>11</v>
      </c>
      <c r="B10" s="150">
        <f t="shared" si="3"/>
        <v>67</v>
      </c>
      <c r="C10" s="151">
        <v>4</v>
      </c>
      <c r="D10" s="151">
        <v>24</v>
      </c>
      <c r="E10" s="151">
        <v>18</v>
      </c>
      <c r="F10" s="151">
        <v>1</v>
      </c>
      <c r="G10" s="151">
        <v>1</v>
      </c>
      <c r="H10" s="151">
        <v>0</v>
      </c>
      <c r="I10" s="151">
        <v>0</v>
      </c>
      <c r="J10" s="151">
        <v>0</v>
      </c>
      <c r="K10" s="151">
        <v>1</v>
      </c>
      <c r="L10" s="151">
        <v>9</v>
      </c>
      <c r="M10" s="151">
        <v>4</v>
      </c>
      <c r="N10" s="169">
        <v>5</v>
      </c>
    </row>
    <row r="11" spans="1:14" ht="21" customHeight="1">
      <c r="A11" s="149" t="s">
        <v>12</v>
      </c>
      <c r="B11" s="150">
        <f t="shared" si="3"/>
        <v>217</v>
      </c>
      <c r="C11" s="151">
        <v>20</v>
      </c>
      <c r="D11" s="151">
        <v>89</v>
      </c>
      <c r="E11" s="151">
        <v>65</v>
      </c>
      <c r="F11" s="151">
        <v>0</v>
      </c>
      <c r="G11" s="151">
        <v>2</v>
      </c>
      <c r="H11" s="151">
        <v>0</v>
      </c>
      <c r="I11" s="151">
        <v>0</v>
      </c>
      <c r="J11" s="151">
        <v>2</v>
      </c>
      <c r="K11" s="151">
        <v>17</v>
      </c>
      <c r="L11" s="151">
        <v>2</v>
      </c>
      <c r="M11" s="151">
        <v>2</v>
      </c>
      <c r="N11" s="169">
        <v>18</v>
      </c>
    </row>
    <row r="12" spans="1:14" ht="21" customHeight="1">
      <c r="A12" s="149" t="s">
        <v>13</v>
      </c>
      <c r="B12" s="150">
        <f t="shared" si="3"/>
        <v>154</v>
      </c>
      <c r="C12" s="151">
        <v>18</v>
      </c>
      <c r="D12" s="151">
        <v>60</v>
      </c>
      <c r="E12" s="151">
        <v>50</v>
      </c>
      <c r="F12" s="151">
        <v>0</v>
      </c>
      <c r="G12" s="151">
        <v>2</v>
      </c>
      <c r="H12" s="151">
        <v>0</v>
      </c>
      <c r="I12" s="151">
        <v>0</v>
      </c>
      <c r="J12" s="151">
        <v>0</v>
      </c>
      <c r="K12" s="151">
        <v>3</v>
      </c>
      <c r="L12" s="151">
        <v>9</v>
      </c>
      <c r="M12" s="151">
        <v>0</v>
      </c>
      <c r="N12" s="169">
        <v>12</v>
      </c>
    </row>
    <row r="13" spans="1:14" ht="21" customHeight="1">
      <c r="A13" s="149" t="s">
        <v>14</v>
      </c>
      <c r="B13" s="150">
        <f t="shared" si="3"/>
        <v>74</v>
      </c>
      <c r="C13" s="151">
        <v>9</v>
      </c>
      <c r="D13" s="151">
        <v>16</v>
      </c>
      <c r="E13" s="151">
        <v>27</v>
      </c>
      <c r="F13" s="151">
        <v>0</v>
      </c>
      <c r="G13" s="151">
        <v>0</v>
      </c>
      <c r="H13" s="151">
        <v>0</v>
      </c>
      <c r="I13" s="151">
        <v>0</v>
      </c>
      <c r="J13" s="151">
        <v>2</v>
      </c>
      <c r="K13" s="151">
        <v>11</v>
      </c>
      <c r="L13" s="151">
        <v>5</v>
      </c>
      <c r="M13" s="151">
        <v>0</v>
      </c>
      <c r="N13" s="169">
        <v>4</v>
      </c>
    </row>
    <row r="14" spans="1:14" ht="21" customHeight="1">
      <c r="A14" s="149" t="s">
        <v>15</v>
      </c>
      <c r="B14" s="150">
        <f t="shared" si="3"/>
        <v>34</v>
      </c>
      <c r="C14" s="151">
        <v>6</v>
      </c>
      <c r="D14" s="151">
        <v>12</v>
      </c>
      <c r="E14" s="151">
        <v>10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5</v>
      </c>
      <c r="L14" s="151">
        <v>1</v>
      </c>
      <c r="M14" s="151">
        <v>0</v>
      </c>
      <c r="N14" s="169">
        <v>0</v>
      </c>
    </row>
    <row r="15" spans="1:14" ht="21" customHeight="1">
      <c r="A15" s="149" t="s">
        <v>16</v>
      </c>
      <c r="B15" s="150">
        <f t="shared" si="3"/>
        <v>21</v>
      </c>
      <c r="C15" s="151">
        <v>2</v>
      </c>
      <c r="D15" s="151">
        <v>12</v>
      </c>
      <c r="E15" s="151">
        <v>2</v>
      </c>
      <c r="F15" s="151">
        <v>0</v>
      </c>
      <c r="G15" s="151">
        <v>0</v>
      </c>
      <c r="H15" s="151">
        <v>0</v>
      </c>
      <c r="I15" s="151">
        <v>0</v>
      </c>
      <c r="J15" s="151">
        <v>1</v>
      </c>
      <c r="K15" s="151">
        <v>2</v>
      </c>
      <c r="L15" s="151">
        <v>0</v>
      </c>
      <c r="M15" s="151">
        <v>0</v>
      </c>
      <c r="N15" s="169">
        <v>2</v>
      </c>
    </row>
    <row r="16" spans="1:14" ht="21" customHeight="1">
      <c r="A16" s="149" t="s">
        <v>201</v>
      </c>
      <c r="B16" s="150">
        <f t="shared" si="3"/>
        <v>115</v>
      </c>
      <c r="C16" s="151">
        <v>16</v>
      </c>
      <c r="D16" s="151">
        <v>32</v>
      </c>
      <c r="E16" s="151">
        <v>47</v>
      </c>
      <c r="F16" s="151">
        <v>0</v>
      </c>
      <c r="G16" s="151">
        <v>3</v>
      </c>
      <c r="H16" s="151">
        <v>0</v>
      </c>
      <c r="I16" s="151">
        <v>0</v>
      </c>
      <c r="J16" s="151">
        <v>0</v>
      </c>
      <c r="K16" s="151">
        <v>6</v>
      </c>
      <c r="L16" s="151">
        <v>3</v>
      </c>
      <c r="M16" s="151">
        <v>1</v>
      </c>
      <c r="N16" s="169">
        <v>7</v>
      </c>
    </row>
    <row r="17" spans="1:14" ht="21" customHeight="1">
      <c r="A17" s="149" t="s">
        <v>202</v>
      </c>
      <c r="B17" s="150">
        <f t="shared" si="3"/>
        <v>36</v>
      </c>
      <c r="C17" s="151">
        <v>6</v>
      </c>
      <c r="D17" s="151">
        <v>16</v>
      </c>
      <c r="E17" s="151">
        <v>10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2</v>
      </c>
      <c r="L17" s="151">
        <v>1</v>
      </c>
      <c r="M17" s="151">
        <v>0</v>
      </c>
      <c r="N17" s="169">
        <v>1</v>
      </c>
    </row>
    <row r="18" spans="1:14" ht="21" customHeight="1">
      <c r="A18" s="149" t="s">
        <v>203</v>
      </c>
      <c r="B18" s="150">
        <f t="shared" si="3"/>
        <v>101</v>
      </c>
      <c r="C18" s="151">
        <v>5</v>
      </c>
      <c r="D18" s="151">
        <v>47</v>
      </c>
      <c r="E18" s="151">
        <v>33</v>
      </c>
      <c r="F18" s="151">
        <v>0</v>
      </c>
      <c r="G18" s="151">
        <v>2</v>
      </c>
      <c r="H18" s="151">
        <v>4</v>
      </c>
      <c r="I18" s="151">
        <v>0</v>
      </c>
      <c r="J18" s="151">
        <v>1</v>
      </c>
      <c r="K18" s="151">
        <v>6</v>
      </c>
      <c r="L18" s="151">
        <v>0</v>
      </c>
      <c r="M18" s="151">
        <v>1</v>
      </c>
      <c r="N18" s="169">
        <v>2</v>
      </c>
    </row>
    <row r="19" spans="1:14" ht="21" customHeight="1">
      <c r="A19" s="155" t="s">
        <v>17</v>
      </c>
      <c r="B19" s="147">
        <f t="shared" si="3"/>
        <v>2</v>
      </c>
      <c r="C19" s="148">
        <v>0</v>
      </c>
      <c r="D19" s="148">
        <v>1</v>
      </c>
      <c r="E19" s="148">
        <v>0</v>
      </c>
      <c r="F19" s="148">
        <v>0</v>
      </c>
      <c r="G19" s="148">
        <v>1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68">
        <v>0</v>
      </c>
    </row>
    <row r="20" spans="1:14" ht="21" customHeight="1">
      <c r="A20" s="156" t="s">
        <v>18</v>
      </c>
      <c r="B20" s="150">
        <f t="shared" si="3"/>
        <v>1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1</v>
      </c>
      <c r="L20" s="151">
        <v>0</v>
      </c>
      <c r="M20" s="151">
        <v>0</v>
      </c>
      <c r="N20" s="169">
        <v>0</v>
      </c>
    </row>
    <row r="21" spans="1:14" ht="21" customHeight="1">
      <c r="A21" s="156" t="s">
        <v>19</v>
      </c>
      <c r="B21" s="150">
        <f t="shared" si="3"/>
        <v>2</v>
      </c>
      <c r="C21" s="151">
        <v>1</v>
      </c>
      <c r="D21" s="151">
        <v>1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69">
        <v>0</v>
      </c>
    </row>
    <row r="22" spans="1:14" ht="21" customHeight="1">
      <c r="A22" s="156" t="s">
        <v>20</v>
      </c>
      <c r="B22" s="150">
        <f t="shared" si="3"/>
        <v>6</v>
      </c>
      <c r="C22" s="151">
        <v>1</v>
      </c>
      <c r="D22" s="151">
        <v>3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69">
        <v>2</v>
      </c>
    </row>
    <row r="23" spans="1:14" ht="21" customHeight="1">
      <c r="A23" s="156" t="s">
        <v>21</v>
      </c>
      <c r="B23" s="150">
        <f t="shared" si="3"/>
        <v>5</v>
      </c>
      <c r="C23" s="151">
        <v>2</v>
      </c>
      <c r="D23" s="151">
        <v>2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69">
        <v>1</v>
      </c>
    </row>
    <row r="24" spans="1:14" ht="21" customHeight="1">
      <c r="A24" s="156" t="s">
        <v>22</v>
      </c>
      <c r="B24" s="150">
        <f t="shared" si="3"/>
        <v>4</v>
      </c>
      <c r="C24" s="151">
        <v>1</v>
      </c>
      <c r="D24" s="151">
        <v>2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1</v>
      </c>
      <c r="L24" s="151">
        <v>0</v>
      </c>
      <c r="M24" s="151">
        <v>0</v>
      </c>
      <c r="N24" s="169">
        <v>0</v>
      </c>
    </row>
    <row r="25" spans="1:14" ht="21" customHeight="1">
      <c r="A25" s="156" t="s">
        <v>23</v>
      </c>
      <c r="B25" s="150">
        <f t="shared" si="3"/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69">
        <v>0</v>
      </c>
    </row>
    <row r="26" spans="1:14" ht="21" customHeight="1">
      <c r="A26" s="156" t="s">
        <v>24</v>
      </c>
      <c r="B26" s="150">
        <f t="shared" si="3"/>
        <v>9</v>
      </c>
      <c r="C26" s="151">
        <v>3</v>
      </c>
      <c r="D26" s="151">
        <v>2</v>
      </c>
      <c r="E26" s="151">
        <v>0</v>
      </c>
      <c r="F26" s="151">
        <v>0</v>
      </c>
      <c r="G26" s="151">
        <v>2</v>
      </c>
      <c r="H26" s="151">
        <v>0</v>
      </c>
      <c r="I26" s="151">
        <v>0</v>
      </c>
      <c r="J26" s="151">
        <v>0</v>
      </c>
      <c r="K26" s="151">
        <v>2</v>
      </c>
      <c r="L26" s="151">
        <v>0</v>
      </c>
      <c r="M26" s="151">
        <v>0</v>
      </c>
      <c r="N26" s="169">
        <v>0</v>
      </c>
    </row>
    <row r="27" spans="1:14" ht="21" customHeight="1">
      <c r="A27" s="156" t="s">
        <v>25</v>
      </c>
      <c r="B27" s="150">
        <f t="shared" si="3"/>
        <v>2</v>
      </c>
      <c r="C27" s="151">
        <v>1</v>
      </c>
      <c r="D27" s="151">
        <v>1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69">
        <v>0</v>
      </c>
    </row>
    <row r="28" spans="1:14" ht="21" customHeight="1">
      <c r="A28" s="156" t="s">
        <v>26</v>
      </c>
      <c r="B28" s="150">
        <f t="shared" si="3"/>
        <v>4</v>
      </c>
      <c r="C28" s="151">
        <v>1</v>
      </c>
      <c r="D28" s="151">
        <v>0</v>
      </c>
      <c r="E28" s="151">
        <v>1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69">
        <v>2</v>
      </c>
    </row>
    <row r="29" spans="1:14" ht="21" customHeight="1">
      <c r="A29" s="156" t="s">
        <v>204</v>
      </c>
      <c r="B29" s="150">
        <f t="shared" si="3"/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69">
        <v>0</v>
      </c>
    </row>
    <row r="30" spans="1:14" ht="21" customHeight="1">
      <c r="A30" s="157" t="s">
        <v>205</v>
      </c>
      <c r="B30" s="153">
        <f t="shared" si="3"/>
        <v>5</v>
      </c>
      <c r="C30" s="154">
        <v>2</v>
      </c>
      <c r="D30" s="154">
        <v>1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70">
        <v>2</v>
      </c>
    </row>
    <row r="31" spans="1:14" ht="21" customHeight="1">
      <c r="A31" s="158" t="s">
        <v>27</v>
      </c>
      <c r="B31" s="159">
        <f t="shared" si="3"/>
        <v>3</v>
      </c>
      <c r="C31" s="160">
        <v>1</v>
      </c>
      <c r="D31" s="160">
        <v>0</v>
      </c>
      <c r="E31" s="160">
        <v>2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71">
        <v>0</v>
      </c>
    </row>
    <row r="32" spans="1:14" ht="21" customHeight="1">
      <c r="A32" s="155" t="s">
        <v>28</v>
      </c>
      <c r="B32" s="147">
        <f t="shared" si="3"/>
        <v>5</v>
      </c>
      <c r="C32" s="148">
        <v>0</v>
      </c>
      <c r="D32" s="148">
        <v>4</v>
      </c>
      <c r="E32" s="148">
        <v>1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68">
        <v>0</v>
      </c>
    </row>
    <row r="33" spans="1:14" ht="21" customHeight="1">
      <c r="A33" s="157" t="s">
        <v>206</v>
      </c>
      <c r="B33" s="153">
        <f t="shared" si="3"/>
        <v>8</v>
      </c>
      <c r="C33" s="154">
        <v>1</v>
      </c>
      <c r="D33" s="154">
        <v>4</v>
      </c>
      <c r="E33" s="154">
        <v>3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70">
        <v>0</v>
      </c>
    </row>
    <row r="34" spans="1:14" ht="21" customHeight="1">
      <c r="A34" s="149" t="s">
        <v>29</v>
      </c>
      <c r="B34" s="150">
        <f t="shared" si="3"/>
        <v>35</v>
      </c>
      <c r="C34" s="151">
        <v>4</v>
      </c>
      <c r="D34" s="151">
        <v>21</v>
      </c>
      <c r="E34" s="151">
        <v>5</v>
      </c>
      <c r="F34" s="151">
        <v>0</v>
      </c>
      <c r="G34" s="151">
        <v>0</v>
      </c>
      <c r="H34" s="151">
        <v>0</v>
      </c>
      <c r="I34" s="151">
        <v>0</v>
      </c>
      <c r="J34" s="151">
        <v>1</v>
      </c>
      <c r="K34" s="151">
        <v>3</v>
      </c>
      <c r="L34" s="151">
        <v>0</v>
      </c>
      <c r="M34" s="151">
        <v>0</v>
      </c>
      <c r="N34" s="169">
        <v>1</v>
      </c>
    </row>
    <row r="35" spans="1:14" ht="21" customHeight="1">
      <c r="A35" s="149" t="s">
        <v>30</v>
      </c>
      <c r="B35" s="150">
        <f t="shared" si="3"/>
        <v>28</v>
      </c>
      <c r="C35" s="151">
        <v>4</v>
      </c>
      <c r="D35" s="151">
        <v>11</v>
      </c>
      <c r="E35" s="151">
        <v>2</v>
      </c>
      <c r="F35" s="151">
        <v>0</v>
      </c>
      <c r="G35" s="151">
        <v>2</v>
      </c>
      <c r="H35" s="151">
        <v>0</v>
      </c>
      <c r="I35" s="151">
        <v>0</v>
      </c>
      <c r="J35" s="151">
        <v>0</v>
      </c>
      <c r="K35" s="151">
        <v>9</v>
      </c>
      <c r="L35" s="151">
        <v>0</v>
      </c>
      <c r="M35" s="151">
        <v>0</v>
      </c>
      <c r="N35" s="169">
        <v>0</v>
      </c>
    </row>
    <row r="36" spans="1:14" ht="21" customHeight="1">
      <c r="A36" s="149" t="s">
        <v>31</v>
      </c>
      <c r="B36" s="150">
        <f t="shared" si="3"/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69">
        <v>0</v>
      </c>
    </row>
    <row r="37" spans="1:14" ht="21" customHeight="1">
      <c r="A37" s="149" t="s">
        <v>32</v>
      </c>
      <c r="B37" s="150">
        <f t="shared" si="3"/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69">
        <v>0</v>
      </c>
    </row>
    <row r="38" spans="1:14" ht="21" customHeight="1">
      <c r="A38" s="149" t="s">
        <v>33</v>
      </c>
      <c r="B38" s="150">
        <f t="shared" si="3"/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69">
        <v>0</v>
      </c>
    </row>
    <row r="39" spans="1:14" ht="21" customHeight="1">
      <c r="A39" s="155" t="s">
        <v>34</v>
      </c>
      <c r="B39" s="147">
        <f t="shared" si="3"/>
        <v>5</v>
      </c>
      <c r="C39" s="148">
        <v>1</v>
      </c>
      <c r="D39" s="148">
        <v>2</v>
      </c>
      <c r="E39" s="148">
        <v>2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68">
        <v>0</v>
      </c>
    </row>
    <row r="40" spans="1:14" ht="21" customHeight="1">
      <c r="A40" s="156" t="s">
        <v>35</v>
      </c>
      <c r="B40" s="150">
        <f t="shared" si="3"/>
        <v>8</v>
      </c>
      <c r="C40" s="151">
        <v>3</v>
      </c>
      <c r="D40" s="151">
        <v>2</v>
      </c>
      <c r="E40" s="151">
        <v>3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69">
        <v>0</v>
      </c>
    </row>
    <row r="41" spans="1:14" ht="21" customHeight="1">
      <c r="A41" s="156" t="s">
        <v>36</v>
      </c>
      <c r="B41" s="150">
        <f t="shared" si="3"/>
        <v>3</v>
      </c>
      <c r="C41" s="151">
        <v>1</v>
      </c>
      <c r="D41" s="151">
        <v>0</v>
      </c>
      <c r="E41" s="151">
        <v>2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69">
        <v>0</v>
      </c>
    </row>
    <row r="42" spans="1:14" ht="21" customHeight="1">
      <c r="A42" s="156" t="s">
        <v>37</v>
      </c>
      <c r="B42" s="150">
        <f t="shared" si="3"/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69">
        <v>0</v>
      </c>
    </row>
    <row r="43" spans="1:14" ht="21" customHeight="1">
      <c r="A43" s="157" t="s">
        <v>38</v>
      </c>
      <c r="B43" s="153">
        <f t="shared" si="3"/>
        <v>0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70">
        <v>0</v>
      </c>
    </row>
    <row r="44" spans="1:14" ht="21" customHeight="1">
      <c r="A44" s="156" t="s">
        <v>39</v>
      </c>
      <c r="B44" s="150">
        <f t="shared" si="3"/>
        <v>9</v>
      </c>
      <c r="C44" s="151">
        <v>1</v>
      </c>
      <c r="D44" s="151">
        <v>5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2</v>
      </c>
      <c r="L44" s="151">
        <v>0</v>
      </c>
      <c r="M44" s="151">
        <v>0</v>
      </c>
      <c r="N44" s="169">
        <v>1</v>
      </c>
    </row>
    <row r="45" spans="1:14" ht="21" customHeight="1">
      <c r="A45" s="156" t="s">
        <v>40</v>
      </c>
      <c r="B45" s="150">
        <f t="shared" si="3"/>
        <v>0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69">
        <v>0</v>
      </c>
    </row>
    <row r="46" spans="1:14" ht="21" customHeight="1">
      <c r="A46" s="156" t="s">
        <v>41</v>
      </c>
      <c r="B46" s="150">
        <f t="shared" si="3"/>
        <v>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69">
        <v>0</v>
      </c>
    </row>
    <row r="47" spans="1:14" ht="21" customHeight="1">
      <c r="A47" s="156" t="s">
        <v>42</v>
      </c>
      <c r="B47" s="150">
        <f t="shared" si="3"/>
        <v>1</v>
      </c>
      <c r="C47" s="151">
        <v>1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69">
        <v>0</v>
      </c>
    </row>
    <row r="48" spans="1:14" ht="21" customHeight="1">
      <c r="A48" s="146" t="s">
        <v>43</v>
      </c>
      <c r="B48" s="147">
        <f t="shared" si="3"/>
        <v>13</v>
      </c>
      <c r="C48" s="148">
        <v>2</v>
      </c>
      <c r="D48" s="148">
        <v>5</v>
      </c>
      <c r="E48" s="148">
        <v>4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68">
        <v>2</v>
      </c>
    </row>
    <row r="49" spans="1:14" ht="21" customHeight="1">
      <c r="A49" s="149" t="s">
        <v>44</v>
      </c>
      <c r="B49" s="150">
        <f t="shared" si="3"/>
        <v>2</v>
      </c>
      <c r="C49" s="151">
        <v>1</v>
      </c>
      <c r="D49" s="151">
        <v>1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69">
        <v>0</v>
      </c>
    </row>
    <row r="50" spans="1:14" ht="21" customHeight="1">
      <c r="A50" s="149" t="s">
        <v>45</v>
      </c>
      <c r="B50" s="150">
        <f t="shared" si="3"/>
        <v>17</v>
      </c>
      <c r="C50" s="151">
        <v>1</v>
      </c>
      <c r="D50" s="151">
        <v>7</v>
      </c>
      <c r="E50" s="151">
        <v>6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3</v>
      </c>
      <c r="L50" s="151">
        <v>0</v>
      </c>
      <c r="M50" s="151">
        <v>0</v>
      </c>
      <c r="N50" s="169">
        <v>0</v>
      </c>
    </row>
    <row r="51" spans="1:14" ht="21" customHeight="1">
      <c r="A51" s="149" t="s">
        <v>46</v>
      </c>
      <c r="B51" s="150">
        <f t="shared" si="3"/>
        <v>5</v>
      </c>
      <c r="C51" s="151">
        <v>0</v>
      </c>
      <c r="D51" s="151">
        <v>5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69">
        <v>0</v>
      </c>
    </row>
    <row r="52" spans="1:14" ht="21" customHeight="1">
      <c r="A52" s="149" t="s">
        <v>47</v>
      </c>
      <c r="B52" s="150">
        <f t="shared" si="3"/>
        <v>0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69">
        <v>0</v>
      </c>
    </row>
    <row r="53" spans="1:14" ht="21" customHeight="1">
      <c r="A53" s="152" t="s">
        <v>48</v>
      </c>
      <c r="B53" s="153">
        <f t="shared" si="3"/>
        <v>13</v>
      </c>
      <c r="C53" s="154">
        <v>1</v>
      </c>
      <c r="D53" s="154">
        <v>6</v>
      </c>
      <c r="E53" s="154">
        <v>4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2</v>
      </c>
      <c r="L53" s="154">
        <v>0</v>
      </c>
      <c r="M53" s="154">
        <v>0</v>
      </c>
      <c r="N53" s="170">
        <v>0</v>
      </c>
    </row>
    <row r="54" spans="1:14" ht="21" customHeight="1" thickBot="1">
      <c r="A54" s="156" t="s">
        <v>207</v>
      </c>
      <c r="B54" s="150">
        <f t="shared" si="3"/>
        <v>35</v>
      </c>
      <c r="C54" s="151">
        <v>3</v>
      </c>
      <c r="D54" s="151">
        <v>17</v>
      </c>
      <c r="E54" s="151">
        <v>8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2</v>
      </c>
      <c r="L54" s="151">
        <v>1</v>
      </c>
      <c r="M54" s="151">
        <v>2</v>
      </c>
      <c r="N54" s="169">
        <v>2</v>
      </c>
    </row>
    <row r="55" spans="1:14" ht="21" customHeight="1" thickTop="1">
      <c r="A55" s="161" t="s">
        <v>117</v>
      </c>
      <c r="B55" s="162">
        <f>SUM(B16)</f>
        <v>115</v>
      </c>
      <c r="C55" s="163">
        <f aca="true" t="shared" si="4" ref="C55:N55">SUM(C16)</f>
        <v>16</v>
      </c>
      <c r="D55" s="163">
        <f t="shared" si="4"/>
        <v>32</v>
      </c>
      <c r="E55" s="163">
        <f t="shared" si="4"/>
        <v>47</v>
      </c>
      <c r="F55" s="163">
        <f t="shared" si="4"/>
        <v>0</v>
      </c>
      <c r="G55" s="163">
        <f t="shared" si="4"/>
        <v>3</v>
      </c>
      <c r="H55" s="163">
        <f t="shared" si="4"/>
        <v>0</v>
      </c>
      <c r="I55" s="163">
        <f t="shared" si="4"/>
        <v>0</v>
      </c>
      <c r="J55" s="163">
        <f t="shared" si="4"/>
        <v>0</v>
      </c>
      <c r="K55" s="163">
        <f t="shared" si="4"/>
        <v>6</v>
      </c>
      <c r="L55" s="163">
        <f t="shared" si="4"/>
        <v>3</v>
      </c>
      <c r="M55" s="163">
        <f t="shared" si="4"/>
        <v>1</v>
      </c>
      <c r="N55" s="172">
        <f t="shared" si="4"/>
        <v>7</v>
      </c>
    </row>
    <row r="56" spans="1:14" ht="21" customHeight="1">
      <c r="A56" s="156" t="s">
        <v>118</v>
      </c>
      <c r="B56" s="164">
        <f>SUM(B11:B12)</f>
        <v>371</v>
      </c>
      <c r="C56" s="165">
        <f aca="true" t="shared" si="5" ref="C56:N56">SUM(C11:C12)</f>
        <v>38</v>
      </c>
      <c r="D56" s="165">
        <f t="shared" si="5"/>
        <v>149</v>
      </c>
      <c r="E56" s="165">
        <f t="shared" si="5"/>
        <v>115</v>
      </c>
      <c r="F56" s="165">
        <f t="shared" si="5"/>
        <v>0</v>
      </c>
      <c r="G56" s="165">
        <f t="shared" si="5"/>
        <v>4</v>
      </c>
      <c r="H56" s="165">
        <f t="shared" si="5"/>
        <v>0</v>
      </c>
      <c r="I56" s="165">
        <f t="shared" si="5"/>
        <v>0</v>
      </c>
      <c r="J56" s="165">
        <f t="shared" si="5"/>
        <v>2</v>
      </c>
      <c r="K56" s="165">
        <f t="shared" si="5"/>
        <v>20</v>
      </c>
      <c r="L56" s="165">
        <f t="shared" si="5"/>
        <v>11</v>
      </c>
      <c r="M56" s="165">
        <f t="shared" si="5"/>
        <v>2</v>
      </c>
      <c r="N56" s="173">
        <f t="shared" si="5"/>
        <v>30</v>
      </c>
    </row>
    <row r="57" spans="1:14" ht="21" customHeight="1">
      <c r="A57" s="156" t="s">
        <v>119</v>
      </c>
      <c r="B57" s="164">
        <f>SUM(B8,B19:B30)</f>
        <v>289</v>
      </c>
      <c r="C57" s="165">
        <f aca="true" t="shared" si="6" ref="C57:N57">SUM(C8,C19:C30)</f>
        <v>47</v>
      </c>
      <c r="D57" s="165">
        <f t="shared" si="6"/>
        <v>110</v>
      </c>
      <c r="E57" s="165">
        <f t="shared" si="6"/>
        <v>78</v>
      </c>
      <c r="F57" s="165">
        <f t="shared" si="6"/>
        <v>0</v>
      </c>
      <c r="G57" s="165">
        <f t="shared" si="6"/>
        <v>6</v>
      </c>
      <c r="H57" s="165">
        <f t="shared" si="6"/>
        <v>0</v>
      </c>
      <c r="I57" s="165">
        <f t="shared" si="6"/>
        <v>0</v>
      </c>
      <c r="J57" s="165">
        <f t="shared" si="6"/>
        <v>0</v>
      </c>
      <c r="K57" s="165">
        <f t="shared" si="6"/>
        <v>19</v>
      </c>
      <c r="L57" s="165">
        <f t="shared" si="6"/>
        <v>7</v>
      </c>
      <c r="M57" s="165">
        <f t="shared" si="6"/>
        <v>2</v>
      </c>
      <c r="N57" s="173">
        <f t="shared" si="6"/>
        <v>20</v>
      </c>
    </row>
    <row r="58" spans="1:14" ht="21" customHeight="1">
      <c r="A58" s="156" t="s">
        <v>120</v>
      </c>
      <c r="B58" s="164">
        <f>SUM(B7,B14:B15,B18,B31:B38)</f>
        <v>1193</v>
      </c>
      <c r="C58" s="165">
        <f aca="true" t="shared" si="7" ref="C58:N58">SUM(C7,C14:C15,C18,C31:C38)</f>
        <v>101</v>
      </c>
      <c r="D58" s="165">
        <f t="shared" si="7"/>
        <v>512</v>
      </c>
      <c r="E58" s="165">
        <f t="shared" si="7"/>
        <v>256</v>
      </c>
      <c r="F58" s="165">
        <f t="shared" si="7"/>
        <v>1</v>
      </c>
      <c r="G58" s="165">
        <f t="shared" si="7"/>
        <v>14</v>
      </c>
      <c r="H58" s="165">
        <f t="shared" si="7"/>
        <v>6</v>
      </c>
      <c r="I58" s="165">
        <f t="shared" si="7"/>
        <v>1</v>
      </c>
      <c r="J58" s="165">
        <f t="shared" si="7"/>
        <v>101</v>
      </c>
      <c r="K58" s="165">
        <f t="shared" si="7"/>
        <v>84</v>
      </c>
      <c r="L58" s="165">
        <f t="shared" si="7"/>
        <v>54</v>
      </c>
      <c r="M58" s="165">
        <f t="shared" si="7"/>
        <v>6</v>
      </c>
      <c r="N58" s="173">
        <f t="shared" si="7"/>
        <v>57</v>
      </c>
    </row>
    <row r="59" spans="1:14" ht="21" customHeight="1">
      <c r="A59" s="156" t="s">
        <v>121</v>
      </c>
      <c r="B59" s="164">
        <f>SUM(B10,B13,B17,B39:B47)</f>
        <v>203</v>
      </c>
      <c r="C59" s="165">
        <f aca="true" t="shared" si="8" ref="C59:N59">SUM(C10,C13,C17,C39:C47)</f>
        <v>26</v>
      </c>
      <c r="D59" s="165">
        <f t="shared" si="8"/>
        <v>65</v>
      </c>
      <c r="E59" s="165">
        <f t="shared" si="8"/>
        <v>62</v>
      </c>
      <c r="F59" s="165">
        <f t="shared" si="8"/>
        <v>1</v>
      </c>
      <c r="G59" s="165">
        <f t="shared" si="8"/>
        <v>1</v>
      </c>
      <c r="H59" s="165">
        <f t="shared" si="8"/>
        <v>0</v>
      </c>
      <c r="I59" s="165">
        <f t="shared" si="8"/>
        <v>0</v>
      </c>
      <c r="J59" s="165">
        <f t="shared" si="8"/>
        <v>2</v>
      </c>
      <c r="K59" s="165">
        <f t="shared" si="8"/>
        <v>16</v>
      </c>
      <c r="L59" s="165">
        <f t="shared" si="8"/>
        <v>15</v>
      </c>
      <c r="M59" s="165">
        <f t="shared" si="8"/>
        <v>4</v>
      </c>
      <c r="N59" s="173">
        <f t="shared" si="8"/>
        <v>11</v>
      </c>
    </row>
    <row r="60" spans="1:14" ht="21" customHeight="1">
      <c r="A60" s="157" t="s">
        <v>122</v>
      </c>
      <c r="B60" s="166">
        <f>SUM(B9,B48:B54)</f>
        <v>211</v>
      </c>
      <c r="C60" s="167">
        <f aca="true" t="shared" si="9" ref="C60:N60">SUM(C9,C48:C54)</f>
        <v>13</v>
      </c>
      <c r="D60" s="167">
        <f t="shared" si="9"/>
        <v>100</v>
      </c>
      <c r="E60" s="167">
        <f t="shared" si="9"/>
        <v>50</v>
      </c>
      <c r="F60" s="167">
        <f t="shared" si="9"/>
        <v>0</v>
      </c>
      <c r="G60" s="167">
        <f t="shared" si="9"/>
        <v>0</v>
      </c>
      <c r="H60" s="167">
        <f t="shared" si="9"/>
        <v>0</v>
      </c>
      <c r="I60" s="167">
        <f t="shared" si="9"/>
        <v>0</v>
      </c>
      <c r="J60" s="167">
        <f t="shared" si="9"/>
        <v>0</v>
      </c>
      <c r="K60" s="167">
        <f t="shared" si="9"/>
        <v>21</v>
      </c>
      <c r="L60" s="167">
        <f t="shared" si="9"/>
        <v>6</v>
      </c>
      <c r="M60" s="167">
        <f t="shared" si="9"/>
        <v>8</v>
      </c>
      <c r="N60" s="174">
        <f t="shared" si="9"/>
        <v>13</v>
      </c>
    </row>
    <row r="61" ht="12.75" customHeight="1">
      <c r="A61" s="35"/>
    </row>
  </sheetData>
  <mergeCells count="7">
    <mergeCell ref="M1:N1"/>
    <mergeCell ref="A2:A3"/>
    <mergeCell ref="M2:M3"/>
    <mergeCell ref="N2:N3"/>
    <mergeCell ref="H2:L2"/>
    <mergeCell ref="C2:G2"/>
    <mergeCell ref="B2:B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H5"/>
  <sheetViews>
    <sheetView zoomScale="75" zoomScaleNormal="75" zoomScaleSheetLayoutView="100" workbookViewId="0" topLeftCell="A1">
      <selection activeCell="A23" sqref="A23:F23"/>
    </sheetView>
  </sheetViews>
  <sheetFormatPr defaultColWidth="7.00390625" defaultRowHeight="12"/>
  <cols>
    <col min="1" max="1" width="10.375" style="1" customWidth="1"/>
    <col min="2" max="2" width="10.00390625" style="1" customWidth="1"/>
    <col min="3" max="3" width="11.875" style="1" customWidth="1"/>
    <col min="4" max="4" width="12.625" style="1" customWidth="1"/>
    <col min="5" max="8" width="10.00390625" style="1" customWidth="1"/>
    <col min="9" max="255" width="7.00390625" style="0" customWidth="1"/>
  </cols>
  <sheetData>
    <row r="1" spans="1:8" ht="33.75" customHeight="1">
      <c r="A1" s="215" t="s">
        <v>183</v>
      </c>
      <c r="B1" s="216"/>
      <c r="C1" s="216"/>
      <c r="D1" s="216"/>
      <c r="E1" s="216"/>
      <c r="F1" s="216"/>
      <c r="G1" s="216"/>
      <c r="H1" s="216"/>
    </row>
    <row r="2" spans="1:8" s="13" customFormat="1" ht="12" customHeight="1">
      <c r="A2" s="22"/>
      <c r="B2" s="22"/>
      <c r="C2" s="22"/>
      <c r="D2" s="22"/>
      <c r="E2" s="22"/>
      <c r="F2" s="22"/>
      <c r="G2" s="217" t="s">
        <v>199</v>
      </c>
      <c r="H2" s="217"/>
    </row>
    <row r="3" spans="1:8" s="13" customFormat="1" ht="12" customHeight="1">
      <c r="A3" s="179" t="s">
        <v>74</v>
      </c>
      <c r="B3" s="181"/>
      <c r="C3" s="179" t="s">
        <v>77</v>
      </c>
      <c r="D3" s="181"/>
      <c r="E3" s="179" t="s">
        <v>78</v>
      </c>
      <c r="F3" s="181"/>
      <c r="G3" s="179" t="s">
        <v>79</v>
      </c>
      <c r="H3" s="181"/>
    </row>
    <row r="4" spans="1:8" s="13" customFormat="1" ht="27" customHeight="1">
      <c r="A4" s="137" t="s">
        <v>184</v>
      </c>
      <c r="B4" s="137" t="s">
        <v>185</v>
      </c>
      <c r="C4" s="137" t="s">
        <v>186</v>
      </c>
      <c r="D4" s="137" t="s">
        <v>187</v>
      </c>
      <c r="E4" s="137" t="s">
        <v>184</v>
      </c>
      <c r="F4" s="137" t="s">
        <v>185</v>
      </c>
      <c r="G4" s="137" t="s">
        <v>184</v>
      </c>
      <c r="H4" s="138" t="s">
        <v>185</v>
      </c>
    </row>
    <row r="5" spans="1:8" ht="33" customHeight="1">
      <c r="A5" s="88">
        <f>SUM(C5,E5,G5)</f>
        <v>1349</v>
      </c>
      <c r="B5" s="89">
        <f>SUM(D5,F5,H5)</f>
        <v>910</v>
      </c>
      <c r="C5" s="89">
        <v>541</v>
      </c>
      <c r="D5" s="89">
        <v>467</v>
      </c>
      <c r="E5" s="89">
        <v>410</v>
      </c>
      <c r="F5" s="89">
        <v>225</v>
      </c>
      <c r="G5" s="89">
        <v>398</v>
      </c>
      <c r="H5" s="90">
        <v>218</v>
      </c>
    </row>
  </sheetData>
  <mergeCells count="6">
    <mergeCell ref="A1:H1"/>
    <mergeCell ref="A3:B3"/>
    <mergeCell ref="G2:H2"/>
    <mergeCell ref="G3:H3"/>
    <mergeCell ref="E3:F3"/>
    <mergeCell ref="C3:D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A1:I52"/>
  <sheetViews>
    <sheetView zoomScale="75" zoomScaleNormal="75" zoomScaleSheetLayoutView="100" workbookViewId="0" topLeftCell="A1">
      <selection activeCell="A23" sqref="A23:F23"/>
    </sheetView>
  </sheetViews>
  <sheetFormatPr defaultColWidth="6.875" defaultRowHeight="12"/>
  <cols>
    <col min="1" max="1" width="12.125" style="3" customWidth="1"/>
    <col min="2" max="3" width="9.625" style="3" customWidth="1"/>
    <col min="4" max="4" width="10.00390625" style="3" customWidth="1"/>
    <col min="5" max="7" width="10.75390625" style="3" customWidth="1"/>
    <col min="8" max="8" width="12.625" style="3" customWidth="1"/>
    <col min="9" max="9" width="13.00390625" style="3" customWidth="1"/>
    <col min="10" max="16384" width="6.875" style="2" customWidth="1"/>
  </cols>
  <sheetData>
    <row r="1" spans="1:9" ht="14.25">
      <c r="A1" s="65" t="s">
        <v>176</v>
      </c>
      <c r="B1" s="8"/>
      <c r="C1" s="8"/>
      <c r="D1" s="8"/>
      <c r="E1" s="8"/>
      <c r="F1" s="8"/>
      <c r="G1" s="8"/>
      <c r="H1" s="8"/>
      <c r="I1" s="2"/>
    </row>
    <row r="2" spans="1:9" ht="14.25">
      <c r="A2" s="65"/>
      <c r="B2" s="8"/>
      <c r="C2" s="8"/>
      <c r="D2" s="8"/>
      <c r="E2" s="8"/>
      <c r="F2" s="8"/>
      <c r="G2" s="8"/>
      <c r="H2" s="8"/>
      <c r="I2" s="92" t="s">
        <v>155</v>
      </c>
    </row>
    <row r="3" spans="1:9" s="23" customFormat="1" ht="13.5">
      <c r="A3" s="192" t="s">
        <v>50</v>
      </c>
      <c r="B3" s="193" t="s">
        <v>51</v>
      </c>
      <c r="C3" s="193"/>
      <c r="D3" s="193"/>
      <c r="E3" s="193"/>
      <c r="F3" s="193"/>
      <c r="G3" s="193"/>
      <c r="H3" s="193"/>
      <c r="I3" s="193"/>
    </row>
    <row r="4" spans="1:9" s="23" customFormat="1" ht="13.5">
      <c r="A4" s="192"/>
      <c r="B4" s="192" t="s">
        <v>130</v>
      </c>
      <c r="C4" s="192"/>
      <c r="D4" s="192"/>
      <c r="E4" s="192"/>
      <c r="F4" s="192" t="s">
        <v>131</v>
      </c>
      <c r="G4" s="192"/>
      <c r="H4" s="192"/>
      <c r="I4" s="192"/>
    </row>
    <row r="5" spans="1:9" s="23" customFormat="1" ht="23.25" customHeight="1">
      <c r="A5" s="192"/>
      <c r="B5" s="142" t="s">
        <v>168</v>
      </c>
      <c r="C5" s="142" t="s">
        <v>169</v>
      </c>
      <c r="D5" s="142" t="s">
        <v>170</v>
      </c>
      <c r="E5" s="142" t="s">
        <v>171</v>
      </c>
      <c r="F5" s="142" t="s">
        <v>168</v>
      </c>
      <c r="G5" s="142" t="s">
        <v>169</v>
      </c>
      <c r="H5" s="142" t="s">
        <v>170</v>
      </c>
      <c r="I5" s="142" t="s">
        <v>171</v>
      </c>
    </row>
    <row r="6" spans="1:9" ht="16.5" customHeight="1">
      <c r="A6" s="25" t="s">
        <v>75</v>
      </c>
      <c r="B6" s="59">
        <v>276</v>
      </c>
      <c r="C6" s="60">
        <v>314</v>
      </c>
      <c r="D6" s="60">
        <v>1813</v>
      </c>
      <c r="E6" s="60">
        <v>2856</v>
      </c>
      <c r="F6" s="60">
        <v>14007</v>
      </c>
      <c r="G6" s="60">
        <v>28087</v>
      </c>
      <c r="H6" s="60">
        <v>127580</v>
      </c>
      <c r="I6" s="66">
        <v>145992</v>
      </c>
    </row>
    <row r="7" spans="1:9" ht="16.5" customHeight="1">
      <c r="A7" s="26">
        <v>49</v>
      </c>
      <c r="B7" s="61">
        <v>292</v>
      </c>
      <c r="C7" s="62">
        <v>306</v>
      </c>
      <c r="D7" s="62">
        <v>2386</v>
      </c>
      <c r="E7" s="62">
        <v>3711</v>
      </c>
      <c r="F7" s="62">
        <v>15596</v>
      </c>
      <c r="G7" s="62">
        <v>26867</v>
      </c>
      <c r="H7" s="62">
        <v>161868</v>
      </c>
      <c r="I7" s="67">
        <v>174744</v>
      </c>
    </row>
    <row r="8" spans="1:9" ht="16.5" customHeight="1">
      <c r="A8" s="26">
        <v>50</v>
      </c>
      <c r="B8" s="61">
        <v>302</v>
      </c>
      <c r="C8" s="62">
        <v>302</v>
      </c>
      <c r="D8" s="62">
        <v>2568</v>
      </c>
      <c r="E8" s="62">
        <v>3894</v>
      </c>
      <c r="F8" s="62">
        <v>15962</v>
      </c>
      <c r="G8" s="62">
        <v>26742</v>
      </c>
      <c r="H8" s="62">
        <v>175841</v>
      </c>
      <c r="I8" s="67">
        <v>185763</v>
      </c>
    </row>
    <row r="9" spans="1:9" ht="16.5" customHeight="1" hidden="1">
      <c r="A9" s="26">
        <v>51</v>
      </c>
      <c r="B9" s="61">
        <v>296</v>
      </c>
      <c r="C9" s="62">
        <v>299</v>
      </c>
      <c r="D9" s="62">
        <v>2885</v>
      </c>
      <c r="E9" s="62">
        <v>4090</v>
      </c>
      <c r="F9" s="62">
        <v>16212</v>
      </c>
      <c r="G9" s="62">
        <v>26804</v>
      </c>
      <c r="H9" s="62">
        <v>189222</v>
      </c>
      <c r="I9" s="67">
        <v>193237</v>
      </c>
    </row>
    <row r="10" spans="1:9" ht="16.5" customHeight="1" hidden="1">
      <c r="A10" s="26">
        <v>52</v>
      </c>
      <c r="B10" s="61">
        <v>304</v>
      </c>
      <c r="C10" s="62">
        <v>318</v>
      </c>
      <c r="D10" s="62">
        <v>3241</v>
      </c>
      <c r="E10" s="62">
        <v>4326</v>
      </c>
      <c r="F10" s="62">
        <v>16590</v>
      </c>
      <c r="G10" s="62">
        <v>26618</v>
      </c>
      <c r="H10" s="62">
        <v>202772</v>
      </c>
      <c r="I10" s="67">
        <v>201384</v>
      </c>
    </row>
    <row r="11" spans="1:9" ht="16.5" customHeight="1" hidden="1">
      <c r="A11" s="26">
        <v>53</v>
      </c>
      <c r="B11" s="61">
        <v>297</v>
      </c>
      <c r="C11" s="62">
        <v>311</v>
      </c>
      <c r="D11" s="62">
        <v>3474</v>
      </c>
      <c r="E11" s="62">
        <v>4607</v>
      </c>
      <c r="F11" s="62">
        <v>17016</v>
      </c>
      <c r="G11" s="62">
        <v>26493</v>
      </c>
      <c r="H11" s="62">
        <v>216825</v>
      </c>
      <c r="I11" s="67">
        <v>215086</v>
      </c>
    </row>
    <row r="12" spans="1:9" ht="16.5" customHeight="1" hidden="1">
      <c r="A12" s="26">
        <v>54</v>
      </c>
      <c r="B12" s="61">
        <v>305</v>
      </c>
      <c r="C12" s="62">
        <v>322</v>
      </c>
      <c r="D12" s="62">
        <v>3642</v>
      </c>
      <c r="E12" s="62">
        <v>4788</v>
      </c>
      <c r="F12" s="62">
        <v>17583</v>
      </c>
      <c r="G12" s="62">
        <v>26267</v>
      </c>
      <c r="H12" s="62">
        <v>232748</v>
      </c>
      <c r="I12" s="67">
        <v>225614</v>
      </c>
    </row>
    <row r="13" spans="1:9" ht="16.5" customHeight="1">
      <c r="A13" s="26">
        <v>55</v>
      </c>
      <c r="B13" s="61">
        <v>312</v>
      </c>
      <c r="C13" s="62">
        <v>309</v>
      </c>
      <c r="D13" s="62">
        <v>3915</v>
      </c>
      <c r="E13" s="62">
        <v>5019</v>
      </c>
      <c r="F13" s="62">
        <v>17957</v>
      </c>
      <c r="G13" s="62">
        <v>25867</v>
      </c>
      <c r="H13" s="62">
        <v>248165</v>
      </c>
      <c r="I13" s="67">
        <v>239004</v>
      </c>
    </row>
    <row r="14" spans="1:9" ht="16.5" customHeight="1">
      <c r="A14" s="26">
        <v>56</v>
      </c>
      <c r="B14" s="61">
        <v>323</v>
      </c>
      <c r="C14" s="62">
        <v>304</v>
      </c>
      <c r="D14" s="62">
        <v>4245</v>
      </c>
      <c r="E14" s="62">
        <v>5156</v>
      </c>
      <c r="F14" s="62">
        <v>18633</v>
      </c>
      <c r="G14" s="62">
        <v>25538</v>
      </c>
      <c r="H14" s="62">
        <v>266745</v>
      </c>
      <c r="I14" s="67">
        <v>251352</v>
      </c>
    </row>
    <row r="15" spans="1:9" ht="16.5" customHeight="1">
      <c r="A15" s="26">
        <v>57</v>
      </c>
      <c r="B15" s="61">
        <v>331</v>
      </c>
      <c r="C15" s="62">
        <v>297</v>
      </c>
      <c r="D15" s="62">
        <v>4457</v>
      </c>
      <c r="E15" s="62">
        <v>5422</v>
      </c>
      <c r="F15" s="62">
        <v>19137</v>
      </c>
      <c r="G15" s="62">
        <v>25416</v>
      </c>
      <c r="H15" s="62">
        <v>279186</v>
      </c>
      <c r="I15" s="67">
        <v>261785</v>
      </c>
    </row>
    <row r="16" spans="1:9" ht="16.5" customHeight="1">
      <c r="A16" s="26">
        <v>59</v>
      </c>
      <c r="B16" s="61">
        <v>384</v>
      </c>
      <c r="C16" s="62">
        <v>280</v>
      </c>
      <c r="D16" s="62">
        <v>4916</v>
      </c>
      <c r="E16" s="62">
        <v>5732</v>
      </c>
      <c r="F16" s="62">
        <v>20858</v>
      </c>
      <c r="G16" s="62">
        <v>24649</v>
      </c>
      <c r="H16" s="62">
        <v>308145</v>
      </c>
      <c r="I16" s="67">
        <v>281726</v>
      </c>
    </row>
    <row r="17" spans="1:9" ht="16.5" customHeight="1">
      <c r="A17" s="26">
        <v>61</v>
      </c>
      <c r="B17" s="61">
        <v>388</v>
      </c>
      <c r="C17" s="62">
        <v>283</v>
      </c>
      <c r="D17" s="62">
        <v>5363</v>
      </c>
      <c r="E17" s="62">
        <v>6135</v>
      </c>
      <c r="F17" s="62">
        <v>22050</v>
      </c>
      <c r="G17" s="62">
        <v>24056</v>
      </c>
      <c r="H17" s="62">
        <v>339258</v>
      </c>
      <c r="I17" s="67">
        <v>300678</v>
      </c>
    </row>
    <row r="18" spans="1:9" ht="16.5" customHeight="1">
      <c r="A18" s="26">
        <v>63</v>
      </c>
      <c r="B18" s="61">
        <v>399</v>
      </c>
      <c r="C18" s="62">
        <v>270</v>
      </c>
      <c r="D18" s="62">
        <v>5780</v>
      </c>
      <c r="E18" s="62">
        <v>6324</v>
      </c>
      <c r="F18" s="62">
        <v>23559</v>
      </c>
      <c r="G18" s="62">
        <v>23320</v>
      </c>
      <c r="H18" s="62">
        <v>373143</v>
      </c>
      <c r="I18" s="67">
        <v>321856</v>
      </c>
    </row>
    <row r="19" spans="1:9" ht="16.5" customHeight="1">
      <c r="A19" s="25" t="s">
        <v>76</v>
      </c>
      <c r="B19" s="61">
        <v>424</v>
      </c>
      <c r="C19" s="62">
        <v>273</v>
      </c>
      <c r="D19" s="62">
        <v>6267</v>
      </c>
      <c r="E19" s="62">
        <v>6697</v>
      </c>
      <c r="F19" s="62">
        <v>25303</v>
      </c>
      <c r="G19" s="62">
        <v>22918</v>
      </c>
      <c r="H19" s="62">
        <v>404764</v>
      </c>
      <c r="I19" s="67">
        <v>340537</v>
      </c>
    </row>
    <row r="20" spans="1:9" ht="16.5" customHeight="1">
      <c r="A20" s="27">
        <v>4</v>
      </c>
      <c r="B20" s="61">
        <v>434</v>
      </c>
      <c r="C20" s="62">
        <v>268</v>
      </c>
      <c r="D20" s="62">
        <v>6959</v>
      </c>
      <c r="E20" s="62">
        <v>7119</v>
      </c>
      <c r="F20" s="62">
        <v>26909</v>
      </c>
      <c r="G20" s="62">
        <v>22690</v>
      </c>
      <c r="H20" s="62">
        <v>441309</v>
      </c>
      <c r="I20" s="67">
        <v>354501</v>
      </c>
    </row>
    <row r="21" spans="1:9" ht="16.5" customHeight="1">
      <c r="A21" s="27">
        <v>6</v>
      </c>
      <c r="B21" s="61">
        <v>451</v>
      </c>
      <c r="C21" s="62">
        <v>272</v>
      </c>
      <c r="D21" s="62">
        <v>7712</v>
      </c>
      <c r="E21" s="62">
        <v>7373</v>
      </c>
      <c r="F21" s="62">
        <v>29008</v>
      </c>
      <c r="G21" s="62">
        <v>23048</v>
      </c>
      <c r="H21" s="62">
        <v>492352</v>
      </c>
      <c r="I21" s="67">
        <v>369661</v>
      </c>
    </row>
    <row r="22" spans="1:9" ht="16.5" customHeight="1">
      <c r="A22" s="27">
        <v>8</v>
      </c>
      <c r="B22" s="61">
        <v>483</v>
      </c>
      <c r="C22" s="62">
        <v>271</v>
      </c>
      <c r="D22" s="62">
        <v>8532</v>
      </c>
      <c r="E22" s="62">
        <v>7592</v>
      </c>
      <c r="F22" s="62">
        <v>31581</v>
      </c>
      <c r="G22" s="62">
        <v>23615</v>
      </c>
      <c r="H22" s="62">
        <v>544929</v>
      </c>
      <c r="I22" s="67">
        <v>383967</v>
      </c>
    </row>
    <row r="23" spans="1:9" ht="16.5" customHeight="1">
      <c r="A23" s="27">
        <v>10</v>
      </c>
      <c r="B23" s="61">
        <v>513</v>
      </c>
      <c r="C23" s="62">
        <v>271</v>
      </c>
      <c r="D23" s="62">
        <v>9279</v>
      </c>
      <c r="E23" s="62">
        <v>7555</v>
      </c>
      <c r="F23" s="62">
        <v>34468</v>
      </c>
      <c r="G23" s="62">
        <v>24202</v>
      </c>
      <c r="H23" s="62">
        <v>594447</v>
      </c>
      <c r="I23" s="67">
        <v>391374</v>
      </c>
    </row>
    <row r="24" spans="1:9" ht="16.5" customHeight="1">
      <c r="A24" s="27">
        <v>12</v>
      </c>
      <c r="B24" s="61">
        <v>564</v>
      </c>
      <c r="C24" s="62">
        <v>277</v>
      </c>
      <c r="D24" s="62">
        <v>10336</v>
      </c>
      <c r="E24" s="62">
        <v>7405</v>
      </c>
      <c r="F24" s="62">
        <v>36781</v>
      </c>
      <c r="G24" s="62">
        <v>24511</v>
      </c>
      <c r="H24" s="62">
        <v>653617</v>
      </c>
      <c r="I24" s="67">
        <v>388851</v>
      </c>
    </row>
    <row r="25" spans="1:9" ht="16.5" customHeight="1">
      <c r="A25" s="71">
        <v>14</v>
      </c>
      <c r="B25" s="61">
        <v>584</v>
      </c>
      <c r="C25" s="62">
        <v>266</v>
      </c>
      <c r="D25" s="62">
        <v>11046</v>
      </c>
      <c r="E25" s="62">
        <v>7409</v>
      </c>
      <c r="F25" s="62">
        <v>38366</v>
      </c>
      <c r="G25" s="62">
        <v>24340</v>
      </c>
      <c r="H25" s="62">
        <v>703913</v>
      </c>
      <c r="I25" s="67">
        <v>393413</v>
      </c>
    </row>
    <row r="26" spans="1:9" ht="16.5" customHeight="1">
      <c r="A26" s="133">
        <v>16</v>
      </c>
      <c r="B26" s="63">
        <v>598</v>
      </c>
      <c r="C26" s="64">
        <v>260</v>
      </c>
      <c r="D26" s="64">
        <v>11482</v>
      </c>
      <c r="E26" s="64">
        <v>6932</v>
      </c>
      <c r="F26" s="64">
        <v>39195</v>
      </c>
      <c r="G26" s="64">
        <v>25257</v>
      </c>
      <c r="H26" s="64">
        <v>760221</v>
      </c>
      <c r="I26" s="68">
        <v>385960</v>
      </c>
    </row>
    <row r="27" ht="14.25">
      <c r="A27" s="91"/>
    </row>
    <row r="29" spans="1:9" ht="14.25">
      <c r="A29" s="192" t="s">
        <v>50</v>
      </c>
      <c r="B29" s="193" t="s">
        <v>52</v>
      </c>
      <c r="C29" s="193"/>
      <c r="D29" s="193"/>
      <c r="E29" s="193"/>
      <c r="F29" s="193"/>
      <c r="G29" s="193"/>
      <c r="H29" s="193"/>
      <c r="I29" s="193"/>
    </row>
    <row r="30" spans="1:9" ht="14.25">
      <c r="A30" s="192"/>
      <c r="B30" s="192" t="s">
        <v>132</v>
      </c>
      <c r="C30" s="192"/>
      <c r="D30" s="192"/>
      <c r="E30" s="192"/>
      <c r="F30" s="192" t="s">
        <v>133</v>
      </c>
      <c r="G30" s="192"/>
      <c r="H30" s="192"/>
      <c r="I30" s="192"/>
    </row>
    <row r="31" spans="1:9" ht="23.25" customHeight="1">
      <c r="A31" s="192"/>
      <c r="B31" s="142" t="s">
        <v>168</v>
      </c>
      <c r="C31" s="142" t="s">
        <v>169</v>
      </c>
      <c r="D31" s="142" t="s">
        <v>170</v>
      </c>
      <c r="E31" s="142" t="s">
        <v>171</v>
      </c>
      <c r="F31" s="142" t="s">
        <v>168</v>
      </c>
      <c r="G31" s="142" t="s">
        <v>169</v>
      </c>
      <c r="H31" s="142" t="s">
        <v>170</v>
      </c>
      <c r="I31" s="142" t="s">
        <v>171</v>
      </c>
    </row>
    <row r="32" spans="1:9" ht="18" customHeight="1">
      <c r="A32" s="42" t="s">
        <v>75</v>
      </c>
      <c r="B32" s="69">
        <v>19.5</v>
      </c>
      <c r="C32" s="55">
        <v>24</v>
      </c>
      <c r="D32" s="55">
        <v>127.8</v>
      </c>
      <c r="E32" s="55">
        <v>201.4</v>
      </c>
      <c r="F32" s="55">
        <v>13.5</v>
      </c>
      <c r="G32" s="55">
        <v>27.1</v>
      </c>
      <c r="H32" s="55">
        <v>123</v>
      </c>
      <c r="I32" s="57">
        <v>140.8</v>
      </c>
    </row>
    <row r="33" spans="1:9" ht="18" customHeight="1">
      <c r="A33" s="70">
        <v>49</v>
      </c>
      <c r="B33" s="44">
        <v>20.3</v>
      </c>
      <c r="C33" s="56">
        <v>21.3</v>
      </c>
      <c r="D33" s="56">
        <v>165.7</v>
      </c>
      <c r="E33" s="56">
        <v>257.7</v>
      </c>
      <c r="F33" s="56">
        <v>14.2</v>
      </c>
      <c r="G33" s="56">
        <v>24.4</v>
      </c>
      <c r="H33" s="56">
        <v>147.1</v>
      </c>
      <c r="I33" s="58">
        <v>158.8</v>
      </c>
    </row>
    <row r="34" spans="1:9" ht="18" customHeight="1">
      <c r="A34" s="70">
        <v>50</v>
      </c>
      <c r="B34" s="44">
        <v>20.6</v>
      </c>
      <c r="C34" s="56">
        <v>20.6</v>
      </c>
      <c r="D34" s="56">
        <v>175.3</v>
      </c>
      <c r="E34" s="56">
        <v>265.8</v>
      </c>
      <c r="F34" s="56">
        <v>14.3</v>
      </c>
      <c r="G34" s="56">
        <v>23.9</v>
      </c>
      <c r="H34" s="56">
        <v>157.1</v>
      </c>
      <c r="I34" s="58">
        <v>165.9</v>
      </c>
    </row>
    <row r="35" spans="1:9" ht="18" customHeight="1" hidden="1">
      <c r="A35" s="70">
        <v>51</v>
      </c>
      <c r="B35" s="44">
        <v>20.1</v>
      </c>
      <c r="C35" s="56">
        <v>20.3</v>
      </c>
      <c r="D35" s="56">
        <v>195.5</v>
      </c>
      <c r="E35" s="56">
        <v>277.1</v>
      </c>
      <c r="F35" s="56">
        <v>14.3</v>
      </c>
      <c r="G35" s="56">
        <v>23.7</v>
      </c>
      <c r="H35" s="56">
        <v>167.3</v>
      </c>
      <c r="I35" s="58">
        <v>170.9</v>
      </c>
    </row>
    <row r="36" spans="1:9" ht="18" customHeight="1" hidden="1">
      <c r="A36" s="70">
        <v>52</v>
      </c>
      <c r="B36" s="44">
        <v>20.5</v>
      </c>
      <c r="C36" s="56">
        <v>21.4</v>
      </c>
      <c r="D36" s="56">
        <v>218.1</v>
      </c>
      <c r="E36" s="56">
        <v>291.1</v>
      </c>
      <c r="F36" s="56">
        <v>14.5</v>
      </c>
      <c r="G36" s="56">
        <v>23.3</v>
      </c>
      <c r="H36" s="56">
        <v>177.6</v>
      </c>
      <c r="I36" s="58">
        <v>176.4</v>
      </c>
    </row>
    <row r="37" spans="1:9" ht="18" customHeight="1" hidden="1">
      <c r="A37" s="70">
        <v>53</v>
      </c>
      <c r="B37" s="44">
        <v>19.9</v>
      </c>
      <c r="C37" s="56">
        <v>20.8</v>
      </c>
      <c r="D37" s="56">
        <v>232.7</v>
      </c>
      <c r="E37" s="56">
        <v>308.6</v>
      </c>
      <c r="F37" s="56">
        <v>14.8</v>
      </c>
      <c r="G37" s="56">
        <v>23</v>
      </c>
      <c r="H37" s="56">
        <v>188.3</v>
      </c>
      <c r="I37" s="58">
        <v>186.7</v>
      </c>
    </row>
    <row r="38" spans="1:9" ht="18" customHeight="1" hidden="1">
      <c r="A38" s="70">
        <v>54</v>
      </c>
      <c r="B38" s="44">
        <v>20.3</v>
      </c>
      <c r="C38" s="56">
        <v>21.5</v>
      </c>
      <c r="D38" s="56">
        <v>243</v>
      </c>
      <c r="E38" s="56">
        <v>319.4</v>
      </c>
      <c r="F38" s="56">
        <v>15.1</v>
      </c>
      <c r="G38" s="56">
        <v>22.6</v>
      </c>
      <c r="H38" s="56">
        <v>200.4</v>
      </c>
      <c r="I38" s="58">
        <v>194.3</v>
      </c>
    </row>
    <row r="39" spans="1:9" ht="18" customHeight="1">
      <c r="A39" s="70">
        <v>55</v>
      </c>
      <c r="B39" s="44">
        <v>20.7</v>
      </c>
      <c r="C39" s="56">
        <v>20.5</v>
      </c>
      <c r="D39" s="56">
        <v>259.9</v>
      </c>
      <c r="E39" s="56">
        <v>333.1</v>
      </c>
      <c r="F39" s="56">
        <v>15.3</v>
      </c>
      <c r="G39" s="56">
        <v>22.1</v>
      </c>
      <c r="H39" s="56">
        <v>212</v>
      </c>
      <c r="I39" s="58">
        <v>204.2</v>
      </c>
    </row>
    <row r="40" spans="1:9" ht="18" customHeight="1">
      <c r="A40" s="70">
        <v>56</v>
      </c>
      <c r="B40" s="44">
        <v>21.4</v>
      </c>
      <c r="C40" s="56">
        <v>20.1</v>
      </c>
      <c r="D40" s="56">
        <v>280.9</v>
      </c>
      <c r="E40" s="56">
        <v>341.2</v>
      </c>
      <c r="F40" s="56">
        <v>15.8</v>
      </c>
      <c r="G40" s="56">
        <v>21.7</v>
      </c>
      <c r="H40" s="56">
        <v>226.3</v>
      </c>
      <c r="I40" s="58">
        <v>213.2</v>
      </c>
    </row>
    <row r="41" spans="1:9" ht="18" customHeight="1">
      <c r="A41" s="70">
        <v>57</v>
      </c>
      <c r="B41" s="44">
        <v>21.8</v>
      </c>
      <c r="C41" s="56">
        <v>19.6</v>
      </c>
      <c r="D41" s="56">
        <v>294.2</v>
      </c>
      <c r="E41" s="56">
        <v>357.9</v>
      </c>
      <c r="F41" s="56">
        <v>16.1</v>
      </c>
      <c r="G41" s="56">
        <v>21.4</v>
      </c>
      <c r="H41" s="56">
        <v>235.2</v>
      </c>
      <c r="I41" s="58">
        <v>220.6</v>
      </c>
    </row>
    <row r="42" spans="1:9" ht="18" customHeight="1">
      <c r="A42" s="70">
        <v>59</v>
      </c>
      <c r="B42" s="44">
        <v>25.5</v>
      </c>
      <c r="C42" s="56">
        <v>18.4</v>
      </c>
      <c r="D42" s="56">
        <v>323</v>
      </c>
      <c r="E42" s="56">
        <v>376.6</v>
      </c>
      <c r="F42" s="56">
        <v>17.3</v>
      </c>
      <c r="G42" s="56">
        <v>20.5</v>
      </c>
      <c r="H42" s="56">
        <v>256.5</v>
      </c>
      <c r="I42" s="58">
        <v>234.3</v>
      </c>
    </row>
    <row r="43" spans="1:9" ht="18" customHeight="1">
      <c r="A43" s="70">
        <v>61</v>
      </c>
      <c r="B43" s="44">
        <v>25.4</v>
      </c>
      <c r="C43" s="56">
        <v>18.5</v>
      </c>
      <c r="D43" s="56">
        <v>350.8</v>
      </c>
      <c r="E43" s="56">
        <v>401.2</v>
      </c>
      <c r="F43" s="56">
        <v>18.1</v>
      </c>
      <c r="G43" s="56">
        <v>19.8</v>
      </c>
      <c r="H43" s="56">
        <v>278.8</v>
      </c>
      <c r="I43" s="58">
        <v>247.1</v>
      </c>
    </row>
    <row r="44" spans="1:9" ht="18" customHeight="1">
      <c r="A44" s="70">
        <v>63</v>
      </c>
      <c r="B44" s="44">
        <v>26.1</v>
      </c>
      <c r="C44" s="56">
        <v>17.7</v>
      </c>
      <c r="D44" s="56">
        <v>378.5</v>
      </c>
      <c r="E44" s="56">
        <v>414.1</v>
      </c>
      <c r="F44" s="56">
        <v>19.2</v>
      </c>
      <c r="G44" s="56">
        <v>19</v>
      </c>
      <c r="H44" s="56">
        <v>303.9</v>
      </c>
      <c r="I44" s="58">
        <v>262.1</v>
      </c>
    </row>
    <row r="45" spans="1:9" ht="18" customHeight="1">
      <c r="A45" s="43" t="s">
        <v>76</v>
      </c>
      <c r="B45" s="44">
        <v>28</v>
      </c>
      <c r="C45" s="56">
        <v>18</v>
      </c>
      <c r="D45" s="56">
        <v>413.7</v>
      </c>
      <c r="E45" s="56">
        <v>442</v>
      </c>
      <c r="F45" s="56">
        <v>20.5</v>
      </c>
      <c r="G45" s="56">
        <v>18.5</v>
      </c>
      <c r="H45" s="56">
        <v>327.4</v>
      </c>
      <c r="I45" s="58">
        <v>275.5</v>
      </c>
    </row>
    <row r="46" spans="1:9" ht="18" customHeight="1">
      <c r="A46" s="71">
        <v>4</v>
      </c>
      <c r="B46" s="44">
        <v>28.7</v>
      </c>
      <c r="C46" s="56">
        <v>17.7</v>
      </c>
      <c r="D46" s="56">
        <v>460.6</v>
      </c>
      <c r="E46" s="56">
        <v>471.1</v>
      </c>
      <c r="F46" s="56">
        <v>21.6</v>
      </c>
      <c r="G46" s="56">
        <v>18.2</v>
      </c>
      <c r="H46" s="56">
        <v>354.6</v>
      </c>
      <c r="I46" s="58">
        <v>284.8</v>
      </c>
    </row>
    <row r="47" spans="1:9" ht="18" customHeight="1">
      <c r="A47" s="71">
        <v>6</v>
      </c>
      <c r="B47" s="44">
        <v>29.9</v>
      </c>
      <c r="C47" s="56">
        <v>18</v>
      </c>
      <c r="D47" s="56">
        <v>511.4</v>
      </c>
      <c r="E47" s="56">
        <v>488.9</v>
      </c>
      <c r="F47" s="56">
        <v>23.2</v>
      </c>
      <c r="G47" s="56">
        <v>18.4</v>
      </c>
      <c r="H47" s="56">
        <v>393.8</v>
      </c>
      <c r="I47" s="58">
        <v>295.6</v>
      </c>
    </row>
    <row r="48" spans="1:9" ht="18" customHeight="1">
      <c r="A48" s="71">
        <v>8</v>
      </c>
      <c r="B48" s="44">
        <v>32.1</v>
      </c>
      <c r="C48" s="56">
        <v>18</v>
      </c>
      <c r="D48" s="56">
        <v>566.9</v>
      </c>
      <c r="E48" s="56">
        <v>504.5</v>
      </c>
      <c r="F48" s="56">
        <v>25.1</v>
      </c>
      <c r="G48" s="56">
        <v>18.8</v>
      </c>
      <c r="H48" s="56">
        <v>433</v>
      </c>
      <c r="I48" s="58">
        <v>305.1</v>
      </c>
    </row>
    <row r="49" spans="1:9" ht="18" customHeight="1">
      <c r="A49" s="71">
        <v>10</v>
      </c>
      <c r="B49" s="44">
        <v>34.2</v>
      </c>
      <c r="C49" s="56">
        <v>18</v>
      </c>
      <c r="D49" s="56">
        <v>617.8</v>
      </c>
      <c r="E49" s="56">
        <v>503</v>
      </c>
      <c r="F49" s="56">
        <v>27.3</v>
      </c>
      <c r="G49" s="56">
        <v>19.1</v>
      </c>
      <c r="H49" s="56">
        <v>470</v>
      </c>
      <c r="I49" s="58">
        <v>309.4</v>
      </c>
    </row>
    <row r="50" spans="1:9" ht="18" customHeight="1">
      <c r="A50" s="71">
        <v>12</v>
      </c>
      <c r="B50" s="44">
        <v>37.8</v>
      </c>
      <c r="C50" s="56">
        <v>18.6</v>
      </c>
      <c r="D50" s="56">
        <v>692.3</v>
      </c>
      <c r="E50" s="56">
        <v>495.9</v>
      </c>
      <c r="F50" s="56">
        <v>29</v>
      </c>
      <c r="G50" s="56">
        <v>19.3</v>
      </c>
      <c r="H50" s="56">
        <v>515</v>
      </c>
      <c r="I50" s="58">
        <v>306.4</v>
      </c>
    </row>
    <row r="51" spans="1:9" ht="18" customHeight="1">
      <c r="A51" s="71">
        <v>14</v>
      </c>
      <c r="B51" s="44">
        <v>39.3</v>
      </c>
      <c r="C51" s="56">
        <v>17.9</v>
      </c>
      <c r="D51" s="56">
        <v>743.3</v>
      </c>
      <c r="E51" s="56">
        <v>498.6</v>
      </c>
      <c r="F51" s="56">
        <v>30.1</v>
      </c>
      <c r="G51" s="56">
        <v>19.1</v>
      </c>
      <c r="H51" s="56">
        <v>552.4</v>
      </c>
      <c r="I51" s="58">
        <v>308.7</v>
      </c>
    </row>
    <row r="52" spans="1:9" ht="16.5" customHeight="1">
      <c r="A52" s="133">
        <v>16</v>
      </c>
      <c r="B52" s="175">
        <v>40.5</v>
      </c>
      <c r="C52" s="176">
        <v>17.6</v>
      </c>
      <c r="D52" s="176">
        <v>777.4</v>
      </c>
      <c r="E52" s="176">
        <v>469.3</v>
      </c>
      <c r="F52" s="176">
        <v>30.7</v>
      </c>
      <c r="G52" s="176">
        <v>19.8</v>
      </c>
      <c r="H52" s="176">
        <v>595.4</v>
      </c>
      <c r="I52" s="177">
        <v>302.3</v>
      </c>
    </row>
  </sheetData>
  <mergeCells count="8">
    <mergeCell ref="B3:I3"/>
    <mergeCell ref="A3:A5"/>
    <mergeCell ref="B4:E4"/>
    <mergeCell ref="F4:I4"/>
    <mergeCell ref="A29:A31"/>
    <mergeCell ref="B29:I29"/>
    <mergeCell ref="B30:E30"/>
    <mergeCell ref="F30:I30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</sheetPr>
  <dimension ref="A1:G14"/>
  <sheetViews>
    <sheetView zoomScale="75" zoomScaleNormal="75" zoomScaleSheetLayoutView="75" workbookViewId="0" topLeftCell="A1">
      <selection activeCell="A23" sqref="A23:F23"/>
    </sheetView>
  </sheetViews>
  <sheetFormatPr defaultColWidth="6.875" defaultRowHeight="12"/>
  <cols>
    <col min="1" max="1" width="11.75390625" style="5" customWidth="1"/>
    <col min="2" max="4" width="14.875" style="5" customWidth="1"/>
    <col min="5" max="5" width="14.25390625" style="5" customWidth="1"/>
    <col min="6" max="6" width="14.00390625" style="5" customWidth="1"/>
    <col min="7" max="7" width="13.375" style="5" customWidth="1"/>
    <col min="8" max="16384" width="6.875" style="4" customWidth="1"/>
  </cols>
  <sheetData>
    <row r="1" spans="1:7" ht="14.25">
      <c r="A1" s="72" t="s">
        <v>178</v>
      </c>
      <c r="B1" s="10"/>
      <c r="C1" s="10"/>
      <c r="D1" s="10"/>
      <c r="E1" s="10"/>
      <c r="F1" s="10"/>
      <c r="G1" s="10"/>
    </row>
    <row r="2" spans="1:7" ht="14.25">
      <c r="A2" s="72"/>
      <c r="B2" s="10"/>
      <c r="C2" s="10"/>
      <c r="D2" s="10"/>
      <c r="E2" s="10"/>
      <c r="F2" s="10"/>
      <c r="G2" s="92" t="s">
        <v>191</v>
      </c>
    </row>
    <row r="3" spans="1:7" s="21" customFormat="1" ht="19.5" customHeight="1">
      <c r="A3" s="194" t="s">
        <v>73</v>
      </c>
      <c r="B3" s="196" t="s">
        <v>94</v>
      </c>
      <c r="C3" s="197"/>
      <c r="D3" s="197"/>
      <c r="E3" s="197"/>
      <c r="F3" s="197"/>
      <c r="G3" s="198"/>
    </row>
    <row r="4" spans="1:7" s="21" customFormat="1" ht="96" customHeight="1">
      <c r="A4" s="195"/>
      <c r="B4" s="141" t="s">
        <v>158</v>
      </c>
      <c r="C4" s="140" t="s">
        <v>159</v>
      </c>
      <c r="D4" s="143" t="s">
        <v>194</v>
      </c>
      <c r="E4" s="143" t="s">
        <v>195</v>
      </c>
      <c r="F4" s="143" t="s">
        <v>192</v>
      </c>
      <c r="G4" s="144" t="s">
        <v>193</v>
      </c>
    </row>
    <row r="5" spans="1:7" ht="19.5" customHeight="1">
      <c r="A5" s="93" t="s">
        <v>74</v>
      </c>
      <c r="B5" s="94">
        <f aca="true" t="shared" si="0" ref="B5:G5">SUM(B6:B14)</f>
        <v>598</v>
      </c>
      <c r="C5" s="94">
        <f t="shared" si="0"/>
        <v>260</v>
      </c>
      <c r="D5" s="94">
        <f t="shared" si="0"/>
        <v>10659</v>
      </c>
      <c r="E5" s="94">
        <f t="shared" si="0"/>
        <v>823</v>
      </c>
      <c r="F5" s="94">
        <f t="shared" si="0"/>
        <v>6532</v>
      </c>
      <c r="G5" s="98">
        <f t="shared" si="0"/>
        <v>400</v>
      </c>
    </row>
    <row r="6" spans="1:7" ht="18" customHeight="1">
      <c r="A6" s="32" t="s">
        <v>157</v>
      </c>
      <c r="B6" s="95">
        <v>28</v>
      </c>
      <c r="C6" s="94">
        <v>14</v>
      </c>
      <c r="D6" s="94">
        <v>1091</v>
      </c>
      <c r="E6" s="94">
        <v>61</v>
      </c>
      <c r="F6" s="94">
        <v>484</v>
      </c>
      <c r="G6" s="98">
        <v>79</v>
      </c>
    </row>
    <row r="7" spans="1:7" ht="18" customHeight="1">
      <c r="A7" s="32" t="s">
        <v>95</v>
      </c>
      <c r="B7" s="95">
        <v>106</v>
      </c>
      <c r="C7" s="94">
        <v>34</v>
      </c>
      <c r="D7" s="94">
        <v>1900</v>
      </c>
      <c r="E7" s="94">
        <v>209</v>
      </c>
      <c r="F7" s="94">
        <v>496</v>
      </c>
      <c r="G7" s="98">
        <v>138</v>
      </c>
    </row>
    <row r="8" spans="1:7" ht="18" customHeight="1">
      <c r="A8" s="32" t="s">
        <v>96</v>
      </c>
      <c r="B8" s="95">
        <v>91</v>
      </c>
      <c r="C8" s="94">
        <v>42</v>
      </c>
      <c r="D8" s="94">
        <v>1705</v>
      </c>
      <c r="E8" s="94">
        <v>190</v>
      </c>
      <c r="F8" s="94">
        <v>623</v>
      </c>
      <c r="G8" s="98">
        <v>54</v>
      </c>
    </row>
    <row r="9" spans="1:7" ht="18" customHeight="1">
      <c r="A9" s="32" t="s">
        <v>97</v>
      </c>
      <c r="B9" s="95">
        <v>95</v>
      </c>
      <c r="C9" s="94">
        <v>53</v>
      </c>
      <c r="D9" s="94">
        <v>1551</v>
      </c>
      <c r="E9" s="94">
        <v>115</v>
      </c>
      <c r="F9" s="94">
        <v>827</v>
      </c>
      <c r="G9" s="98">
        <v>36</v>
      </c>
    </row>
    <row r="10" spans="1:7" ht="18" customHeight="1">
      <c r="A10" s="32" t="s">
        <v>98</v>
      </c>
      <c r="B10" s="95">
        <v>93</v>
      </c>
      <c r="C10" s="94">
        <v>49</v>
      </c>
      <c r="D10" s="94">
        <v>1617</v>
      </c>
      <c r="E10" s="94">
        <v>82</v>
      </c>
      <c r="F10" s="94">
        <v>1071</v>
      </c>
      <c r="G10" s="98">
        <v>26</v>
      </c>
    </row>
    <row r="11" spans="1:7" ht="18" customHeight="1">
      <c r="A11" s="32" t="s">
        <v>99</v>
      </c>
      <c r="B11" s="95">
        <v>89</v>
      </c>
      <c r="C11" s="94">
        <v>29</v>
      </c>
      <c r="D11" s="94">
        <v>1388</v>
      </c>
      <c r="E11" s="94">
        <v>68</v>
      </c>
      <c r="F11" s="94">
        <v>1090</v>
      </c>
      <c r="G11" s="98">
        <v>25</v>
      </c>
    </row>
    <row r="12" spans="1:7" ht="18" customHeight="1">
      <c r="A12" s="32" t="s">
        <v>100</v>
      </c>
      <c r="B12" s="95">
        <v>69</v>
      </c>
      <c r="C12" s="94">
        <v>25</v>
      </c>
      <c r="D12" s="94">
        <v>849</v>
      </c>
      <c r="E12" s="94">
        <v>52</v>
      </c>
      <c r="F12" s="94">
        <v>1034</v>
      </c>
      <c r="G12" s="98">
        <v>16</v>
      </c>
    </row>
    <row r="13" spans="1:7" ht="18" customHeight="1">
      <c r="A13" s="32" t="s">
        <v>101</v>
      </c>
      <c r="B13" s="95">
        <v>24</v>
      </c>
      <c r="C13" s="94">
        <v>11</v>
      </c>
      <c r="D13" s="94">
        <v>403</v>
      </c>
      <c r="E13" s="94">
        <v>35</v>
      </c>
      <c r="F13" s="94">
        <v>657</v>
      </c>
      <c r="G13" s="98">
        <v>24</v>
      </c>
    </row>
    <row r="14" spans="1:7" ht="18" customHeight="1">
      <c r="A14" s="33" t="s">
        <v>102</v>
      </c>
      <c r="B14" s="96">
        <v>3</v>
      </c>
      <c r="C14" s="97">
        <v>3</v>
      </c>
      <c r="D14" s="97">
        <v>155</v>
      </c>
      <c r="E14" s="97">
        <v>11</v>
      </c>
      <c r="F14" s="97">
        <v>250</v>
      </c>
      <c r="G14" s="99">
        <v>2</v>
      </c>
    </row>
    <row r="16" ht="60" customHeight="1"/>
  </sheetData>
  <mergeCells count="2">
    <mergeCell ref="A3:A4"/>
    <mergeCell ref="B3:G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</sheetPr>
  <dimension ref="A1:L13"/>
  <sheetViews>
    <sheetView zoomScale="75" zoomScaleNormal="75" zoomScaleSheetLayoutView="100" workbookViewId="0" topLeftCell="A1">
      <selection activeCell="A23" sqref="A23:F23"/>
    </sheetView>
  </sheetViews>
  <sheetFormatPr defaultColWidth="6.875" defaultRowHeight="12"/>
  <cols>
    <col min="1" max="1" width="13.25390625" style="5" customWidth="1"/>
    <col min="2" max="7" width="7.375" style="5" customWidth="1"/>
    <col min="8" max="8" width="5.875" style="5" customWidth="1"/>
    <col min="9" max="9" width="6.375" style="5" customWidth="1"/>
    <col min="10" max="10" width="6.25390625" style="5" customWidth="1"/>
    <col min="11" max="11" width="7.375" style="5" customWidth="1"/>
    <col min="12" max="12" width="5.25390625" style="5" customWidth="1"/>
    <col min="13" max="16384" width="6.875" style="4" customWidth="1"/>
  </cols>
  <sheetData>
    <row r="1" spans="1:12" s="11" customFormat="1" ht="13.5">
      <c r="A1" s="72" t="s">
        <v>167</v>
      </c>
      <c r="B1" s="10"/>
      <c r="C1" s="10"/>
      <c r="D1" s="10"/>
      <c r="E1" s="10"/>
      <c r="F1" s="10"/>
      <c r="G1" s="10"/>
      <c r="H1" s="10"/>
      <c r="I1" s="10"/>
      <c r="J1" s="10"/>
      <c r="L1" s="92" t="s">
        <v>191</v>
      </c>
    </row>
    <row r="2" spans="1:12" s="21" customFormat="1" ht="28.5" customHeight="1">
      <c r="A2" s="209" t="s">
        <v>64</v>
      </c>
      <c r="B2" s="209" t="s">
        <v>74</v>
      </c>
      <c r="C2" s="211" t="s">
        <v>85</v>
      </c>
      <c r="D2" s="210" t="s">
        <v>72</v>
      </c>
      <c r="E2" s="209" t="s">
        <v>93</v>
      </c>
      <c r="F2" s="210" t="s">
        <v>137</v>
      </c>
      <c r="G2" s="210" t="s">
        <v>53</v>
      </c>
      <c r="H2" s="210" t="s">
        <v>179</v>
      </c>
      <c r="I2" s="210" t="s">
        <v>136</v>
      </c>
      <c r="J2" s="210" t="s">
        <v>135</v>
      </c>
      <c r="K2" s="210" t="s">
        <v>209</v>
      </c>
      <c r="L2" s="210" t="s">
        <v>134</v>
      </c>
    </row>
    <row r="3" spans="1:12" s="21" customFormat="1" ht="77.25" customHeight="1">
      <c r="A3" s="209"/>
      <c r="B3" s="209"/>
      <c r="C3" s="212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4.25">
      <c r="A4" s="93" t="s">
        <v>74</v>
      </c>
      <c r="B4" s="73">
        <f>SUM(B5:B13)</f>
        <v>598</v>
      </c>
      <c r="C4" s="74">
        <f aca="true" t="shared" si="0" ref="C4:L4">SUM(C5:C13)</f>
        <v>137</v>
      </c>
      <c r="D4" s="74">
        <f t="shared" si="0"/>
        <v>348</v>
      </c>
      <c r="E4" s="74">
        <f t="shared" si="0"/>
        <v>15</v>
      </c>
      <c r="F4" s="74">
        <f t="shared" si="0"/>
        <v>9</v>
      </c>
      <c r="G4" s="74">
        <f t="shared" si="0"/>
        <v>3</v>
      </c>
      <c r="H4" s="74">
        <f t="shared" si="0"/>
        <v>21</v>
      </c>
      <c r="I4" s="74">
        <f t="shared" si="0"/>
        <v>10</v>
      </c>
      <c r="J4" s="74">
        <f t="shared" si="0"/>
        <v>40</v>
      </c>
      <c r="K4" s="74">
        <f t="shared" si="0"/>
        <v>8</v>
      </c>
      <c r="L4" s="77">
        <f t="shared" si="0"/>
        <v>7</v>
      </c>
    </row>
    <row r="5" spans="1:12" ht="14.25">
      <c r="A5" s="145" t="s">
        <v>115</v>
      </c>
      <c r="B5" s="34">
        <f>SUM(C5:L5)</f>
        <v>143</v>
      </c>
      <c r="C5" s="75">
        <v>62</v>
      </c>
      <c r="D5" s="75">
        <v>11</v>
      </c>
      <c r="E5" s="75">
        <v>8</v>
      </c>
      <c r="F5" s="75">
        <v>8</v>
      </c>
      <c r="G5" s="75">
        <v>1</v>
      </c>
      <c r="H5" s="75">
        <v>13</v>
      </c>
      <c r="I5" s="75">
        <v>7</v>
      </c>
      <c r="J5" s="75">
        <v>28</v>
      </c>
      <c r="K5" s="75">
        <v>0</v>
      </c>
      <c r="L5" s="76">
        <v>5</v>
      </c>
    </row>
    <row r="6" spans="1:12" ht="14.25">
      <c r="A6" s="145" t="s">
        <v>196</v>
      </c>
      <c r="B6" s="34">
        <f aca="true" t="shared" si="1" ref="B6:B13">SUM(C6:L6)</f>
        <v>37</v>
      </c>
      <c r="C6" s="75">
        <v>5</v>
      </c>
      <c r="D6" s="75">
        <v>29</v>
      </c>
      <c r="E6" s="75">
        <v>0</v>
      </c>
      <c r="F6" s="75">
        <v>0</v>
      </c>
      <c r="G6" s="75">
        <v>0</v>
      </c>
      <c r="H6" s="75">
        <v>1</v>
      </c>
      <c r="I6" s="75">
        <v>0</v>
      </c>
      <c r="J6" s="75">
        <v>2</v>
      </c>
      <c r="K6" s="75">
        <v>0</v>
      </c>
      <c r="L6" s="76">
        <v>0</v>
      </c>
    </row>
    <row r="7" spans="1:12" ht="14.25">
      <c r="A7" s="145" t="s">
        <v>87</v>
      </c>
      <c r="B7" s="34">
        <f t="shared" si="1"/>
        <v>30</v>
      </c>
      <c r="C7" s="75">
        <v>5</v>
      </c>
      <c r="D7" s="75">
        <v>21</v>
      </c>
      <c r="E7" s="75">
        <v>2</v>
      </c>
      <c r="F7" s="75">
        <v>0</v>
      </c>
      <c r="G7" s="75">
        <v>0</v>
      </c>
      <c r="H7" s="75">
        <v>0</v>
      </c>
      <c r="I7" s="75">
        <v>1</v>
      </c>
      <c r="J7" s="75">
        <v>1</v>
      </c>
      <c r="K7" s="75">
        <v>0</v>
      </c>
      <c r="L7" s="76">
        <v>0</v>
      </c>
    </row>
    <row r="8" spans="1:12" ht="14.25">
      <c r="A8" s="145" t="s">
        <v>88</v>
      </c>
      <c r="B8" s="34">
        <f t="shared" si="1"/>
        <v>43</v>
      </c>
      <c r="C8" s="75">
        <v>11</v>
      </c>
      <c r="D8" s="75">
        <v>27</v>
      </c>
      <c r="E8" s="75">
        <v>2</v>
      </c>
      <c r="F8" s="75">
        <v>0</v>
      </c>
      <c r="G8" s="75">
        <v>1</v>
      </c>
      <c r="H8" s="75">
        <v>2</v>
      </c>
      <c r="I8" s="75">
        <v>0</v>
      </c>
      <c r="J8" s="75">
        <v>0</v>
      </c>
      <c r="K8" s="75">
        <v>0</v>
      </c>
      <c r="L8" s="76">
        <v>0</v>
      </c>
    </row>
    <row r="9" spans="1:12" ht="14.25">
      <c r="A9" s="145" t="s">
        <v>89</v>
      </c>
      <c r="B9" s="34">
        <f t="shared" si="1"/>
        <v>73</v>
      </c>
      <c r="C9" s="75">
        <v>10</v>
      </c>
      <c r="D9" s="75">
        <v>57</v>
      </c>
      <c r="E9" s="75">
        <v>2</v>
      </c>
      <c r="F9" s="75">
        <v>0</v>
      </c>
      <c r="G9" s="75">
        <v>1</v>
      </c>
      <c r="H9" s="75">
        <v>1</v>
      </c>
      <c r="I9" s="75">
        <v>0</v>
      </c>
      <c r="J9" s="75">
        <v>2</v>
      </c>
      <c r="K9" s="75">
        <v>0</v>
      </c>
      <c r="L9" s="76">
        <v>0</v>
      </c>
    </row>
    <row r="10" spans="1:12" ht="14.25">
      <c r="A10" s="145" t="s">
        <v>90</v>
      </c>
      <c r="B10" s="34">
        <f t="shared" si="1"/>
        <v>81</v>
      </c>
      <c r="C10" s="75">
        <v>7</v>
      </c>
      <c r="D10" s="75">
        <v>62</v>
      </c>
      <c r="E10" s="75">
        <v>0</v>
      </c>
      <c r="F10" s="75">
        <v>0</v>
      </c>
      <c r="G10" s="75">
        <v>0</v>
      </c>
      <c r="H10" s="75">
        <v>2</v>
      </c>
      <c r="I10" s="75">
        <v>0</v>
      </c>
      <c r="J10" s="75">
        <v>2</v>
      </c>
      <c r="K10" s="75">
        <v>8</v>
      </c>
      <c r="L10" s="76">
        <v>0</v>
      </c>
    </row>
    <row r="11" spans="1:12" ht="14.25">
      <c r="A11" s="145" t="s">
        <v>86</v>
      </c>
      <c r="B11" s="34">
        <f t="shared" si="1"/>
        <v>42</v>
      </c>
      <c r="C11" s="75">
        <v>6</v>
      </c>
      <c r="D11" s="75">
        <v>34</v>
      </c>
      <c r="E11" s="75">
        <v>0</v>
      </c>
      <c r="F11" s="75">
        <v>0</v>
      </c>
      <c r="G11" s="75">
        <v>0</v>
      </c>
      <c r="H11" s="75">
        <v>1</v>
      </c>
      <c r="I11" s="75">
        <v>1</v>
      </c>
      <c r="J11" s="75">
        <v>0</v>
      </c>
      <c r="K11" s="75">
        <v>0</v>
      </c>
      <c r="L11" s="76">
        <v>0</v>
      </c>
    </row>
    <row r="12" spans="1:12" ht="14.25">
      <c r="A12" s="145" t="s">
        <v>91</v>
      </c>
      <c r="B12" s="34">
        <f t="shared" si="1"/>
        <v>74</v>
      </c>
      <c r="C12" s="75">
        <v>16</v>
      </c>
      <c r="D12" s="75">
        <v>52</v>
      </c>
      <c r="E12" s="75">
        <v>0</v>
      </c>
      <c r="F12" s="75">
        <v>1</v>
      </c>
      <c r="G12" s="75">
        <v>0</v>
      </c>
      <c r="H12" s="75">
        <v>1</v>
      </c>
      <c r="I12" s="75">
        <v>0</v>
      </c>
      <c r="J12" s="75">
        <v>4</v>
      </c>
      <c r="K12" s="75">
        <v>0</v>
      </c>
      <c r="L12" s="76">
        <v>0</v>
      </c>
    </row>
    <row r="13" spans="1:12" ht="14.25">
      <c r="A13" s="139" t="s">
        <v>92</v>
      </c>
      <c r="B13" s="78">
        <f t="shared" si="1"/>
        <v>75</v>
      </c>
      <c r="C13" s="79">
        <v>15</v>
      </c>
      <c r="D13" s="79">
        <v>55</v>
      </c>
      <c r="E13" s="79">
        <v>1</v>
      </c>
      <c r="F13" s="79">
        <v>0</v>
      </c>
      <c r="G13" s="79">
        <v>0</v>
      </c>
      <c r="H13" s="79">
        <v>0</v>
      </c>
      <c r="I13" s="79">
        <v>1</v>
      </c>
      <c r="J13" s="79">
        <v>1</v>
      </c>
      <c r="K13" s="79">
        <v>0</v>
      </c>
      <c r="L13" s="80">
        <v>2</v>
      </c>
    </row>
  </sheetData>
  <mergeCells count="12"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D2:D3"/>
    <mergeCell ref="C2:C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</sheetPr>
  <dimension ref="A1:AL39"/>
  <sheetViews>
    <sheetView zoomScaleSheetLayoutView="100" workbookViewId="0" topLeftCell="A1">
      <selection activeCell="A23" sqref="A23:F23"/>
    </sheetView>
  </sheetViews>
  <sheetFormatPr defaultColWidth="6.875" defaultRowHeight="12"/>
  <cols>
    <col min="1" max="1" width="13.25390625" style="5" customWidth="1"/>
    <col min="2" max="3" width="9.25390625" style="5" customWidth="1"/>
    <col min="4" max="6" width="8.75390625" style="5" customWidth="1"/>
    <col min="7" max="7" width="9.375" style="5" customWidth="1"/>
    <col min="8" max="16" width="8.375" style="5" customWidth="1"/>
    <col min="17" max="17" width="6.125" style="5" customWidth="1"/>
    <col min="18" max="18" width="13.00390625" style="4" bestFit="1" customWidth="1"/>
    <col min="19" max="38" width="6.25390625" style="4" customWidth="1"/>
    <col min="39" max="16384" width="6.875" style="4" customWidth="1"/>
  </cols>
  <sheetData>
    <row r="1" spans="1:38" ht="14.25">
      <c r="A1" s="111" t="s">
        <v>172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23" t="s">
        <v>191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 ht="13.5">
      <c r="A2" s="204" t="s">
        <v>55</v>
      </c>
      <c r="B2" s="202" t="s">
        <v>3</v>
      </c>
      <c r="C2" s="202"/>
      <c r="D2" s="202"/>
      <c r="E2" s="202"/>
      <c r="F2" s="202"/>
      <c r="G2" s="202" t="s">
        <v>57</v>
      </c>
      <c r="H2" s="202"/>
      <c r="I2" s="202"/>
      <c r="J2" s="202"/>
      <c r="K2" s="202"/>
      <c r="L2" s="202" t="s">
        <v>58</v>
      </c>
      <c r="M2" s="202"/>
      <c r="N2" s="202"/>
      <c r="O2" s="202"/>
      <c r="P2" s="20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1" customFormat="1" ht="103.5" customHeight="1">
      <c r="A3" s="204"/>
      <c r="B3" s="105" t="s">
        <v>56</v>
      </c>
      <c r="C3" s="106" t="s">
        <v>161</v>
      </c>
      <c r="D3" s="106" t="s">
        <v>163</v>
      </c>
      <c r="E3" s="106" t="s">
        <v>165</v>
      </c>
      <c r="F3" s="106" t="s">
        <v>173</v>
      </c>
      <c r="G3" s="105" t="s">
        <v>174</v>
      </c>
      <c r="H3" s="106" t="s">
        <v>160</v>
      </c>
      <c r="I3" s="106" t="s">
        <v>162</v>
      </c>
      <c r="J3" s="106" t="s">
        <v>164</v>
      </c>
      <c r="K3" s="106" t="s">
        <v>166</v>
      </c>
      <c r="L3" s="105" t="s">
        <v>174</v>
      </c>
      <c r="M3" s="106" t="s">
        <v>160</v>
      </c>
      <c r="N3" s="106" t="s">
        <v>162</v>
      </c>
      <c r="O3" s="106" t="s">
        <v>164</v>
      </c>
      <c r="P3" s="106" t="s">
        <v>166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107" t="s">
        <v>74</v>
      </c>
      <c r="B4" s="134">
        <v>18414</v>
      </c>
      <c r="C4" s="104">
        <v>10659</v>
      </c>
      <c r="D4" s="104">
        <v>823</v>
      </c>
      <c r="E4" s="104">
        <v>6532</v>
      </c>
      <c r="F4" s="104">
        <v>400</v>
      </c>
      <c r="G4" s="104">
        <v>11907</v>
      </c>
      <c r="H4" s="104">
        <v>8230</v>
      </c>
      <c r="I4" s="104">
        <v>748</v>
      </c>
      <c r="J4" s="104">
        <v>2636</v>
      </c>
      <c r="K4" s="104">
        <v>293</v>
      </c>
      <c r="L4" s="104">
        <v>4294</v>
      </c>
      <c r="M4" s="104">
        <v>1356</v>
      </c>
      <c r="N4" s="104">
        <v>13</v>
      </c>
      <c r="O4" s="104">
        <v>2879</v>
      </c>
      <c r="P4" s="112">
        <v>46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9.5" customHeight="1">
      <c r="A5" s="108" t="s">
        <v>115</v>
      </c>
      <c r="B5" s="135">
        <v>6350</v>
      </c>
      <c r="C5" s="100">
        <v>4043</v>
      </c>
      <c r="D5" s="100">
        <v>285</v>
      </c>
      <c r="E5" s="100">
        <v>1912</v>
      </c>
      <c r="F5" s="100">
        <v>110</v>
      </c>
      <c r="G5" s="100">
        <v>4020</v>
      </c>
      <c r="H5" s="100">
        <v>3042</v>
      </c>
      <c r="I5" s="100">
        <v>258</v>
      </c>
      <c r="J5" s="100">
        <v>639</v>
      </c>
      <c r="K5" s="100">
        <v>81</v>
      </c>
      <c r="L5" s="100">
        <v>1701</v>
      </c>
      <c r="M5" s="100">
        <v>639</v>
      </c>
      <c r="N5" s="100">
        <v>8</v>
      </c>
      <c r="O5" s="100">
        <v>1041</v>
      </c>
      <c r="P5" s="102">
        <v>13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9.5" customHeight="1">
      <c r="A6" s="108" t="s">
        <v>196</v>
      </c>
      <c r="B6" s="135">
        <v>965</v>
      </c>
      <c r="C6" s="100">
        <v>509</v>
      </c>
      <c r="D6" s="100">
        <v>45</v>
      </c>
      <c r="E6" s="100">
        <v>396</v>
      </c>
      <c r="F6" s="100">
        <v>15</v>
      </c>
      <c r="G6" s="100">
        <v>659</v>
      </c>
      <c r="H6" s="100">
        <v>400</v>
      </c>
      <c r="I6" s="100">
        <v>45</v>
      </c>
      <c r="J6" s="100">
        <v>199</v>
      </c>
      <c r="K6" s="100">
        <v>15</v>
      </c>
      <c r="L6" s="100">
        <v>183</v>
      </c>
      <c r="M6" s="100">
        <v>49</v>
      </c>
      <c r="N6" s="100">
        <v>0</v>
      </c>
      <c r="O6" s="100">
        <v>134</v>
      </c>
      <c r="P6" s="102">
        <v>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9.5" customHeight="1">
      <c r="A7" s="108" t="s">
        <v>139</v>
      </c>
      <c r="B7" s="135">
        <v>1850</v>
      </c>
      <c r="C7" s="100">
        <v>1171</v>
      </c>
      <c r="D7" s="100">
        <v>74</v>
      </c>
      <c r="E7" s="100">
        <v>581</v>
      </c>
      <c r="F7" s="100">
        <v>24</v>
      </c>
      <c r="G7" s="100">
        <v>1323</v>
      </c>
      <c r="H7" s="100">
        <v>990</v>
      </c>
      <c r="I7" s="100">
        <v>60</v>
      </c>
      <c r="J7" s="100">
        <v>255</v>
      </c>
      <c r="K7" s="100">
        <v>18</v>
      </c>
      <c r="L7" s="100">
        <v>331</v>
      </c>
      <c r="M7" s="100">
        <v>89</v>
      </c>
      <c r="N7" s="100">
        <v>0</v>
      </c>
      <c r="O7" s="100">
        <v>238</v>
      </c>
      <c r="P7" s="102">
        <v>4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9.5" customHeight="1">
      <c r="A8" s="108" t="s">
        <v>140</v>
      </c>
      <c r="B8" s="135">
        <v>1202</v>
      </c>
      <c r="C8" s="100">
        <v>673</v>
      </c>
      <c r="D8" s="100">
        <v>24</v>
      </c>
      <c r="E8" s="100">
        <v>490</v>
      </c>
      <c r="F8" s="100">
        <v>15</v>
      </c>
      <c r="G8" s="100">
        <v>837</v>
      </c>
      <c r="H8" s="100">
        <v>540</v>
      </c>
      <c r="I8" s="100">
        <v>22</v>
      </c>
      <c r="J8" s="100">
        <v>261</v>
      </c>
      <c r="K8" s="100">
        <v>14</v>
      </c>
      <c r="L8" s="100">
        <v>244</v>
      </c>
      <c r="M8" s="100">
        <v>70</v>
      </c>
      <c r="N8" s="100">
        <v>0</v>
      </c>
      <c r="O8" s="100">
        <v>173</v>
      </c>
      <c r="P8" s="102">
        <v>1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9.5" customHeight="1">
      <c r="A9" s="108" t="s">
        <v>141</v>
      </c>
      <c r="B9" s="135">
        <v>2224</v>
      </c>
      <c r="C9" s="100">
        <v>1068</v>
      </c>
      <c r="D9" s="100">
        <v>148</v>
      </c>
      <c r="E9" s="100">
        <v>899</v>
      </c>
      <c r="F9" s="100">
        <v>109</v>
      </c>
      <c r="G9" s="100">
        <v>1497</v>
      </c>
      <c r="H9" s="100">
        <v>836</v>
      </c>
      <c r="I9" s="100">
        <v>140</v>
      </c>
      <c r="J9" s="100">
        <v>439</v>
      </c>
      <c r="K9" s="100">
        <v>82</v>
      </c>
      <c r="L9" s="100">
        <v>418</v>
      </c>
      <c r="M9" s="100">
        <v>116</v>
      </c>
      <c r="N9" s="100">
        <v>0</v>
      </c>
      <c r="O9" s="100">
        <v>292</v>
      </c>
      <c r="P9" s="102">
        <v>10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9.5" customHeight="1">
      <c r="A10" s="108" t="s">
        <v>142</v>
      </c>
      <c r="B10" s="135">
        <v>1888</v>
      </c>
      <c r="C10" s="100">
        <v>1200</v>
      </c>
      <c r="D10" s="100">
        <v>64</v>
      </c>
      <c r="E10" s="100">
        <v>570</v>
      </c>
      <c r="F10" s="100">
        <v>54</v>
      </c>
      <c r="G10" s="100">
        <v>1080</v>
      </c>
      <c r="H10" s="100">
        <v>815</v>
      </c>
      <c r="I10" s="100">
        <v>59</v>
      </c>
      <c r="J10" s="100">
        <v>168</v>
      </c>
      <c r="K10" s="100">
        <v>38</v>
      </c>
      <c r="L10" s="100">
        <v>475</v>
      </c>
      <c r="M10" s="100">
        <v>205</v>
      </c>
      <c r="N10" s="100">
        <v>0</v>
      </c>
      <c r="O10" s="100">
        <v>260</v>
      </c>
      <c r="P10" s="102">
        <v>10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9.5" customHeight="1">
      <c r="A11" s="108" t="s">
        <v>86</v>
      </c>
      <c r="B11" s="135">
        <v>963</v>
      </c>
      <c r="C11" s="100">
        <v>438</v>
      </c>
      <c r="D11" s="100">
        <v>42</v>
      </c>
      <c r="E11" s="100">
        <v>461</v>
      </c>
      <c r="F11" s="100">
        <v>22</v>
      </c>
      <c r="G11" s="100">
        <v>608</v>
      </c>
      <c r="H11" s="100">
        <v>342</v>
      </c>
      <c r="I11" s="100">
        <v>37</v>
      </c>
      <c r="J11" s="100">
        <v>217</v>
      </c>
      <c r="K11" s="100">
        <v>12</v>
      </c>
      <c r="L11" s="100">
        <v>220</v>
      </c>
      <c r="M11" s="100">
        <v>40</v>
      </c>
      <c r="N11" s="100">
        <v>3</v>
      </c>
      <c r="O11" s="100">
        <v>175</v>
      </c>
      <c r="P11" s="102">
        <v>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9.5" customHeight="1">
      <c r="A12" s="108" t="s">
        <v>143</v>
      </c>
      <c r="B12" s="135">
        <v>1054</v>
      </c>
      <c r="C12" s="100">
        <v>480</v>
      </c>
      <c r="D12" s="100">
        <v>49</v>
      </c>
      <c r="E12" s="100">
        <v>502</v>
      </c>
      <c r="F12" s="100">
        <v>23</v>
      </c>
      <c r="G12" s="100">
        <v>627</v>
      </c>
      <c r="H12" s="100">
        <v>355</v>
      </c>
      <c r="I12" s="100">
        <v>46</v>
      </c>
      <c r="J12" s="100">
        <v>209</v>
      </c>
      <c r="K12" s="100">
        <v>17</v>
      </c>
      <c r="L12" s="100">
        <v>261</v>
      </c>
      <c r="M12" s="100">
        <v>65</v>
      </c>
      <c r="N12" s="100">
        <v>0</v>
      </c>
      <c r="O12" s="100">
        <v>195</v>
      </c>
      <c r="P12" s="102">
        <v>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9.5" customHeight="1">
      <c r="A13" s="109" t="s">
        <v>144</v>
      </c>
      <c r="B13" s="110">
        <v>1918</v>
      </c>
      <c r="C13" s="101">
        <v>1077</v>
      </c>
      <c r="D13" s="101">
        <v>92</v>
      </c>
      <c r="E13" s="101">
        <v>721</v>
      </c>
      <c r="F13" s="101">
        <v>28</v>
      </c>
      <c r="G13" s="101">
        <v>1256</v>
      </c>
      <c r="H13" s="101">
        <v>910</v>
      </c>
      <c r="I13" s="101">
        <v>81</v>
      </c>
      <c r="J13" s="101">
        <v>249</v>
      </c>
      <c r="K13" s="101">
        <v>16</v>
      </c>
      <c r="L13" s="101">
        <v>461</v>
      </c>
      <c r="M13" s="101">
        <v>83</v>
      </c>
      <c r="N13" s="101">
        <v>2</v>
      </c>
      <c r="O13" s="101">
        <v>371</v>
      </c>
      <c r="P13" s="103">
        <v>5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ht="33.75" customHeight="1">
      <c r="A14" s="113"/>
    </row>
    <row r="15" spans="1:16" ht="14.25">
      <c r="A15" s="204" t="s">
        <v>55</v>
      </c>
      <c r="B15" s="199" t="s">
        <v>59</v>
      </c>
      <c r="C15" s="200"/>
      <c r="D15" s="200"/>
      <c r="E15" s="200"/>
      <c r="F15" s="201"/>
      <c r="G15" s="199" t="s">
        <v>179</v>
      </c>
      <c r="H15" s="200"/>
      <c r="I15" s="200"/>
      <c r="J15" s="200"/>
      <c r="K15" s="201"/>
      <c r="L15" s="199" t="s">
        <v>60</v>
      </c>
      <c r="M15" s="200"/>
      <c r="N15" s="200"/>
      <c r="O15" s="200"/>
      <c r="P15" s="201"/>
    </row>
    <row r="16" spans="1:16" ht="100.5" customHeight="1">
      <c r="A16" s="204"/>
      <c r="B16" s="105" t="s">
        <v>174</v>
      </c>
      <c r="C16" s="106" t="s">
        <v>160</v>
      </c>
      <c r="D16" s="106" t="s">
        <v>162</v>
      </c>
      <c r="E16" s="106" t="s">
        <v>164</v>
      </c>
      <c r="F16" s="106" t="s">
        <v>166</v>
      </c>
      <c r="G16" s="105" t="s">
        <v>174</v>
      </c>
      <c r="H16" s="106" t="s">
        <v>160</v>
      </c>
      <c r="I16" s="106" t="s">
        <v>162</v>
      </c>
      <c r="J16" s="106" t="s">
        <v>164</v>
      </c>
      <c r="K16" s="106" t="s">
        <v>166</v>
      </c>
      <c r="L16" s="105" t="s">
        <v>174</v>
      </c>
      <c r="M16" s="106" t="s">
        <v>160</v>
      </c>
      <c r="N16" s="106" t="s">
        <v>162</v>
      </c>
      <c r="O16" s="106" t="s">
        <v>164</v>
      </c>
      <c r="P16" s="106" t="s">
        <v>166</v>
      </c>
    </row>
    <row r="17" spans="1:16" ht="19.5" customHeight="1">
      <c r="A17" s="107" t="s">
        <v>74</v>
      </c>
      <c r="B17" s="104">
        <v>309</v>
      </c>
      <c r="C17" s="104">
        <v>230</v>
      </c>
      <c r="D17" s="104">
        <v>13</v>
      </c>
      <c r="E17" s="104">
        <v>65</v>
      </c>
      <c r="F17" s="104">
        <v>1</v>
      </c>
      <c r="G17" s="104">
        <v>1421</v>
      </c>
      <c r="H17" s="104">
        <v>520</v>
      </c>
      <c r="I17" s="104">
        <v>38</v>
      </c>
      <c r="J17" s="104">
        <v>809</v>
      </c>
      <c r="K17" s="104">
        <v>54</v>
      </c>
      <c r="L17" s="104">
        <v>188</v>
      </c>
      <c r="M17" s="104">
        <v>81</v>
      </c>
      <c r="N17" s="104">
        <v>9</v>
      </c>
      <c r="O17" s="104">
        <v>95</v>
      </c>
      <c r="P17" s="112">
        <v>3</v>
      </c>
    </row>
    <row r="18" spans="1:16" ht="19.5" customHeight="1">
      <c r="A18" s="108" t="s">
        <v>115</v>
      </c>
      <c r="B18" s="100">
        <v>83</v>
      </c>
      <c r="C18" s="100">
        <v>63</v>
      </c>
      <c r="D18" s="100">
        <v>6</v>
      </c>
      <c r="E18" s="100">
        <v>13</v>
      </c>
      <c r="F18" s="100">
        <v>1</v>
      </c>
      <c r="G18" s="100">
        <v>387</v>
      </c>
      <c r="H18" s="100">
        <v>178</v>
      </c>
      <c r="I18" s="100">
        <v>10</v>
      </c>
      <c r="J18" s="100">
        <v>189</v>
      </c>
      <c r="K18" s="100">
        <v>10</v>
      </c>
      <c r="L18" s="100">
        <v>71</v>
      </c>
      <c r="M18" s="100">
        <v>40</v>
      </c>
      <c r="N18" s="100">
        <v>2</v>
      </c>
      <c r="O18" s="100">
        <v>27</v>
      </c>
      <c r="P18" s="102">
        <v>2</v>
      </c>
    </row>
    <row r="19" spans="1:16" ht="19.5" customHeight="1">
      <c r="A19" s="108" t="s">
        <v>196</v>
      </c>
      <c r="B19" s="100">
        <v>23</v>
      </c>
      <c r="C19" s="100">
        <v>16</v>
      </c>
      <c r="D19" s="100">
        <v>0</v>
      </c>
      <c r="E19" s="100">
        <v>7</v>
      </c>
      <c r="F19" s="100">
        <v>0</v>
      </c>
      <c r="G19" s="100">
        <v>66</v>
      </c>
      <c r="H19" s="100">
        <v>22</v>
      </c>
      <c r="I19" s="100">
        <v>0</v>
      </c>
      <c r="J19" s="100">
        <v>44</v>
      </c>
      <c r="K19" s="100">
        <v>0</v>
      </c>
      <c r="L19" s="100">
        <v>13</v>
      </c>
      <c r="M19" s="100">
        <v>6</v>
      </c>
      <c r="N19" s="100">
        <v>0</v>
      </c>
      <c r="O19" s="100">
        <v>7</v>
      </c>
      <c r="P19" s="102">
        <v>0</v>
      </c>
    </row>
    <row r="20" spans="1:16" ht="19.5" customHeight="1">
      <c r="A20" s="108" t="s">
        <v>139</v>
      </c>
      <c r="B20" s="100">
        <v>43</v>
      </c>
      <c r="C20" s="100">
        <v>33</v>
      </c>
      <c r="D20" s="100">
        <v>2</v>
      </c>
      <c r="E20" s="100">
        <v>8</v>
      </c>
      <c r="F20" s="100">
        <v>0</v>
      </c>
      <c r="G20" s="100">
        <v>95</v>
      </c>
      <c r="H20" s="100">
        <v>30</v>
      </c>
      <c r="I20" s="100">
        <v>7</v>
      </c>
      <c r="J20" s="100">
        <v>57</v>
      </c>
      <c r="K20" s="100">
        <v>1</v>
      </c>
      <c r="L20" s="100">
        <v>26</v>
      </c>
      <c r="M20" s="100">
        <v>7</v>
      </c>
      <c r="N20" s="100">
        <v>5</v>
      </c>
      <c r="O20" s="100">
        <v>13</v>
      </c>
      <c r="P20" s="102">
        <v>1</v>
      </c>
    </row>
    <row r="21" spans="1:16" ht="19.5" customHeight="1">
      <c r="A21" s="108" t="s">
        <v>140</v>
      </c>
      <c r="B21" s="100">
        <v>23</v>
      </c>
      <c r="C21" s="100">
        <v>19</v>
      </c>
      <c r="D21" s="100">
        <v>0</v>
      </c>
      <c r="E21" s="100">
        <v>4</v>
      </c>
      <c r="F21" s="100">
        <v>0</v>
      </c>
      <c r="G21" s="100">
        <v>72</v>
      </c>
      <c r="H21" s="100">
        <v>26</v>
      </c>
      <c r="I21" s="100">
        <v>2</v>
      </c>
      <c r="J21" s="100">
        <v>44</v>
      </c>
      <c r="K21" s="100">
        <v>0</v>
      </c>
      <c r="L21" s="100">
        <v>3</v>
      </c>
      <c r="M21" s="100">
        <v>2</v>
      </c>
      <c r="N21" s="100">
        <v>0</v>
      </c>
      <c r="O21" s="100">
        <v>1</v>
      </c>
      <c r="P21" s="102">
        <v>0</v>
      </c>
    </row>
    <row r="22" spans="1:16" ht="19.5" customHeight="1">
      <c r="A22" s="108" t="s">
        <v>141</v>
      </c>
      <c r="B22" s="100">
        <v>29</v>
      </c>
      <c r="C22" s="100">
        <v>20</v>
      </c>
      <c r="D22" s="100">
        <v>0</v>
      </c>
      <c r="E22" s="100">
        <v>9</v>
      </c>
      <c r="F22" s="100">
        <v>0</v>
      </c>
      <c r="G22" s="100">
        <v>223</v>
      </c>
      <c r="H22" s="100">
        <v>61</v>
      </c>
      <c r="I22" s="100">
        <v>6</v>
      </c>
      <c r="J22" s="100">
        <v>139</v>
      </c>
      <c r="K22" s="100">
        <v>17</v>
      </c>
      <c r="L22" s="100">
        <v>26</v>
      </c>
      <c r="M22" s="100">
        <v>9</v>
      </c>
      <c r="N22" s="100">
        <v>2</v>
      </c>
      <c r="O22" s="100">
        <v>15</v>
      </c>
      <c r="P22" s="102">
        <v>0</v>
      </c>
    </row>
    <row r="23" spans="1:16" ht="19.5" customHeight="1">
      <c r="A23" s="108" t="s">
        <v>142</v>
      </c>
      <c r="B23" s="100">
        <v>40</v>
      </c>
      <c r="C23" s="100">
        <v>30</v>
      </c>
      <c r="D23" s="100">
        <v>1</v>
      </c>
      <c r="E23" s="100">
        <v>9</v>
      </c>
      <c r="F23" s="100">
        <v>0</v>
      </c>
      <c r="G23" s="100">
        <v>236</v>
      </c>
      <c r="H23" s="100">
        <v>105</v>
      </c>
      <c r="I23" s="100">
        <v>4</v>
      </c>
      <c r="J23" s="100">
        <v>121</v>
      </c>
      <c r="K23" s="100">
        <v>6</v>
      </c>
      <c r="L23" s="100">
        <v>13</v>
      </c>
      <c r="M23" s="100">
        <v>5</v>
      </c>
      <c r="N23" s="100">
        <v>0</v>
      </c>
      <c r="O23" s="100">
        <v>8</v>
      </c>
      <c r="P23" s="102">
        <v>0</v>
      </c>
    </row>
    <row r="24" spans="1:16" ht="19.5" customHeight="1">
      <c r="A24" s="108" t="s">
        <v>86</v>
      </c>
      <c r="B24" s="100">
        <v>12</v>
      </c>
      <c r="C24" s="100">
        <v>9</v>
      </c>
      <c r="D24" s="100">
        <v>0</v>
      </c>
      <c r="E24" s="100">
        <v>3</v>
      </c>
      <c r="F24" s="100">
        <v>0</v>
      </c>
      <c r="G24" s="100">
        <v>93</v>
      </c>
      <c r="H24" s="100">
        <v>23</v>
      </c>
      <c r="I24" s="100">
        <v>2</v>
      </c>
      <c r="J24" s="100">
        <v>60</v>
      </c>
      <c r="K24" s="100">
        <v>8</v>
      </c>
      <c r="L24" s="100">
        <v>10</v>
      </c>
      <c r="M24" s="100">
        <v>5</v>
      </c>
      <c r="N24" s="100">
        <v>0</v>
      </c>
      <c r="O24" s="100">
        <v>5</v>
      </c>
      <c r="P24" s="102">
        <v>0</v>
      </c>
    </row>
    <row r="25" spans="1:16" ht="19.5" customHeight="1">
      <c r="A25" s="108" t="s">
        <v>143</v>
      </c>
      <c r="B25" s="100">
        <v>19</v>
      </c>
      <c r="C25" s="100">
        <v>14</v>
      </c>
      <c r="D25" s="100">
        <v>0</v>
      </c>
      <c r="E25" s="100">
        <v>5</v>
      </c>
      <c r="F25" s="100">
        <v>0</v>
      </c>
      <c r="G25" s="100">
        <v>117</v>
      </c>
      <c r="H25" s="100">
        <v>32</v>
      </c>
      <c r="I25" s="100">
        <v>2</v>
      </c>
      <c r="J25" s="100">
        <v>78</v>
      </c>
      <c r="K25" s="100">
        <v>5</v>
      </c>
      <c r="L25" s="100">
        <v>13</v>
      </c>
      <c r="M25" s="100">
        <v>3</v>
      </c>
      <c r="N25" s="100">
        <v>0</v>
      </c>
      <c r="O25" s="100">
        <v>10</v>
      </c>
      <c r="P25" s="102">
        <v>0</v>
      </c>
    </row>
    <row r="26" spans="1:16" ht="19.5" customHeight="1">
      <c r="A26" s="109" t="s">
        <v>144</v>
      </c>
      <c r="B26" s="101">
        <v>37</v>
      </c>
      <c r="C26" s="101">
        <v>26</v>
      </c>
      <c r="D26" s="101">
        <v>4</v>
      </c>
      <c r="E26" s="101">
        <v>7</v>
      </c>
      <c r="F26" s="101">
        <v>0</v>
      </c>
      <c r="G26" s="101">
        <v>132</v>
      </c>
      <c r="H26" s="101">
        <v>43</v>
      </c>
      <c r="I26" s="101">
        <v>5</v>
      </c>
      <c r="J26" s="101">
        <v>77</v>
      </c>
      <c r="K26" s="101">
        <v>7</v>
      </c>
      <c r="L26" s="101">
        <v>13</v>
      </c>
      <c r="M26" s="101">
        <v>4</v>
      </c>
      <c r="N26" s="101">
        <v>0</v>
      </c>
      <c r="O26" s="101">
        <v>9</v>
      </c>
      <c r="P26" s="103">
        <v>0</v>
      </c>
    </row>
    <row r="27" ht="33.75" customHeight="1">
      <c r="A27" s="113"/>
    </row>
    <row r="28" spans="18:38" ht="29.25" customHeight="1">
      <c r="R28" s="205" t="s">
        <v>55</v>
      </c>
      <c r="S28" s="199" t="s">
        <v>188</v>
      </c>
      <c r="T28" s="200"/>
      <c r="U28" s="200"/>
      <c r="V28" s="200"/>
      <c r="W28" s="201"/>
      <c r="X28" s="202" t="s">
        <v>189</v>
      </c>
      <c r="Y28" s="202"/>
      <c r="Z28" s="202"/>
      <c r="AA28" s="202"/>
      <c r="AB28" s="202"/>
      <c r="AC28" s="203" t="s">
        <v>190</v>
      </c>
      <c r="AD28" s="202"/>
      <c r="AE28" s="202"/>
      <c r="AF28" s="202"/>
      <c r="AG28" s="202"/>
      <c r="AH28" s="199" t="s">
        <v>61</v>
      </c>
      <c r="AI28" s="200"/>
      <c r="AJ28" s="200"/>
      <c r="AK28" s="200"/>
      <c r="AL28" s="201"/>
    </row>
    <row r="29" spans="18:38" ht="100.5" customHeight="1">
      <c r="R29" s="206"/>
      <c r="S29" s="105" t="s">
        <v>174</v>
      </c>
      <c r="T29" s="106" t="s">
        <v>160</v>
      </c>
      <c r="U29" s="106" t="s">
        <v>162</v>
      </c>
      <c r="V29" s="106" t="s">
        <v>164</v>
      </c>
      <c r="W29" s="106" t="s">
        <v>166</v>
      </c>
      <c r="X29" s="105" t="s">
        <v>174</v>
      </c>
      <c r="Y29" s="106" t="s">
        <v>160</v>
      </c>
      <c r="Z29" s="106" t="s">
        <v>162</v>
      </c>
      <c r="AA29" s="106" t="s">
        <v>208</v>
      </c>
      <c r="AB29" s="106" t="s">
        <v>166</v>
      </c>
      <c r="AC29" s="105" t="s">
        <v>174</v>
      </c>
      <c r="AD29" s="106" t="s">
        <v>160</v>
      </c>
      <c r="AE29" s="106" t="s">
        <v>162</v>
      </c>
      <c r="AF29" s="106" t="s">
        <v>164</v>
      </c>
      <c r="AG29" s="106" t="s">
        <v>166</v>
      </c>
      <c r="AH29" s="105" t="s">
        <v>56</v>
      </c>
      <c r="AI29" s="106" t="s">
        <v>160</v>
      </c>
      <c r="AJ29" s="106" t="s">
        <v>162</v>
      </c>
      <c r="AK29" s="106" t="s">
        <v>164</v>
      </c>
      <c r="AL29" s="106" t="s">
        <v>166</v>
      </c>
    </row>
    <row r="30" spans="18:38" ht="19.5" customHeight="1">
      <c r="R30" s="107" t="s">
        <v>74</v>
      </c>
      <c r="S30" s="104">
        <v>57</v>
      </c>
      <c r="T30" s="104">
        <v>37</v>
      </c>
      <c r="U30" s="104">
        <v>0</v>
      </c>
      <c r="V30" s="104">
        <v>16</v>
      </c>
      <c r="W30" s="104">
        <v>0</v>
      </c>
      <c r="X30" s="104">
        <v>68</v>
      </c>
      <c r="Y30" s="104">
        <v>21</v>
      </c>
      <c r="Z30" s="104">
        <v>0</v>
      </c>
      <c r="AA30" s="104">
        <v>10</v>
      </c>
      <c r="AB30" s="104">
        <v>3</v>
      </c>
      <c r="AC30" s="104">
        <v>164</v>
      </c>
      <c r="AD30" s="104">
        <v>162</v>
      </c>
      <c r="AE30" s="104">
        <v>2</v>
      </c>
      <c r="AF30" s="104">
        <v>0</v>
      </c>
      <c r="AG30" s="104">
        <v>0</v>
      </c>
      <c r="AH30" s="104">
        <v>25</v>
      </c>
      <c r="AI30" s="104">
        <v>11</v>
      </c>
      <c r="AJ30" s="104">
        <v>0</v>
      </c>
      <c r="AK30" s="104">
        <v>14</v>
      </c>
      <c r="AL30" s="112">
        <v>0</v>
      </c>
    </row>
    <row r="31" spans="18:38" ht="19.5" customHeight="1">
      <c r="R31" s="108" t="s">
        <v>115</v>
      </c>
      <c r="S31" s="100">
        <v>6</v>
      </c>
      <c r="T31" s="100">
        <v>6</v>
      </c>
      <c r="U31" s="100">
        <v>0</v>
      </c>
      <c r="V31" s="100">
        <v>0</v>
      </c>
      <c r="W31" s="100">
        <v>0</v>
      </c>
      <c r="X31" s="100">
        <v>18</v>
      </c>
      <c r="Y31" s="100">
        <v>9</v>
      </c>
      <c r="Z31" s="100">
        <v>0</v>
      </c>
      <c r="AA31" s="100">
        <v>3</v>
      </c>
      <c r="AB31" s="100">
        <v>3</v>
      </c>
      <c r="AC31" s="100">
        <v>63</v>
      </c>
      <c r="AD31" s="100">
        <v>62</v>
      </c>
      <c r="AE31" s="100">
        <v>1</v>
      </c>
      <c r="AF31" s="100">
        <v>0</v>
      </c>
      <c r="AG31" s="100">
        <v>0</v>
      </c>
      <c r="AH31" s="100">
        <v>4</v>
      </c>
      <c r="AI31" s="100">
        <v>4</v>
      </c>
      <c r="AJ31" s="100">
        <v>0</v>
      </c>
      <c r="AK31" s="100">
        <v>0</v>
      </c>
      <c r="AL31" s="102">
        <v>0</v>
      </c>
    </row>
    <row r="32" spans="18:38" ht="19.5" customHeight="1">
      <c r="R32" s="108" t="s">
        <v>196</v>
      </c>
      <c r="S32" s="100">
        <v>6</v>
      </c>
      <c r="T32" s="100">
        <v>3</v>
      </c>
      <c r="U32" s="100">
        <v>0</v>
      </c>
      <c r="V32" s="100">
        <v>3</v>
      </c>
      <c r="W32" s="100">
        <v>0</v>
      </c>
      <c r="X32" s="100">
        <v>10</v>
      </c>
      <c r="Y32" s="100">
        <v>0</v>
      </c>
      <c r="Z32" s="100">
        <v>0</v>
      </c>
      <c r="AA32" s="100">
        <v>0</v>
      </c>
      <c r="AB32" s="100">
        <v>0</v>
      </c>
      <c r="AC32" s="100">
        <v>10</v>
      </c>
      <c r="AD32" s="100">
        <v>10</v>
      </c>
      <c r="AE32" s="100">
        <v>0</v>
      </c>
      <c r="AF32" s="100">
        <v>0</v>
      </c>
      <c r="AG32" s="100">
        <v>0</v>
      </c>
      <c r="AH32" s="100">
        <v>5</v>
      </c>
      <c r="AI32" s="100">
        <v>3</v>
      </c>
      <c r="AJ32" s="100">
        <v>0</v>
      </c>
      <c r="AK32" s="100">
        <v>2</v>
      </c>
      <c r="AL32" s="102">
        <v>0</v>
      </c>
    </row>
    <row r="33" spans="18:38" ht="19.5" customHeight="1">
      <c r="R33" s="108" t="s">
        <v>139</v>
      </c>
      <c r="S33" s="100">
        <v>3</v>
      </c>
      <c r="T33" s="100">
        <v>2</v>
      </c>
      <c r="U33" s="100">
        <v>0</v>
      </c>
      <c r="V33" s="100">
        <v>1</v>
      </c>
      <c r="W33" s="100">
        <v>0</v>
      </c>
      <c r="X33" s="100">
        <v>13</v>
      </c>
      <c r="Y33" s="100">
        <v>4</v>
      </c>
      <c r="Z33" s="100">
        <v>0</v>
      </c>
      <c r="AA33" s="100">
        <v>2</v>
      </c>
      <c r="AB33" s="100">
        <v>0</v>
      </c>
      <c r="AC33" s="100">
        <v>15</v>
      </c>
      <c r="AD33" s="100">
        <v>15</v>
      </c>
      <c r="AE33" s="100">
        <v>0</v>
      </c>
      <c r="AF33" s="100">
        <v>0</v>
      </c>
      <c r="AG33" s="100">
        <v>0</v>
      </c>
      <c r="AH33" s="100">
        <v>8</v>
      </c>
      <c r="AI33" s="100">
        <v>1</v>
      </c>
      <c r="AJ33" s="100">
        <v>0</v>
      </c>
      <c r="AK33" s="100">
        <v>7</v>
      </c>
      <c r="AL33" s="102">
        <v>0</v>
      </c>
    </row>
    <row r="34" spans="18:38" ht="19.5" customHeight="1">
      <c r="R34" s="108" t="s">
        <v>140</v>
      </c>
      <c r="S34" s="100">
        <v>11</v>
      </c>
      <c r="T34" s="100">
        <v>10</v>
      </c>
      <c r="U34" s="100">
        <v>0</v>
      </c>
      <c r="V34" s="100">
        <v>1</v>
      </c>
      <c r="W34" s="100">
        <v>0</v>
      </c>
      <c r="X34" s="100">
        <v>9</v>
      </c>
      <c r="Y34" s="100">
        <v>3</v>
      </c>
      <c r="Z34" s="100">
        <v>0</v>
      </c>
      <c r="AA34" s="100">
        <v>1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8</v>
      </c>
      <c r="AI34" s="100">
        <v>3</v>
      </c>
      <c r="AJ34" s="100">
        <v>0</v>
      </c>
      <c r="AK34" s="100">
        <v>5</v>
      </c>
      <c r="AL34" s="102">
        <v>0</v>
      </c>
    </row>
    <row r="35" spans="18:38" ht="19.5" customHeight="1">
      <c r="R35" s="108" t="s">
        <v>141</v>
      </c>
      <c r="S35" s="100">
        <v>6</v>
      </c>
      <c r="T35" s="100">
        <v>4</v>
      </c>
      <c r="U35" s="100">
        <v>0</v>
      </c>
      <c r="V35" s="100">
        <v>2</v>
      </c>
      <c r="W35" s="100">
        <v>0</v>
      </c>
      <c r="X35" s="100">
        <v>7</v>
      </c>
      <c r="Y35" s="100">
        <v>0</v>
      </c>
      <c r="Z35" s="100">
        <v>0</v>
      </c>
      <c r="AA35" s="100">
        <v>3</v>
      </c>
      <c r="AB35" s="100">
        <v>0</v>
      </c>
      <c r="AC35" s="100">
        <v>22</v>
      </c>
      <c r="AD35" s="100">
        <v>22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2">
        <v>0</v>
      </c>
    </row>
    <row r="36" spans="18:38" ht="19.5" customHeight="1">
      <c r="R36" s="108" t="s">
        <v>142</v>
      </c>
      <c r="S36" s="100">
        <v>3</v>
      </c>
      <c r="T36" s="100">
        <v>0</v>
      </c>
      <c r="U36" s="100">
        <v>0</v>
      </c>
      <c r="V36" s="100">
        <v>3</v>
      </c>
      <c r="W36" s="100">
        <v>0</v>
      </c>
      <c r="X36" s="100">
        <v>6</v>
      </c>
      <c r="Y36" s="100">
        <v>1</v>
      </c>
      <c r="Z36" s="100">
        <v>0</v>
      </c>
      <c r="AA36" s="100">
        <v>1</v>
      </c>
      <c r="AB36" s="100">
        <v>0</v>
      </c>
      <c r="AC36" s="100">
        <v>39</v>
      </c>
      <c r="AD36" s="100">
        <v>39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2">
        <v>0</v>
      </c>
    </row>
    <row r="37" spans="18:38" ht="19.5" customHeight="1">
      <c r="R37" s="108" t="s">
        <v>86</v>
      </c>
      <c r="S37" s="100">
        <v>8</v>
      </c>
      <c r="T37" s="100">
        <v>7</v>
      </c>
      <c r="U37" s="100">
        <v>0</v>
      </c>
      <c r="V37" s="100">
        <v>1</v>
      </c>
      <c r="W37" s="100">
        <v>0</v>
      </c>
      <c r="X37" s="100">
        <v>5</v>
      </c>
      <c r="Y37" s="100">
        <v>2</v>
      </c>
      <c r="Z37" s="100">
        <v>0</v>
      </c>
      <c r="AA37" s="100">
        <v>0</v>
      </c>
      <c r="AB37" s="100">
        <v>0</v>
      </c>
      <c r="AC37" s="100">
        <v>10</v>
      </c>
      <c r="AD37" s="100">
        <v>10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2">
        <v>0</v>
      </c>
    </row>
    <row r="38" spans="18:38" ht="19.5" customHeight="1">
      <c r="R38" s="108" t="s">
        <v>143</v>
      </c>
      <c r="S38" s="100">
        <v>10</v>
      </c>
      <c r="T38" s="100">
        <v>5</v>
      </c>
      <c r="U38" s="100">
        <v>0</v>
      </c>
      <c r="V38" s="100">
        <v>5</v>
      </c>
      <c r="W38" s="100">
        <v>0</v>
      </c>
      <c r="X38" s="100">
        <v>0</v>
      </c>
      <c r="Y38" s="100">
        <v>2</v>
      </c>
      <c r="Z38" s="100">
        <v>0</v>
      </c>
      <c r="AA38" s="100">
        <v>0</v>
      </c>
      <c r="AB38" s="100">
        <v>0</v>
      </c>
      <c r="AC38" s="100">
        <v>5</v>
      </c>
      <c r="AD38" s="100">
        <v>4</v>
      </c>
      <c r="AE38" s="100">
        <v>1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2">
        <v>0</v>
      </c>
    </row>
    <row r="39" spans="18:38" ht="19.5" customHeight="1">
      <c r="R39" s="109" t="s">
        <v>144</v>
      </c>
      <c r="S39" s="101">
        <v>4</v>
      </c>
      <c r="T39" s="101">
        <v>1</v>
      </c>
      <c r="U39" s="101">
        <v>0</v>
      </c>
      <c r="V39" s="101">
        <v>3</v>
      </c>
      <c r="W39" s="101">
        <v>0</v>
      </c>
      <c r="X39" s="101">
        <v>0</v>
      </c>
      <c r="Y39" s="101">
        <v>1</v>
      </c>
      <c r="Z39" s="101">
        <v>0</v>
      </c>
      <c r="AA39" s="101">
        <v>0</v>
      </c>
      <c r="AB39" s="101">
        <v>0</v>
      </c>
      <c r="AC39" s="101">
        <v>9</v>
      </c>
      <c r="AD39" s="101">
        <v>9</v>
      </c>
      <c r="AE39" s="101">
        <v>0</v>
      </c>
      <c r="AF39" s="101">
        <v>0</v>
      </c>
      <c r="AG39" s="101">
        <v>0</v>
      </c>
      <c r="AH39" s="101">
        <v>5</v>
      </c>
      <c r="AI39" s="101">
        <v>0</v>
      </c>
      <c r="AJ39" s="101">
        <v>0</v>
      </c>
      <c r="AK39" s="101">
        <v>5</v>
      </c>
      <c r="AL39" s="103">
        <v>0</v>
      </c>
    </row>
  </sheetData>
  <mergeCells count="13">
    <mergeCell ref="AH28:AL28"/>
    <mergeCell ref="A2:A3"/>
    <mergeCell ref="B2:F2"/>
    <mergeCell ref="G2:K2"/>
    <mergeCell ref="L2:P2"/>
    <mergeCell ref="A15:A16"/>
    <mergeCell ref="B15:F15"/>
    <mergeCell ref="R28:R29"/>
    <mergeCell ref="S28:W28"/>
    <mergeCell ref="G15:K15"/>
    <mergeCell ref="L15:P15"/>
    <mergeCell ref="X28:AB28"/>
    <mergeCell ref="AC28:AG28"/>
  </mergeCells>
  <printOptions horizontalCentered="1"/>
  <pageMargins left="0.7874015748031497" right="0.7874015748031497" top="0.5905511811023623" bottom="0.5905511811023623" header="0" footer="0"/>
  <pageSetup blackAndWhite="1" fitToWidth="40" horizontalDpi="300" verticalDpi="3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</sheetPr>
  <dimension ref="A1:K13"/>
  <sheetViews>
    <sheetView zoomScale="75" zoomScaleNormal="75" zoomScaleSheetLayoutView="100" workbookViewId="0" topLeftCell="A1">
      <selection activeCell="A16" sqref="A16:IV37"/>
    </sheetView>
  </sheetViews>
  <sheetFormatPr defaultColWidth="7.00390625" defaultRowHeight="12"/>
  <cols>
    <col min="1" max="1" width="15.375" style="1" customWidth="1"/>
    <col min="2" max="11" width="8.125" style="1" customWidth="1"/>
  </cols>
  <sheetData>
    <row r="1" spans="1:11" s="7" customFormat="1" ht="13.5">
      <c r="A1" s="124" t="s">
        <v>175</v>
      </c>
      <c r="B1" s="6"/>
      <c r="C1" s="6"/>
      <c r="D1" s="6"/>
      <c r="E1" s="6"/>
      <c r="F1" s="6"/>
      <c r="G1" s="6"/>
      <c r="H1" s="6"/>
      <c r="I1" s="6"/>
      <c r="J1" s="51"/>
      <c r="K1" s="130" t="s">
        <v>191</v>
      </c>
    </row>
    <row r="2" spans="1:11" s="13" customFormat="1" ht="13.5">
      <c r="A2" s="190" t="s">
        <v>85</v>
      </c>
      <c r="B2" s="190" t="s">
        <v>74</v>
      </c>
      <c r="C2" s="186" t="s">
        <v>146</v>
      </c>
      <c r="D2" s="207"/>
      <c r="E2" s="187"/>
      <c r="F2" s="190" t="s">
        <v>147</v>
      </c>
      <c r="G2" s="190" t="s">
        <v>148</v>
      </c>
      <c r="H2" s="190" t="s">
        <v>149</v>
      </c>
      <c r="I2" s="189" t="s">
        <v>54</v>
      </c>
      <c r="J2" s="189" t="s">
        <v>150</v>
      </c>
      <c r="K2" s="190" t="s">
        <v>151</v>
      </c>
    </row>
    <row r="3" spans="1:11" s="13" customFormat="1" ht="43.5" customHeight="1">
      <c r="A3" s="191"/>
      <c r="B3" s="183"/>
      <c r="C3" s="121" t="s">
        <v>62</v>
      </c>
      <c r="D3" s="121" t="s">
        <v>63</v>
      </c>
      <c r="E3" s="128" t="s">
        <v>138</v>
      </c>
      <c r="F3" s="183"/>
      <c r="G3" s="183"/>
      <c r="H3" s="183"/>
      <c r="I3" s="183"/>
      <c r="J3" s="183"/>
      <c r="K3" s="183"/>
    </row>
    <row r="4" spans="1:11" s="7" customFormat="1" ht="13.5">
      <c r="A4" s="129" t="s">
        <v>74</v>
      </c>
      <c r="B4" s="127">
        <f>SUM(B5:B13)</f>
        <v>260</v>
      </c>
      <c r="C4" s="125">
        <f aca="true" t="shared" si="0" ref="C4:K4">SUM(C5:C13)</f>
        <v>3</v>
      </c>
      <c r="D4" s="125">
        <f t="shared" si="0"/>
        <v>4</v>
      </c>
      <c r="E4" s="125">
        <f t="shared" si="0"/>
        <v>0</v>
      </c>
      <c r="F4" s="125">
        <f t="shared" si="0"/>
        <v>193</v>
      </c>
      <c r="G4" s="125">
        <f t="shared" si="0"/>
        <v>51</v>
      </c>
      <c r="H4" s="125">
        <f t="shared" si="0"/>
        <v>0</v>
      </c>
      <c r="I4" s="125">
        <f t="shared" si="0"/>
        <v>0</v>
      </c>
      <c r="J4" s="125">
        <f t="shared" si="0"/>
        <v>9</v>
      </c>
      <c r="K4" s="126">
        <f t="shared" si="0"/>
        <v>0</v>
      </c>
    </row>
    <row r="5" spans="1:11" s="7" customFormat="1" ht="13.5">
      <c r="A5" s="129" t="s">
        <v>115</v>
      </c>
      <c r="B5" s="114">
        <f>SUM(C5:K5)</f>
        <v>95</v>
      </c>
      <c r="C5" s="115">
        <v>3</v>
      </c>
      <c r="D5" s="115">
        <v>4</v>
      </c>
      <c r="E5" s="115">
        <v>0</v>
      </c>
      <c r="F5" s="115">
        <v>73</v>
      </c>
      <c r="G5" s="115">
        <v>15</v>
      </c>
      <c r="H5" s="115">
        <v>0</v>
      </c>
      <c r="I5" s="115">
        <v>0</v>
      </c>
      <c r="J5" s="115">
        <v>0</v>
      </c>
      <c r="K5" s="118">
        <v>0</v>
      </c>
    </row>
    <row r="6" spans="1:11" s="7" customFormat="1" ht="13.5">
      <c r="A6" s="129" t="s">
        <v>196</v>
      </c>
      <c r="B6" s="114">
        <f aca="true" t="shared" si="1" ref="B6:B13">SUM(C6:K6)</f>
        <v>9</v>
      </c>
      <c r="C6" s="115">
        <v>0</v>
      </c>
      <c r="D6" s="115">
        <v>0</v>
      </c>
      <c r="E6" s="115">
        <v>0</v>
      </c>
      <c r="F6" s="115">
        <v>9</v>
      </c>
      <c r="G6" s="115">
        <v>0</v>
      </c>
      <c r="H6" s="115">
        <v>0</v>
      </c>
      <c r="I6" s="115">
        <v>0</v>
      </c>
      <c r="J6" s="115">
        <v>0</v>
      </c>
      <c r="K6" s="118">
        <v>0</v>
      </c>
    </row>
    <row r="7" spans="1:11" s="7" customFormat="1" ht="13.5">
      <c r="A7" s="129" t="s">
        <v>139</v>
      </c>
      <c r="B7" s="114">
        <f t="shared" si="1"/>
        <v>29</v>
      </c>
      <c r="C7" s="115">
        <v>0</v>
      </c>
      <c r="D7" s="115">
        <v>0</v>
      </c>
      <c r="E7" s="115">
        <v>0</v>
      </c>
      <c r="F7" s="115">
        <v>22</v>
      </c>
      <c r="G7" s="115">
        <v>7</v>
      </c>
      <c r="H7" s="115">
        <v>0</v>
      </c>
      <c r="I7" s="115">
        <v>0</v>
      </c>
      <c r="J7" s="115">
        <v>0</v>
      </c>
      <c r="K7" s="118">
        <v>0</v>
      </c>
    </row>
    <row r="8" spans="1:11" s="7" customFormat="1" ht="13.5">
      <c r="A8" s="129" t="s">
        <v>140</v>
      </c>
      <c r="B8" s="114">
        <f t="shared" si="1"/>
        <v>17</v>
      </c>
      <c r="C8" s="115">
        <v>0</v>
      </c>
      <c r="D8" s="115">
        <v>0</v>
      </c>
      <c r="E8" s="115">
        <v>0</v>
      </c>
      <c r="F8" s="115">
        <v>14</v>
      </c>
      <c r="G8" s="115">
        <v>3</v>
      </c>
      <c r="H8" s="115">
        <v>0</v>
      </c>
      <c r="I8" s="115">
        <v>0</v>
      </c>
      <c r="J8" s="115">
        <v>0</v>
      </c>
      <c r="K8" s="118">
        <v>0</v>
      </c>
    </row>
    <row r="9" spans="1:11" s="7" customFormat="1" ht="13.5">
      <c r="A9" s="129" t="s">
        <v>141</v>
      </c>
      <c r="B9" s="114">
        <f t="shared" si="1"/>
        <v>20</v>
      </c>
      <c r="C9" s="115">
        <v>0</v>
      </c>
      <c r="D9" s="115">
        <v>0</v>
      </c>
      <c r="E9" s="115">
        <v>0</v>
      </c>
      <c r="F9" s="115">
        <v>14</v>
      </c>
      <c r="G9" s="115">
        <v>4</v>
      </c>
      <c r="H9" s="115">
        <v>0</v>
      </c>
      <c r="I9" s="115">
        <v>0</v>
      </c>
      <c r="J9" s="115">
        <v>2</v>
      </c>
      <c r="K9" s="118">
        <v>0</v>
      </c>
    </row>
    <row r="10" spans="1:11" s="7" customFormat="1" ht="13.5">
      <c r="A10" s="129" t="s">
        <v>142</v>
      </c>
      <c r="B10" s="114">
        <f t="shared" si="1"/>
        <v>33</v>
      </c>
      <c r="C10" s="115">
        <v>0</v>
      </c>
      <c r="D10" s="115">
        <v>0</v>
      </c>
      <c r="E10" s="115">
        <v>0</v>
      </c>
      <c r="F10" s="115">
        <v>18</v>
      </c>
      <c r="G10" s="115">
        <v>9</v>
      </c>
      <c r="H10" s="115">
        <v>0</v>
      </c>
      <c r="I10" s="115">
        <v>0</v>
      </c>
      <c r="J10" s="115">
        <v>6</v>
      </c>
      <c r="K10" s="118">
        <v>0</v>
      </c>
    </row>
    <row r="11" spans="1:11" s="7" customFormat="1" ht="13.5">
      <c r="A11" s="129" t="s">
        <v>86</v>
      </c>
      <c r="B11" s="114">
        <f t="shared" si="1"/>
        <v>12</v>
      </c>
      <c r="C11" s="115">
        <v>0</v>
      </c>
      <c r="D11" s="115">
        <v>0</v>
      </c>
      <c r="E11" s="115">
        <v>0</v>
      </c>
      <c r="F11" s="115">
        <v>6</v>
      </c>
      <c r="G11" s="115">
        <v>6</v>
      </c>
      <c r="H11" s="115">
        <v>0</v>
      </c>
      <c r="I11" s="115">
        <v>0</v>
      </c>
      <c r="J11" s="115">
        <v>0</v>
      </c>
      <c r="K11" s="118">
        <v>0</v>
      </c>
    </row>
    <row r="12" spans="1:11" s="7" customFormat="1" ht="13.5">
      <c r="A12" s="129" t="s">
        <v>143</v>
      </c>
      <c r="B12" s="114">
        <f t="shared" si="1"/>
        <v>11</v>
      </c>
      <c r="C12" s="115">
        <v>0</v>
      </c>
      <c r="D12" s="115">
        <v>0</v>
      </c>
      <c r="E12" s="115">
        <v>0</v>
      </c>
      <c r="F12" s="115">
        <v>9</v>
      </c>
      <c r="G12" s="115">
        <v>1</v>
      </c>
      <c r="H12" s="115">
        <v>0</v>
      </c>
      <c r="I12" s="115">
        <v>0</v>
      </c>
      <c r="J12" s="115">
        <v>1</v>
      </c>
      <c r="K12" s="118">
        <v>0</v>
      </c>
    </row>
    <row r="13" spans="1:11" s="7" customFormat="1" ht="13.5">
      <c r="A13" s="109" t="s">
        <v>144</v>
      </c>
      <c r="B13" s="116">
        <f t="shared" si="1"/>
        <v>34</v>
      </c>
      <c r="C13" s="117">
        <v>0</v>
      </c>
      <c r="D13" s="117">
        <v>0</v>
      </c>
      <c r="E13" s="117">
        <v>0</v>
      </c>
      <c r="F13" s="117">
        <v>28</v>
      </c>
      <c r="G13" s="117">
        <v>6</v>
      </c>
      <c r="H13" s="117">
        <v>0</v>
      </c>
      <c r="I13" s="117">
        <v>0</v>
      </c>
      <c r="J13" s="117">
        <v>0</v>
      </c>
      <c r="K13" s="119">
        <v>0</v>
      </c>
    </row>
  </sheetData>
  <mergeCells count="9">
    <mergeCell ref="K2:K3"/>
    <mergeCell ref="G2:G3"/>
    <mergeCell ref="H2:H3"/>
    <mergeCell ref="I2:I3"/>
    <mergeCell ref="J2:J3"/>
    <mergeCell ref="A2:A3"/>
    <mergeCell ref="B2:B3"/>
    <mergeCell ref="C2:E2"/>
    <mergeCell ref="F2:F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outlinePr summaryBelow="0" summaryRight="0"/>
  </sheetPr>
  <dimension ref="A1:K23"/>
  <sheetViews>
    <sheetView zoomScale="75" zoomScaleNormal="75" zoomScaleSheetLayoutView="100" workbookViewId="0" topLeftCell="A1">
      <selection activeCell="A23" sqref="A23:F23"/>
    </sheetView>
  </sheetViews>
  <sheetFormatPr defaultColWidth="7.00390625" defaultRowHeight="12"/>
  <cols>
    <col min="1" max="1" width="11.625" style="1" customWidth="1"/>
    <col min="2" max="6" width="15.625" style="1" customWidth="1"/>
  </cols>
  <sheetData>
    <row r="1" spans="1:6" s="7" customFormat="1" ht="13.5">
      <c r="A1" s="52" t="s">
        <v>152</v>
      </c>
      <c r="B1" s="6"/>
      <c r="C1" s="6"/>
      <c r="D1" s="6"/>
      <c r="E1" s="6"/>
      <c r="F1" s="92"/>
    </row>
    <row r="2" spans="1:6" s="13" customFormat="1" ht="12" customHeight="1">
      <c r="A2" s="213" t="s">
        <v>80</v>
      </c>
      <c r="B2" s="213" t="s">
        <v>71</v>
      </c>
      <c r="C2" s="179" t="s">
        <v>65</v>
      </c>
      <c r="D2" s="180"/>
      <c r="E2" s="180"/>
      <c r="F2" s="181"/>
    </row>
    <row r="3" spans="1:6" s="13" customFormat="1" ht="12" customHeight="1">
      <c r="A3" s="178"/>
      <c r="B3" s="178"/>
      <c r="C3" s="18" t="s">
        <v>74</v>
      </c>
      <c r="D3" s="18" t="s">
        <v>81</v>
      </c>
      <c r="E3" s="18" t="s">
        <v>82</v>
      </c>
      <c r="F3" s="19" t="s">
        <v>83</v>
      </c>
    </row>
    <row r="4" spans="1:7" s="7" customFormat="1" ht="13.5">
      <c r="A4" s="20" t="s">
        <v>84</v>
      </c>
      <c r="B4" s="82">
        <v>27</v>
      </c>
      <c r="C4" s="83">
        <v>113</v>
      </c>
      <c r="D4" s="83">
        <v>11</v>
      </c>
      <c r="E4" s="83">
        <v>101</v>
      </c>
      <c r="F4" s="84">
        <v>1</v>
      </c>
      <c r="G4" s="46"/>
    </row>
    <row r="5" spans="1:7" s="7" customFormat="1" ht="13.5">
      <c r="A5" s="28">
        <v>50</v>
      </c>
      <c r="B5" s="31">
        <v>46</v>
      </c>
      <c r="C5" s="81">
        <v>161</v>
      </c>
      <c r="D5" s="81">
        <v>46</v>
      </c>
      <c r="E5" s="81">
        <v>112</v>
      </c>
      <c r="F5" s="85">
        <v>3</v>
      </c>
      <c r="G5" s="46"/>
    </row>
    <row r="6" spans="1:7" s="7" customFormat="1" ht="13.5" hidden="1">
      <c r="A6" s="28">
        <v>52</v>
      </c>
      <c r="B6" s="31">
        <v>46</v>
      </c>
      <c r="C6" s="81">
        <v>186</v>
      </c>
      <c r="D6" s="81">
        <v>50</v>
      </c>
      <c r="E6" s="81">
        <v>133</v>
      </c>
      <c r="F6" s="85">
        <v>3</v>
      </c>
      <c r="G6" s="46"/>
    </row>
    <row r="7" spans="1:7" s="7" customFormat="1" ht="13.5" hidden="1">
      <c r="A7" s="28">
        <v>53</v>
      </c>
      <c r="B7" s="31">
        <v>44</v>
      </c>
      <c r="C7" s="81">
        <v>232</v>
      </c>
      <c r="D7" s="81">
        <v>59</v>
      </c>
      <c r="E7" s="81">
        <v>170</v>
      </c>
      <c r="F7" s="85">
        <v>3</v>
      </c>
      <c r="G7" s="46"/>
    </row>
    <row r="8" spans="1:7" s="7" customFormat="1" ht="13.5" hidden="1">
      <c r="A8" s="28">
        <v>54</v>
      </c>
      <c r="B8" s="31">
        <v>44</v>
      </c>
      <c r="C8" s="81">
        <v>264</v>
      </c>
      <c r="D8" s="81">
        <v>67</v>
      </c>
      <c r="E8" s="81">
        <v>192</v>
      </c>
      <c r="F8" s="85">
        <v>5</v>
      </c>
      <c r="G8" s="46"/>
    </row>
    <row r="9" spans="1:7" s="7" customFormat="1" ht="13.5">
      <c r="A9" s="28">
        <v>55</v>
      </c>
      <c r="B9" s="31">
        <v>44</v>
      </c>
      <c r="C9" s="81">
        <v>286</v>
      </c>
      <c r="D9" s="81">
        <v>62</v>
      </c>
      <c r="E9" s="81">
        <v>220</v>
      </c>
      <c r="F9" s="85">
        <v>4</v>
      </c>
      <c r="G9" s="46"/>
    </row>
    <row r="10" spans="1:7" s="7" customFormat="1" ht="13.5">
      <c r="A10" s="28">
        <v>56</v>
      </c>
      <c r="B10" s="31">
        <v>59</v>
      </c>
      <c r="C10" s="81">
        <v>320</v>
      </c>
      <c r="D10" s="81">
        <v>76</v>
      </c>
      <c r="E10" s="81">
        <v>240</v>
      </c>
      <c r="F10" s="85">
        <v>4</v>
      </c>
      <c r="G10" s="46"/>
    </row>
    <row r="11" spans="1:7" s="7" customFormat="1" ht="13.5">
      <c r="A11" s="28">
        <v>57</v>
      </c>
      <c r="B11" s="31">
        <v>64</v>
      </c>
      <c r="C11" s="81">
        <v>361</v>
      </c>
      <c r="D11" s="81">
        <v>76</v>
      </c>
      <c r="E11" s="81">
        <v>281</v>
      </c>
      <c r="F11" s="85">
        <v>4</v>
      </c>
      <c r="G11" s="46"/>
    </row>
    <row r="12" spans="1:11" s="7" customFormat="1" ht="13.5">
      <c r="A12" s="28">
        <v>59</v>
      </c>
      <c r="B12" s="31">
        <v>77</v>
      </c>
      <c r="C12" s="81">
        <v>438</v>
      </c>
      <c r="D12" s="81">
        <v>105</v>
      </c>
      <c r="E12" s="81">
        <v>333</v>
      </c>
      <c r="F12" s="85">
        <v>0</v>
      </c>
      <c r="G12" s="46"/>
      <c r="K12" s="12"/>
    </row>
    <row r="13" spans="1:7" s="7" customFormat="1" ht="13.5">
      <c r="A13" s="28">
        <v>61</v>
      </c>
      <c r="B13" s="31">
        <v>94</v>
      </c>
      <c r="C13" s="81">
        <v>484</v>
      </c>
      <c r="D13" s="81">
        <v>141</v>
      </c>
      <c r="E13" s="81">
        <v>340</v>
      </c>
      <c r="F13" s="85">
        <v>3</v>
      </c>
      <c r="G13" s="46"/>
    </row>
    <row r="14" spans="1:7" s="7" customFormat="1" ht="13.5">
      <c r="A14" s="28">
        <v>63</v>
      </c>
      <c r="B14" s="31">
        <v>99</v>
      </c>
      <c r="C14" s="81">
        <v>487</v>
      </c>
      <c r="D14" s="81">
        <v>147</v>
      </c>
      <c r="E14" s="81">
        <v>337</v>
      </c>
      <c r="F14" s="85">
        <v>3</v>
      </c>
      <c r="G14" s="46"/>
    </row>
    <row r="15" spans="1:7" s="7" customFormat="1" ht="13.5">
      <c r="A15" s="20" t="s">
        <v>76</v>
      </c>
      <c r="B15" s="31">
        <v>104</v>
      </c>
      <c r="C15" s="81">
        <v>500</v>
      </c>
      <c r="D15" s="81">
        <v>160</v>
      </c>
      <c r="E15" s="81">
        <v>337</v>
      </c>
      <c r="F15" s="85">
        <v>3</v>
      </c>
      <c r="G15" s="46"/>
    </row>
    <row r="16" spans="1:7" s="7" customFormat="1" ht="13.5">
      <c r="A16" s="29">
        <v>4</v>
      </c>
      <c r="B16" s="31">
        <v>139</v>
      </c>
      <c r="C16" s="81">
        <v>516</v>
      </c>
      <c r="D16" s="81">
        <v>194</v>
      </c>
      <c r="E16" s="81">
        <v>319</v>
      </c>
      <c r="F16" s="85">
        <v>3</v>
      </c>
      <c r="G16" s="46"/>
    </row>
    <row r="17" spans="1:7" s="7" customFormat="1" ht="13.5">
      <c r="A17" s="29">
        <v>6</v>
      </c>
      <c r="B17" s="31">
        <v>151</v>
      </c>
      <c r="C17" s="81">
        <v>533</v>
      </c>
      <c r="D17" s="81">
        <v>216</v>
      </c>
      <c r="E17" s="81">
        <v>313</v>
      </c>
      <c r="F17" s="85">
        <v>4</v>
      </c>
      <c r="G17" s="46"/>
    </row>
    <row r="18" spans="1:7" s="7" customFormat="1" ht="13.5">
      <c r="A18" s="29">
        <v>8</v>
      </c>
      <c r="B18" s="31">
        <v>187</v>
      </c>
      <c r="C18" s="81">
        <v>576</v>
      </c>
      <c r="D18" s="81">
        <v>244</v>
      </c>
      <c r="E18" s="81">
        <v>328</v>
      </c>
      <c r="F18" s="85">
        <v>4</v>
      </c>
      <c r="G18" s="46"/>
    </row>
    <row r="19" spans="1:7" s="7" customFormat="1" ht="13.5">
      <c r="A19" s="29">
        <v>10</v>
      </c>
      <c r="B19" s="31">
        <v>180</v>
      </c>
      <c r="C19" s="81">
        <v>569</v>
      </c>
      <c r="D19" s="81">
        <v>259</v>
      </c>
      <c r="E19" s="81">
        <v>307</v>
      </c>
      <c r="F19" s="85">
        <v>3</v>
      </c>
      <c r="G19" s="46"/>
    </row>
    <row r="20" spans="1:7" ht="13.5">
      <c r="A20" s="29">
        <v>12</v>
      </c>
      <c r="B20" s="31">
        <v>173</v>
      </c>
      <c r="C20" s="81">
        <v>515</v>
      </c>
      <c r="D20" s="81">
        <v>237</v>
      </c>
      <c r="E20" s="81">
        <v>274</v>
      </c>
      <c r="F20" s="85">
        <v>4</v>
      </c>
      <c r="G20" s="46"/>
    </row>
    <row r="21" spans="1:7" ht="13.5">
      <c r="A21" s="29">
        <v>14</v>
      </c>
      <c r="B21" s="31">
        <v>192</v>
      </c>
      <c r="C21" s="81">
        <f>SUM(D21:F21)</f>
        <v>529</v>
      </c>
      <c r="D21" s="81">
        <v>259</v>
      </c>
      <c r="E21" s="81">
        <v>266</v>
      </c>
      <c r="F21" s="85">
        <v>4</v>
      </c>
      <c r="G21" s="46"/>
    </row>
    <row r="22" spans="1:7" ht="13.5">
      <c r="A22" s="30">
        <v>16</v>
      </c>
      <c r="B22" s="24">
        <v>204</v>
      </c>
      <c r="C22" s="86">
        <v>534</v>
      </c>
      <c r="D22" s="86">
        <v>270</v>
      </c>
      <c r="E22" s="86">
        <v>260</v>
      </c>
      <c r="F22" s="87">
        <v>4</v>
      </c>
      <c r="G22" s="46"/>
    </row>
    <row r="23" spans="1:6" ht="12.75" customHeight="1">
      <c r="A23" s="208"/>
      <c r="B23" s="208"/>
      <c r="C23" s="208"/>
      <c r="D23" s="208"/>
      <c r="E23" s="208"/>
      <c r="F23" s="208"/>
    </row>
  </sheetData>
  <mergeCells count="4">
    <mergeCell ref="A2:A3"/>
    <mergeCell ref="B2:B3"/>
    <mergeCell ref="C2:F2"/>
    <mergeCell ref="A23:F2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</sheetPr>
  <dimension ref="A1:I23"/>
  <sheetViews>
    <sheetView zoomScale="75" zoomScaleNormal="75" zoomScaleSheetLayoutView="100" workbookViewId="0" topLeftCell="A1">
      <selection activeCell="A23" sqref="A23:F23"/>
    </sheetView>
  </sheetViews>
  <sheetFormatPr defaultColWidth="7.00390625" defaultRowHeight="12"/>
  <cols>
    <col min="1" max="1" width="11.625" style="1" customWidth="1"/>
    <col min="2" max="9" width="10.00390625" style="1" customWidth="1"/>
  </cols>
  <sheetData>
    <row r="1" spans="1:9" ht="13.5">
      <c r="A1" s="52" t="s">
        <v>153</v>
      </c>
      <c r="B1" s="6"/>
      <c r="C1" s="6"/>
      <c r="D1" s="6"/>
      <c r="E1" s="6"/>
      <c r="F1" s="6"/>
      <c r="G1" s="6"/>
      <c r="H1" s="6"/>
      <c r="I1" s="92"/>
    </row>
    <row r="2" spans="1:9" s="13" customFormat="1" ht="57" customHeight="1">
      <c r="A2" s="47" t="s">
        <v>80</v>
      </c>
      <c r="B2" s="14" t="s">
        <v>1</v>
      </c>
      <c r="C2" s="14" t="s">
        <v>0</v>
      </c>
      <c r="D2" s="15" t="s">
        <v>127</v>
      </c>
      <c r="E2" s="15" t="s">
        <v>124</v>
      </c>
      <c r="F2" s="15" t="s">
        <v>180</v>
      </c>
      <c r="G2" s="14" t="s">
        <v>66</v>
      </c>
      <c r="H2" s="15" t="s">
        <v>67</v>
      </c>
      <c r="I2" s="17" t="s">
        <v>61</v>
      </c>
    </row>
    <row r="3" spans="1:9" ht="12.75" customHeight="1">
      <c r="A3" s="48" t="s">
        <v>75</v>
      </c>
      <c r="B3" s="37">
        <v>24</v>
      </c>
      <c r="C3" s="38">
        <v>1</v>
      </c>
      <c r="D3" s="38">
        <v>23</v>
      </c>
      <c r="E3" s="38"/>
      <c r="F3" s="38" t="s">
        <v>2</v>
      </c>
      <c r="G3" s="38" t="s">
        <v>2</v>
      </c>
      <c r="H3" s="38" t="s">
        <v>2</v>
      </c>
      <c r="I3" s="53" t="s">
        <v>2</v>
      </c>
    </row>
    <row r="4" spans="1:9" ht="12.75" customHeight="1">
      <c r="A4" s="48">
        <v>50</v>
      </c>
      <c r="B4" s="39">
        <v>98</v>
      </c>
      <c r="C4" s="36">
        <v>2</v>
      </c>
      <c r="D4" s="36">
        <v>94</v>
      </c>
      <c r="E4" s="36"/>
      <c r="F4" s="36" t="s">
        <v>2</v>
      </c>
      <c r="G4" s="36" t="s">
        <v>2</v>
      </c>
      <c r="H4" s="36">
        <v>2</v>
      </c>
      <c r="I4" s="50" t="s">
        <v>2</v>
      </c>
    </row>
    <row r="5" spans="1:9" ht="12.75" customHeight="1" hidden="1">
      <c r="A5" s="48">
        <v>52</v>
      </c>
      <c r="B5" s="39">
        <v>128</v>
      </c>
      <c r="C5" s="36">
        <v>2</v>
      </c>
      <c r="D5" s="36">
        <v>123</v>
      </c>
      <c r="E5" s="36"/>
      <c r="F5" s="36" t="s">
        <v>2</v>
      </c>
      <c r="G5" s="36" t="s">
        <v>2</v>
      </c>
      <c r="H5" s="36">
        <v>3</v>
      </c>
      <c r="I5" s="50" t="s">
        <v>2</v>
      </c>
    </row>
    <row r="6" spans="1:9" ht="12.75" customHeight="1" hidden="1">
      <c r="A6" s="48">
        <v>53</v>
      </c>
      <c r="B6" s="39">
        <v>163</v>
      </c>
      <c r="C6" s="36">
        <v>2</v>
      </c>
      <c r="D6" s="36">
        <v>158</v>
      </c>
      <c r="E6" s="36"/>
      <c r="F6" s="36" t="s">
        <v>2</v>
      </c>
      <c r="G6" s="36" t="s">
        <v>2</v>
      </c>
      <c r="H6" s="36">
        <v>3</v>
      </c>
      <c r="I6" s="50" t="s">
        <v>2</v>
      </c>
    </row>
    <row r="7" spans="1:9" ht="12.75" customHeight="1" hidden="1">
      <c r="A7" s="48">
        <v>54</v>
      </c>
      <c r="B7" s="39">
        <v>195</v>
      </c>
      <c r="C7" s="36">
        <v>2</v>
      </c>
      <c r="D7" s="36">
        <v>181</v>
      </c>
      <c r="E7" s="36"/>
      <c r="F7" s="36" t="s">
        <v>2</v>
      </c>
      <c r="G7" s="36" t="s">
        <v>2</v>
      </c>
      <c r="H7" s="36">
        <v>3</v>
      </c>
      <c r="I7" s="50">
        <v>9</v>
      </c>
    </row>
    <row r="8" spans="1:9" ht="12.75" customHeight="1">
      <c r="A8" s="48">
        <v>55</v>
      </c>
      <c r="B8" s="39">
        <v>214</v>
      </c>
      <c r="C8" s="36">
        <v>2</v>
      </c>
      <c r="D8" s="36">
        <v>201</v>
      </c>
      <c r="E8" s="36"/>
      <c r="F8" s="36" t="s">
        <v>2</v>
      </c>
      <c r="G8" s="36" t="s">
        <v>2</v>
      </c>
      <c r="H8" s="36">
        <v>4</v>
      </c>
      <c r="I8" s="50">
        <v>7</v>
      </c>
    </row>
    <row r="9" spans="1:9" ht="12.75" customHeight="1">
      <c r="A9" s="48">
        <v>56</v>
      </c>
      <c r="B9" s="39">
        <v>229</v>
      </c>
      <c r="C9" s="36">
        <v>1</v>
      </c>
      <c r="D9" s="36">
        <v>223</v>
      </c>
      <c r="E9" s="36"/>
      <c r="F9" s="36" t="s">
        <v>2</v>
      </c>
      <c r="G9" s="36" t="s">
        <v>2</v>
      </c>
      <c r="H9" s="36">
        <v>3</v>
      </c>
      <c r="I9" s="50">
        <v>2</v>
      </c>
    </row>
    <row r="10" spans="1:9" ht="12.75" customHeight="1">
      <c r="A10" s="48">
        <v>57</v>
      </c>
      <c r="B10" s="39">
        <v>285</v>
      </c>
      <c r="C10" s="36">
        <v>3</v>
      </c>
      <c r="D10" s="36">
        <v>275</v>
      </c>
      <c r="E10" s="36"/>
      <c r="F10" s="36" t="s">
        <v>2</v>
      </c>
      <c r="G10" s="36" t="s">
        <v>2</v>
      </c>
      <c r="H10" s="36">
        <v>5</v>
      </c>
      <c r="I10" s="50">
        <v>2</v>
      </c>
    </row>
    <row r="11" spans="1:9" ht="12.75" customHeight="1">
      <c r="A11" s="48">
        <v>59</v>
      </c>
      <c r="B11" s="39">
        <v>410</v>
      </c>
      <c r="C11" s="36">
        <v>3</v>
      </c>
      <c r="D11" s="36">
        <v>397</v>
      </c>
      <c r="E11" s="36"/>
      <c r="F11" s="36" t="s">
        <v>2</v>
      </c>
      <c r="G11" s="36" t="s">
        <v>2</v>
      </c>
      <c r="H11" s="36">
        <v>7</v>
      </c>
      <c r="I11" s="50">
        <v>3</v>
      </c>
    </row>
    <row r="12" spans="1:9" ht="12.75" customHeight="1">
      <c r="A12" s="48">
        <v>61</v>
      </c>
      <c r="B12" s="39">
        <v>475</v>
      </c>
      <c r="C12" s="36">
        <v>3</v>
      </c>
      <c r="D12" s="36">
        <v>463</v>
      </c>
      <c r="E12" s="36"/>
      <c r="F12" s="36" t="s">
        <v>2</v>
      </c>
      <c r="G12" s="36" t="s">
        <v>2</v>
      </c>
      <c r="H12" s="36">
        <v>7</v>
      </c>
      <c r="I12" s="50">
        <v>2</v>
      </c>
    </row>
    <row r="13" spans="1:9" ht="12.75" customHeight="1">
      <c r="A13" s="48">
        <v>63</v>
      </c>
      <c r="B13" s="39">
        <v>541</v>
      </c>
      <c r="C13" s="36">
        <v>4</v>
      </c>
      <c r="D13" s="36">
        <v>525</v>
      </c>
      <c r="E13" s="36"/>
      <c r="F13" s="36" t="s">
        <v>2</v>
      </c>
      <c r="G13" s="36" t="s">
        <v>2</v>
      </c>
      <c r="H13" s="36">
        <v>7</v>
      </c>
      <c r="I13" s="50">
        <v>5</v>
      </c>
    </row>
    <row r="14" spans="1:9" ht="12.75" customHeight="1">
      <c r="A14" s="48" t="s">
        <v>76</v>
      </c>
      <c r="B14" s="39">
        <v>591</v>
      </c>
      <c r="C14" s="36">
        <v>4</v>
      </c>
      <c r="D14" s="36">
        <v>31</v>
      </c>
      <c r="E14" s="36">
        <v>545</v>
      </c>
      <c r="F14" s="36" t="s">
        <v>2</v>
      </c>
      <c r="G14" s="36" t="s">
        <v>2</v>
      </c>
      <c r="H14" s="36">
        <v>7</v>
      </c>
      <c r="I14" s="50">
        <v>4</v>
      </c>
    </row>
    <row r="15" spans="1:9" ht="12.75" customHeight="1">
      <c r="A15" s="48">
        <v>4</v>
      </c>
      <c r="B15" s="39">
        <v>609</v>
      </c>
      <c r="C15" s="36">
        <v>3</v>
      </c>
      <c r="D15" s="36">
        <v>35</v>
      </c>
      <c r="E15" s="36">
        <v>556</v>
      </c>
      <c r="F15" s="36" t="s">
        <v>2</v>
      </c>
      <c r="G15" s="36" t="s">
        <v>2</v>
      </c>
      <c r="H15" s="36">
        <v>8</v>
      </c>
      <c r="I15" s="50">
        <v>4</v>
      </c>
    </row>
    <row r="16" spans="1:9" ht="12.75" customHeight="1">
      <c r="A16" s="48">
        <v>6</v>
      </c>
      <c r="B16" s="39">
        <v>659</v>
      </c>
      <c r="C16" s="36">
        <v>3</v>
      </c>
      <c r="D16" s="36">
        <v>42</v>
      </c>
      <c r="E16" s="36">
        <v>599</v>
      </c>
      <c r="F16" s="36" t="s">
        <v>2</v>
      </c>
      <c r="G16" s="36">
        <v>4</v>
      </c>
      <c r="H16" s="36">
        <v>6</v>
      </c>
      <c r="I16" s="50">
        <v>5</v>
      </c>
    </row>
    <row r="17" spans="1:9" ht="12.75" customHeight="1">
      <c r="A17" s="48">
        <v>8</v>
      </c>
      <c r="B17" s="39">
        <v>772</v>
      </c>
      <c r="C17" s="36">
        <v>3</v>
      </c>
      <c r="D17" s="36">
        <v>40</v>
      </c>
      <c r="E17" s="36">
        <v>722</v>
      </c>
      <c r="F17" s="36" t="s">
        <v>2</v>
      </c>
      <c r="G17" s="36" t="s">
        <v>2</v>
      </c>
      <c r="H17" s="36">
        <v>6</v>
      </c>
      <c r="I17" s="50">
        <v>1</v>
      </c>
    </row>
    <row r="18" spans="1:9" ht="12.75" customHeight="1">
      <c r="A18" s="48">
        <v>10</v>
      </c>
      <c r="B18" s="39">
        <v>733</v>
      </c>
      <c r="C18" s="36">
        <v>6</v>
      </c>
      <c r="D18" s="36">
        <v>34</v>
      </c>
      <c r="E18" s="36">
        <v>682</v>
      </c>
      <c r="F18" s="36" t="s">
        <v>2</v>
      </c>
      <c r="G18" s="36" t="s">
        <v>2</v>
      </c>
      <c r="H18" s="36">
        <v>7</v>
      </c>
      <c r="I18" s="50">
        <v>4</v>
      </c>
    </row>
    <row r="19" spans="1:9" ht="12.75" customHeight="1">
      <c r="A19" s="136" t="s">
        <v>156</v>
      </c>
      <c r="B19" s="39">
        <v>850</v>
      </c>
      <c r="C19" s="36">
        <v>6</v>
      </c>
      <c r="D19" s="36">
        <v>30</v>
      </c>
      <c r="E19" s="36">
        <v>806</v>
      </c>
      <c r="F19" s="36" t="s">
        <v>2</v>
      </c>
      <c r="G19" s="36" t="s">
        <v>2</v>
      </c>
      <c r="H19" s="36">
        <v>7</v>
      </c>
      <c r="I19" s="50">
        <v>1</v>
      </c>
    </row>
    <row r="20" spans="1:9" ht="12.75" customHeight="1">
      <c r="A20" s="136" t="s">
        <v>177</v>
      </c>
      <c r="B20" s="39">
        <f>SUM(C20:I20)</f>
        <v>909</v>
      </c>
      <c r="C20" s="36">
        <v>7</v>
      </c>
      <c r="D20" s="36">
        <v>40</v>
      </c>
      <c r="E20" s="36">
        <v>846</v>
      </c>
      <c r="F20" s="36">
        <v>2</v>
      </c>
      <c r="G20" s="36" t="s">
        <v>2</v>
      </c>
      <c r="H20" s="36">
        <v>7</v>
      </c>
      <c r="I20" s="50">
        <v>7</v>
      </c>
    </row>
    <row r="21" spans="1:9" ht="12.75" customHeight="1">
      <c r="A21" s="49" t="s">
        <v>198</v>
      </c>
      <c r="B21" s="40">
        <f>SUM(C21:I21)</f>
        <v>1006</v>
      </c>
      <c r="C21" s="41">
        <v>8</v>
      </c>
      <c r="D21" s="41">
        <v>44</v>
      </c>
      <c r="E21" s="41">
        <v>944</v>
      </c>
      <c r="F21" s="41">
        <v>0</v>
      </c>
      <c r="G21" s="41">
        <v>0</v>
      </c>
      <c r="H21" s="41">
        <v>8</v>
      </c>
      <c r="I21" s="54">
        <v>2</v>
      </c>
    </row>
    <row r="22" spans="1:6" ht="13.5">
      <c r="A22" s="208" t="s">
        <v>123</v>
      </c>
      <c r="B22" s="208"/>
      <c r="C22" s="208"/>
      <c r="D22" s="208"/>
      <c r="E22" s="208"/>
      <c r="F22" s="208"/>
    </row>
    <row r="23" spans="1:6" ht="12.75" customHeight="1">
      <c r="A23" s="214" t="s">
        <v>128</v>
      </c>
      <c r="B23" s="214"/>
      <c r="C23" s="214"/>
      <c r="D23" s="214"/>
      <c r="E23" s="214"/>
      <c r="F23" s="214"/>
    </row>
  </sheetData>
  <mergeCells count="2">
    <mergeCell ref="A22:F22"/>
    <mergeCell ref="A23:F2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outlinePr summaryBelow="0" summaryRight="0"/>
    <pageSetUpPr fitToPage="1"/>
  </sheetPr>
  <dimension ref="A1:G23"/>
  <sheetViews>
    <sheetView zoomScale="75" zoomScaleNormal="75" zoomScaleSheetLayoutView="100" workbookViewId="0" topLeftCell="A1">
      <selection activeCell="I45" sqref="I45"/>
    </sheetView>
  </sheetViews>
  <sheetFormatPr defaultColWidth="7.00390625" defaultRowHeight="12"/>
  <cols>
    <col min="1" max="1" width="12.75390625" style="1" customWidth="1"/>
    <col min="2" max="6" width="15.625" style="1" customWidth="1"/>
    <col min="7" max="7" width="8.375" style="0" bestFit="1" customWidth="1"/>
  </cols>
  <sheetData>
    <row r="1" spans="1:6" ht="13.5">
      <c r="A1" s="52" t="s">
        <v>154</v>
      </c>
      <c r="B1" s="6"/>
      <c r="C1" s="6"/>
      <c r="D1" s="6"/>
      <c r="E1" s="6"/>
      <c r="F1" s="6"/>
    </row>
    <row r="2" spans="1:6" ht="13.5">
      <c r="A2" s="52"/>
      <c r="B2" s="6"/>
      <c r="C2" s="6"/>
      <c r="D2" s="6"/>
      <c r="E2" s="6"/>
      <c r="F2" s="92"/>
    </row>
    <row r="3" spans="1:6" s="13" customFormat="1" ht="27">
      <c r="A3" s="47" t="s">
        <v>125</v>
      </c>
      <c r="B3" s="14" t="s">
        <v>74</v>
      </c>
      <c r="C3" s="15" t="s">
        <v>182</v>
      </c>
      <c r="D3" s="15" t="s">
        <v>68</v>
      </c>
      <c r="E3" s="15" t="s">
        <v>69</v>
      </c>
      <c r="F3" s="16" t="s">
        <v>70</v>
      </c>
    </row>
    <row r="4" spans="1:7" ht="12.75" customHeight="1">
      <c r="A4" s="48" t="s">
        <v>126</v>
      </c>
      <c r="B4" s="37">
        <v>1575</v>
      </c>
      <c r="C4" s="38">
        <v>891</v>
      </c>
      <c r="D4" s="38">
        <v>261</v>
      </c>
      <c r="E4" s="38">
        <v>341</v>
      </c>
      <c r="F4" s="53">
        <v>82</v>
      </c>
      <c r="G4" s="45"/>
    </row>
    <row r="5" spans="1:7" ht="12.75" customHeight="1">
      <c r="A5" s="48">
        <v>50</v>
      </c>
      <c r="B5" s="39">
        <v>2301</v>
      </c>
      <c r="C5" s="36">
        <v>1291</v>
      </c>
      <c r="D5" s="36">
        <v>451</v>
      </c>
      <c r="E5" s="36">
        <v>472</v>
      </c>
      <c r="F5" s="50">
        <v>87</v>
      </c>
      <c r="G5" s="45"/>
    </row>
    <row r="6" spans="1:7" ht="12.75" customHeight="1" hidden="1">
      <c r="A6" s="48">
        <v>52</v>
      </c>
      <c r="B6" s="39">
        <v>2474</v>
      </c>
      <c r="C6" s="36">
        <v>1381</v>
      </c>
      <c r="D6" s="36">
        <v>492</v>
      </c>
      <c r="E6" s="36">
        <v>512</v>
      </c>
      <c r="F6" s="50">
        <v>89</v>
      </c>
      <c r="G6" s="45"/>
    </row>
    <row r="7" spans="1:7" ht="12.75" customHeight="1" hidden="1">
      <c r="A7" s="48">
        <v>53</v>
      </c>
      <c r="B7" s="39">
        <v>2166</v>
      </c>
      <c r="C7" s="36">
        <v>1175</v>
      </c>
      <c r="D7" s="36">
        <v>469</v>
      </c>
      <c r="E7" s="36">
        <v>447</v>
      </c>
      <c r="F7" s="50">
        <v>75</v>
      </c>
      <c r="G7" s="45"/>
    </row>
    <row r="8" spans="1:7" ht="12.75" customHeight="1" hidden="1">
      <c r="A8" s="48">
        <v>54</v>
      </c>
      <c r="B8" s="39">
        <v>2290</v>
      </c>
      <c r="C8" s="36">
        <v>1282</v>
      </c>
      <c r="D8" s="36">
        <v>484</v>
      </c>
      <c r="E8" s="36">
        <v>449</v>
      </c>
      <c r="F8" s="50">
        <v>75</v>
      </c>
      <c r="G8" s="45"/>
    </row>
    <row r="9" spans="1:7" ht="12.75" customHeight="1">
      <c r="A9" s="48">
        <v>55</v>
      </c>
      <c r="B9" s="39">
        <v>2116</v>
      </c>
      <c r="C9" s="36">
        <v>1068</v>
      </c>
      <c r="D9" s="36">
        <v>479</v>
      </c>
      <c r="E9" s="36">
        <v>471</v>
      </c>
      <c r="F9" s="50">
        <v>98</v>
      </c>
      <c r="G9" s="45"/>
    </row>
    <row r="10" spans="1:7" ht="12.75" customHeight="1">
      <c r="A10" s="48">
        <v>56</v>
      </c>
      <c r="B10" s="39">
        <v>2229</v>
      </c>
      <c r="C10" s="36">
        <v>1119</v>
      </c>
      <c r="D10" s="36">
        <v>510</v>
      </c>
      <c r="E10" s="36">
        <v>498</v>
      </c>
      <c r="F10" s="50">
        <v>102</v>
      </c>
      <c r="G10" s="45"/>
    </row>
    <row r="11" spans="1:7" ht="12.75" customHeight="1">
      <c r="A11" s="48">
        <v>57</v>
      </c>
      <c r="B11" s="39">
        <v>2216</v>
      </c>
      <c r="C11" s="36">
        <v>1108</v>
      </c>
      <c r="D11" s="36">
        <v>507</v>
      </c>
      <c r="E11" s="36">
        <v>495</v>
      </c>
      <c r="F11" s="50">
        <v>106</v>
      </c>
      <c r="G11" s="45"/>
    </row>
    <row r="12" spans="1:7" ht="12.75" customHeight="1">
      <c r="A12" s="48">
        <v>59</v>
      </c>
      <c r="B12" s="39">
        <v>2473</v>
      </c>
      <c r="C12" s="36">
        <v>1220</v>
      </c>
      <c r="D12" s="36">
        <v>590</v>
      </c>
      <c r="E12" s="36">
        <v>561</v>
      </c>
      <c r="F12" s="50">
        <v>102</v>
      </c>
      <c r="G12" s="45"/>
    </row>
    <row r="13" spans="1:7" ht="12.75" customHeight="1">
      <c r="A13" s="48">
        <v>61</v>
      </c>
      <c r="B13" s="39">
        <v>2356</v>
      </c>
      <c r="C13" s="36">
        <v>1132</v>
      </c>
      <c r="D13" s="36">
        <v>568</v>
      </c>
      <c r="E13" s="36">
        <v>546</v>
      </c>
      <c r="F13" s="50">
        <v>110</v>
      </c>
      <c r="G13" s="45"/>
    </row>
    <row r="14" spans="1:7" ht="12.75" customHeight="1">
      <c r="A14" s="48">
        <v>63</v>
      </c>
      <c r="B14" s="39">
        <v>2064</v>
      </c>
      <c r="C14" s="36">
        <v>962</v>
      </c>
      <c r="D14" s="36">
        <v>517</v>
      </c>
      <c r="E14" s="36">
        <v>479</v>
      </c>
      <c r="F14" s="50">
        <v>106</v>
      </c>
      <c r="G14" s="45"/>
    </row>
    <row r="15" spans="1:7" ht="12.75" customHeight="1">
      <c r="A15" s="48" t="s">
        <v>76</v>
      </c>
      <c r="B15" s="39">
        <v>2761</v>
      </c>
      <c r="C15" s="36">
        <v>1320</v>
      </c>
      <c r="D15" s="36">
        <v>663</v>
      </c>
      <c r="E15" s="36">
        <v>641</v>
      </c>
      <c r="F15" s="50">
        <v>137</v>
      </c>
      <c r="G15" s="45"/>
    </row>
    <row r="16" spans="1:7" ht="12.75" customHeight="1">
      <c r="A16" s="48">
        <v>4</v>
      </c>
      <c r="B16" s="39">
        <v>2156</v>
      </c>
      <c r="C16" s="36">
        <v>1028</v>
      </c>
      <c r="D16" s="36">
        <v>511</v>
      </c>
      <c r="E16" s="36">
        <v>497</v>
      </c>
      <c r="F16" s="50">
        <v>120</v>
      </c>
      <c r="G16" s="45"/>
    </row>
    <row r="17" spans="1:7" ht="12.75" customHeight="1">
      <c r="A17" s="48">
        <v>6</v>
      </c>
      <c r="B17" s="39">
        <v>2761</v>
      </c>
      <c r="C17" s="36">
        <v>1348</v>
      </c>
      <c r="D17" s="36">
        <v>654</v>
      </c>
      <c r="E17" s="36">
        <v>638</v>
      </c>
      <c r="F17" s="50">
        <v>121</v>
      </c>
      <c r="G17" s="45"/>
    </row>
    <row r="18" spans="1:7" ht="12.75" customHeight="1">
      <c r="A18" s="48">
        <v>8</v>
      </c>
      <c r="B18" s="39">
        <v>2056</v>
      </c>
      <c r="C18" s="36">
        <v>926</v>
      </c>
      <c r="D18" s="36">
        <v>512</v>
      </c>
      <c r="E18" s="36">
        <v>494</v>
      </c>
      <c r="F18" s="50">
        <v>124</v>
      </c>
      <c r="G18" s="45"/>
    </row>
    <row r="19" spans="1:7" ht="12.75" customHeight="1">
      <c r="A19" s="48">
        <v>10</v>
      </c>
      <c r="B19" s="39">
        <v>2077</v>
      </c>
      <c r="C19" s="36">
        <v>897</v>
      </c>
      <c r="D19" s="36">
        <v>526</v>
      </c>
      <c r="E19" s="36">
        <v>506</v>
      </c>
      <c r="F19" s="50">
        <v>148</v>
      </c>
      <c r="G19" s="45"/>
    </row>
    <row r="20" spans="1:7" ht="12.75" customHeight="1">
      <c r="A20" s="136" t="s">
        <v>156</v>
      </c>
      <c r="B20" s="39">
        <v>2200</v>
      </c>
      <c r="C20" s="36">
        <v>944</v>
      </c>
      <c r="D20" s="36">
        <v>564</v>
      </c>
      <c r="E20" s="36">
        <v>544</v>
      </c>
      <c r="F20" s="50">
        <v>148</v>
      </c>
      <c r="G20" s="45"/>
    </row>
    <row r="21" spans="1:7" ht="12.75" customHeight="1">
      <c r="A21" s="136" t="s">
        <v>181</v>
      </c>
      <c r="B21" s="39">
        <f>SUM(C21:F21)</f>
        <v>2190</v>
      </c>
      <c r="C21" s="36">
        <v>910</v>
      </c>
      <c r="D21" s="36">
        <v>574</v>
      </c>
      <c r="E21" s="36">
        <v>548</v>
      </c>
      <c r="F21" s="50">
        <v>158</v>
      </c>
      <c r="G21" s="45"/>
    </row>
    <row r="22" spans="1:7" ht="12.75" customHeight="1">
      <c r="A22" s="49" t="s">
        <v>197</v>
      </c>
      <c r="B22" s="39">
        <f>SUM(C22:F22)</f>
        <v>2422</v>
      </c>
      <c r="C22" s="41">
        <v>1008</v>
      </c>
      <c r="D22" s="41">
        <v>635</v>
      </c>
      <c r="E22" s="41">
        <v>616</v>
      </c>
      <c r="F22" s="54">
        <v>163</v>
      </c>
      <c r="G22" s="45"/>
    </row>
    <row r="23" spans="1:6" ht="13.5">
      <c r="A23" s="208" t="s">
        <v>123</v>
      </c>
      <c r="B23" s="208"/>
      <c r="C23" s="208"/>
      <c r="D23" s="208"/>
      <c r="E23" s="208"/>
      <c r="F23" s="208"/>
    </row>
  </sheetData>
  <mergeCells count="1">
    <mergeCell ref="A23:F2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2006-12-27T06:34:28Z</cp:lastPrinted>
  <dcterms:created xsi:type="dcterms:W3CDTF">2000-03-22T06:32:54Z</dcterms:created>
  <dcterms:modified xsi:type="dcterms:W3CDTF">2006-12-27T06:35:00Z</dcterms:modified>
  <cp:category/>
  <cp:version/>
  <cp:contentType/>
  <cp:contentStatus/>
</cp:coreProperties>
</file>