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平成30年版保健統計年報\第6章（地域保健）\ＨＰ掲載用\"/>
    </mc:Choice>
  </mc:AlternateContent>
  <bookViews>
    <workbookView xWindow="1575" yWindow="2100" windowWidth="10785" windowHeight="7455" tabRatio="761" activeTab="5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'１１表'!$A$1:$I$35</definedName>
    <definedName name="_xlnm.Print_Area" localSheetId="2">'１２表'!$A$1:$M$10</definedName>
    <definedName name="_xlnm.Print_Area" localSheetId="3">'１３表'!$A$1:$G$9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7">'１７表'!$A$1:$O$78</definedName>
    <definedName name="_xlnm.Print_Area" localSheetId="8">'１８表'!$A$1:$AB$35</definedName>
    <definedName name="_xlnm.Print_Titles" localSheetId="6">'１６表'!$A:$A</definedName>
  </definedNames>
  <calcPr calcId="162913"/>
</workbook>
</file>

<file path=xl/calcChain.xml><?xml version="1.0" encoding="utf-8"?>
<calcChain xmlns="http://schemas.openxmlformats.org/spreadsheetml/2006/main">
  <c r="I42" i="49" l="1"/>
  <c r="D42" i="49"/>
  <c r="C31" i="46" l="1"/>
  <c r="E42" i="49" l="1"/>
  <c r="F42" i="49"/>
  <c r="G42" i="49"/>
  <c r="H42" i="49"/>
  <c r="J42" i="49"/>
  <c r="K42" i="49"/>
  <c r="L42" i="49"/>
  <c r="M42" i="49"/>
  <c r="N42" i="49"/>
  <c r="O42" i="49"/>
  <c r="G4" i="27" l="1"/>
  <c r="B35" i="46" l="1"/>
  <c r="B34" i="46"/>
  <c r="B33" i="46"/>
  <c r="B32" i="46"/>
  <c r="B31" i="46"/>
  <c r="B30" i="46"/>
  <c r="Y30" i="46" l="1"/>
  <c r="E30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AB30" i="46"/>
  <c r="AA30" i="46"/>
  <c r="Z30" i="46"/>
  <c r="W30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B9" i="46"/>
  <c r="AB8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B8" i="46"/>
  <c r="R7" i="46" l="1"/>
  <c r="B7" i="46"/>
  <c r="F7" i="46"/>
  <c r="N7" i="46"/>
  <c r="D7" i="46"/>
  <c r="P7" i="46"/>
  <c r="T7" i="46"/>
  <c r="H7" i="46"/>
  <c r="G7" i="46"/>
  <c r="W7" i="46"/>
  <c r="V7" i="46"/>
  <c r="S7" i="46"/>
  <c r="L7" i="46"/>
  <c r="AA7" i="46"/>
  <c r="X7" i="46"/>
  <c r="Z7" i="46"/>
  <c r="AB7" i="46"/>
  <c r="Y7" i="46"/>
  <c r="U7" i="46"/>
  <c r="Q7" i="46"/>
  <c r="O7" i="46"/>
  <c r="M7" i="46"/>
  <c r="K7" i="46"/>
  <c r="J7" i="46"/>
  <c r="I7" i="46"/>
  <c r="E7" i="46"/>
  <c r="C7" i="46"/>
  <c r="J4" i="14"/>
  <c r="I4" i="14"/>
  <c r="H4" i="14"/>
  <c r="G4" i="14"/>
  <c r="F4" i="14"/>
  <c r="E4" i="14"/>
  <c r="D4" i="14"/>
  <c r="C4" i="14"/>
  <c r="B4" i="14"/>
  <c r="K44" i="48"/>
  <c r="J44" i="48"/>
  <c r="I44" i="48"/>
  <c r="H44" i="48"/>
  <c r="G44" i="48"/>
  <c r="F44" i="48"/>
  <c r="E44" i="48"/>
  <c r="D44" i="48"/>
  <c r="C44" i="48"/>
  <c r="B44" i="48"/>
  <c r="L31" i="48"/>
  <c r="K31" i="48"/>
  <c r="J31" i="48"/>
  <c r="I31" i="48"/>
  <c r="H31" i="48"/>
  <c r="G31" i="48"/>
  <c r="F31" i="48"/>
  <c r="E31" i="48"/>
  <c r="D31" i="48"/>
  <c r="C31" i="48"/>
  <c r="B31" i="48"/>
  <c r="L18" i="48" l="1"/>
  <c r="K18" i="48"/>
  <c r="J18" i="48"/>
  <c r="I18" i="48"/>
  <c r="H18" i="48"/>
  <c r="G18" i="48"/>
  <c r="F18" i="48"/>
  <c r="E18" i="48"/>
  <c r="D18" i="48"/>
  <c r="C18" i="48"/>
  <c r="B18" i="48"/>
  <c r="L5" i="48"/>
  <c r="K5" i="48"/>
  <c r="J5" i="48"/>
  <c r="I5" i="48"/>
  <c r="H5" i="48"/>
  <c r="G5" i="48"/>
  <c r="F5" i="48"/>
  <c r="E5" i="48"/>
  <c r="D5" i="48"/>
  <c r="C5" i="48"/>
  <c r="B5" i="48"/>
  <c r="G9" i="27"/>
  <c r="G8" i="27"/>
  <c r="G7" i="27"/>
  <c r="G6" i="27"/>
  <c r="G5" i="27"/>
  <c r="I5" i="25" l="1"/>
  <c r="H5" i="25"/>
  <c r="G5" i="25"/>
  <c r="F5" i="25"/>
  <c r="E5" i="25"/>
  <c r="D5" i="25"/>
  <c r="C5" i="25"/>
  <c r="C42" i="49"/>
  <c r="I5" i="47"/>
  <c r="H5" i="47"/>
  <c r="G5" i="47"/>
  <c r="F5" i="47"/>
  <c r="E5" i="47"/>
  <c r="D5" i="47"/>
  <c r="C5" i="47"/>
  <c r="B5" i="47"/>
  <c r="J5" i="25" l="1"/>
</calcChain>
</file>

<file path=xl/sharedStrings.xml><?xml version="1.0" encoding="utf-8"?>
<sst xmlns="http://schemas.openxmlformats.org/spreadsheetml/2006/main" count="722" uniqueCount="288">
  <si>
    <t>総数</t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</si>
  <si>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</si>
  <si>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</si>
  <si>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</si>
  <si>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</si>
  <si>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</si>
  <si>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</si>
  <si>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</si>
  <si>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</si>
  <si>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</si>
  <si>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</si>
  <si>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</si>
  <si>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</si>
  <si>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</si>
  <si>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</si>
  <si>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</si>
  <si>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</si>
  <si>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</si>
  <si>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</si>
  <si>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</si>
  <si>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</si>
  <si>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</si>
  <si>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</si>
  <si>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</si>
  <si>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</si>
  <si>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</si>
  <si>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</si>
  <si>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</si>
  <si>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</si>
  <si>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</si>
  <si>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</si>
  <si>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</si>
  <si>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</si>
  <si>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</si>
  <si>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</si>
  <si>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</si>
  <si>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</si>
  <si>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</si>
  <si>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</si>
  <si>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</si>
  <si>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</si>
  <si>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</si>
  <si>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</si>
  <si>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</si>
  <si>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</si>
  <si>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</si>
  <si>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</si>
  <si>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</si>
  <si>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</si>
  <si>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</si>
  <si>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</si>
  <si>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</si>
  <si>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</si>
  <si>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</si>
  <si>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</si>
  <si>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</si>
  <si>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</si>
  <si>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</si>
  <si>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</si>
  <si>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</si>
  <si>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</si>
  <si>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</si>
  <si>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</si>
  <si>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</si>
  <si>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</si>
  <si>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</si>
  <si>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</si>
  <si>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</si>
  <si>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</si>
  <si>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細菌学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</si>
  <si>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</si>
  <si>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</si>
  <si>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</si>
  <si>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</si>
  <si>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</si>
  <si>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</si>
  <si>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</si>
  <si>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</si>
  <si>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</si>
  <si>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</si>
  <si>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</si>
  <si>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</si>
  <si>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</si>
  <si>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</si>
  <si>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</si>
  <si>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</si>
  <si>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</si>
  <si>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</si>
  <si>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</si>
  <si>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</si>
  <si>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</si>
  <si>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</si>
  <si>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</si>
  <si>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</si>
  <si>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</si>
  <si>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</si>
  <si>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</si>
  <si>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</si>
  <si>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</si>
  <si>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</si>
  <si>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</si>
  <si>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</si>
  <si>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</si>
  <si>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</si>
  <si>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</si>
  <si>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</si>
  <si>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</si>
  <si>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</si>
  <si>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</si>
  <si>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</si>
  <si>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</si>
  <si>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</si>
  <si>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</si>
  <si>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</si>
  <si>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</si>
  <si>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</si>
  <si>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</si>
  <si>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</si>
  <si>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</si>
  <si>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</si>
  <si>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</si>
  <si>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</si>
  <si>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</si>
  <si>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</si>
  <si>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</si>
  <si>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</si>
  <si>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</si>
  <si>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</si>
  <si>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</si>
  <si>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</si>
  <si>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</si>
  <si>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</si>
  <si>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</si>
  <si>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</si>
  <si>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</si>
  <si>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</si>
  <si>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</si>
  <si>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</si>
  <si>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</si>
  <si>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</si>
  <si>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</si>
  <si>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</si>
  <si>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</si>
  <si>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</si>
  <si>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</si>
  <si>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</si>
  <si>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</si>
  <si>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</si>
  <si>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</si>
  <si>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</si>
  <si>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</si>
  <si>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</si>
  <si>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</si>
  <si>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</si>
  <si>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</si>
  <si>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</si>
  <si>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</si>
  <si>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</si>
  <si>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</si>
  <si>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</si>
  <si>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</si>
  <si>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</si>
  <si>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</si>
  <si>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</si>
  <si>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</si>
  <si>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</si>
  <si>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</si>
  <si>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</si>
  <si>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</si>
  <si>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</si>
  <si>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</si>
  <si>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</si>
  <si>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</si>
  <si>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宇和島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</si>
  <si>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</si>
  <si>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</si>
  <si>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</si>
  <si>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</si>
  <si>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</si>
  <si>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</si>
  <si>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</si>
  <si>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</si>
  <si>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</si>
  <si>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</si>
  <si>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</si>
  <si>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</si>
  <si>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</si>
  <si>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</si>
  <si>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</si>
  <si>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</si>
  <si>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</si>
  <si>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</si>
  <si>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</si>
  <si>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</si>
  <si>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</si>
  <si>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</si>
  <si>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</si>
  <si>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</si>
  <si>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</si>
  <si>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</si>
  <si>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</si>
  <si>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</si>
  <si>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</si>
  <si>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</si>
  <si>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</si>
  <si>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</si>
  <si>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</si>
  <si>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</si>
  <si>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</si>
  <si>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</si>
  <si>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</si>
  <si>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</si>
  <si>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</si>
  <si>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</si>
  <si>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</si>
  <si>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</si>
  <si>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</si>
  <si>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</si>
  <si>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</si>
  <si>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</si>
  <si>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</si>
  <si>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</si>
  <si>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</si>
  <si>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</si>
  <si>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</si>
  <si>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</si>
  <si>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</si>
  <si>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</si>
  <si>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</si>
  <si>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</si>
  <si>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</si>
  <si>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</si>
  <si>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</si>
  <si>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</si>
  <si>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</si>
  <si>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</si>
  <si>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</si>
  <si>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</si>
  <si>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</si>
  <si>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</si>
  <si>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</si>
  <si>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</si>
  <si>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</si>
  <si>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</si>
  <si>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</si>
  <si>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</si>
  <si>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</si>
  <si>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</si>
  <si>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</si>
  <si>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</si>
  <si>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</si>
  <si>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</si>
  <si>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</si>
  <si>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</si>
  <si>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</si>
  <si>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</si>
  <si>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</si>
  <si>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</si>
  <si>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</si>
  <si>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</si>
  <si>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</si>
  <si>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</si>
  <si>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</si>
  <si>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</si>
  <si>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</si>
  <si>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</si>
  <si>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</si>
  <si>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</si>
  <si>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</si>
  <si>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微生
物学的
検査</t>
    <rPh sb="0" eb="1">
      <t>ビ</t>
    </rPh>
    <rPh sb="1" eb="2">
      <t>ショウ</t>
    </rPh>
    <rPh sb="3" eb="4">
      <t>モノ</t>
    </rPh>
    <rPh sb="4" eb="5">
      <t>ガク</t>
    </rPh>
    <rPh sb="5" eb="6">
      <t>マト</t>
    </rPh>
    <rPh sb="7" eb="9">
      <t>ケンサ</t>
    </rPh>
    <phoneticPr fontId="2"/>
  </si>
  <si>
    <t>保健所</t>
    <rPh sb="0" eb="2">
      <t>ホケン</t>
    </rPh>
    <rPh sb="2" eb="3">
      <t>ショ</t>
    </rPh>
    <phoneticPr fontId="2"/>
  </si>
  <si>
    <t>理化学
検査</t>
    <rPh sb="0" eb="3">
      <t>リカガク</t>
    </rPh>
    <rPh sb="4" eb="6">
      <t>ケンサ</t>
    </rPh>
    <phoneticPr fontId="2"/>
  </si>
  <si>
    <t>理化学
検査</t>
    <rPh sb="0" eb="2">
      <t>リカガク</t>
    </rPh>
    <rPh sb="4" eb="6">
      <t>ケンサ</t>
    </rPh>
    <phoneticPr fontId="2"/>
  </si>
  <si>
    <t>理化学
検査</t>
    <rPh sb="4" eb="6">
      <t>ケンサ</t>
    </rPh>
    <phoneticPr fontId="2"/>
  </si>
  <si>
    <t>残留農薬
基準</t>
    <rPh sb="0" eb="2">
      <t>ザンリュウ</t>
    </rPh>
    <rPh sb="2" eb="4">
      <t>ノウヤク</t>
    </rPh>
    <rPh sb="5" eb="7">
      <t>キジュン</t>
    </rPh>
    <phoneticPr fontId="2"/>
  </si>
  <si>
    <t>・</t>
  </si>
  <si>
    <t>西条</t>
  </si>
  <si>
    <t>八幡浜</t>
    <rPh sb="0" eb="3">
      <t>ヤワタハマ</t>
    </rPh>
    <phoneticPr fontId="2"/>
  </si>
  <si>
    <t>平成29年度</t>
    <rPh sb="0" eb="2">
      <t>ヘイセイ</t>
    </rPh>
    <rPh sb="4" eb="6">
      <t>ネンド</t>
    </rPh>
    <phoneticPr fontId="2"/>
  </si>
  <si>
    <t>第10表　許可を要する食品関係営業施設</t>
    <rPh sb="0" eb="1">
      <t>ダイ</t>
    </rPh>
    <rPh sb="3" eb="4">
      <t>ヒョウ</t>
    </rPh>
    <phoneticPr fontId="2"/>
  </si>
  <si>
    <t>第11表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</si>
  <si>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第12表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</si>
  <si>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第13表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</si>
  <si>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第14表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</si>
  <si>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第15表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</si>
  <si>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第16表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</si>
  <si>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第17表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</si>
  <si>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>第18表　職員設置状況（常勤）　-  市町別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</si>
</sst>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14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3" fillId="0" borderId="1" xfId="0" applyFont="1" applyBorder="1"/>
    <xf numFmtId="3" fontId="13" fillId="0" borderId="1" xfId="0" applyNumberFormat="1" applyFont="1" applyBorder="1"/>
    <xf numFmtId="0" fontId="13" fillId="0" borderId="5" xfId="0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3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 textRotation="255" wrapText="1"/>
    </xf>
    <xf numFmtId="176" fontId="0" fillId="0" borderId="8" xfId="0" applyNumberFormat="1" applyFont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distributed" vertical="center"/>
    </xf>
    <xf numFmtId="176" fontId="13" fillId="0" borderId="4" xfId="0" applyNumberFormat="1" applyFont="1" applyFill="1" applyBorder="1" applyAlignment="1">
      <alignment horizontal="right" vertical="center" shrinkToFit="1"/>
    </xf>
    <xf numFmtId="0" fontId="6" fillId="0" borderId="14" xfId="0" applyNumberFormat="1" applyFont="1" applyFill="1" applyBorder="1" applyAlignment="1">
      <alignment horizontal="distributed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6" fillId="0" borderId="12" xfId="0" applyNumberFormat="1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0" fontId="13" fillId="0" borderId="4" xfId="0" applyFont="1" applyBorder="1"/>
    <xf numFmtId="0" fontId="13" fillId="0" borderId="3" xfId="0" applyFont="1" applyBorder="1" applyAlignment="1">
      <alignment horizontal="right"/>
    </xf>
    <xf numFmtId="49" fontId="16" fillId="0" borderId="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5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7" xfId="0" applyNumberFormat="1" applyFont="1" applyBorder="1" applyAlignment="1">
      <alignment horizontal="center" vertical="center" textRotation="255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view="pageBreakPreview" zoomScale="75" zoomScaleNormal="100" zoomScaleSheetLayoutView="75" workbookViewId="0">
      <pane xSplit="2" ySplit="4" topLeftCell="C5" activePane="bottomRight" state="frozen"/>
      <selection pane="topRight"/>
      <selection pane="bottomLeft"/>
      <selection pane="bottomRight" activeCell="U4" sqref="U4"/>
    </sheetView>
  </sheetViews>
  <sheetFormatPr defaultRowHeight="20.100000000000001" customHeight="1"/>
  <cols>
    <col min="1" max="1" width="3.125" style="152" customWidth="1"/>
    <col min="2" max="2" width="30.5" style="152" customWidth="1"/>
    <col min="3" max="3" width="7.375" style="151" customWidth="1"/>
    <col min="4" max="4" width="5.875" style="151" customWidth="1"/>
    <col min="5" max="5" width="6.375" style="151" customWidth="1"/>
    <col min="6" max="6" width="6" style="151" customWidth="1"/>
    <col min="7" max="7" width="6.125" style="151" bestFit="1" customWidth="1"/>
    <col min="8" max="8" width="4.875" style="151" customWidth="1"/>
    <col min="9" max="11" width="4.875" style="151" bestFit="1" customWidth="1"/>
    <col min="12" max="12" width="4.625" style="151" customWidth="1"/>
    <col min="13" max="14" width="5.125" style="151" customWidth="1"/>
    <col min="15" max="15" width="6.875" style="151" customWidth="1"/>
    <col min="16" max="16384" width="9" style="151"/>
  </cols>
  <sheetData>
    <row r="1" spans="1:15" ht="21" customHeight="1">
      <c r="A1" s="172" t="s">
        <v>279</v>
      </c>
      <c r="B1" s="171"/>
      <c r="C1" s="171"/>
      <c r="D1" s="171"/>
      <c r="E1" s="170"/>
      <c r="F1" s="170"/>
      <c r="G1" s="170"/>
      <c r="H1" s="170"/>
      <c r="I1" s="170"/>
      <c r="J1" s="170"/>
      <c r="K1" s="170"/>
      <c r="L1" s="170"/>
      <c r="M1" s="208" t="s">
        <v>278</v>
      </c>
      <c r="N1" s="208"/>
      <c r="O1" s="208"/>
    </row>
    <row r="2" spans="1:15" ht="20.100000000000001" customHeight="1">
      <c r="A2" s="213"/>
      <c r="B2" s="214"/>
      <c r="C2" s="197" t="s">
        <v>267</v>
      </c>
      <c r="D2" s="219" t="s">
        <v>266</v>
      </c>
      <c r="E2" s="220"/>
      <c r="F2" s="197" t="s">
        <v>265</v>
      </c>
      <c r="G2" s="202" t="s">
        <v>264</v>
      </c>
      <c r="H2" s="212"/>
      <c r="I2" s="212"/>
      <c r="J2" s="212"/>
      <c r="K2" s="212"/>
      <c r="L2" s="203"/>
      <c r="M2" s="202" t="s">
        <v>263</v>
      </c>
      <c r="N2" s="203"/>
      <c r="O2" s="197" t="s">
        <v>262</v>
      </c>
    </row>
    <row r="3" spans="1:15" ht="20.100000000000001" customHeight="1">
      <c r="A3" s="215"/>
      <c r="B3" s="216"/>
      <c r="C3" s="198"/>
      <c r="D3" s="221"/>
      <c r="E3" s="222"/>
      <c r="F3" s="198"/>
      <c r="G3" s="197" t="s">
        <v>261</v>
      </c>
      <c r="H3" s="200" t="s">
        <v>260</v>
      </c>
      <c r="I3" s="200" t="s">
        <v>259</v>
      </c>
      <c r="J3" s="200" t="s">
        <v>258</v>
      </c>
      <c r="K3" s="200" t="s">
        <v>257</v>
      </c>
      <c r="L3" s="197" t="s">
        <v>3</v>
      </c>
      <c r="M3" s="197" t="s">
        <v>256</v>
      </c>
      <c r="N3" s="197" t="s">
        <v>3</v>
      </c>
      <c r="O3" s="198"/>
    </row>
    <row r="4" spans="1:15" ht="95.25" customHeight="1">
      <c r="A4" s="217"/>
      <c r="B4" s="218"/>
      <c r="C4" s="199"/>
      <c r="D4" s="169" t="s">
        <v>255</v>
      </c>
      <c r="E4" s="150" t="s">
        <v>254</v>
      </c>
      <c r="F4" s="199"/>
      <c r="G4" s="199"/>
      <c r="H4" s="201"/>
      <c r="I4" s="201"/>
      <c r="J4" s="201"/>
      <c r="K4" s="201"/>
      <c r="L4" s="199"/>
      <c r="M4" s="199"/>
      <c r="N4" s="199"/>
      <c r="O4" s="199"/>
    </row>
    <row r="5" spans="1:15" ht="21" customHeight="1">
      <c r="A5" s="200" t="s">
        <v>253</v>
      </c>
      <c r="B5" s="191" t="s">
        <v>252</v>
      </c>
      <c r="C5" s="162">
        <v>5184</v>
      </c>
      <c r="D5" s="161">
        <v>851</v>
      </c>
      <c r="E5" s="161">
        <v>318</v>
      </c>
      <c r="F5" s="161">
        <v>482</v>
      </c>
      <c r="G5" s="163">
        <v>0</v>
      </c>
      <c r="H5" s="163">
        <v>0</v>
      </c>
      <c r="I5" s="161">
        <v>3</v>
      </c>
      <c r="J5" s="163">
        <v>0</v>
      </c>
      <c r="K5" s="163">
        <v>0</v>
      </c>
      <c r="L5" s="161">
        <v>6</v>
      </c>
      <c r="M5" s="163">
        <v>0</v>
      </c>
      <c r="N5" s="163">
        <v>0</v>
      </c>
      <c r="O5" s="160">
        <v>1902</v>
      </c>
    </row>
    <row r="6" spans="1:15" ht="21" customHeight="1">
      <c r="A6" s="211"/>
      <c r="B6" s="192" t="s">
        <v>251</v>
      </c>
      <c r="C6" s="168">
        <v>1531</v>
      </c>
      <c r="D6" s="167">
        <v>268</v>
      </c>
      <c r="E6" s="167">
        <v>105</v>
      </c>
      <c r="F6" s="167">
        <v>121</v>
      </c>
      <c r="G6" s="166">
        <v>0</v>
      </c>
      <c r="H6" s="166">
        <v>0</v>
      </c>
      <c r="I6" s="167">
        <v>0</v>
      </c>
      <c r="J6" s="166">
        <v>0</v>
      </c>
      <c r="K6" s="166">
        <v>0</v>
      </c>
      <c r="L6" s="167">
        <v>3</v>
      </c>
      <c r="M6" s="166">
        <v>0</v>
      </c>
      <c r="N6" s="166">
        <v>0</v>
      </c>
      <c r="O6" s="165">
        <v>1565</v>
      </c>
    </row>
    <row r="7" spans="1:15" ht="21" customHeight="1">
      <c r="A7" s="211"/>
      <c r="B7" s="192" t="s">
        <v>250</v>
      </c>
      <c r="C7" s="168">
        <v>531</v>
      </c>
      <c r="D7" s="167">
        <v>103</v>
      </c>
      <c r="E7" s="167">
        <v>23</v>
      </c>
      <c r="F7" s="167">
        <v>28</v>
      </c>
      <c r="G7" s="166">
        <v>0</v>
      </c>
      <c r="H7" s="166">
        <v>0</v>
      </c>
      <c r="I7" s="167">
        <v>0</v>
      </c>
      <c r="J7" s="166">
        <v>0</v>
      </c>
      <c r="K7" s="166">
        <v>0</v>
      </c>
      <c r="L7" s="167">
        <v>0</v>
      </c>
      <c r="M7" s="166">
        <v>0</v>
      </c>
      <c r="N7" s="166">
        <v>0</v>
      </c>
      <c r="O7" s="165">
        <v>563</v>
      </c>
    </row>
    <row r="8" spans="1:15" ht="21" customHeight="1">
      <c r="A8" s="201"/>
      <c r="B8" s="193" t="s">
        <v>249</v>
      </c>
      <c r="C8" s="164">
        <v>7748</v>
      </c>
      <c r="D8" s="167">
        <v>1085</v>
      </c>
      <c r="E8" s="167">
        <v>949</v>
      </c>
      <c r="F8" s="167">
        <v>954</v>
      </c>
      <c r="G8" s="166">
        <v>0</v>
      </c>
      <c r="H8" s="166">
        <v>0</v>
      </c>
      <c r="I8" s="167">
        <v>1</v>
      </c>
      <c r="J8" s="166">
        <v>0</v>
      </c>
      <c r="K8" s="166">
        <v>0</v>
      </c>
      <c r="L8" s="167">
        <v>19</v>
      </c>
      <c r="M8" s="166">
        <v>0</v>
      </c>
      <c r="N8" s="166">
        <v>0</v>
      </c>
      <c r="O8" s="165">
        <v>3489</v>
      </c>
    </row>
    <row r="9" spans="1:15" ht="21" customHeight="1">
      <c r="A9" s="196" t="s">
        <v>248</v>
      </c>
      <c r="B9" s="196"/>
      <c r="C9" s="158">
        <v>2379</v>
      </c>
      <c r="D9" s="161">
        <v>330</v>
      </c>
      <c r="E9" s="161">
        <v>399</v>
      </c>
      <c r="F9" s="161">
        <v>189</v>
      </c>
      <c r="G9" s="163">
        <v>0</v>
      </c>
      <c r="H9" s="163">
        <v>0</v>
      </c>
      <c r="I9" s="161">
        <v>0</v>
      </c>
      <c r="J9" s="163">
        <v>0</v>
      </c>
      <c r="K9" s="163">
        <v>0</v>
      </c>
      <c r="L9" s="161">
        <v>6</v>
      </c>
      <c r="M9" s="163">
        <v>0</v>
      </c>
      <c r="N9" s="163">
        <v>0</v>
      </c>
      <c r="O9" s="160">
        <v>1725</v>
      </c>
    </row>
    <row r="10" spans="1:15" ht="21" customHeight="1">
      <c r="A10" s="196" t="s">
        <v>247</v>
      </c>
      <c r="B10" s="196"/>
      <c r="C10" s="158">
        <v>2</v>
      </c>
      <c r="D10" s="161">
        <v>0</v>
      </c>
      <c r="E10" s="161">
        <v>0</v>
      </c>
      <c r="F10" s="161">
        <v>0</v>
      </c>
      <c r="G10" s="163">
        <v>0</v>
      </c>
      <c r="H10" s="163">
        <v>0</v>
      </c>
      <c r="I10" s="161">
        <v>0</v>
      </c>
      <c r="J10" s="163">
        <v>0</v>
      </c>
      <c r="K10" s="163">
        <v>0</v>
      </c>
      <c r="L10" s="161">
        <v>0</v>
      </c>
      <c r="M10" s="163">
        <v>0</v>
      </c>
      <c r="N10" s="163">
        <v>0</v>
      </c>
      <c r="O10" s="160">
        <v>14</v>
      </c>
    </row>
    <row r="11" spans="1:15" ht="21" customHeight="1">
      <c r="A11" s="196" t="s">
        <v>246</v>
      </c>
      <c r="B11" s="196"/>
      <c r="C11" s="159">
        <v>0</v>
      </c>
      <c r="D11" s="161">
        <v>0</v>
      </c>
      <c r="E11" s="161">
        <v>0</v>
      </c>
      <c r="F11" s="161">
        <v>0</v>
      </c>
      <c r="G11" s="163">
        <v>0</v>
      </c>
      <c r="H11" s="163">
        <v>0</v>
      </c>
      <c r="I11" s="161">
        <v>0</v>
      </c>
      <c r="J11" s="163">
        <v>0</v>
      </c>
      <c r="K11" s="163">
        <v>0</v>
      </c>
      <c r="L11" s="161">
        <v>0</v>
      </c>
      <c r="M11" s="163">
        <v>0</v>
      </c>
      <c r="N11" s="163">
        <v>0</v>
      </c>
      <c r="O11" s="160">
        <v>0</v>
      </c>
    </row>
    <row r="12" spans="1:15" ht="21" customHeight="1">
      <c r="A12" s="196" t="s">
        <v>245</v>
      </c>
      <c r="B12" s="196"/>
      <c r="C12" s="158">
        <v>11</v>
      </c>
      <c r="D12" s="161">
        <v>4</v>
      </c>
      <c r="E12" s="161">
        <v>2</v>
      </c>
      <c r="F12" s="161">
        <v>1</v>
      </c>
      <c r="G12" s="163">
        <v>0</v>
      </c>
      <c r="H12" s="163">
        <v>0</v>
      </c>
      <c r="I12" s="161">
        <v>0</v>
      </c>
      <c r="J12" s="163">
        <v>0</v>
      </c>
      <c r="K12" s="163">
        <v>0</v>
      </c>
      <c r="L12" s="161">
        <v>1</v>
      </c>
      <c r="M12" s="163">
        <v>0</v>
      </c>
      <c r="N12" s="163">
        <v>0</v>
      </c>
      <c r="O12" s="160">
        <v>42</v>
      </c>
    </row>
    <row r="13" spans="1:15" ht="21" customHeight="1">
      <c r="A13" s="196" t="s">
        <v>244</v>
      </c>
      <c r="B13" s="196"/>
      <c r="C13" s="159">
        <v>0</v>
      </c>
      <c r="D13" s="161">
        <v>0</v>
      </c>
      <c r="E13" s="161">
        <v>0</v>
      </c>
      <c r="F13" s="161">
        <v>0</v>
      </c>
      <c r="G13" s="163">
        <v>0</v>
      </c>
      <c r="H13" s="163">
        <v>0</v>
      </c>
      <c r="I13" s="161">
        <v>0</v>
      </c>
      <c r="J13" s="163">
        <v>0</v>
      </c>
      <c r="K13" s="163">
        <v>0</v>
      </c>
      <c r="L13" s="161">
        <v>0</v>
      </c>
      <c r="M13" s="163">
        <v>0</v>
      </c>
      <c r="N13" s="163">
        <v>0</v>
      </c>
      <c r="O13" s="160">
        <v>0</v>
      </c>
    </row>
    <row r="14" spans="1:15" ht="21" customHeight="1">
      <c r="A14" s="196" t="s">
        <v>243</v>
      </c>
      <c r="B14" s="196"/>
      <c r="C14" s="158">
        <v>2058</v>
      </c>
      <c r="D14" s="161">
        <v>302</v>
      </c>
      <c r="E14" s="161">
        <v>257</v>
      </c>
      <c r="F14" s="161">
        <v>204</v>
      </c>
      <c r="G14" s="163">
        <v>0</v>
      </c>
      <c r="H14" s="163">
        <v>0</v>
      </c>
      <c r="I14" s="161">
        <v>0</v>
      </c>
      <c r="J14" s="163">
        <v>0</v>
      </c>
      <c r="K14" s="163">
        <v>0</v>
      </c>
      <c r="L14" s="161">
        <v>1</v>
      </c>
      <c r="M14" s="163">
        <v>0</v>
      </c>
      <c r="N14" s="163">
        <v>0</v>
      </c>
      <c r="O14" s="160">
        <v>2171</v>
      </c>
    </row>
    <row r="15" spans="1:15" ht="21" customHeight="1">
      <c r="A15" s="196" t="s">
        <v>242</v>
      </c>
      <c r="B15" s="196"/>
      <c r="C15" s="158">
        <v>35</v>
      </c>
      <c r="D15" s="161">
        <v>5</v>
      </c>
      <c r="E15" s="161">
        <v>0</v>
      </c>
      <c r="F15" s="161">
        <v>2</v>
      </c>
      <c r="G15" s="163">
        <v>0</v>
      </c>
      <c r="H15" s="163">
        <v>0</v>
      </c>
      <c r="I15" s="161">
        <v>0</v>
      </c>
      <c r="J15" s="163">
        <v>0</v>
      </c>
      <c r="K15" s="163">
        <v>0</v>
      </c>
      <c r="L15" s="161">
        <v>0</v>
      </c>
      <c r="M15" s="163">
        <v>0</v>
      </c>
      <c r="N15" s="163">
        <v>0</v>
      </c>
      <c r="O15" s="160">
        <v>40</v>
      </c>
    </row>
    <row r="16" spans="1:15" ht="21" customHeight="1">
      <c r="A16" s="196" t="s">
        <v>241</v>
      </c>
      <c r="B16" s="196"/>
      <c r="C16" s="158">
        <v>148</v>
      </c>
      <c r="D16" s="161">
        <v>23</v>
      </c>
      <c r="E16" s="161">
        <v>6</v>
      </c>
      <c r="F16" s="161">
        <v>10</v>
      </c>
      <c r="G16" s="163">
        <v>0</v>
      </c>
      <c r="H16" s="163">
        <v>0</v>
      </c>
      <c r="I16" s="161">
        <v>0</v>
      </c>
      <c r="J16" s="163">
        <v>0</v>
      </c>
      <c r="K16" s="163">
        <v>0</v>
      </c>
      <c r="L16" s="161">
        <v>2</v>
      </c>
      <c r="M16" s="163">
        <v>0</v>
      </c>
      <c r="N16" s="163">
        <v>0</v>
      </c>
      <c r="O16" s="160">
        <v>224</v>
      </c>
    </row>
    <row r="17" spans="1:15" ht="21" customHeight="1">
      <c r="A17" s="196" t="s">
        <v>240</v>
      </c>
      <c r="B17" s="196"/>
      <c r="C17" s="158">
        <v>200</v>
      </c>
      <c r="D17" s="161">
        <v>34</v>
      </c>
      <c r="E17" s="161">
        <v>15</v>
      </c>
      <c r="F17" s="161">
        <v>9</v>
      </c>
      <c r="G17" s="163">
        <v>0</v>
      </c>
      <c r="H17" s="163">
        <v>0</v>
      </c>
      <c r="I17" s="161">
        <v>0</v>
      </c>
      <c r="J17" s="163">
        <v>0</v>
      </c>
      <c r="K17" s="163">
        <v>0</v>
      </c>
      <c r="L17" s="161">
        <v>0</v>
      </c>
      <c r="M17" s="163">
        <v>0</v>
      </c>
      <c r="N17" s="163">
        <v>0</v>
      </c>
      <c r="O17" s="160">
        <v>246</v>
      </c>
    </row>
    <row r="18" spans="1:15" ht="32.25" customHeight="1">
      <c r="A18" s="204" t="s">
        <v>239</v>
      </c>
      <c r="B18" s="205"/>
      <c r="C18" s="162">
        <v>81</v>
      </c>
      <c r="D18" s="161">
        <v>18</v>
      </c>
      <c r="E18" s="161">
        <v>8</v>
      </c>
      <c r="F18" s="161">
        <v>6</v>
      </c>
      <c r="G18" s="163">
        <v>0</v>
      </c>
      <c r="H18" s="163">
        <v>0</v>
      </c>
      <c r="I18" s="161">
        <v>0</v>
      </c>
      <c r="J18" s="163">
        <v>0</v>
      </c>
      <c r="K18" s="163">
        <v>0</v>
      </c>
      <c r="L18" s="161">
        <v>0</v>
      </c>
      <c r="M18" s="163">
        <v>0</v>
      </c>
      <c r="N18" s="163">
        <v>0</v>
      </c>
      <c r="O18" s="160">
        <v>118</v>
      </c>
    </row>
    <row r="19" spans="1:15" ht="21" customHeight="1">
      <c r="A19" s="196" t="s">
        <v>238</v>
      </c>
      <c r="B19" s="196"/>
      <c r="C19" s="158">
        <v>2060</v>
      </c>
      <c r="D19" s="161">
        <v>337</v>
      </c>
      <c r="E19" s="161">
        <v>142</v>
      </c>
      <c r="F19" s="161">
        <v>332</v>
      </c>
      <c r="G19" s="163">
        <v>0</v>
      </c>
      <c r="H19" s="163">
        <v>0</v>
      </c>
      <c r="I19" s="161">
        <v>0</v>
      </c>
      <c r="J19" s="163">
        <v>0</v>
      </c>
      <c r="K19" s="163">
        <v>0</v>
      </c>
      <c r="L19" s="161">
        <v>1</v>
      </c>
      <c r="M19" s="163">
        <v>0</v>
      </c>
      <c r="N19" s="163">
        <v>0</v>
      </c>
      <c r="O19" s="160">
        <v>1132</v>
      </c>
    </row>
    <row r="20" spans="1:15" ht="21" customHeight="1">
      <c r="A20" s="196" t="s">
        <v>237</v>
      </c>
      <c r="B20" s="196"/>
      <c r="C20" s="158">
        <v>16</v>
      </c>
      <c r="D20" s="161">
        <v>7</v>
      </c>
      <c r="E20" s="161">
        <v>0</v>
      </c>
      <c r="F20" s="161">
        <v>2</v>
      </c>
      <c r="G20" s="163">
        <v>0</v>
      </c>
      <c r="H20" s="163">
        <v>0</v>
      </c>
      <c r="I20" s="161">
        <v>0</v>
      </c>
      <c r="J20" s="163">
        <v>0</v>
      </c>
      <c r="K20" s="163">
        <v>0</v>
      </c>
      <c r="L20" s="161">
        <v>0</v>
      </c>
      <c r="M20" s="163">
        <v>0</v>
      </c>
      <c r="N20" s="163">
        <v>0</v>
      </c>
      <c r="O20" s="160">
        <v>24</v>
      </c>
    </row>
    <row r="21" spans="1:15" ht="21" customHeight="1">
      <c r="A21" s="196" t="s">
        <v>236</v>
      </c>
      <c r="B21" s="196"/>
      <c r="C21" s="158">
        <v>306</v>
      </c>
      <c r="D21" s="161">
        <v>54</v>
      </c>
      <c r="E21" s="161">
        <v>39</v>
      </c>
      <c r="F21" s="161">
        <v>39</v>
      </c>
      <c r="G21" s="163">
        <v>0</v>
      </c>
      <c r="H21" s="163">
        <v>0</v>
      </c>
      <c r="I21" s="161">
        <v>0</v>
      </c>
      <c r="J21" s="163">
        <v>0</v>
      </c>
      <c r="K21" s="163">
        <v>0</v>
      </c>
      <c r="L21" s="161">
        <v>2</v>
      </c>
      <c r="M21" s="163">
        <v>0</v>
      </c>
      <c r="N21" s="163">
        <v>0</v>
      </c>
      <c r="O21" s="160">
        <v>438</v>
      </c>
    </row>
    <row r="22" spans="1:15" ht="21" customHeight="1">
      <c r="A22" s="196" t="s">
        <v>235</v>
      </c>
      <c r="B22" s="196"/>
      <c r="C22" s="158">
        <v>2760</v>
      </c>
      <c r="D22" s="161">
        <v>446</v>
      </c>
      <c r="E22" s="161">
        <v>195</v>
      </c>
      <c r="F22" s="161">
        <v>326</v>
      </c>
      <c r="G22" s="163">
        <v>0</v>
      </c>
      <c r="H22" s="163">
        <v>0</v>
      </c>
      <c r="I22" s="161">
        <v>0</v>
      </c>
      <c r="J22" s="163">
        <v>0</v>
      </c>
      <c r="K22" s="163">
        <v>0</v>
      </c>
      <c r="L22" s="161">
        <v>3</v>
      </c>
      <c r="M22" s="163">
        <v>0</v>
      </c>
      <c r="N22" s="163">
        <v>0</v>
      </c>
      <c r="O22" s="160">
        <v>1935</v>
      </c>
    </row>
    <row r="23" spans="1:15" ht="21" customHeight="1">
      <c r="A23" s="196" t="s">
        <v>234</v>
      </c>
      <c r="B23" s="196"/>
      <c r="C23" s="158">
        <v>118</v>
      </c>
      <c r="D23" s="161">
        <v>17</v>
      </c>
      <c r="E23" s="161">
        <v>7</v>
      </c>
      <c r="F23" s="161">
        <v>6</v>
      </c>
      <c r="G23" s="163">
        <v>0</v>
      </c>
      <c r="H23" s="163">
        <v>0</v>
      </c>
      <c r="I23" s="161">
        <v>0</v>
      </c>
      <c r="J23" s="163">
        <v>0</v>
      </c>
      <c r="K23" s="163">
        <v>0</v>
      </c>
      <c r="L23" s="161">
        <v>0</v>
      </c>
      <c r="M23" s="163">
        <v>0</v>
      </c>
      <c r="N23" s="163">
        <v>0</v>
      </c>
      <c r="O23" s="160">
        <v>120</v>
      </c>
    </row>
    <row r="24" spans="1:15" ht="21" customHeight="1">
      <c r="A24" s="196" t="s">
        <v>233</v>
      </c>
      <c r="B24" s="196"/>
      <c r="C24" s="158">
        <v>1769</v>
      </c>
      <c r="D24" s="161">
        <v>251</v>
      </c>
      <c r="E24" s="161">
        <v>208</v>
      </c>
      <c r="F24" s="161">
        <v>185</v>
      </c>
      <c r="G24" s="163">
        <v>0</v>
      </c>
      <c r="H24" s="163">
        <v>0</v>
      </c>
      <c r="I24" s="161">
        <v>0</v>
      </c>
      <c r="J24" s="163">
        <v>0</v>
      </c>
      <c r="K24" s="163">
        <v>0</v>
      </c>
      <c r="L24" s="161">
        <v>2</v>
      </c>
      <c r="M24" s="163">
        <v>0</v>
      </c>
      <c r="N24" s="163">
        <v>0</v>
      </c>
      <c r="O24" s="160">
        <v>1849</v>
      </c>
    </row>
    <row r="25" spans="1:15" ht="21" customHeight="1">
      <c r="A25" s="196" t="s">
        <v>232</v>
      </c>
      <c r="B25" s="196"/>
      <c r="C25" s="158">
        <v>24</v>
      </c>
      <c r="D25" s="161">
        <v>4</v>
      </c>
      <c r="E25" s="161">
        <v>0</v>
      </c>
      <c r="F25" s="161">
        <v>0</v>
      </c>
      <c r="G25" s="163">
        <v>0</v>
      </c>
      <c r="H25" s="163">
        <v>0</v>
      </c>
      <c r="I25" s="161">
        <v>0</v>
      </c>
      <c r="J25" s="163">
        <v>0</v>
      </c>
      <c r="K25" s="163">
        <v>0</v>
      </c>
      <c r="L25" s="161">
        <v>0</v>
      </c>
      <c r="M25" s="163">
        <v>0</v>
      </c>
      <c r="N25" s="163">
        <v>0</v>
      </c>
      <c r="O25" s="160">
        <v>48</v>
      </c>
    </row>
    <row r="26" spans="1:15" ht="21" customHeight="1">
      <c r="A26" s="196" t="s">
        <v>231</v>
      </c>
      <c r="B26" s="196"/>
      <c r="C26" s="158">
        <v>3</v>
      </c>
      <c r="D26" s="161">
        <v>1</v>
      </c>
      <c r="E26" s="161">
        <v>0</v>
      </c>
      <c r="F26" s="161">
        <v>0</v>
      </c>
      <c r="G26" s="163">
        <v>0</v>
      </c>
      <c r="H26" s="163">
        <v>0</v>
      </c>
      <c r="I26" s="161">
        <v>0</v>
      </c>
      <c r="J26" s="163">
        <v>0</v>
      </c>
      <c r="K26" s="163">
        <v>0</v>
      </c>
      <c r="L26" s="161">
        <v>0</v>
      </c>
      <c r="M26" s="163">
        <v>0</v>
      </c>
      <c r="N26" s="163">
        <v>0</v>
      </c>
      <c r="O26" s="160">
        <v>14</v>
      </c>
    </row>
    <row r="27" spans="1:15" ht="21" customHeight="1">
      <c r="A27" s="196" t="s">
        <v>230</v>
      </c>
      <c r="B27" s="196"/>
      <c r="C27" s="158">
        <v>6</v>
      </c>
      <c r="D27" s="161">
        <v>1</v>
      </c>
      <c r="E27" s="161">
        <v>1</v>
      </c>
      <c r="F27" s="161">
        <v>0</v>
      </c>
      <c r="G27" s="163">
        <v>0</v>
      </c>
      <c r="H27" s="163">
        <v>0</v>
      </c>
      <c r="I27" s="161">
        <v>0</v>
      </c>
      <c r="J27" s="163">
        <v>0</v>
      </c>
      <c r="K27" s="163">
        <v>0</v>
      </c>
      <c r="L27" s="161">
        <v>0</v>
      </c>
      <c r="M27" s="163">
        <v>0</v>
      </c>
      <c r="N27" s="163">
        <v>0</v>
      </c>
      <c r="O27" s="160">
        <v>5</v>
      </c>
    </row>
    <row r="28" spans="1:15" ht="21" customHeight="1">
      <c r="A28" s="196" t="s">
        <v>229</v>
      </c>
      <c r="B28" s="196"/>
      <c r="C28" s="159">
        <v>0</v>
      </c>
      <c r="D28" s="161">
        <v>0</v>
      </c>
      <c r="E28" s="161">
        <v>0</v>
      </c>
      <c r="F28" s="161">
        <v>0</v>
      </c>
      <c r="G28" s="163">
        <v>0</v>
      </c>
      <c r="H28" s="163">
        <v>0</v>
      </c>
      <c r="I28" s="161">
        <v>0</v>
      </c>
      <c r="J28" s="163">
        <v>0</v>
      </c>
      <c r="K28" s="163">
        <v>0</v>
      </c>
      <c r="L28" s="161">
        <v>0</v>
      </c>
      <c r="M28" s="163">
        <v>0</v>
      </c>
      <c r="N28" s="163">
        <v>0</v>
      </c>
      <c r="O28" s="160">
        <v>0</v>
      </c>
    </row>
    <row r="29" spans="1:15" ht="21" customHeight="1">
      <c r="A29" s="196" t="s">
        <v>228</v>
      </c>
      <c r="B29" s="196"/>
      <c r="C29" s="158">
        <v>82</v>
      </c>
      <c r="D29" s="161">
        <v>16</v>
      </c>
      <c r="E29" s="161">
        <v>1</v>
      </c>
      <c r="F29" s="161">
        <v>4</v>
      </c>
      <c r="G29" s="163">
        <v>0</v>
      </c>
      <c r="H29" s="163">
        <v>0</v>
      </c>
      <c r="I29" s="161">
        <v>0</v>
      </c>
      <c r="J29" s="163">
        <v>0</v>
      </c>
      <c r="K29" s="163">
        <v>0</v>
      </c>
      <c r="L29" s="161">
        <v>0</v>
      </c>
      <c r="M29" s="163">
        <v>0</v>
      </c>
      <c r="N29" s="163">
        <v>0</v>
      </c>
      <c r="O29" s="160">
        <v>91</v>
      </c>
    </row>
    <row r="30" spans="1:15" ht="21" customHeight="1">
      <c r="A30" s="196" t="s">
        <v>227</v>
      </c>
      <c r="B30" s="196"/>
      <c r="C30" s="184">
        <v>46</v>
      </c>
      <c r="D30" s="161">
        <v>8</v>
      </c>
      <c r="E30" s="161">
        <v>0</v>
      </c>
      <c r="F30" s="161">
        <v>2</v>
      </c>
      <c r="G30" s="163">
        <v>0</v>
      </c>
      <c r="H30" s="163">
        <v>0</v>
      </c>
      <c r="I30" s="161">
        <v>0</v>
      </c>
      <c r="J30" s="163">
        <v>0</v>
      </c>
      <c r="K30" s="163">
        <v>0</v>
      </c>
      <c r="L30" s="161">
        <v>0</v>
      </c>
      <c r="M30" s="163">
        <v>0</v>
      </c>
      <c r="N30" s="163">
        <v>0</v>
      </c>
      <c r="O30" s="160">
        <v>74</v>
      </c>
    </row>
    <row r="31" spans="1:15" ht="21" customHeight="1">
      <c r="A31" s="196" t="s">
        <v>226</v>
      </c>
      <c r="B31" s="196"/>
      <c r="C31" s="158">
        <v>73</v>
      </c>
      <c r="D31" s="161">
        <v>10</v>
      </c>
      <c r="E31" s="161">
        <v>3</v>
      </c>
      <c r="F31" s="161">
        <v>2</v>
      </c>
      <c r="G31" s="163">
        <v>0</v>
      </c>
      <c r="H31" s="163">
        <v>0</v>
      </c>
      <c r="I31" s="161">
        <v>0</v>
      </c>
      <c r="J31" s="163">
        <v>0</v>
      </c>
      <c r="K31" s="163">
        <v>0</v>
      </c>
      <c r="L31" s="161">
        <v>0</v>
      </c>
      <c r="M31" s="163">
        <v>0</v>
      </c>
      <c r="N31" s="163">
        <v>0</v>
      </c>
      <c r="O31" s="160">
        <v>65</v>
      </c>
    </row>
    <row r="32" spans="1:15" ht="21" customHeight="1">
      <c r="A32" s="196" t="s">
        <v>225</v>
      </c>
      <c r="B32" s="196"/>
      <c r="C32" s="158">
        <v>53</v>
      </c>
      <c r="D32" s="161">
        <v>8</v>
      </c>
      <c r="E32" s="161">
        <v>1</v>
      </c>
      <c r="F32" s="161">
        <v>0</v>
      </c>
      <c r="G32" s="163">
        <v>0</v>
      </c>
      <c r="H32" s="163">
        <v>0</v>
      </c>
      <c r="I32" s="161">
        <v>0</v>
      </c>
      <c r="J32" s="163">
        <v>0</v>
      </c>
      <c r="K32" s="163">
        <v>0</v>
      </c>
      <c r="L32" s="161">
        <v>0</v>
      </c>
      <c r="M32" s="163">
        <v>0</v>
      </c>
      <c r="N32" s="163">
        <v>0</v>
      </c>
      <c r="O32" s="160">
        <v>13</v>
      </c>
    </row>
    <row r="33" spans="1:15" ht="21" customHeight="1">
      <c r="A33" s="196" t="s">
        <v>224</v>
      </c>
      <c r="B33" s="196"/>
      <c r="C33" s="158">
        <v>112</v>
      </c>
      <c r="D33" s="161">
        <v>29</v>
      </c>
      <c r="E33" s="161">
        <v>1</v>
      </c>
      <c r="F33" s="161">
        <v>11</v>
      </c>
      <c r="G33" s="163">
        <v>0</v>
      </c>
      <c r="H33" s="163">
        <v>0</v>
      </c>
      <c r="I33" s="161">
        <v>0</v>
      </c>
      <c r="J33" s="163">
        <v>0</v>
      </c>
      <c r="K33" s="163">
        <v>0</v>
      </c>
      <c r="L33" s="161">
        <v>0</v>
      </c>
      <c r="M33" s="163">
        <v>0</v>
      </c>
      <c r="N33" s="163">
        <v>0</v>
      </c>
      <c r="O33" s="160">
        <v>111</v>
      </c>
    </row>
    <row r="34" spans="1:15" ht="21" customHeight="1">
      <c r="A34" s="196" t="s">
        <v>223</v>
      </c>
      <c r="B34" s="196"/>
      <c r="C34" s="158">
        <v>1</v>
      </c>
      <c r="D34" s="161">
        <v>1</v>
      </c>
      <c r="E34" s="161">
        <v>0</v>
      </c>
      <c r="F34" s="161">
        <v>0</v>
      </c>
      <c r="G34" s="163">
        <v>0</v>
      </c>
      <c r="H34" s="163">
        <v>0</v>
      </c>
      <c r="I34" s="161">
        <v>0</v>
      </c>
      <c r="J34" s="163">
        <v>0</v>
      </c>
      <c r="K34" s="163">
        <v>0</v>
      </c>
      <c r="L34" s="161">
        <v>0</v>
      </c>
      <c r="M34" s="163">
        <v>0</v>
      </c>
      <c r="N34" s="163">
        <v>0</v>
      </c>
      <c r="O34" s="160">
        <v>1</v>
      </c>
    </row>
    <row r="35" spans="1:15" ht="21" customHeight="1">
      <c r="A35" s="196" t="s">
        <v>222</v>
      </c>
      <c r="B35" s="196"/>
      <c r="C35" s="158">
        <v>105</v>
      </c>
      <c r="D35" s="161">
        <v>22</v>
      </c>
      <c r="E35" s="161">
        <v>6</v>
      </c>
      <c r="F35" s="161">
        <v>7</v>
      </c>
      <c r="G35" s="163">
        <v>0</v>
      </c>
      <c r="H35" s="163">
        <v>0</v>
      </c>
      <c r="I35" s="161">
        <v>0</v>
      </c>
      <c r="J35" s="163">
        <v>0</v>
      </c>
      <c r="K35" s="163">
        <v>0</v>
      </c>
      <c r="L35" s="161">
        <v>0</v>
      </c>
      <c r="M35" s="163">
        <v>0</v>
      </c>
      <c r="N35" s="163">
        <v>0</v>
      </c>
      <c r="O35" s="160">
        <v>98</v>
      </c>
    </row>
    <row r="36" spans="1:15" ht="21" customHeight="1">
      <c r="A36" s="196" t="s">
        <v>221</v>
      </c>
      <c r="B36" s="196"/>
      <c r="C36" s="158">
        <v>773</v>
      </c>
      <c r="D36" s="161">
        <v>106</v>
      </c>
      <c r="E36" s="161">
        <v>74</v>
      </c>
      <c r="F36" s="161">
        <v>69</v>
      </c>
      <c r="G36" s="163">
        <v>0</v>
      </c>
      <c r="H36" s="163">
        <v>0</v>
      </c>
      <c r="I36" s="161">
        <v>0</v>
      </c>
      <c r="J36" s="163">
        <v>0</v>
      </c>
      <c r="K36" s="163">
        <v>0</v>
      </c>
      <c r="L36" s="161">
        <v>2</v>
      </c>
      <c r="M36" s="163">
        <v>0</v>
      </c>
      <c r="N36" s="163">
        <v>0</v>
      </c>
      <c r="O36" s="160">
        <v>847</v>
      </c>
    </row>
    <row r="37" spans="1:15" ht="32.25" customHeight="1">
      <c r="A37" s="206" t="s">
        <v>220</v>
      </c>
      <c r="B37" s="207"/>
      <c r="C37" s="162">
        <v>17</v>
      </c>
      <c r="D37" s="161">
        <v>3</v>
      </c>
      <c r="E37" s="161">
        <v>1</v>
      </c>
      <c r="F37" s="161">
        <v>0</v>
      </c>
      <c r="G37" s="163">
        <v>0</v>
      </c>
      <c r="H37" s="163">
        <v>0</v>
      </c>
      <c r="I37" s="161">
        <v>0</v>
      </c>
      <c r="J37" s="163">
        <v>0</v>
      </c>
      <c r="K37" s="163">
        <v>0</v>
      </c>
      <c r="L37" s="161">
        <v>0</v>
      </c>
      <c r="M37" s="163">
        <v>0</v>
      </c>
      <c r="N37" s="163">
        <v>0</v>
      </c>
      <c r="O37" s="160">
        <v>12</v>
      </c>
    </row>
    <row r="38" spans="1:15" ht="21" customHeight="1">
      <c r="A38" s="196" t="s">
        <v>219</v>
      </c>
      <c r="B38" s="196"/>
      <c r="C38" s="159">
        <v>0</v>
      </c>
      <c r="D38" s="161">
        <v>0</v>
      </c>
      <c r="E38" s="161">
        <v>0</v>
      </c>
      <c r="F38" s="161">
        <v>0</v>
      </c>
      <c r="G38" s="163">
        <v>0</v>
      </c>
      <c r="H38" s="163">
        <v>0</v>
      </c>
      <c r="I38" s="161">
        <v>0</v>
      </c>
      <c r="J38" s="163">
        <v>0</v>
      </c>
      <c r="K38" s="163">
        <v>0</v>
      </c>
      <c r="L38" s="161">
        <v>0</v>
      </c>
      <c r="M38" s="163">
        <v>0</v>
      </c>
      <c r="N38" s="163">
        <v>0</v>
      </c>
      <c r="O38" s="160">
        <v>0</v>
      </c>
    </row>
    <row r="39" spans="1:15" ht="21" customHeight="1">
      <c r="A39" s="196" t="s">
        <v>218</v>
      </c>
      <c r="B39" s="196"/>
      <c r="C39" s="158">
        <v>71</v>
      </c>
      <c r="D39" s="161">
        <v>12</v>
      </c>
      <c r="E39" s="161">
        <v>4</v>
      </c>
      <c r="F39" s="161">
        <v>4</v>
      </c>
      <c r="G39" s="163">
        <v>0</v>
      </c>
      <c r="H39" s="163">
        <v>0</v>
      </c>
      <c r="I39" s="161">
        <v>0</v>
      </c>
      <c r="J39" s="163">
        <v>0</v>
      </c>
      <c r="K39" s="163">
        <v>0</v>
      </c>
      <c r="L39" s="161">
        <v>0</v>
      </c>
      <c r="M39" s="163">
        <v>0</v>
      </c>
      <c r="N39" s="163">
        <v>0</v>
      </c>
      <c r="O39" s="160">
        <v>89</v>
      </c>
    </row>
    <row r="40" spans="1:15" ht="21" customHeight="1">
      <c r="A40" s="196" t="s">
        <v>217</v>
      </c>
      <c r="B40" s="196"/>
      <c r="C40" s="158">
        <v>20</v>
      </c>
      <c r="D40" s="161">
        <v>6</v>
      </c>
      <c r="E40" s="161">
        <v>0</v>
      </c>
      <c r="F40" s="161">
        <v>0</v>
      </c>
      <c r="G40" s="163">
        <v>0</v>
      </c>
      <c r="H40" s="163">
        <v>0</v>
      </c>
      <c r="I40" s="161">
        <v>0</v>
      </c>
      <c r="J40" s="163">
        <v>0</v>
      </c>
      <c r="K40" s="163">
        <v>0</v>
      </c>
      <c r="L40" s="161">
        <v>0</v>
      </c>
      <c r="M40" s="163">
        <v>0</v>
      </c>
      <c r="N40" s="163">
        <v>0</v>
      </c>
      <c r="O40" s="160">
        <v>7</v>
      </c>
    </row>
    <row r="41" spans="1:15" ht="21" customHeight="1">
      <c r="A41" s="196" t="s">
        <v>216</v>
      </c>
      <c r="B41" s="196"/>
      <c r="C41" s="158">
        <v>32</v>
      </c>
      <c r="D41" s="161">
        <v>11</v>
      </c>
      <c r="E41" s="161">
        <v>0</v>
      </c>
      <c r="F41" s="161">
        <v>3</v>
      </c>
      <c r="G41" s="163">
        <v>0</v>
      </c>
      <c r="H41" s="163">
        <v>0</v>
      </c>
      <c r="I41" s="161">
        <v>0</v>
      </c>
      <c r="J41" s="163">
        <v>0</v>
      </c>
      <c r="K41" s="163">
        <v>0</v>
      </c>
      <c r="L41" s="161">
        <v>0</v>
      </c>
      <c r="M41" s="163">
        <v>0</v>
      </c>
      <c r="N41" s="163">
        <v>0</v>
      </c>
      <c r="O41" s="160">
        <v>9</v>
      </c>
    </row>
    <row r="42" spans="1:15" ht="21" customHeight="1">
      <c r="A42" s="209" t="s">
        <v>1</v>
      </c>
      <c r="B42" s="210"/>
      <c r="C42" s="158">
        <f>SUM(C5:C41)</f>
        <v>28355</v>
      </c>
      <c r="D42" s="157">
        <f>SUM(D5:D41)</f>
        <v>4373</v>
      </c>
      <c r="E42" s="157">
        <f t="shared" ref="E42:O42" si="0">SUM(E5:E41)</f>
        <v>2765</v>
      </c>
      <c r="F42" s="157">
        <f t="shared" si="0"/>
        <v>2998</v>
      </c>
      <c r="G42" s="157">
        <f t="shared" si="0"/>
        <v>0</v>
      </c>
      <c r="H42" s="157">
        <f t="shared" si="0"/>
        <v>0</v>
      </c>
      <c r="I42" s="157">
        <f t="shared" si="0"/>
        <v>4</v>
      </c>
      <c r="J42" s="157">
        <f t="shared" si="0"/>
        <v>0</v>
      </c>
      <c r="K42" s="157">
        <f t="shared" si="0"/>
        <v>0</v>
      </c>
      <c r="L42" s="157">
        <f t="shared" si="0"/>
        <v>48</v>
      </c>
      <c r="M42" s="157">
        <f t="shared" si="0"/>
        <v>0</v>
      </c>
      <c r="N42" s="157">
        <f t="shared" si="0"/>
        <v>0</v>
      </c>
      <c r="O42" s="156">
        <f t="shared" si="0"/>
        <v>19081</v>
      </c>
    </row>
    <row r="43" spans="1:15" s="154" customFormat="1" ht="20.100000000000001" customHeight="1">
      <c r="A43" s="155"/>
      <c r="B43" s="155"/>
    </row>
    <row r="44" spans="1:15" ht="20.100000000000001" customHeight="1">
      <c r="C44" s="153"/>
    </row>
  </sheetData>
  <mergeCells count="51"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  <mergeCell ref="A40:B40"/>
    <mergeCell ref="A36:B36"/>
    <mergeCell ref="A41:B41"/>
    <mergeCell ref="A37:B37"/>
    <mergeCell ref="A38:B38"/>
    <mergeCell ref="A39:B39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1:J19"/>
  <sheetViews>
    <sheetView view="pageBreakPreview" zoomScale="77" zoomScaleNormal="100" zoomScaleSheetLayoutView="77" workbookViewId="0">
      <selection activeCell="P11" sqref="P11"/>
    </sheetView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2" t="s">
        <v>280</v>
      </c>
      <c r="B1" s="141"/>
      <c r="C1" s="85"/>
      <c r="D1" s="85"/>
      <c r="E1" s="85"/>
      <c r="F1" s="85"/>
      <c r="G1" s="85"/>
      <c r="H1" s="85"/>
      <c r="I1" s="85"/>
    </row>
    <row r="2" spans="1:10" ht="13.5" customHeight="1">
      <c r="A2" s="85"/>
      <c r="B2" s="85"/>
      <c r="C2" s="85"/>
      <c r="D2" s="85"/>
      <c r="E2" s="85"/>
      <c r="F2" s="85"/>
      <c r="G2" s="85"/>
      <c r="H2" s="85"/>
      <c r="I2" s="35" t="s">
        <v>278</v>
      </c>
    </row>
    <row r="3" spans="1:10" ht="20.100000000000001" customHeight="1">
      <c r="A3" s="236" t="s">
        <v>9</v>
      </c>
      <c r="B3" s="237"/>
      <c r="C3" s="240" t="s">
        <v>150</v>
      </c>
      <c r="D3" s="241" t="s">
        <v>210</v>
      </c>
      <c r="E3" s="242"/>
      <c r="F3" s="242"/>
      <c r="G3" s="243"/>
      <c r="H3" s="227" t="s">
        <v>203</v>
      </c>
      <c r="I3" s="227" t="s">
        <v>154</v>
      </c>
    </row>
    <row r="4" spans="1:10" ht="40.5" customHeight="1">
      <c r="A4" s="238"/>
      <c r="B4" s="239"/>
      <c r="C4" s="240"/>
      <c r="D4" s="86" t="s">
        <v>14</v>
      </c>
      <c r="E4" s="86" t="s">
        <v>15</v>
      </c>
      <c r="F4" s="86" t="s">
        <v>16</v>
      </c>
      <c r="G4" s="87" t="s">
        <v>4</v>
      </c>
      <c r="H4" s="233"/>
      <c r="I4" s="228"/>
    </row>
    <row r="5" spans="1:10" ht="20.100000000000001" customHeight="1">
      <c r="A5" s="229" t="s">
        <v>1</v>
      </c>
      <c r="B5" s="230"/>
      <c r="C5" s="49">
        <f>SUM(C6:C19)</f>
        <v>8211</v>
      </c>
      <c r="D5" s="49">
        <f t="shared" ref="D5:I5" si="0">SUM(D6:D19)</f>
        <v>0</v>
      </c>
      <c r="E5" s="49">
        <f t="shared" si="0"/>
        <v>0</v>
      </c>
      <c r="F5" s="49">
        <f t="shared" si="0"/>
        <v>0</v>
      </c>
      <c r="G5" s="49">
        <f t="shared" si="0"/>
        <v>4</v>
      </c>
      <c r="H5" s="49">
        <f t="shared" si="0"/>
        <v>0</v>
      </c>
      <c r="I5" s="49">
        <f t="shared" si="0"/>
        <v>6667</v>
      </c>
      <c r="J5" s="146">
        <f>SUM(C5:I5)</f>
        <v>14882</v>
      </c>
    </row>
    <row r="6" spans="1:10" ht="20.100000000000001" customHeight="1">
      <c r="A6" s="231" t="s">
        <v>10</v>
      </c>
      <c r="B6" s="88" t="s">
        <v>11</v>
      </c>
      <c r="C6" s="50">
        <v>147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4">
        <v>129</v>
      </c>
    </row>
    <row r="7" spans="1:10" ht="20.100000000000001" customHeight="1">
      <c r="A7" s="232"/>
      <c r="B7" s="89" t="s">
        <v>12</v>
      </c>
      <c r="C7" s="50">
        <v>158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4">
        <v>59</v>
      </c>
    </row>
    <row r="8" spans="1:10" ht="20.100000000000001" customHeight="1">
      <c r="A8" s="232"/>
      <c r="B8" s="89" t="s">
        <v>13</v>
      </c>
      <c r="C8" s="50">
        <v>39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4">
        <v>24</v>
      </c>
    </row>
    <row r="9" spans="1:10" ht="20.100000000000001" customHeight="1">
      <c r="A9" s="233"/>
      <c r="B9" s="90" t="s">
        <v>4</v>
      </c>
      <c r="C9" s="51">
        <v>752</v>
      </c>
      <c r="D9" s="45">
        <v>0</v>
      </c>
      <c r="E9" s="46">
        <v>0</v>
      </c>
      <c r="F9" s="46">
        <v>0</v>
      </c>
      <c r="G9" s="46">
        <v>1</v>
      </c>
      <c r="H9" s="46">
        <v>0</v>
      </c>
      <c r="I9" s="47">
        <v>137</v>
      </c>
    </row>
    <row r="10" spans="1:10" ht="20.100000000000001" customHeight="1">
      <c r="A10" s="234" t="s">
        <v>17</v>
      </c>
      <c r="B10" s="235"/>
      <c r="C10" s="50">
        <v>106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4">
        <v>0</v>
      </c>
    </row>
    <row r="11" spans="1:10" ht="20.100000000000001" customHeight="1">
      <c r="A11" s="223" t="s">
        <v>18</v>
      </c>
      <c r="B11" s="224"/>
      <c r="C11" s="50">
        <v>1536</v>
      </c>
      <c r="D11" s="43">
        <v>0</v>
      </c>
      <c r="E11" s="43">
        <v>0</v>
      </c>
      <c r="F11" s="43">
        <v>0</v>
      </c>
      <c r="G11" s="43">
        <v>3</v>
      </c>
      <c r="H11" s="43">
        <v>0</v>
      </c>
      <c r="I11" s="44">
        <v>203</v>
      </c>
    </row>
    <row r="12" spans="1:10" ht="20.100000000000001" customHeight="1">
      <c r="A12" s="223" t="s">
        <v>19</v>
      </c>
      <c r="B12" s="224"/>
      <c r="C12" s="50">
        <v>1044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4">
        <v>829</v>
      </c>
    </row>
    <row r="13" spans="1:10" ht="20.100000000000001" customHeight="1">
      <c r="A13" s="223" t="s">
        <v>20</v>
      </c>
      <c r="B13" s="224"/>
      <c r="C13" s="50">
        <v>807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4">
        <v>1298</v>
      </c>
    </row>
    <row r="14" spans="1:10" ht="20.100000000000001" customHeight="1">
      <c r="A14" s="223" t="s">
        <v>212</v>
      </c>
      <c r="B14" s="224"/>
      <c r="C14" s="50">
        <v>1315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4">
        <v>1317</v>
      </c>
    </row>
    <row r="15" spans="1:10" ht="20.100000000000001" customHeight="1">
      <c r="A15" s="223" t="s">
        <v>21</v>
      </c>
      <c r="B15" s="224"/>
      <c r="C15" s="50">
        <v>1762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4">
        <v>2116</v>
      </c>
    </row>
    <row r="16" spans="1:10" ht="20.100000000000001" customHeight="1">
      <c r="A16" s="223" t="s">
        <v>202</v>
      </c>
      <c r="B16" s="224"/>
      <c r="C16" s="50">
        <v>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4">
        <v>0</v>
      </c>
    </row>
    <row r="17" spans="1:9" ht="20.100000000000001" customHeight="1">
      <c r="A17" s="223" t="s">
        <v>22</v>
      </c>
      <c r="B17" s="224"/>
      <c r="C17" s="50">
        <v>206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4">
        <v>179</v>
      </c>
    </row>
    <row r="18" spans="1:9" ht="20.100000000000001" customHeight="1">
      <c r="A18" s="223" t="s">
        <v>23</v>
      </c>
      <c r="B18" s="224"/>
      <c r="C18" s="50">
        <v>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4">
        <v>0</v>
      </c>
    </row>
    <row r="19" spans="1:9" ht="33.75" customHeight="1">
      <c r="A19" s="225" t="s">
        <v>132</v>
      </c>
      <c r="B19" s="226"/>
      <c r="C19" s="51">
        <v>335</v>
      </c>
      <c r="D19" s="45">
        <v>0</v>
      </c>
      <c r="E19" s="46">
        <v>0</v>
      </c>
      <c r="F19" s="46">
        <v>0</v>
      </c>
      <c r="G19" s="46">
        <v>0</v>
      </c>
      <c r="H19" s="46">
        <v>0</v>
      </c>
      <c r="I19" s="47">
        <v>376</v>
      </c>
    </row>
  </sheetData>
  <mergeCells count="17">
    <mergeCell ref="I3:I4"/>
    <mergeCell ref="A5:B5"/>
    <mergeCell ref="A6:A9"/>
    <mergeCell ref="A10:B10"/>
    <mergeCell ref="A3:B4"/>
    <mergeCell ref="C3:C4"/>
    <mergeCell ref="D3:G3"/>
    <mergeCell ref="H3:H4"/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 tint="0.59999389629810485"/>
  </sheetPr>
  <dimension ref="A1:M10"/>
  <sheetViews>
    <sheetView view="pageBreakPreview" zoomScaleNormal="100" workbookViewId="0">
      <selection activeCell="A2" sqref="A2:B4"/>
    </sheetView>
  </sheetViews>
  <sheetFormatPr defaultRowHeight="13.5"/>
  <cols>
    <col min="1" max="1" width="4" customWidth="1"/>
    <col min="3" max="13" width="8.625" customWidth="1"/>
  </cols>
  <sheetData>
    <row r="1" spans="1:13" ht="21">
      <c r="A1" s="147" t="s">
        <v>281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33" t="s">
        <v>278</v>
      </c>
    </row>
    <row r="2" spans="1:13" ht="30" customHeight="1">
      <c r="A2" s="246"/>
      <c r="B2" s="247"/>
      <c r="C2" s="253" t="s">
        <v>24</v>
      </c>
      <c r="D2" s="254"/>
      <c r="E2" s="254"/>
      <c r="F2" s="254"/>
      <c r="G2" s="254"/>
      <c r="H2" s="254"/>
      <c r="I2" s="254"/>
      <c r="J2" s="254"/>
      <c r="K2" s="254"/>
      <c r="L2" s="254"/>
      <c r="M2" s="198" t="s">
        <v>168</v>
      </c>
    </row>
    <row r="3" spans="1:13" ht="30" customHeight="1">
      <c r="A3" s="246"/>
      <c r="B3" s="247"/>
      <c r="C3" s="197" t="s">
        <v>31</v>
      </c>
      <c r="D3" s="197" t="s">
        <v>32</v>
      </c>
      <c r="E3" s="240" t="s">
        <v>25</v>
      </c>
      <c r="F3" s="240"/>
      <c r="G3" s="240"/>
      <c r="H3" s="240"/>
      <c r="I3" s="240"/>
      <c r="J3" s="240"/>
      <c r="K3" s="240"/>
      <c r="L3" s="240"/>
      <c r="M3" s="198"/>
    </row>
    <row r="4" spans="1:13" ht="74.25" customHeight="1">
      <c r="A4" s="248"/>
      <c r="B4" s="249"/>
      <c r="C4" s="199"/>
      <c r="D4" s="199"/>
      <c r="E4" s="71" t="s">
        <v>268</v>
      </c>
      <c r="F4" s="56" t="s">
        <v>26</v>
      </c>
      <c r="G4" s="56" t="s">
        <v>27</v>
      </c>
      <c r="H4" s="56" t="s">
        <v>28</v>
      </c>
      <c r="I4" s="56" t="s">
        <v>29</v>
      </c>
      <c r="J4" s="56" t="s">
        <v>30</v>
      </c>
      <c r="K4" s="183" t="s">
        <v>274</v>
      </c>
      <c r="L4" s="71" t="s">
        <v>199</v>
      </c>
      <c r="M4" s="199"/>
    </row>
    <row r="5" spans="1:13" ht="30" customHeight="1">
      <c r="A5" s="250" t="s">
        <v>33</v>
      </c>
      <c r="B5" s="220"/>
      <c r="C5" s="53">
        <v>3</v>
      </c>
      <c r="D5" s="54" t="s">
        <v>213</v>
      </c>
      <c r="E5" s="54" t="s">
        <v>275</v>
      </c>
      <c r="F5" s="54" t="s">
        <v>275</v>
      </c>
      <c r="G5" s="54" t="s">
        <v>213</v>
      </c>
      <c r="H5" s="54" t="s">
        <v>213</v>
      </c>
      <c r="I5" s="54" t="s">
        <v>213</v>
      </c>
      <c r="J5" s="54" t="s">
        <v>275</v>
      </c>
      <c r="K5" s="54" t="s">
        <v>213</v>
      </c>
      <c r="L5" s="54" t="s">
        <v>213</v>
      </c>
      <c r="M5" s="55" t="s">
        <v>213</v>
      </c>
    </row>
    <row r="6" spans="1:13" ht="30" customHeight="1">
      <c r="A6" s="251" t="s">
        <v>34</v>
      </c>
      <c r="B6" s="252"/>
      <c r="C6" s="42">
        <v>41</v>
      </c>
      <c r="D6" s="43" t="s">
        <v>213</v>
      </c>
      <c r="E6" s="43" t="s">
        <v>213</v>
      </c>
      <c r="F6" s="43" t="s">
        <v>213</v>
      </c>
      <c r="G6" s="43" t="s">
        <v>213</v>
      </c>
      <c r="H6" s="43" t="s">
        <v>213</v>
      </c>
      <c r="I6" s="43" t="s">
        <v>213</v>
      </c>
      <c r="J6" s="43" t="s">
        <v>213</v>
      </c>
      <c r="K6" s="43" t="s">
        <v>213</v>
      </c>
      <c r="L6" s="43" t="s">
        <v>213</v>
      </c>
      <c r="M6" s="44" t="s">
        <v>213</v>
      </c>
    </row>
    <row r="7" spans="1:13" ht="30" customHeight="1">
      <c r="A7" s="221" t="s">
        <v>163</v>
      </c>
      <c r="B7" s="222"/>
      <c r="C7" s="45">
        <v>2</v>
      </c>
      <c r="D7" s="46" t="s">
        <v>213</v>
      </c>
      <c r="E7" s="46" t="s">
        <v>213</v>
      </c>
      <c r="F7" s="46" t="s">
        <v>213</v>
      </c>
      <c r="G7" s="46" t="s">
        <v>213</v>
      </c>
      <c r="H7" s="46" t="s">
        <v>213</v>
      </c>
      <c r="I7" s="46" t="s">
        <v>213</v>
      </c>
      <c r="J7" s="46" t="s">
        <v>213</v>
      </c>
      <c r="K7" s="46" t="s">
        <v>213</v>
      </c>
      <c r="L7" s="46" t="s">
        <v>213</v>
      </c>
      <c r="M7" s="47" t="s">
        <v>213</v>
      </c>
    </row>
    <row r="8" spans="1:13" ht="30" customHeight="1">
      <c r="A8" s="200" t="s">
        <v>35</v>
      </c>
      <c r="B8" s="37" t="s">
        <v>36</v>
      </c>
      <c r="C8" s="39" t="s">
        <v>213</v>
      </c>
      <c r="D8" s="40" t="s">
        <v>213</v>
      </c>
      <c r="E8" s="40" t="s">
        <v>213</v>
      </c>
      <c r="F8" s="40" t="s">
        <v>275</v>
      </c>
      <c r="G8" s="40" t="s">
        <v>275</v>
      </c>
      <c r="H8" s="40" t="s">
        <v>213</v>
      </c>
      <c r="I8" s="40" t="s">
        <v>213</v>
      </c>
      <c r="J8" s="40" t="s">
        <v>213</v>
      </c>
      <c r="K8" s="40" t="s">
        <v>213</v>
      </c>
      <c r="L8" s="40" t="s">
        <v>213</v>
      </c>
      <c r="M8" s="41" t="s">
        <v>213</v>
      </c>
    </row>
    <row r="9" spans="1:13" ht="30" customHeight="1">
      <c r="A9" s="201"/>
      <c r="B9" s="37" t="s">
        <v>37</v>
      </c>
      <c r="C9" s="39">
        <v>0</v>
      </c>
      <c r="D9" s="40" t="s">
        <v>213</v>
      </c>
      <c r="E9" s="40" t="s">
        <v>213</v>
      </c>
      <c r="F9" s="40" t="s">
        <v>275</v>
      </c>
      <c r="G9" s="40" t="s">
        <v>275</v>
      </c>
      <c r="H9" s="40" t="s">
        <v>213</v>
      </c>
      <c r="I9" s="40" t="s">
        <v>213</v>
      </c>
      <c r="J9" s="40" t="s">
        <v>213</v>
      </c>
      <c r="K9" s="40" t="s">
        <v>213</v>
      </c>
      <c r="L9" s="40" t="s">
        <v>213</v>
      </c>
      <c r="M9" s="41" t="s">
        <v>213</v>
      </c>
    </row>
    <row r="10" spans="1:13" ht="30" customHeight="1">
      <c r="A10" s="244" t="s">
        <v>38</v>
      </c>
      <c r="B10" s="245"/>
      <c r="C10" s="39">
        <v>5</v>
      </c>
      <c r="D10" s="40" t="s">
        <v>213</v>
      </c>
      <c r="E10" s="40" t="s">
        <v>213</v>
      </c>
      <c r="F10" s="40" t="s">
        <v>213</v>
      </c>
      <c r="G10" s="40" t="s">
        <v>213</v>
      </c>
      <c r="H10" s="40" t="s">
        <v>213</v>
      </c>
      <c r="I10" s="40" t="s">
        <v>213</v>
      </c>
      <c r="J10" s="40" t="s">
        <v>213</v>
      </c>
      <c r="K10" s="40" t="s">
        <v>213</v>
      </c>
      <c r="L10" s="40" t="s">
        <v>213</v>
      </c>
      <c r="M10" s="41" t="s">
        <v>213</v>
      </c>
    </row>
  </sheetData>
  <mergeCells count="11">
    <mergeCell ref="M2:M4"/>
    <mergeCell ref="C2:L2"/>
    <mergeCell ref="E3:L3"/>
    <mergeCell ref="C3:C4"/>
    <mergeCell ref="D3:D4"/>
    <mergeCell ref="A10:B10"/>
    <mergeCell ref="A2:B4"/>
    <mergeCell ref="A8:A9"/>
    <mergeCell ref="A5:B5"/>
    <mergeCell ref="A6:B6"/>
    <mergeCell ref="A7:B7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0.59999389629810485"/>
    <pageSetUpPr fitToPage="1"/>
  </sheetPr>
  <dimension ref="A1:G9"/>
  <sheetViews>
    <sheetView view="pageBreakPreview" zoomScaleNormal="100" workbookViewId="0">
      <selection activeCell="D19" sqref="D19"/>
    </sheetView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6" t="s">
        <v>282</v>
      </c>
      <c r="G1" s="35" t="s">
        <v>278</v>
      </c>
    </row>
    <row r="2" spans="1:7" ht="13.5" customHeight="1">
      <c r="A2" s="255"/>
      <c r="B2" s="256"/>
      <c r="C2" s="260" t="s">
        <v>155</v>
      </c>
      <c r="D2" s="263" t="s">
        <v>40</v>
      </c>
      <c r="E2" s="263"/>
      <c r="F2" s="263"/>
      <c r="G2" s="262" t="s">
        <v>43</v>
      </c>
    </row>
    <row r="3" spans="1:7" ht="27">
      <c r="A3" s="257"/>
      <c r="B3" s="258"/>
      <c r="C3" s="261"/>
      <c r="D3" s="37" t="s">
        <v>204</v>
      </c>
      <c r="E3" s="38" t="s">
        <v>41</v>
      </c>
      <c r="F3" s="38" t="s">
        <v>42</v>
      </c>
      <c r="G3" s="254"/>
    </row>
    <row r="4" spans="1:7" ht="21" customHeight="1">
      <c r="A4" s="244" t="s">
        <v>39</v>
      </c>
      <c r="B4" s="245"/>
      <c r="C4" s="49">
        <v>0</v>
      </c>
      <c r="D4" s="49">
        <v>0</v>
      </c>
      <c r="E4" s="136"/>
      <c r="F4" s="136"/>
      <c r="G4" s="49">
        <f>SUM(D4:F4)</f>
        <v>0</v>
      </c>
    </row>
    <row r="5" spans="1:7" ht="21" customHeight="1">
      <c r="A5" s="244" t="s">
        <v>34</v>
      </c>
      <c r="B5" s="245"/>
      <c r="C5" s="136"/>
      <c r="D5" s="49">
        <v>226</v>
      </c>
      <c r="E5" s="49">
        <v>0</v>
      </c>
      <c r="F5" s="49">
        <v>35010</v>
      </c>
      <c r="G5" s="49">
        <f>SUM(D5:F5)</f>
        <v>35236</v>
      </c>
    </row>
    <row r="6" spans="1:7" ht="21" customHeight="1">
      <c r="A6" s="244" t="s">
        <v>163</v>
      </c>
      <c r="B6" s="245"/>
      <c r="C6" s="136"/>
      <c r="D6" s="49">
        <v>0</v>
      </c>
      <c r="E6" s="49">
        <v>0</v>
      </c>
      <c r="F6" s="49">
        <v>0</v>
      </c>
      <c r="G6" s="49">
        <f t="shared" ref="G6:G9" si="0">SUM(D6:F6)</f>
        <v>0</v>
      </c>
    </row>
    <row r="7" spans="1:7" ht="33.75" customHeight="1">
      <c r="A7" s="259" t="s">
        <v>35</v>
      </c>
      <c r="B7" s="37" t="s">
        <v>36</v>
      </c>
      <c r="C7" s="136"/>
      <c r="D7" s="49">
        <v>0</v>
      </c>
      <c r="E7" s="49">
        <v>0</v>
      </c>
      <c r="F7" s="49">
        <v>0</v>
      </c>
      <c r="G7" s="49">
        <f t="shared" si="0"/>
        <v>0</v>
      </c>
    </row>
    <row r="8" spans="1:7" ht="32.25" customHeight="1">
      <c r="A8" s="259"/>
      <c r="B8" s="37" t="s">
        <v>37</v>
      </c>
      <c r="C8" s="136"/>
      <c r="D8" s="49">
        <v>0</v>
      </c>
      <c r="E8" s="49">
        <v>0</v>
      </c>
      <c r="F8" s="49">
        <v>0</v>
      </c>
      <c r="G8" s="49">
        <f t="shared" si="0"/>
        <v>0</v>
      </c>
    </row>
    <row r="9" spans="1:7" ht="21" customHeight="1">
      <c r="A9" s="48" t="s">
        <v>38</v>
      </c>
      <c r="B9" s="12"/>
      <c r="C9" s="136"/>
      <c r="D9" s="49">
        <v>0</v>
      </c>
      <c r="E9" s="49">
        <v>0</v>
      </c>
      <c r="F9" s="49">
        <v>3101</v>
      </c>
      <c r="G9" s="49">
        <f t="shared" si="0"/>
        <v>3101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3" tint="0.59999389629810485"/>
  </sheetPr>
  <dimension ref="A1:I13"/>
  <sheetViews>
    <sheetView view="pageBreakPreview" zoomScaleNormal="100" zoomScaleSheetLayoutView="100" workbookViewId="0">
      <selection activeCell="K10" sqref="K10"/>
    </sheetView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1" t="s">
        <v>283</v>
      </c>
      <c r="B1" s="17"/>
      <c r="C1" s="17"/>
      <c r="D1" s="17"/>
      <c r="E1" s="17"/>
      <c r="F1" s="17"/>
      <c r="G1" s="17"/>
      <c r="H1" s="17"/>
      <c r="I1" s="35" t="s">
        <v>278</v>
      </c>
    </row>
    <row r="2" spans="1:9" ht="25.5" customHeight="1">
      <c r="A2" s="264" t="s">
        <v>167</v>
      </c>
      <c r="B2" s="267" t="s">
        <v>81</v>
      </c>
      <c r="C2" s="268"/>
      <c r="D2" s="269"/>
      <c r="E2" s="267" t="s">
        <v>151</v>
      </c>
      <c r="F2" s="269"/>
      <c r="G2" s="270" t="s">
        <v>152</v>
      </c>
      <c r="H2" s="271"/>
      <c r="I2" s="272" t="s">
        <v>131</v>
      </c>
    </row>
    <row r="3" spans="1:9" ht="14.25" customHeight="1">
      <c r="A3" s="265"/>
      <c r="B3" s="273" t="s">
        <v>82</v>
      </c>
      <c r="C3" s="275" t="s">
        <v>83</v>
      </c>
      <c r="D3" s="9"/>
      <c r="E3" s="279" t="s">
        <v>8</v>
      </c>
      <c r="F3" s="279" t="s">
        <v>2</v>
      </c>
      <c r="G3" s="277" t="s">
        <v>153</v>
      </c>
      <c r="H3" s="278" t="s">
        <v>84</v>
      </c>
      <c r="I3" s="273"/>
    </row>
    <row r="4" spans="1:9" ht="33.75">
      <c r="A4" s="266"/>
      <c r="B4" s="274"/>
      <c r="C4" s="276"/>
      <c r="D4" s="96" t="s">
        <v>130</v>
      </c>
      <c r="E4" s="279"/>
      <c r="F4" s="279"/>
      <c r="G4" s="274"/>
      <c r="H4" s="276"/>
      <c r="I4" s="274"/>
    </row>
    <row r="5" spans="1:9" ht="21" customHeight="1">
      <c r="A5" s="28" t="s">
        <v>0</v>
      </c>
      <c r="B5" s="25">
        <f t="shared" ref="B5:I5" si="0">SUM(B6:B12)</f>
        <v>479</v>
      </c>
      <c r="C5" s="26">
        <f t="shared" si="0"/>
        <v>884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947</v>
      </c>
      <c r="H5" s="26">
        <f t="shared" si="0"/>
        <v>6</v>
      </c>
      <c r="I5" s="24">
        <f t="shared" si="0"/>
        <v>1</v>
      </c>
    </row>
    <row r="6" spans="1:9" ht="21" customHeight="1">
      <c r="A6" s="31" t="s">
        <v>85</v>
      </c>
      <c r="B6" s="19">
        <v>31</v>
      </c>
      <c r="C6" s="20">
        <v>301</v>
      </c>
      <c r="D6" s="20" t="s">
        <v>213</v>
      </c>
      <c r="E6" s="20" t="s">
        <v>213</v>
      </c>
      <c r="F6" s="20" t="s">
        <v>213</v>
      </c>
      <c r="G6" s="20">
        <v>306</v>
      </c>
      <c r="H6" s="20">
        <v>2</v>
      </c>
      <c r="I6" s="18" t="s">
        <v>213</v>
      </c>
    </row>
    <row r="7" spans="1:9" ht="21" customHeight="1">
      <c r="A7" s="27" t="s">
        <v>164</v>
      </c>
      <c r="B7" s="19">
        <v>92</v>
      </c>
      <c r="C7" s="20">
        <v>56</v>
      </c>
      <c r="D7" s="20" t="s">
        <v>213</v>
      </c>
      <c r="E7" s="20" t="s">
        <v>213</v>
      </c>
      <c r="F7" s="20" t="s">
        <v>213</v>
      </c>
      <c r="G7" s="20">
        <v>46</v>
      </c>
      <c r="H7" s="20" t="s">
        <v>213</v>
      </c>
      <c r="I7" s="18" t="s">
        <v>213</v>
      </c>
    </row>
    <row r="8" spans="1:9" ht="21" customHeight="1">
      <c r="A8" s="27" t="s">
        <v>169</v>
      </c>
      <c r="B8" s="19">
        <v>177</v>
      </c>
      <c r="C8" s="20">
        <v>99</v>
      </c>
      <c r="D8" s="20" t="s">
        <v>213</v>
      </c>
      <c r="E8" s="20" t="s">
        <v>213</v>
      </c>
      <c r="F8" s="20" t="s">
        <v>213</v>
      </c>
      <c r="G8" s="20">
        <v>171</v>
      </c>
      <c r="H8" s="20">
        <v>1</v>
      </c>
      <c r="I8" s="18" t="s">
        <v>213</v>
      </c>
    </row>
    <row r="9" spans="1:9" ht="21" customHeight="1">
      <c r="A9" s="27" t="s">
        <v>171</v>
      </c>
      <c r="B9" s="19">
        <v>43</v>
      </c>
      <c r="C9" s="20">
        <v>131</v>
      </c>
      <c r="D9" s="20" t="s">
        <v>213</v>
      </c>
      <c r="E9" s="20" t="s">
        <v>213</v>
      </c>
      <c r="F9" s="20" t="s">
        <v>213</v>
      </c>
      <c r="G9" s="20">
        <v>131</v>
      </c>
      <c r="H9" s="20">
        <v>1</v>
      </c>
      <c r="I9" s="18" t="s">
        <v>213</v>
      </c>
    </row>
    <row r="10" spans="1:9" ht="21" customHeight="1">
      <c r="A10" s="27" t="s">
        <v>214</v>
      </c>
      <c r="B10" s="19">
        <v>72</v>
      </c>
      <c r="C10" s="20">
        <v>224</v>
      </c>
      <c r="D10" s="20" t="s">
        <v>213</v>
      </c>
      <c r="E10" s="20" t="s">
        <v>213</v>
      </c>
      <c r="F10" s="20" t="s">
        <v>213</v>
      </c>
      <c r="G10" s="20">
        <v>222</v>
      </c>
      <c r="H10" s="20">
        <v>2</v>
      </c>
      <c r="I10" s="18">
        <v>1</v>
      </c>
    </row>
    <row r="11" spans="1:9" ht="21" customHeight="1">
      <c r="A11" s="185" t="s">
        <v>277</v>
      </c>
      <c r="B11" s="19">
        <v>20</v>
      </c>
      <c r="C11" s="20">
        <v>33</v>
      </c>
      <c r="D11" s="20" t="s">
        <v>213</v>
      </c>
      <c r="E11" s="20" t="s">
        <v>213</v>
      </c>
      <c r="F11" s="20" t="s">
        <v>213</v>
      </c>
      <c r="G11" s="20">
        <v>31</v>
      </c>
      <c r="H11" s="20" t="s">
        <v>213</v>
      </c>
      <c r="I11" s="18" t="s">
        <v>213</v>
      </c>
    </row>
    <row r="12" spans="1:9" ht="21" customHeight="1">
      <c r="A12" s="186" t="s">
        <v>200</v>
      </c>
      <c r="B12" s="22">
        <v>44</v>
      </c>
      <c r="C12" s="23">
        <v>40</v>
      </c>
      <c r="D12" s="23" t="s">
        <v>213</v>
      </c>
      <c r="E12" s="23" t="s">
        <v>213</v>
      </c>
      <c r="F12" s="23" t="s">
        <v>213</v>
      </c>
      <c r="G12" s="23">
        <v>40</v>
      </c>
      <c r="H12" s="23" t="s">
        <v>213</v>
      </c>
      <c r="I12" s="21" t="s">
        <v>213</v>
      </c>
    </row>
    <row r="13" spans="1:9" ht="15" customHeight="1">
      <c r="A13" s="187"/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3" tint="0.59999389629810485"/>
    <pageSetUpPr fitToPage="1"/>
  </sheetPr>
  <dimension ref="A1:AY2152"/>
  <sheetViews>
    <sheetView tabSelected="1" view="pageBreakPreview" zoomScale="82" zoomScaleNormal="100" zoomScaleSheetLayoutView="82" workbookViewId="0">
      <selection activeCell="T9" sqref="T9"/>
    </sheetView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4" t="s">
        <v>284</v>
      </c>
      <c r="B1" s="92"/>
      <c r="C1" s="92"/>
      <c r="D1" s="92"/>
      <c r="E1" s="92"/>
      <c r="F1" s="92"/>
      <c r="G1" s="92"/>
      <c r="H1" s="92"/>
      <c r="I1" s="92"/>
      <c r="J1" s="93"/>
      <c r="K1" s="287" t="s">
        <v>278</v>
      </c>
      <c r="L1" s="287" t="s">
        <v>125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64" t="s">
        <v>270</v>
      </c>
      <c r="B2" s="286" t="s">
        <v>44</v>
      </c>
      <c r="C2" s="286"/>
      <c r="D2" s="286"/>
      <c r="E2" s="286"/>
      <c r="F2" s="286"/>
      <c r="G2" s="286" t="s">
        <v>45</v>
      </c>
      <c r="H2" s="286"/>
      <c r="I2" s="286"/>
      <c r="J2" s="286"/>
      <c r="K2" s="286"/>
      <c r="L2" s="286"/>
    </row>
    <row r="3" spans="1:51" s="7" customFormat="1" ht="12.75" customHeight="1">
      <c r="A3" s="265"/>
      <c r="B3" s="280" t="s">
        <v>50</v>
      </c>
      <c r="C3" s="280" t="s">
        <v>165</v>
      </c>
      <c r="D3" s="280" t="s">
        <v>166</v>
      </c>
      <c r="E3" s="280" t="s">
        <v>5</v>
      </c>
      <c r="F3" s="280" t="s">
        <v>3</v>
      </c>
      <c r="G3" s="286" t="s">
        <v>47</v>
      </c>
      <c r="H3" s="286"/>
      <c r="I3" s="286"/>
      <c r="J3" s="286" t="s">
        <v>48</v>
      </c>
      <c r="K3" s="286"/>
      <c r="L3" s="286"/>
    </row>
    <row r="4" spans="1:51" s="7" customFormat="1" ht="63" customHeight="1">
      <c r="A4" s="266"/>
      <c r="B4" s="281"/>
      <c r="C4" s="281"/>
      <c r="D4" s="281"/>
      <c r="E4" s="281"/>
      <c r="F4" s="281"/>
      <c r="G4" s="59" t="s">
        <v>269</v>
      </c>
      <c r="H4" s="59" t="s">
        <v>56</v>
      </c>
      <c r="I4" s="58" t="s">
        <v>3</v>
      </c>
      <c r="J4" s="59" t="s">
        <v>211</v>
      </c>
      <c r="K4" s="59" t="s">
        <v>56</v>
      </c>
      <c r="L4" s="58" t="s">
        <v>4</v>
      </c>
    </row>
    <row r="5" spans="1:51" ht="17.25" customHeight="1">
      <c r="A5" s="32" t="s">
        <v>0</v>
      </c>
      <c r="B5" s="60">
        <f t="shared" ref="B5:L5" si="0">SUM(B6:B12)</f>
        <v>6398</v>
      </c>
      <c r="C5" s="60">
        <f t="shared" si="0"/>
        <v>24</v>
      </c>
      <c r="D5" s="60">
        <f t="shared" si="0"/>
        <v>6339</v>
      </c>
      <c r="E5" s="60">
        <f t="shared" si="0"/>
        <v>0</v>
      </c>
      <c r="F5" s="60">
        <f t="shared" si="0"/>
        <v>7695</v>
      </c>
      <c r="G5" s="60">
        <f t="shared" si="0"/>
        <v>474</v>
      </c>
      <c r="H5" s="60">
        <f t="shared" si="0"/>
        <v>0</v>
      </c>
      <c r="I5" s="60">
        <f t="shared" si="0"/>
        <v>132</v>
      </c>
      <c r="J5" s="60">
        <f t="shared" si="0"/>
        <v>1547</v>
      </c>
      <c r="K5" s="60">
        <f t="shared" si="0"/>
        <v>796</v>
      </c>
      <c r="L5" s="61">
        <f t="shared" si="0"/>
        <v>59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0" t="s">
        <v>85</v>
      </c>
      <c r="B6" s="62">
        <v>171</v>
      </c>
      <c r="C6" s="62" t="s">
        <v>213</v>
      </c>
      <c r="D6" s="62">
        <v>590</v>
      </c>
      <c r="E6" s="62" t="s">
        <v>213</v>
      </c>
      <c r="F6" s="62">
        <v>1910</v>
      </c>
      <c r="G6" s="62">
        <v>344</v>
      </c>
      <c r="H6" s="62" t="s">
        <v>213</v>
      </c>
      <c r="I6" s="62">
        <v>132</v>
      </c>
      <c r="J6" s="62">
        <v>325</v>
      </c>
      <c r="K6" s="62">
        <v>207</v>
      </c>
      <c r="L6" s="63" t="s">
        <v>213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7" t="s">
        <v>164</v>
      </c>
      <c r="B7" s="62" t="s">
        <v>213</v>
      </c>
      <c r="C7" s="62" t="s">
        <v>213</v>
      </c>
      <c r="D7" s="62" t="s">
        <v>213</v>
      </c>
      <c r="E7" s="62" t="s">
        <v>213</v>
      </c>
      <c r="F7" s="62" t="s">
        <v>213</v>
      </c>
      <c r="G7" s="62" t="s">
        <v>213</v>
      </c>
      <c r="H7" s="62" t="s">
        <v>213</v>
      </c>
      <c r="I7" s="62" t="s">
        <v>213</v>
      </c>
      <c r="J7" s="62" t="s">
        <v>213</v>
      </c>
      <c r="K7" s="62" t="s">
        <v>213</v>
      </c>
      <c r="L7" s="63" t="s">
        <v>213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7" t="s">
        <v>276</v>
      </c>
      <c r="B8" s="62">
        <v>4504</v>
      </c>
      <c r="C8" s="62">
        <v>24</v>
      </c>
      <c r="D8" s="62">
        <v>4285</v>
      </c>
      <c r="E8" s="62" t="s">
        <v>213</v>
      </c>
      <c r="F8" s="62">
        <v>4310</v>
      </c>
      <c r="G8" s="62">
        <v>120</v>
      </c>
      <c r="H8" s="62" t="s">
        <v>213</v>
      </c>
      <c r="I8" s="62" t="s">
        <v>213</v>
      </c>
      <c r="J8" s="62">
        <v>516</v>
      </c>
      <c r="K8" s="62">
        <v>271</v>
      </c>
      <c r="L8" s="63">
        <v>59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7" t="s">
        <v>170</v>
      </c>
      <c r="B9" s="62" t="s">
        <v>213</v>
      </c>
      <c r="C9" s="62" t="s">
        <v>213</v>
      </c>
      <c r="D9" s="62" t="s">
        <v>213</v>
      </c>
      <c r="E9" s="62" t="s">
        <v>213</v>
      </c>
      <c r="F9" s="62" t="s">
        <v>213</v>
      </c>
      <c r="G9" s="62" t="s">
        <v>213</v>
      </c>
      <c r="H9" s="62" t="s">
        <v>213</v>
      </c>
      <c r="I9" s="62" t="s">
        <v>213</v>
      </c>
      <c r="J9" s="62" t="s">
        <v>213</v>
      </c>
      <c r="K9" s="62" t="s">
        <v>213</v>
      </c>
      <c r="L9" s="63" t="s">
        <v>213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7" t="s">
        <v>214</v>
      </c>
      <c r="B10" s="62" t="s">
        <v>213</v>
      </c>
      <c r="C10" s="62" t="s">
        <v>213</v>
      </c>
      <c r="D10" s="62" t="s">
        <v>213</v>
      </c>
      <c r="E10" s="62" t="s">
        <v>213</v>
      </c>
      <c r="F10" s="62" t="s">
        <v>213</v>
      </c>
      <c r="G10" s="62" t="s">
        <v>213</v>
      </c>
      <c r="H10" s="62" t="s">
        <v>213</v>
      </c>
      <c r="I10" s="62" t="s">
        <v>213</v>
      </c>
      <c r="J10" s="62" t="s">
        <v>213</v>
      </c>
      <c r="K10" s="62" t="s">
        <v>213</v>
      </c>
      <c r="L10" s="63" t="s">
        <v>213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185" t="s">
        <v>277</v>
      </c>
      <c r="B11" s="188" t="s">
        <v>213</v>
      </c>
      <c r="C11" s="62" t="s">
        <v>213</v>
      </c>
      <c r="D11" s="62" t="s">
        <v>213</v>
      </c>
      <c r="E11" s="62" t="s">
        <v>213</v>
      </c>
      <c r="F11" s="62" t="s">
        <v>213</v>
      </c>
      <c r="G11" s="62" t="s">
        <v>213</v>
      </c>
      <c r="H11" s="62" t="s">
        <v>213</v>
      </c>
      <c r="I11" s="62" t="s">
        <v>213</v>
      </c>
      <c r="J11" s="62" t="s">
        <v>213</v>
      </c>
      <c r="K11" s="62" t="s">
        <v>213</v>
      </c>
      <c r="L11" s="63" t="s">
        <v>213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186" t="s">
        <v>200</v>
      </c>
      <c r="B12" s="64">
        <v>1723</v>
      </c>
      <c r="C12" s="64" t="s">
        <v>213</v>
      </c>
      <c r="D12" s="64">
        <v>1464</v>
      </c>
      <c r="E12" s="64" t="s">
        <v>213</v>
      </c>
      <c r="F12" s="64">
        <v>1475</v>
      </c>
      <c r="G12" s="64">
        <v>10</v>
      </c>
      <c r="H12" s="64" t="s">
        <v>213</v>
      </c>
      <c r="I12" s="64" t="s">
        <v>213</v>
      </c>
      <c r="J12" s="64">
        <v>706</v>
      </c>
      <c r="K12" s="64">
        <v>318</v>
      </c>
      <c r="L12" s="65" t="s">
        <v>213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64" t="s">
        <v>6</v>
      </c>
      <c r="B15" s="137"/>
      <c r="C15" s="138"/>
      <c r="D15" s="138"/>
      <c r="E15" s="138"/>
      <c r="F15" s="138" t="s">
        <v>46</v>
      </c>
      <c r="G15" s="138"/>
      <c r="H15" s="138"/>
      <c r="I15" s="138"/>
      <c r="J15" s="138"/>
      <c r="K15" s="138"/>
      <c r="L15" s="139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65"/>
      <c r="B16" s="289" t="s">
        <v>58</v>
      </c>
      <c r="C16" s="284" t="s">
        <v>49</v>
      </c>
      <c r="D16" s="285"/>
      <c r="E16" s="288"/>
      <c r="F16" s="284" t="s">
        <v>51</v>
      </c>
      <c r="G16" s="288"/>
      <c r="H16" s="284" t="s">
        <v>52</v>
      </c>
      <c r="I16" s="288"/>
      <c r="J16" s="284" t="s">
        <v>53</v>
      </c>
      <c r="K16" s="285"/>
      <c r="L16" s="288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66"/>
      <c r="B17" s="290"/>
      <c r="C17" s="140" t="s">
        <v>206</v>
      </c>
      <c r="D17" s="67" t="s">
        <v>59</v>
      </c>
      <c r="E17" s="57" t="s">
        <v>3</v>
      </c>
      <c r="F17" s="68" t="s">
        <v>60</v>
      </c>
      <c r="G17" s="59" t="s">
        <v>61</v>
      </c>
      <c r="H17" s="57" t="s">
        <v>57</v>
      </c>
      <c r="I17" s="69" t="s">
        <v>62</v>
      </c>
      <c r="J17" s="59" t="s">
        <v>133</v>
      </c>
      <c r="K17" s="59" t="s">
        <v>134</v>
      </c>
      <c r="L17" s="58" t="s">
        <v>3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2" t="s">
        <v>0</v>
      </c>
      <c r="B18" s="60">
        <f t="shared" ref="B18:L18" si="1">SUM(B19:B25)</f>
        <v>0</v>
      </c>
      <c r="C18" s="60">
        <f t="shared" si="1"/>
        <v>742</v>
      </c>
      <c r="D18" s="60">
        <f t="shared" si="1"/>
        <v>726</v>
      </c>
      <c r="E18" s="60">
        <f t="shared" si="1"/>
        <v>1237</v>
      </c>
      <c r="F18" s="60">
        <f t="shared" si="1"/>
        <v>0</v>
      </c>
      <c r="G18" s="60">
        <f t="shared" si="1"/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1">
        <f t="shared" si="1"/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0" t="s">
        <v>85</v>
      </c>
      <c r="B19" s="62" t="s">
        <v>213</v>
      </c>
      <c r="C19" s="62" t="s">
        <v>213</v>
      </c>
      <c r="D19" s="62" t="s">
        <v>213</v>
      </c>
      <c r="E19" s="62">
        <v>306</v>
      </c>
      <c r="F19" s="62" t="s">
        <v>213</v>
      </c>
      <c r="G19" s="62" t="s">
        <v>213</v>
      </c>
      <c r="H19" s="62" t="s">
        <v>213</v>
      </c>
      <c r="I19" s="62" t="s">
        <v>213</v>
      </c>
      <c r="J19" s="62" t="s">
        <v>213</v>
      </c>
      <c r="K19" s="62" t="s">
        <v>213</v>
      </c>
      <c r="L19" s="63" t="s">
        <v>213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7" t="s">
        <v>164</v>
      </c>
      <c r="B20" s="62" t="s">
        <v>213</v>
      </c>
      <c r="C20" s="62">
        <v>28</v>
      </c>
      <c r="D20" s="62">
        <v>39</v>
      </c>
      <c r="E20" s="62" t="s">
        <v>213</v>
      </c>
      <c r="F20" s="62" t="s">
        <v>213</v>
      </c>
      <c r="G20" s="62" t="s">
        <v>213</v>
      </c>
      <c r="H20" s="62" t="s">
        <v>213</v>
      </c>
      <c r="I20" s="62" t="s">
        <v>213</v>
      </c>
      <c r="J20" s="62" t="s">
        <v>213</v>
      </c>
      <c r="K20" s="62" t="s">
        <v>213</v>
      </c>
      <c r="L20" s="63" t="s">
        <v>213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7" t="s">
        <v>276</v>
      </c>
      <c r="B21" s="62" t="s">
        <v>213</v>
      </c>
      <c r="C21" s="62">
        <v>319</v>
      </c>
      <c r="D21" s="62">
        <v>304</v>
      </c>
      <c r="E21" s="62">
        <v>351</v>
      </c>
      <c r="F21" s="62" t="s">
        <v>213</v>
      </c>
      <c r="G21" s="62" t="s">
        <v>213</v>
      </c>
      <c r="H21" s="62" t="s">
        <v>213</v>
      </c>
      <c r="I21" s="62" t="s">
        <v>213</v>
      </c>
      <c r="J21" s="62" t="s">
        <v>213</v>
      </c>
      <c r="K21" s="62" t="s">
        <v>213</v>
      </c>
      <c r="L21" s="63" t="s">
        <v>213</v>
      </c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7" t="s">
        <v>170</v>
      </c>
      <c r="B22" s="62" t="s">
        <v>213</v>
      </c>
      <c r="C22" s="62">
        <v>120</v>
      </c>
      <c r="D22" s="62">
        <v>116</v>
      </c>
      <c r="E22" s="62">
        <v>148</v>
      </c>
      <c r="F22" s="62" t="s">
        <v>213</v>
      </c>
      <c r="G22" s="62" t="s">
        <v>213</v>
      </c>
      <c r="H22" s="62" t="s">
        <v>213</v>
      </c>
      <c r="I22" s="62" t="s">
        <v>213</v>
      </c>
      <c r="J22" s="62" t="s">
        <v>213</v>
      </c>
      <c r="K22" s="62" t="s">
        <v>213</v>
      </c>
      <c r="L22" s="63" t="s">
        <v>213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7" t="s">
        <v>214</v>
      </c>
      <c r="B23" s="62" t="s">
        <v>213</v>
      </c>
      <c r="C23" s="62">
        <v>222</v>
      </c>
      <c r="D23" s="62">
        <v>212</v>
      </c>
      <c r="E23" s="62">
        <v>235</v>
      </c>
      <c r="F23" s="62" t="s">
        <v>213</v>
      </c>
      <c r="G23" s="62" t="s">
        <v>213</v>
      </c>
      <c r="H23" s="62" t="s">
        <v>213</v>
      </c>
      <c r="I23" s="62" t="s">
        <v>213</v>
      </c>
      <c r="J23" s="62" t="s">
        <v>213</v>
      </c>
      <c r="K23" s="62" t="s">
        <v>213</v>
      </c>
      <c r="L23" s="63" t="s">
        <v>213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185" t="s">
        <v>277</v>
      </c>
      <c r="B24" s="188" t="s">
        <v>213</v>
      </c>
      <c r="C24" s="62" t="s">
        <v>213</v>
      </c>
      <c r="D24" s="62" t="s">
        <v>213</v>
      </c>
      <c r="E24" s="62">
        <v>127</v>
      </c>
      <c r="F24" s="62" t="s">
        <v>213</v>
      </c>
      <c r="G24" s="62" t="s">
        <v>213</v>
      </c>
      <c r="H24" s="62" t="s">
        <v>213</v>
      </c>
      <c r="I24" s="62" t="s">
        <v>213</v>
      </c>
      <c r="J24" s="62" t="s">
        <v>213</v>
      </c>
      <c r="K24" s="62" t="s">
        <v>213</v>
      </c>
      <c r="L24" s="63" t="s">
        <v>213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185" t="s">
        <v>200</v>
      </c>
      <c r="B25" s="101" t="s">
        <v>213</v>
      </c>
      <c r="C25" s="64">
        <v>53</v>
      </c>
      <c r="D25" s="64">
        <v>55</v>
      </c>
      <c r="E25" s="64">
        <v>70</v>
      </c>
      <c r="F25" s="64" t="s">
        <v>213</v>
      </c>
      <c r="G25" s="64" t="s">
        <v>213</v>
      </c>
      <c r="H25" s="64" t="s">
        <v>213</v>
      </c>
      <c r="I25" s="64" t="s">
        <v>213</v>
      </c>
      <c r="J25" s="64" t="s">
        <v>213</v>
      </c>
      <c r="K25" s="64" t="s">
        <v>213</v>
      </c>
      <c r="L25" s="65" t="s">
        <v>213</v>
      </c>
      <c r="P25" s="13"/>
      <c r="Q25" s="13"/>
      <c r="R25" s="13"/>
      <c r="AS25" s="13"/>
      <c r="AT25" s="13"/>
      <c r="AU25" s="13"/>
      <c r="AV25" s="13"/>
      <c r="AW25" s="13"/>
      <c r="AX25" s="13"/>
      <c r="AY25" s="13"/>
    </row>
    <row r="26" spans="1:51" ht="12.75" customHeight="1">
      <c r="A26" s="189"/>
    </row>
    <row r="27" spans="1:51" ht="12.75" customHeight="1">
      <c r="A27" s="5"/>
    </row>
    <row r="28" spans="1:51" ht="12.75" customHeight="1">
      <c r="A28" s="264" t="s">
        <v>6</v>
      </c>
      <c r="B28" s="284" t="s">
        <v>46</v>
      </c>
      <c r="C28" s="285"/>
      <c r="D28" s="285"/>
      <c r="E28" s="285"/>
      <c r="F28" s="285"/>
      <c r="G28" s="288"/>
      <c r="H28" s="284" t="s">
        <v>63</v>
      </c>
      <c r="I28" s="285"/>
      <c r="J28" s="285"/>
      <c r="K28" s="285"/>
      <c r="L28" s="288"/>
    </row>
    <row r="29" spans="1:51" ht="12.75" customHeight="1">
      <c r="A29" s="265"/>
      <c r="B29" s="284" t="s">
        <v>54</v>
      </c>
      <c r="C29" s="285"/>
      <c r="D29" s="286" t="s">
        <v>55</v>
      </c>
      <c r="E29" s="286"/>
      <c r="F29" s="286"/>
      <c r="G29" s="286" t="s">
        <v>4</v>
      </c>
      <c r="H29" s="284" t="s">
        <v>65</v>
      </c>
      <c r="I29" s="285"/>
      <c r="J29" s="288"/>
      <c r="K29" s="284" t="s">
        <v>66</v>
      </c>
      <c r="L29" s="288"/>
    </row>
    <row r="30" spans="1:51" ht="27.75" customHeight="1">
      <c r="A30" s="266"/>
      <c r="B30" s="57" t="s">
        <v>128</v>
      </c>
      <c r="C30" s="57" t="s">
        <v>129</v>
      </c>
      <c r="D30" s="67" t="s">
        <v>135</v>
      </c>
      <c r="E30" s="67" t="s">
        <v>136</v>
      </c>
      <c r="F30" s="67" t="s">
        <v>137</v>
      </c>
      <c r="G30" s="286"/>
      <c r="H30" s="66" t="s">
        <v>68</v>
      </c>
      <c r="I30" s="66" t="s">
        <v>271</v>
      </c>
      <c r="J30" s="66" t="s">
        <v>67</v>
      </c>
      <c r="K30" s="66" t="s">
        <v>68</v>
      </c>
      <c r="L30" s="66" t="s">
        <v>272</v>
      </c>
    </row>
    <row r="31" spans="1:51" ht="17.25" customHeight="1">
      <c r="A31" s="32" t="s">
        <v>0</v>
      </c>
      <c r="B31" s="60">
        <f t="shared" ref="B31:L31" si="2">SUM(B32:B38)</f>
        <v>0</v>
      </c>
      <c r="C31" s="60">
        <f t="shared" si="2"/>
        <v>0</v>
      </c>
      <c r="D31" s="60">
        <f t="shared" si="2"/>
        <v>0</v>
      </c>
      <c r="E31" s="60">
        <f t="shared" si="2"/>
        <v>60</v>
      </c>
      <c r="F31" s="60">
        <f t="shared" si="2"/>
        <v>0</v>
      </c>
      <c r="G31" s="60">
        <f t="shared" si="2"/>
        <v>0</v>
      </c>
      <c r="H31" s="60">
        <f t="shared" si="2"/>
        <v>58</v>
      </c>
      <c r="I31" s="60">
        <f t="shared" si="2"/>
        <v>0</v>
      </c>
      <c r="J31" s="60">
        <f t="shared" si="2"/>
        <v>0</v>
      </c>
      <c r="K31" s="60">
        <f t="shared" si="2"/>
        <v>2581</v>
      </c>
      <c r="L31" s="61">
        <f t="shared" si="2"/>
        <v>2680</v>
      </c>
    </row>
    <row r="32" spans="1:51" ht="17.25" customHeight="1">
      <c r="A32" s="30" t="s">
        <v>85</v>
      </c>
      <c r="B32" s="62" t="s">
        <v>213</v>
      </c>
      <c r="C32" s="62" t="s">
        <v>213</v>
      </c>
      <c r="D32" s="62" t="s">
        <v>213</v>
      </c>
      <c r="E32" s="62">
        <v>31</v>
      </c>
      <c r="F32" s="62" t="s">
        <v>213</v>
      </c>
      <c r="G32" s="62" t="s">
        <v>213</v>
      </c>
      <c r="H32" s="62" t="s">
        <v>213</v>
      </c>
      <c r="I32" s="62" t="s">
        <v>213</v>
      </c>
      <c r="J32" s="62" t="s">
        <v>213</v>
      </c>
      <c r="K32" s="62">
        <v>468</v>
      </c>
      <c r="L32" s="63">
        <v>487</v>
      </c>
    </row>
    <row r="33" spans="1:12" ht="17.25" customHeight="1">
      <c r="A33" s="27" t="s">
        <v>164</v>
      </c>
      <c r="B33" s="62" t="s">
        <v>213</v>
      </c>
      <c r="C33" s="62" t="s">
        <v>213</v>
      </c>
      <c r="D33" s="62" t="s">
        <v>213</v>
      </c>
      <c r="E33" s="62">
        <v>7</v>
      </c>
      <c r="F33" s="62" t="s">
        <v>213</v>
      </c>
      <c r="G33" s="62" t="s">
        <v>213</v>
      </c>
      <c r="H33" s="62" t="s">
        <v>213</v>
      </c>
      <c r="I33" s="62" t="s">
        <v>213</v>
      </c>
      <c r="J33" s="62" t="s">
        <v>213</v>
      </c>
      <c r="K33" s="62" t="s">
        <v>213</v>
      </c>
      <c r="L33" s="63" t="s">
        <v>213</v>
      </c>
    </row>
    <row r="34" spans="1:12" ht="17.25" customHeight="1">
      <c r="A34" s="27" t="s">
        <v>276</v>
      </c>
      <c r="B34" s="62" t="s">
        <v>213</v>
      </c>
      <c r="C34" s="62" t="s">
        <v>213</v>
      </c>
      <c r="D34" s="62" t="s">
        <v>213</v>
      </c>
      <c r="E34" s="62">
        <v>7</v>
      </c>
      <c r="F34" s="62" t="s">
        <v>213</v>
      </c>
      <c r="G34" s="62" t="s">
        <v>213</v>
      </c>
      <c r="H34" s="62">
        <v>58</v>
      </c>
      <c r="I34" s="62" t="s">
        <v>213</v>
      </c>
      <c r="J34" s="62" t="s">
        <v>213</v>
      </c>
      <c r="K34" s="62">
        <v>1604</v>
      </c>
      <c r="L34" s="63">
        <v>1686</v>
      </c>
    </row>
    <row r="35" spans="1:12" ht="17.25" customHeight="1">
      <c r="A35" s="27" t="s">
        <v>170</v>
      </c>
      <c r="B35" s="62" t="s">
        <v>213</v>
      </c>
      <c r="C35" s="62" t="s">
        <v>213</v>
      </c>
      <c r="D35" s="62" t="s">
        <v>213</v>
      </c>
      <c r="E35" s="62">
        <v>1</v>
      </c>
      <c r="F35" s="62" t="s">
        <v>213</v>
      </c>
      <c r="G35" s="62" t="s">
        <v>213</v>
      </c>
      <c r="H35" s="62" t="s">
        <v>213</v>
      </c>
      <c r="I35" s="62" t="s">
        <v>213</v>
      </c>
      <c r="J35" s="62" t="s">
        <v>213</v>
      </c>
      <c r="K35" s="62" t="s">
        <v>213</v>
      </c>
      <c r="L35" s="63" t="s">
        <v>213</v>
      </c>
    </row>
    <row r="36" spans="1:12" ht="17.25" customHeight="1">
      <c r="A36" s="27" t="s">
        <v>214</v>
      </c>
      <c r="B36" s="62" t="s">
        <v>213</v>
      </c>
      <c r="C36" s="62" t="s">
        <v>213</v>
      </c>
      <c r="D36" s="62" t="s">
        <v>213</v>
      </c>
      <c r="E36" s="62" t="s">
        <v>213</v>
      </c>
      <c r="F36" s="62" t="s">
        <v>213</v>
      </c>
      <c r="G36" s="62" t="s">
        <v>213</v>
      </c>
      <c r="H36" s="62" t="s">
        <v>213</v>
      </c>
      <c r="I36" s="62" t="s">
        <v>213</v>
      </c>
      <c r="J36" s="62" t="s">
        <v>213</v>
      </c>
      <c r="K36" s="62" t="s">
        <v>213</v>
      </c>
      <c r="L36" s="63" t="s">
        <v>213</v>
      </c>
    </row>
    <row r="37" spans="1:12" ht="17.25" customHeight="1">
      <c r="A37" s="185" t="s">
        <v>277</v>
      </c>
      <c r="B37" s="188" t="s">
        <v>213</v>
      </c>
      <c r="C37" s="62" t="s">
        <v>213</v>
      </c>
      <c r="D37" s="62" t="s">
        <v>213</v>
      </c>
      <c r="E37" s="62">
        <v>14</v>
      </c>
      <c r="F37" s="62" t="s">
        <v>213</v>
      </c>
      <c r="G37" s="62" t="s">
        <v>213</v>
      </c>
      <c r="H37" s="62" t="s">
        <v>213</v>
      </c>
      <c r="I37" s="62" t="s">
        <v>213</v>
      </c>
      <c r="J37" s="62" t="s">
        <v>213</v>
      </c>
      <c r="K37" s="62" t="s">
        <v>213</v>
      </c>
      <c r="L37" s="63" t="s">
        <v>213</v>
      </c>
    </row>
    <row r="38" spans="1:12" ht="17.25" customHeight="1">
      <c r="A38" s="185" t="s">
        <v>200</v>
      </c>
      <c r="B38" s="101" t="s">
        <v>213</v>
      </c>
      <c r="C38" s="64" t="s">
        <v>213</v>
      </c>
      <c r="D38" s="64" t="s">
        <v>213</v>
      </c>
      <c r="E38" s="64" t="s">
        <v>213</v>
      </c>
      <c r="F38" s="64" t="s">
        <v>213</v>
      </c>
      <c r="G38" s="64" t="s">
        <v>213</v>
      </c>
      <c r="H38" s="64" t="s">
        <v>213</v>
      </c>
      <c r="I38" s="64" t="s">
        <v>213</v>
      </c>
      <c r="J38" s="64" t="s">
        <v>213</v>
      </c>
      <c r="K38" s="64">
        <v>509</v>
      </c>
      <c r="L38" s="65">
        <v>507</v>
      </c>
    </row>
    <row r="39" spans="1:12" ht="12.75" customHeight="1">
      <c r="A39" s="190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1:12" ht="12.75" customHeight="1"/>
    <row r="41" spans="1:12" ht="12.75" customHeight="1">
      <c r="A41" s="264" t="s">
        <v>6</v>
      </c>
      <c r="B41" s="267" t="s">
        <v>63</v>
      </c>
      <c r="C41" s="269"/>
      <c r="D41" s="277" t="s">
        <v>70</v>
      </c>
      <c r="E41" s="267" t="s">
        <v>64</v>
      </c>
      <c r="F41" s="268"/>
      <c r="G41" s="268"/>
      <c r="H41" s="268"/>
      <c r="I41" s="268"/>
      <c r="J41" s="269"/>
      <c r="K41" s="272" t="s">
        <v>3</v>
      </c>
    </row>
    <row r="42" spans="1:12" ht="26.25" customHeight="1">
      <c r="A42" s="265"/>
      <c r="B42" s="282" t="s">
        <v>201</v>
      </c>
      <c r="C42" s="283"/>
      <c r="D42" s="273"/>
      <c r="E42" s="277" t="s">
        <v>207</v>
      </c>
      <c r="F42" s="292" t="s">
        <v>156</v>
      </c>
      <c r="G42" s="277" t="s">
        <v>138</v>
      </c>
      <c r="H42" s="277" t="s">
        <v>139</v>
      </c>
      <c r="I42" s="277" t="s">
        <v>157</v>
      </c>
      <c r="J42" s="272" t="s">
        <v>3</v>
      </c>
      <c r="K42" s="273"/>
    </row>
    <row r="43" spans="1:12" ht="37.5" customHeight="1">
      <c r="A43" s="265"/>
      <c r="B43" s="34" t="s">
        <v>69</v>
      </c>
      <c r="C43" s="34" t="s">
        <v>273</v>
      </c>
      <c r="D43" s="273"/>
      <c r="E43" s="291"/>
      <c r="F43" s="293"/>
      <c r="G43" s="273"/>
      <c r="H43" s="273"/>
      <c r="I43" s="273"/>
      <c r="J43" s="273"/>
      <c r="K43" s="273"/>
    </row>
    <row r="44" spans="1:12" ht="18" customHeight="1">
      <c r="A44" s="28" t="s">
        <v>0</v>
      </c>
      <c r="B44" s="60">
        <f t="shared" ref="B44:K44" si="3">SUM(B45:B51)</f>
        <v>896</v>
      </c>
      <c r="C44" s="60">
        <f t="shared" si="3"/>
        <v>815</v>
      </c>
      <c r="D44" s="60">
        <f t="shared" si="3"/>
        <v>0</v>
      </c>
      <c r="E44" s="60">
        <f t="shared" si="3"/>
        <v>0</v>
      </c>
      <c r="F44" s="60">
        <f t="shared" si="3"/>
        <v>1773</v>
      </c>
      <c r="G44" s="60">
        <f t="shared" si="3"/>
        <v>0</v>
      </c>
      <c r="H44" s="60">
        <f t="shared" si="3"/>
        <v>0</v>
      </c>
      <c r="I44" s="60">
        <f t="shared" si="3"/>
        <v>0</v>
      </c>
      <c r="J44" s="60">
        <f t="shared" si="3"/>
        <v>0</v>
      </c>
      <c r="K44" s="61">
        <f t="shared" si="3"/>
        <v>68</v>
      </c>
      <c r="L44" s="62"/>
    </row>
    <row r="45" spans="1:12" ht="18" customHeight="1">
      <c r="A45" s="30" t="s">
        <v>85</v>
      </c>
      <c r="B45" s="62">
        <v>110</v>
      </c>
      <c r="C45" s="62">
        <v>60</v>
      </c>
      <c r="D45" s="62" t="s">
        <v>213</v>
      </c>
      <c r="E45" s="62" t="s">
        <v>213</v>
      </c>
      <c r="F45" s="62" t="s">
        <v>213</v>
      </c>
      <c r="G45" s="62" t="s">
        <v>213</v>
      </c>
      <c r="H45" s="62" t="s">
        <v>213</v>
      </c>
      <c r="I45" s="62" t="s">
        <v>213</v>
      </c>
      <c r="J45" s="62" t="s">
        <v>213</v>
      </c>
      <c r="K45" s="63" t="s">
        <v>213</v>
      </c>
    </row>
    <row r="46" spans="1:12" ht="18" customHeight="1">
      <c r="A46" s="27" t="s">
        <v>164</v>
      </c>
      <c r="B46" s="62" t="s">
        <v>213</v>
      </c>
      <c r="C46" s="62" t="s">
        <v>213</v>
      </c>
      <c r="D46" s="62" t="s">
        <v>213</v>
      </c>
      <c r="E46" s="62" t="s">
        <v>213</v>
      </c>
      <c r="F46" s="62" t="s">
        <v>213</v>
      </c>
      <c r="G46" s="62" t="s">
        <v>213</v>
      </c>
      <c r="H46" s="62" t="s">
        <v>213</v>
      </c>
      <c r="I46" s="62" t="s">
        <v>213</v>
      </c>
      <c r="J46" s="62" t="s">
        <v>213</v>
      </c>
      <c r="K46" s="63" t="s">
        <v>213</v>
      </c>
    </row>
    <row r="47" spans="1:12" ht="18" customHeight="1">
      <c r="A47" s="27" t="s">
        <v>276</v>
      </c>
      <c r="B47" s="62">
        <v>521</v>
      </c>
      <c r="C47" s="62">
        <v>499</v>
      </c>
      <c r="D47" s="62" t="s">
        <v>213</v>
      </c>
      <c r="E47" s="62" t="s">
        <v>213</v>
      </c>
      <c r="F47" s="62">
        <v>1149</v>
      </c>
      <c r="G47" s="62" t="s">
        <v>213</v>
      </c>
      <c r="H47" s="62" t="s">
        <v>213</v>
      </c>
      <c r="I47" s="62" t="s">
        <v>213</v>
      </c>
      <c r="J47" s="62" t="s">
        <v>213</v>
      </c>
      <c r="K47" s="63">
        <v>9</v>
      </c>
    </row>
    <row r="48" spans="1:12" ht="18" customHeight="1">
      <c r="A48" s="27" t="s">
        <v>170</v>
      </c>
      <c r="B48" s="62" t="s">
        <v>213</v>
      </c>
      <c r="C48" s="62" t="s">
        <v>213</v>
      </c>
      <c r="D48" s="62" t="s">
        <v>213</v>
      </c>
      <c r="E48" s="62" t="s">
        <v>213</v>
      </c>
      <c r="F48" s="62" t="s">
        <v>213</v>
      </c>
      <c r="G48" s="62" t="s">
        <v>213</v>
      </c>
      <c r="H48" s="62" t="s">
        <v>213</v>
      </c>
      <c r="I48" s="62" t="s">
        <v>213</v>
      </c>
      <c r="J48" s="62" t="s">
        <v>213</v>
      </c>
      <c r="K48" s="63" t="s">
        <v>213</v>
      </c>
    </row>
    <row r="49" spans="1:11" ht="18" customHeight="1">
      <c r="A49" s="27" t="s">
        <v>214</v>
      </c>
      <c r="B49" s="62" t="s">
        <v>213</v>
      </c>
      <c r="C49" s="62" t="s">
        <v>213</v>
      </c>
      <c r="D49" s="62" t="s">
        <v>213</v>
      </c>
      <c r="E49" s="62" t="s">
        <v>213</v>
      </c>
      <c r="F49" s="62" t="s">
        <v>213</v>
      </c>
      <c r="G49" s="62" t="s">
        <v>213</v>
      </c>
      <c r="H49" s="62" t="s">
        <v>213</v>
      </c>
      <c r="I49" s="62" t="s">
        <v>213</v>
      </c>
      <c r="J49" s="62" t="s">
        <v>213</v>
      </c>
      <c r="K49" s="63" t="s">
        <v>213</v>
      </c>
    </row>
    <row r="50" spans="1:11" ht="18" customHeight="1">
      <c r="A50" s="185" t="s">
        <v>277</v>
      </c>
      <c r="B50" s="188" t="s">
        <v>213</v>
      </c>
      <c r="C50" s="62" t="s">
        <v>213</v>
      </c>
      <c r="D50" s="62" t="s">
        <v>213</v>
      </c>
      <c r="E50" s="62" t="s">
        <v>213</v>
      </c>
      <c r="F50" s="62" t="s">
        <v>213</v>
      </c>
      <c r="G50" s="62" t="s">
        <v>213</v>
      </c>
      <c r="H50" s="62" t="s">
        <v>213</v>
      </c>
      <c r="I50" s="62" t="s">
        <v>213</v>
      </c>
      <c r="J50" s="62" t="s">
        <v>213</v>
      </c>
      <c r="K50" s="63" t="s">
        <v>213</v>
      </c>
    </row>
    <row r="51" spans="1:11" ht="18" customHeight="1">
      <c r="A51" s="186" t="s">
        <v>200</v>
      </c>
      <c r="B51" s="101">
        <v>265</v>
      </c>
      <c r="C51" s="64">
        <v>256</v>
      </c>
      <c r="D51" s="64" t="s">
        <v>213</v>
      </c>
      <c r="E51" s="64" t="s">
        <v>213</v>
      </c>
      <c r="F51" s="64">
        <v>624</v>
      </c>
      <c r="G51" s="64" t="s">
        <v>213</v>
      </c>
      <c r="H51" s="64" t="s">
        <v>213</v>
      </c>
      <c r="I51" s="64" t="s">
        <v>213</v>
      </c>
      <c r="J51" s="64" t="s">
        <v>213</v>
      </c>
      <c r="K51" s="65">
        <v>59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59999389629810485"/>
  </sheetPr>
  <dimension ref="A1:K11"/>
  <sheetViews>
    <sheetView view="pageBreakPreview" zoomScaleNormal="100" zoomScaleSheetLayoutView="100" workbookViewId="0">
      <selection activeCell="G20" sqref="G20"/>
    </sheetView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29" t="s">
        <v>285</v>
      </c>
      <c r="B1" s="11"/>
      <c r="C1" s="11"/>
      <c r="D1" s="11"/>
      <c r="E1" s="11"/>
      <c r="F1" s="11"/>
      <c r="G1" s="11"/>
      <c r="I1" s="294" t="s">
        <v>278</v>
      </c>
      <c r="J1" s="294"/>
    </row>
    <row r="2" spans="1:11" s="2" customFormat="1" ht="15" customHeight="1">
      <c r="A2" s="264" t="s">
        <v>6</v>
      </c>
      <c r="B2" s="296" t="s">
        <v>1</v>
      </c>
      <c r="C2" s="295" t="s">
        <v>71</v>
      </c>
      <c r="D2" s="295"/>
      <c r="E2" s="295"/>
      <c r="F2" s="295"/>
      <c r="G2" s="295"/>
      <c r="H2" s="295"/>
      <c r="I2" s="295" t="s">
        <v>76</v>
      </c>
      <c r="J2" s="295"/>
    </row>
    <row r="3" spans="1:11" s="2" customFormat="1" ht="45.75" customHeight="1">
      <c r="A3" s="266"/>
      <c r="B3" s="296"/>
      <c r="C3" s="70" t="s">
        <v>72</v>
      </c>
      <c r="D3" s="70" t="s">
        <v>73</v>
      </c>
      <c r="E3" s="70" t="s">
        <v>140</v>
      </c>
      <c r="F3" s="70" t="s">
        <v>74</v>
      </c>
      <c r="G3" s="70" t="s">
        <v>75</v>
      </c>
      <c r="H3" s="70" t="s">
        <v>162</v>
      </c>
      <c r="I3" s="70" t="s">
        <v>77</v>
      </c>
      <c r="J3" s="70" t="s">
        <v>80</v>
      </c>
    </row>
    <row r="4" spans="1:11" ht="17.25" customHeight="1">
      <c r="A4" s="28" t="s">
        <v>0</v>
      </c>
      <c r="B4" s="25">
        <f t="shared" ref="B4:J4" si="0">SUM(B5:B11)</f>
        <v>2514</v>
      </c>
      <c r="C4" s="26">
        <f t="shared" si="0"/>
        <v>643</v>
      </c>
      <c r="D4" s="26">
        <f t="shared" si="0"/>
        <v>29</v>
      </c>
      <c r="E4" s="26">
        <f t="shared" si="0"/>
        <v>259</v>
      </c>
      <c r="F4" s="26">
        <f t="shared" si="0"/>
        <v>310</v>
      </c>
      <c r="G4" s="26">
        <f t="shared" si="0"/>
        <v>531</v>
      </c>
      <c r="H4" s="26">
        <f t="shared" si="0"/>
        <v>175</v>
      </c>
      <c r="I4" s="26">
        <f t="shared" si="0"/>
        <v>0</v>
      </c>
      <c r="J4" s="24">
        <f t="shared" si="0"/>
        <v>0</v>
      </c>
    </row>
    <row r="5" spans="1:11" ht="17.25" customHeight="1">
      <c r="A5" s="30" t="s">
        <v>85</v>
      </c>
      <c r="B5" s="122">
        <v>653</v>
      </c>
      <c r="C5" s="123">
        <v>104</v>
      </c>
      <c r="D5" s="123">
        <v>9</v>
      </c>
      <c r="E5" s="123">
        <v>79</v>
      </c>
      <c r="F5" s="123">
        <v>26</v>
      </c>
      <c r="G5" s="123">
        <v>55</v>
      </c>
      <c r="H5" s="123">
        <v>40</v>
      </c>
      <c r="I5" s="123" t="s">
        <v>213</v>
      </c>
      <c r="J5" s="124" t="s">
        <v>213</v>
      </c>
      <c r="K5" s="4"/>
    </row>
    <row r="6" spans="1:11" ht="15" customHeight="1">
      <c r="A6" s="27" t="s">
        <v>164</v>
      </c>
      <c r="B6" s="19">
        <v>40</v>
      </c>
      <c r="C6" s="20">
        <v>6</v>
      </c>
      <c r="D6" s="20" t="s">
        <v>213</v>
      </c>
      <c r="E6" s="20">
        <v>1</v>
      </c>
      <c r="F6" s="20" t="s">
        <v>213</v>
      </c>
      <c r="G6" s="20">
        <v>15</v>
      </c>
      <c r="H6" s="20">
        <v>3</v>
      </c>
      <c r="I6" s="20" t="s">
        <v>213</v>
      </c>
      <c r="J6" s="18" t="s">
        <v>213</v>
      </c>
    </row>
    <row r="7" spans="1:11" ht="15" customHeight="1">
      <c r="A7" s="27" t="s">
        <v>276</v>
      </c>
      <c r="B7" s="19">
        <v>433</v>
      </c>
      <c r="C7" s="20">
        <v>158</v>
      </c>
      <c r="D7" s="20">
        <v>3</v>
      </c>
      <c r="E7" s="20">
        <v>52</v>
      </c>
      <c r="F7" s="20">
        <v>59</v>
      </c>
      <c r="G7" s="20">
        <v>101</v>
      </c>
      <c r="H7" s="20">
        <v>22</v>
      </c>
      <c r="I7" s="20" t="s">
        <v>213</v>
      </c>
      <c r="J7" s="18" t="s">
        <v>213</v>
      </c>
    </row>
    <row r="8" spans="1:11" ht="15" customHeight="1">
      <c r="A8" s="27" t="s">
        <v>170</v>
      </c>
      <c r="B8" s="19">
        <v>342</v>
      </c>
      <c r="C8" s="20">
        <v>118</v>
      </c>
      <c r="D8" s="20">
        <v>10</v>
      </c>
      <c r="E8" s="20">
        <v>48</v>
      </c>
      <c r="F8" s="20">
        <v>53</v>
      </c>
      <c r="G8" s="20">
        <v>63</v>
      </c>
      <c r="H8" s="20">
        <v>5</v>
      </c>
      <c r="I8" s="20" t="s">
        <v>213</v>
      </c>
      <c r="J8" s="18" t="s">
        <v>213</v>
      </c>
    </row>
    <row r="9" spans="1:11" ht="15" customHeight="1">
      <c r="A9" s="27" t="s">
        <v>214</v>
      </c>
      <c r="B9" s="19">
        <v>305</v>
      </c>
      <c r="C9" s="20">
        <v>28</v>
      </c>
      <c r="D9" s="20">
        <v>2</v>
      </c>
      <c r="E9" s="20">
        <v>23</v>
      </c>
      <c r="F9" s="20">
        <v>64</v>
      </c>
      <c r="G9" s="20">
        <v>118</v>
      </c>
      <c r="H9" s="20">
        <v>29</v>
      </c>
      <c r="I9" s="20" t="s">
        <v>213</v>
      </c>
      <c r="J9" s="18" t="s">
        <v>213</v>
      </c>
    </row>
    <row r="10" spans="1:11" ht="15" customHeight="1">
      <c r="A10" s="185" t="s">
        <v>277</v>
      </c>
      <c r="B10" s="19">
        <v>500</v>
      </c>
      <c r="C10" s="20">
        <v>154</v>
      </c>
      <c r="D10" s="20">
        <v>4</v>
      </c>
      <c r="E10" s="20">
        <v>36</v>
      </c>
      <c r="F10" s="20">
        <v>71</v>
      </c>
      <c r="G10" s="20">
        <v>115</v>
      </c>
      <c r="H10" s="20">
        <v>54</v>
      </c>
      <c r="I10" s="20" t="s">
        <v>213</v>
      </c>
      <c r="J10" s="18" t="s">
        <v>213</v>
      </c>
    </row>
    <row r="11" spans="1:11" ht="15" customHeight="1">
      <c r="A11" s="186" t="s">
        <v>200</v>
      </c>
      <c r="B11" s="22">
        <v>241</v>
      </c>
      <c r="C11" s="23">
        <v>75</v>
      </c>
      <c r="D11" s="23">
        <v>1</v>
      </c>
      <c r="E11" s="23">
        <v>20</v>
      </c>
      <c r="F11" s="23">
        <v>37</v>
      </c>
      <c r="G11" s="23">
        <v>64</v>
      </c>
      <c r="H11" s="23">
        <v>22</v>
      </c>
      <c r="I11" s="23" t="s">
        <v>213</v>
      </c>
      <c r="J11" s="21" t="s">
        <v>213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59999389629810485"/>
    <pageSetUpPr fitToPage="1"/>
  </sheetPr>
  <dimension ref="A1:P77"/>
  <sheetViews>
    <sheetView view="pageBreakPreview" zoomScale="90" zoomScaleNormal="100" zoomScaleSheetLayoutView="90" workbookViewId="0">
      <selection activeCell="A2" sqref="A2:A4"/>
    </sheetView>
  </sheetViews>
  <sheetFormatPr defaultRowHeight="13.5"/>
  <cols>
    <col min="1" max="1" width="10.625" customWidth="1"/>
    <col min="2" max="15" width="7.625" customWidth="1"/>
  </cols>
  <sheetData>
    <row r="1" spans="1:15">
      <c r="A1" s="36" t="s">
        <v>286</v>
      </c>
      <c r="N1" s="134"/>
      <c r="O1" s="134"/>
    </row>
    <row r="2" spans="1:15" s="85" customFormat="1" ht="13.5" customHeight="1">
      <c r="A2" s="263" t="s">
        <v>86</v>
      </c>
      <c r="B2" s="244" t="s">
        <v>87</v>
      </c>
      <c r="C2" s="298"/>
      <c r="D2" s="298"/>
      <c r="E2" s="298"/>
      <c r="F2" s="298"/>
      <c r="G2" s="245"/>
      <c r="H2" s="244" t="s">
        <v>93</v>
      </c>
      <c r="I2" s="298"/>
      <c r="J2" s="298"/>
      <c r="K2" s="245"/>
      <c r="L2" s="244" t="s">
        <v>78</v>
      </c>
      <c r="M2" s="298"/>
      <c r="N2" s="298"/>
      <c r="O2" s="97"/>
    </row>
    <row r="3" spans="1:15" s="85" customFormat="1" ht="12.95" customHeight="1">
      <c r="A3" s="263"/>
      <c r="B3" s="263" t="s">
        <v>141</v>
      </c>
      <c r="C3" s="263"/>
      <c r="D3" s="263" t="s">
        <v>88</v>
      </c>
      <c r="E3" s="263"/>
      <c r="F3" s="259" t="s">
        <v>91</v>
      </c>
      <c r="G3" s="200" t="s">
        <v>92</v>
      </c>
      <c r="H3" s="263" t="s">
        <v>105</v>
      </c>
      <c r="I3" s="263"/>
      <c r="J3" s="263"/>
      <c r="K3" s="299" t="s">
        <v>160</v>
      </c>
      <c r="L3" s="259" t="s">
        <v>1</v>
      </c>
      <c r="M3" s="259" t="s">
        <v>97</v>
      </c>
      <c r="N3" s="297" t="s">
        <v>98</v>
      </c>
      <c r="O3" s="97"/>
    </row>
    <row r="4" spans="1:15" s="85" customFormat="1" ht="90" customHeight="1">
      <c r="A4" s="263"/>
      <c r="B4" s="56" t="s">
        <v>89</v>
      </c>
      <c r="C4" s="56" t="s">
        <v>90</v>
      </c>
      <c r="D4" s="56" t="s">
        <v>89</v>
      </c>
      <c r="E4" s="56" t="s">
        <v>90</v>
      </c>
      <c r="F4" s="259"/>
      <c r="G4" s="201"/>
      <c r="H4" s="56" t="s">
        <v>94</v>
      </c>
      <c r="I4" s="56" t="s">
        <v>95</v>
      </c>
      <c r="J4" s="56" t="s">
        <v>96</v>
      </c>
      <c r="K4" s="259"/>
      <c r="L4" s="259"/>
      <c r="M4" s="259"/>
      <c r="N4" s="297"/>
      <c r="O4" s="98"/>
    </row>
    <row r="5" spans="1:15" ht="17.25" customHeight="1">
      <c r="A5" s="52" t="s">
        <v>158</v>
      </c>
      <c r="B5" s="72">
        <v>3</v>
      </c>
      <c r="C5" s="73">
        <v>130</v>
      </c>
      <c r="D5" s="73">
        <v>1165</v>
      </c>
      <c r="E5" s="73">
        <v>9605</v>
      </c>
      <c r="F5" s="73">
        <v>656</v>
      </c>
      <c r="G5" s="73">
        <v>10</v>
      </c>
      <c r="H5" s="73">
        <v>159</v>
      </c>
      <c r="I5" s="73">
        <v>3</v>
      </c>
      <c r="J5" s="73">
        <v>3</v>
      </c>
      <c r="K5" s="74">
        <v>54</v>
      </c>
      <c r="L5" s="72">
        <v>578</v>
      </c>
      <c r="M5" s="73">
        <v>14</v>
      </c>
      <c r="N5" s="73">
        <v>564</v>
      </c>
      <c r="O5" s="76"/>
    </row>
    <row r="6" spans="1:15" ht="17.25" customHeight="1">
      <c r="A6" s="75">
        <v>45</v>
      </c>
      <c r="B6" s="76">
        <v>3</v>
      </c>
      <c r="C6" s="77">
        <v>292</v>
      </c>
      <c r="D6" s="77">
        <v>1192</v>
      </c>
      <c r="E6" s="77">
        <v>9994</v>
      </c>
      <c r="F6" s="77">
        <v>698</v>
      </c>
      <c r="G6" s="77">
        <v>10</v>
      </c>
      <c r="H6" s="77">
        <v>146</v>
      </c>
      <c r="I6" s="77">
        <v>3</v>
      </c>
      <c r="J6" s="77">
        <v>4</v>
      </c>
      <c r="K6" s="78">
        <v>56</v>
      </c>
      <c r="L6" s="76">
        <v>618</v>
      </c>
      <c r="M6" s="77">
        <v>15</v>
      </c>
      <c r="N6" s="77">
        <v>603</v>
      </c>
      <c r="O6" s="76"/>
    </row>
    <row r="7" spans="1:15" ht="17.25" customHeight="1">
      <c r="A7" s="75">
        <v>50</v>
      </c>
      <c r="B7" s="76">
        <v>15</v>
      </c>
      <c r="C7" s="77">
        <v>840</v>
      </c>
      <c r="D7" s="77">
        <v>1207</v>
      </c>
      <c r="E7" s="77">
        <v>12483</v>
      </c>
      <c r="F7" s="77">
        <v>763</v>
      </c>
      <c r="G7" s="77">
        <v>20</v>
      </c>
      <c r="H7" s="77">
        <v>79</v>
      </c>
      <c r="I7" s="77">
        <v>3</v>
      </c>
      <c r="J7" s="77">
        <v>14</v>
      </c>
      <c r="K7" s="78">
        <v>51</v>
      </c>
      <c r="L7" s="76">
        <v>627</v>
      </c>
      <c r="M7" s="77">
        <v>28</v>
      </c>
      <c r="N7" s="77">
        <v>599</v>
      </c>
      <c r="O7" s="76"/>
    </row>
    <row r="8" spans="1:15" ht="17.25" customHeight="1">
      <c r="A8" s="75">
        <v>55</v>
      </c>
      <c r="B8" s="76">
        <v>33</v>
      </c>
      <c r="C8" s="77">
        <v>1755</v>
      </c>
      <c r="D8" s="77">
        <v>1213</v>
      </c>
      <c r="E8" s="77">
        <v>13124</v>
      </c>
      <c r="F8" s="77">
        <v>789</v>
      </c>
      <c r="G8" s="77">
        <v>33</v>
      </c>
      <c r="H8" s="77">
        <v>67</v>
      </c>
      <c r="I8" s="77">
        <v>7</v>
      </c>
      <c r="J8" s="77">
        <v>19</v>
      </c>
      <c r="K8" s="78">
        <v>78</v>
      </c>
      <c r="L8" s="76">
        <v>582</v>
      </c>
      <c r="M8" s="77">
        <v>41</v>
      </c>
      <c r="N8" s="77">
        <v>541</v>
      </c>
      <c r="O8" s="76"/>
    </row>
    <row r="9" spans="1:15" ht="17.25" customHeight="1">
      <c r="A9" s="75">
        <v>60</v>
      </c>
      <c r="B9" s="76">
        <v>56</v>
      </c>
      <c r="C9" s="77">
        <v>2378</v>
      </c>
      <c r="D9" s="77">
        <v>1134</v>
      </c>
      <c r="E9" s="77">
        <v>12865</v>
      </c>
      <c r="F9" s="77">
        <v>794</v>
      </c>
      <c r="G9" s="77">
        <v>33</v>
      </c>
      <c r="H9" s="77">
        <v>59</v>
      </c>
      <c r="I9" s="77">
        <v>7</v>
      </c>
      <c r="J9" s="77">
        <v>16</v>
      </c>
      <c r="K9" s="78">
        <v>27</v>
      </c>
      <c r="L9" s="76">
        <v>519</v>
      </c>
      <c r="M9" s="77">
        <v>45</v>
      </c>
      <c r="N9" s="77">
        <v>474</v>
      </c>
      <c r="O9" s="76"/>
    </row>
    <row r="10" spans="1:15" ht="17.25" customHeight="1">
      <c r="A10" s="75" t="s">
        <v>159</v>
      </c>
      <c r="B10" s="76">
        <v>101</v>
      </c>
      <c r="C10" s="77">
        <v>5377</v>
      </c>
      <c r="D10" s="77">
        <v>1068</v>
      </c>
      <c r="E10" s="77">
        <v>14166</v>
      </c>
      <c r="F10" s="77">
        <v>743</v>
      </c>
      <c r="G10" s="77">
        <v>27</v>
      </c>
      <c r="H10" s="77">
        <v>36</v>
      </c>
      <c r="I10" s="77">
        <v>5</v>
      </c>
      <c r="J10" s="77">
        <v>26</v>
      </c>
      <c r="K10" s="78">
        <v>24</v>
      </c>
      <c r="L10" s="76">
        <v>479</v>
      </c>
      <c r="M10" s="77">
        <v>51</v>
      </c>
      <c r="N10" s="77">
        <v>428</v>
      </c>
      <c r="O10" s="76"/>
    </row>
    <row r="11" spans="1:15" ht="17.25" hidden="1" customHeight="1">
      <c r="A11" s="75">
        <v>3</v>
      </c>
      <c r="B11" s="76">
        <v>109</v>
      </c>
      <c r="C11" s="77">
        <v>6152</v>
      </c>
      <c r="D11" s="77">
        <v>1057</v>
      </c>
      <c r="E11" s="77">
        <v>14063</v>
      </c>
      <c r="F11" s="77">
        <v>725</v>
      </c>
      <c r="G11" s="77">
        <v>26</v>
      </c>
      <c r="H11" s="77">
        <v>33</v>
      </c>
      <c r="I11" s="77">
        <v>5</v>
      </c>
      <c r="J11" s="77">
        <v>27</v>
      </c>
      <c r="K11" s="78">
        <v>5</v>
      </c>
      <c r="L11" s="76">
        <v>480</v>
      </c>
      <c r="M11" s="77">
        <v>57</v>
      </c>
      <c r="N11" s="77">
        <v>423</v>
      </c>
      <c r="O11" s="79"/>
    </row>
    <row r="12" spans="1:15" ht="17.25" hidden="1" customHeight="1">
      <c r="A12" s="75">
        <v>4</v>
      </c>
      <c r="B12" s="76">
        <v>115</v>
      </c>
      <c r="C12" s="77">
        <v>6455</v>
      </c>
      <c r="D12" s="77">
        <v>1035</v>
      </c>
      <c r="E12" s="77">
        <v>13774</v>
      </c>
      <c r="F12" s="77">
        <v>721</v>
      </c>
      <c r="G12" s="77">
        <v>27</v>
      </c>
      <c r="H12" s="77">
        <v>31</v>
      </c>
      <c r="I12" s="77">
        <v>6</v>
      </c>
      <c r="J12" s="77">
        <v>28</v>
      </c>
      <c r="K12" s="78">
        <v>6</v>
      </c>
      <c r="L12" s="76">
        <v>458</v>
      </c>
      <c r="M12" s="77">
        <v>56</v>
      </c>
      <c r="N12" s="77">
        <v>402</v>
      </c>
      <c r="O12" s="76"/>
    </row>
    <row r="13" spans="1:15" ht="17.25" hidden="1" customHeight="1">
      <c r="A13" s="75">
        <v>5</v>
      </c>
      <c r="B13" s="76">
        <v>128</v>
      </c>
      <c r="C13" s="77">
        <v>7021</v>
      </c>
      <c r="D13" s="77">
        <v>1027</v>
      </c>
      <c r="E13" s="77">
        <v>13902</v>
      </c>
      <c r="F13" s="77">
        <v>716</v>
      </c>
      <c r="G13" s="77">
        <v>27</v>
      </c>
      <c r="H13" s="77">
        <v>31</v>
      </c>
      <c r="I13" s="77">
        <v>6</v>
      </c>
      <c r="J13" s="77">
        <v>29</v>
      </c>
      <c r="K13" s="78">
        <v>6</v>
      </c>
      <c r="L13" s="76">
        <v>446</v>
      </c>
      <c r="M13" s="77">
        <v>80</v>
      </c>
      <c r="N13" s="77">
        <v>366</v>
      </c>
      <c r="O13" s="76"/>
    </row>
    <row r="14" spans="1:15" ht="17.25" hidden="1" customHeight="1">
      <c r="A14" s="75">
        <v>6</v>
      </c>
      <c r="B14" s="76">
        <v>130</v>
      </c>
      <c r="C14" s="77">
        <v>7083</v>
      </c>
      <c r="D14" s="77">
        <v>1014</v>
      </c>
      <c r="E14" s="77">
        <v>13609</v>
      </c>
      <c r="F14" s="77">
        <v>717</v>
      </c>
      <c r="G14" s="77">
        <v>27</v>
      </c>
      <c r="H14" s="77">
        <v>30</v>
      </c>
      <c r="I14" s="77">
        <v>6</v>
      </c>
      <c r="J14" s="77">
        <v>31</v>
      </c>
      <c r="K14" s="78">
        <v>11</v>
      </c>
      <c r="L14" s="76">
        <v>454</v>
      </c>
      <c r="M14" s="77">
        <v>68</v>
      </c>
      <c r="N14" s="77">
        <v>386</v>
      </c>
      <c r="O14" s="76"/>
    </row>
    <row r="15" spans="1:15" ht="17.25" customHeight="1">
      <c r="A15" s="75">
        <v>7</v>
      </c>
      <c r="B15" s="76">
        <v>132</v>
      </c>
      <c r="C15" s="77">
        <v>7339</v>
      </c>
      <c r="D15" s="77">
        <v>980</v>
      </c>
      <c r="E15" s="77">
        <v>13325</v>
      </c>
      <c r="F15" s="77">
        <v>700</v>
      </c>
      <c r="G15" s="77">
        <v>27</v>
      </c>
      <c r="H15" s="77">
        <v>27</v>
      </c>
      <c r="I15" s="77">
        <v>6</v>
      </c>
      <c r="J15" s="77">
        <v>33</v>
      </c>
      <c r="K15" s="78">
        <v>5</v>
      </c>
      <c r="L15" s="76">
        <v>462</v>
      </c>
      <c r="M15" s="77">
        <v>73</v>
      </c>
      <c r="N15" s="77">
        <v>389</v>
      </c>
      <c r="O15" s="76"/>
    </row>
    <row r="16" spans="1:15" ht="17.25" customHeight="1">
      <c r="A16" s="75">
        <v>8</v>
      </c>
      <c r="B16" s="76">
        <v>135</v>
      </c>
      <c r="C16" s="77">
        <v>7685</v>
      </c>
      <c r="D16" s="77">
        <v>775</v>
      </c>
      <c r="E16" s="77">
        <v>11832</v>
      </c>
      <c r="F16" s="77">
        <v>598</v>
      </c>
      <c r="G16" s="77">
        <v>24</v>
      </c>
      <c r="H16" s="77">
        <v>27</v>
      </c>
      <c r="I16" s="77">
        <v>6</v>
      </c>
      <c r="J16" s="77">
        <v>36</v>
      </c>
      <c r="K16" s="78">
        <v>15</v>
      </c>
      <c r="L16" s="76">
        <v>458</v>
      </c>
      <c r="M16" s="77">
        <v>76</v>
      </c>
      <c r="N16" s="77">
        <v>382</v>
      </c>
      <c r="O16" s="79"/>
    </row>
    <row r="17" spans="1:15" ht="17.25" customHeight="1">
      <c r="A17" s="75">
        <v>9</v>
      </c>
      <c r="B17" s="76">
        <v>139</v>
      </c>
      <c r="C17" s="77">
        <v>7864</v>
      </c>
      <c r="D17" s="77">
        <v>761</v>
      </c>
      <c r="E17" s="77">
        <v>12415</v>
      </c>
      <c r="F17" s="77">
        <v>596</v>
      </c>
      <c r="G17" s="77">
        <v>23</v>
      </c>
      <c r="H17" s="77">
        <v>24</v>
      </c>
      <c r="I17" s="77">
        <v>7</v>
      </c>
      <c r="J17" s="77">
        <v>38</v>
      </c>
      <c r="K17" s="78">
        <v>2</v>
      </c>
      <c r="L17" s="76">
        <v>437</v>
      </c>
      <c r="M17" s="77">
        <v>79</v>
      </c>
      <c r="N17" s="77">
        <v>358</v>
      </c>
      <c r="O17" s="76"/>
    </row>
    <row r="18" spans="1:15" ht="17.25" customHeight="1">
      <c r="A18" s="75">
        <v>10</v>
      </c>
      <c r="B18" s="77">
        <v>141</v>
      </c>
      <c r="C18" s="77">
        <v>7953</v>
      </c>
      <c r="D18" s="77">
        <v>734</v>
      </c>
      <c r="E18" s="77">
        <v>12213</v>
      </c>
      <c r="F18" s="77">
        <v>572</v>
      </c>
      <c r="G18" s="77">
        <v>22</v>
      </c>
      <c r="H18" s="77">
        <v>24</v>
      </c>
      <c r="I18" s="77">
        <v>7</v>
      </c>
      <c r="J18" s="77">
        <v>38</v>
      </c>
      <c r="K18" s="78">
        <v>3</v>
      </c>
      <c r="L18" s="76">
        <v>430</v>
      </c>
      <c r="M18" s="77">
        <v>73</v>
      </c>
      <c r="N18" s="77">
        <v>357</v>
      </c>
      <c r="O18" s="76"/>
    </row>
    <row r="19" spans="1:15" ht="17.25" customHeight="1">
      <c r="A19" s="75">
        <v>11</v>
      </c>
      <c r="B19" s="77">
        <v>146</v>
      </c>
      <c r="C19" s="77">
        <v>8244</v>
      </c>
      <c r="D19" s="77">
        <v>721</v>
      </c>
      <c r="E19" s="77">
        <v>12189</v>
      </c>
      <c r="F19" s="77">
        <v>565</v>
      </c>
      <c r="G19" s="77">
        <v>18</v>
      </c>
      <c r="H19" s="77">
        <v>28</v>
      </c>
      <c r="I19" s="77">
        <v>8</v>
      </c>
      <c r="J19" s="77">
        <v>38</v>
      </c>
      <c r="K19" s="78">
        <v>3</v>
      </c>
      <c r="L19" s="76">
        <v>423</v>
      </c>
      <c r="M19" s="77">
        <v>65</v>
      </c>
      <c r="N19" s="77">
        <v>358</v>
      </c>
      <c r="O19" s="76"/>
    </row>
    <row r="20" spans="1:15" ht="17.25" customHeight="1">
      <c r="A20" s="75">
        <v>12</v>
      </c>
      <c r="B20" s="77">
        <v>147</v>
      </c>
      <c r="C20" s="77">
        <v>8404</v>
      </c>
      <c r="D20" s="77">
        <v>686</v>
      </c>
      <c r="E20" s="77">
        <v>11800</v>
      </c>
      <c r="F20" s="77">
        <v>547</v>
      </c>
      <c r="G20" s="77">
        <v>15</v>
      </c>
      <c r="H20" s="77">
        <v>29</v>
      </c>
      <c r="I20" s="77">
        <v>9</v>
      </c>
      <c r="J20" s="77">
        <v>38</v>
      </c>
      <c r="K20" s="78">
        <v>8</v>
      </c>
      <c r="L20" s="76">
        <v>404</v>
      </c>
      <c r="M20" s="77">
        <v>65</v>
      </c>
      <c r="N20" s="77">
        <v>339</v>
      </c>
      <c r="O20" s="76"/>
    </row>
    <row r="21" spans="1:15" ht="17.25" customHeight="1">
      <c r="A21" s="75">
        <v>13</v>
      </c>
      <c r="B21" s="77">
        <v>151</v>
      </c>
      <c r="C21" s="77">
        <v>8610</v>
      </c>
      <c r="D21" s="77">
        <v>670</v>
      </c>
      <c r="E21" s="77">
        <v>11613</v>
      </c>
      <c r="F21" s="77">
        <v>542</v>
      </c>
      <c r="G21" s="77">
        <v>15</v>
      </c>
      <c r="H21" s="77">
        <v>27</v>
      </c>
      <c r="I21" s="77">
        <v>9</v>
      </c>
      <c r="J21" s="77">
        <v>39</v>
      </c>
      <c r="K21" s="78">
        <v>0</v>
      </c>
      <c r="L21" s="76">
        <v>414</v>
      </c>
      <c r="M21" s="77">
        <v>66</v>
      </c>
      <c r="N21" s="77">
        <v>348</v>
      </c>
      <c r="O21" s="76"/>
    </row>
    <row r="22" spans="1:15" ht="17.25" customHeight="1">
      <c r="A22" s="75">
        <v>14</v>
      </c>
      <c r="B22" s="76">
        <v>153</v>
      </c>
      <c r="C22" s="77">
        <v>8864</v>
      </c>
      <c r="D22" s="77">
        <v>635</v>
      </c>
      <c r="E22" s="77">
        <v>11341</v>
      </c>
      <c r="F22" s="77">
        <v>520</v>
      </c>
      <c r="G22" s="77">
        <v>14</v>
      </c>
      <c r="H22" s="77">
        <v>24</v>
      </c>
      <c r="I22" s="77">
        <v>8</v>
      </c>
      <c r="J22" s="77">
        <v>43</v>
      </c>
      <c r="K22" s="78">
        <v>2</v>
      </c>
      <c r="L22" s="76">
        <v>407</v>
      </c>
      <c r="M22" s="77">
        <v>70</v>
      </c>
      <c r="N22" s="77">
        <v>337</v>
      </c>
      <c r="O22" s="76"/>
    </row>
    <row r="23" spans="1:15" ht="17.25" customHeight="1">
      <c r="A23" s="75">
        <v>15</v>
      </c>
      <c r="B23" s="76">
        <v>157</v>
      </c>
      <c r="C23" s="77">
        <v>8991</v>
      </c>
      <c r="D23" s="77">
        <v>561</v>
      </c>
      <c r="E23" s="77">
        <v>10625</v>
      </c>
      <c r="F23" s="77">
        <v>486</v>
      </c>
      <c r="G23" s="77">
        <v>12</v>
      </c>
      <c r="H23" s="77">
        <v>20</v>
      </c>
      <c r="I23" s="77">
        <v>9</v>
      </c>
      <c r="J23" s="77">
        <v>42</v>
      </c>
      <c r="K23" s="78">
        <v>9</v>
      </c>
      <c r="L23" s="76">
        <v>423</v>
      </c>
      <c r="M23" s="77">
        <v>80</v>
      </c>
      <c r="N23" s="77">
        <v>343</v>
      </c>
      <c r="O23" s="76"/>
    </row>
    <row r="24" spans="1:15" ht="17.25" customHeight="1">
      <c r="A24" s="75">
        <v>16</v>
      </c>
      <c r="B24" s="76">
        <v>157</v>
      </c>
      <c r="C24" s="77">
        <v>9040</v>
      </c>
      <c r="D24" s="77">
        <v>546</v>
      </c>
      <c r="E24" s="77">
        <v>10492</v>
      </c>
      <c r="F24" s="77">
        <v>490</v>
      </c>
      <c r="G24" s="77">
        <v>12</v>
      </c>
      <c r="H24" s="77">
        <v>19</v>
      </c>
      <c r="I24" s="77">
        <v>8</v>
      </c>
      <c r="J24" s="77">
        <v>42</v>
      </c>
      <c r="K24" s="78">
        <v>3</v>
      </c>
      <c r="L24" s="76">
        <v>443</v>
      </c>
      <c r="M24" s="77">
        <v>82</v>
      </c>
      <c r="N24" s="77">
        <v>361</v>
      </c>
      <c r="O24" s="76"/>
    </row>
    <row r="25" spans="1:15" ht="17.25" customHeight="1">
      <c r="A25" s="75">
        <v>17</v>
      </c>
      <c r="B25" s="76">
        <v>163</v>
      </c>
      <c r="C25" s="77">
        <v>9438</v>
      </c>
      <c r="D25" s="77">
        <v>476</v>
      </c>
      <c r="E25" s="77">
        <v>7451</v>
      </c>
      <c r="F25" s="77">
        <v>454</v>
      </c>
      <c r="G25" s="77">
        <v>8</v>
      </c>
      <c r="H25" s="77">
        <v>14</v>
      </c>
      <c r="I25" s="77">
        <v>8</v>
      </c>
      <c r="J25" s="77">
        <v>40</v>
      </c>
      <c r="K25" s="78">
        <v>1</v>
      </c>
      <c r="L25" s="76">
        <v>509</v>
      </c>
      <c r="M25" s="77">
        <v>72</v>
      </c>
      <c r="N25" s="77">
        <v>437</v>
      </c>
      <c r="O25" s="76"/>
    </row>
    <row r="26" spans="1:15" ht="17.25" customHeight="1">
      <c r="A26" s="75">
        <v>18</v>
      </c>
      <c r="B26" s="76">
        <v>165</v>
      </c>
      <c r="C26" s="77">
        <v>9302</v>
      </c>
      <c r="D26" s="77">
        <v>455</v>
      </c>
      <c r="E26" s="77">
        <v>7204</v>
      </c>
      <c r="F26" s="77">
        <v>469</v>
      </c>
      <c r="G26" s="77">
        <v>7</v>
      </c>
      <c r="H26" s="77">
        <v>15</v>
      </c>
      <c r="I26" s="77">
        <v>8</v>
      </c>
      <c r="J26" s="77">
        <v>44</v>
      </c>
      <c r="K26" s="78">
        <v>8</v>
      </c>
      <c r="L26" s="76">
        <v>535</v>
      </c>
      <c r="M26" s="77">
        <v>69</v>
      </c>
      <c r="N26" s="77">
        <v>466</v>
      </c>
      <c r="O26" s="76"/>
    </row>
    <row r="27" spans="1:15" ht="17.25" customHeight="1">
      <c r="A27" s="75">
        <v>19</v>
      </c>
      <c r="B27" s="76">
        <v>170</v>
      </c>
      <c r="C27" s="77">
        <v>9866</v>
      </c>
      <c r="D27" s="77">
        <v>432</v>
      </c>
      <c r="E27" s="77">
        <v>6853</v>
      </c>
      <c r="F27" s="77">
        <v>473</v>
      </c>
      <c r="G27" s="77">
        <v>7</v>
      </c>
      <c r="H27" s="77">
        <v>15</v>
      </c>
      <c r="I27" s="77">
        <v>8</v>
      </c>
      <c r="J27" s="77">
        <v>45</v>
      </c>
      <c r="K27" s="78">
        <v>2</v>
      </c>
      <c r="L27" s="76">
        <v>596</v>
      </c>
      <c r="M27" s="77">
        <v>70</v>
      </c>
      <c r="N27" s="77">
        <v>526</v>
      </c>
      <c r="O27" s="76"/>
    </row>
    <row r="28" spans="1:15" ht="17.25" customHeight="1">
      <c r="A28" s="75">
        <v>20</v>
      </c>
      <c r="B28" s="76">
        <v>171</v>
      </c>
      <c r="C28" s="77">
        <v>9889</v>
      </c>
      <c r="D28" s="77">
        <v>415</v>
      </c>
      <c r="E28" s="77">
        <v>6644</v>
      </c>
      <c r="F28" s="77">
        <v>481</v>
      </c>
      <c r="G28" s="77">
        <v>7</v>
      </c>
      <c r="H28" s="77">
        <v>15</v>
      </c>
      <c r="I28" s="77">
        <v>8</v>
      </c>
      <c r="J28" s="77">
        <v>45</v>
      </c>
      <c r="K28" s="78">
        <v>3</v>
      </c>
      <c r="L28" s="76">
        <v>634</v>
      </c>
      <c r="M28" s="77">
        <v>65</v>
      </c>
      <c r="N28" s="77">
        <v>569</v>
      </c>
      <c r="O28" s="76"/>
    </row>
    <row r="29" spans="1:15" ht="17.25" customHeight="1">
      <c r="A29" s="75">
        <v>21</v>
      </c>
      <c r="B29" s="76">
        <v>168</v>
      </c>
      <c r="C29" s="77">
        <v>9748</v>
      </c>
      <c r="D29" s="77">
        <v>401</v>
      </c>
      <c r="E29" s="77">
        <v>6508</v>
      </c>
      <c r="F29" s="77">
        <v>473</v>
      </c>
      <c r="G29" s="77">
        <v>5</v>
      </c>
      <c r="H29" s="77">
        <v>16</v>
      </c>
      <c r="I29" s="77">
        <v>7</v>
      </c>
      <c r="J29" s="77">
        <v>44</v>
      </c>
      <c r="K29" s="78">
        <v>5</v>
      </c>
      <c r="L29" s="76">
        <v>654</v>
      </c>
      <c r="M29" s="77">
        <v>64</v>
      </c>
      <c r="N29" s="77">
        <v>590</v>
      </c>
      <c r="O29" s="76"/>
    </row>
    <row r="30" spans="1:15" ht="17.25" customHeight="1">
      <c r="A30" s="75">
        <v>22</v>
      </c>
      <c r="B30" s="76">
        <v>170</v>
      </c>
      <c r="C30" s="77">
        <v>9892</v>
      </c>
      <c r="D30" s="77">
        <v>394</v>
      </c>
      <c r="E30" s="77">
        <v>6396</v>
      </c>
      <c r="F30" s="77">
        <v>470</v>
      </c>
      <c r="G30" s="77">
        <v>5</v>
      </c>
      <c r="H30" s="77">
        <v>16</v>
      </c>
      <c r="I30" s="77">
        <v>7</v>
      </c>
      <c r="J30" s="77">
        <v>41</v>
      </c>
      <c r="K30" s="78">
        <v>1</v>
      </c>
      <c r="L30" s="76">
        <v>685</v>
      </c>
      <c r="M30" s="77">
        <v>58</v>
      </c>
      <c r="N30" s="77">
        <v>627</v>
      </c>
      <c r="O30" s="76"/>
    </row>
    <row r="31" spans="1:15" ht="17.25" customHeight="1">
      <c r="A31" s="75">
        <v>23</v>
      </c>
      <c r="B31" s="76">
        <v>171</v>
      </c>
      <c r="C31" s="77">
        <v>9946</v>
      </c>
      <c r="D31" s="77">
        <v>393</v>
      </c>
      <c r="E31" s="77">
        <v>6375</v>
      </c>
      <c r="F31" s="77">
        <v>479</v>
      </c>
      <c r="G31" s="77">
        <v>5</v>
      </c>
      <c r="H31" s="77">
        <v>15</v>
      </c>
      <c r="I31" s="77">
        <v>7</v>
      </c>
      <c r="J31" s="77">
        <v>41</v>
      </c>
      <c r="K31" s="78">
        <v>6</v>
      </c>
      <c r="L31" s="76">
        <v>728</v>
      </c>
      <c r="M31" s="77">
        <v>57</v>
      </c>
      <c r="N31" s="78">
        <v>671</v>
      </c>
      <c r="O31" s="76"/>
    </row>
    <row r="32" spans="1:15" ht="17.25" customHeight="1">
      <c r="A32" s="75">
        <v>24</v>
      </c>
      <c r="B32" s="76">
        <v>171</v>
      </c>
      <c r="C32" s="77">
        <v>10022</v>
      </c>
      <c r="D32" s="77">
        <v>369</v>
      </c>
      <c r="E32" s="77">
        <v>6136</v>
      </c>
      <c r="F32" s="77">
        <v>465</v>
      </c>
      <c r="G32" s="77">
        <v>5</v>
      </c>
      <c r="H32" s="77">
        <v>15</v>
      </c>
      <c r="I32" s="77">
        <v>7</v>
      </c>
      <c r="J32" s="77">
        <v>40</v>
      </c>
      <c r="K32" s="78">
        <v>3</v>
      </c>
      <c r="L32" s="76">
        <v>716</v>
      </c>
      <c r="M32" s="77">
        <v>56</v>
      </c>
      <c r="N32" s="77">
        <v>660</v>
      </c>
      <c r="O32" s="76"/>
    </row>
    <row r="33" spans="1:15" ht="17.25" customHeight="1">
      <c r="A33" s="75">
        <v>25</v>
      </c>
      <c r="B33" s="178">
        <v>165</v>
      </c>
      <c r="C33" s="179">
        <v>9786</v>
      </c>
      <c r="D33" s="178">
        <v>346</v>
      </c>
      <c r="E33" s="179">
        <v>5586</v>
      </c>
      <c r="F33" s="178">
        <v>454</v>
      </c>
      <c r="G33" s="178">
        <v>5</v>
      </c>
      <c r="H33" s="178">
        <v>21</v>
      </c>
      <c r="I33" s="178">
        <v>7</v>
      </c>
      <c r="J33" s="178">
        <v>34</v>
      </c>
      <c r="K33" s="180">
        <v>3</v>
      </c>
      <c r="L33" s="178">
        <v>674</v>
      </c>
      <c r="M33" s="178">
        <v>54</v>
      </c>
      <c r="N33" s="180">
        <v>620</v>
      </c>
      <c r="O33" s="77"/>
    </row>
    <row r="34" spans="1:15" ht="17.25" customHeight="1">
      <c r="A34" s="75">
        <v>26</v>
      </c>
      <c r="B34" s="178">
        <v>162</v>
      </c>
      <c r="C34" s="179">
        <v>9740</v>
      </c>
      <c r="D34" s="178">
        <v>335</v>
      </c>
      <c r="E34" s="179">
        <v>5608</v>
      </c>
      <c r="F34" s="178">
        <v>455</v>
      </c>
      <c r="G34" s="178">
        <v>5</v>
      </c>
      <c r="H34" s="178">
        <v>21</v>
      </c>
      <c r="I34" s="178">
        <v>7</v>
      </c>
      <c r="J34" s="178">
        <v>33</v>
      </c>
      <c r="K34" s="195" t="s">
        <v>213</v>
      </c>
      <c r="L34" s="178">
        <v>656</v>
      </c>
      <c r="M34" s="178">
        <v>53</v>
      </c>
      <c r="N34" s="180">
        <v>603</v>
      </c>
      <c r="O34" s="77"/>
    </row>
    <row r="35" spans="1:15" ht="17.25" customHeight="1">
      <c r="A35" s="75">
        <v>27</v>
      </c>
      <c r="B35" s="178">
        <v>163</v>
      </c>
      <c r="C35" s="179">
        <v>10098</v>
      </c>
      <c r="D35" s="178">
        <v>316</v>
      </c>
      <c r="E35" s="179">
        <v>5323</v>
      </c>
      <c r="F35" s="178">
        <v>433</v>
      </c>
      <c r="G35" s="178">
        <v>5</v>
      </c>
      <c r="H35" s="178">
        <v>21</v>
      </c>
      <c r="I35" s="178">
        <v>7</v>
      </c>
      <c r="J35" s="178">
        <v>36</v>
      </c>
      <c r="K35" s="180">
        <v>4</v>
      </c>
      <c r="L35" s="178">
        <v>649</v>
      </c>
      <c r="M35" s="178">
        <v>52</v>
      </c>
      <c r="N35" s="180">
        <v>597</v>
      </c>
      <c r="O35" s="77"/>
    </row>
    <row r="36" spans="1:15" ht="17.25" customHeight="1">
      <c r="A36" s="75">
        <v>28</v>
      </c>
      <c r="B36" s="194">
        <v>166</v>
      </c>
      <c r="C36" s="179">
        <v>10255</v>
      </c>
      <c r="D36" s="178">
        <v>299</v>
      </c>
      <c r="E36" s="179">
        <v>5130</v>
      </c>
      <c r="F36" s="178">
        <v>441</v>
      </c>
      <c r="G36" s="178">
        <v>5</v>
      </c>
      <c r="H36" s="178">
        <v>22</v>
      </c>
      <c r="I36" s="178">
        <v>7</v>
      </c>
      <c r="J36" s="178">
        <v>36</v>
      </c>
      <c r="K36" s="195">
        <v>10</v>
      </c>
      <c r="L36" s="178">
        <v>635</v>
      </c>
      <c r="M36" s="178">
        <v>50</v>
      </c>
      <c r="N36" s="180">
        <v>585</v>
      </c>
    </row>
    <row r="37" spans="1:15" ht="17.25" customHeight="1">
      <c r="A37" s="95">
        <v>29</v>
      </c>
      <c r="B37" s="181">
        <v>170</v>
      </c>
      <c r="C37" s="176">
        <v>10752</v>
      </c>
      <c r="D37" s="175">
        <v>295</v>
      </c>
      <c r="E37" s="176">
        <v>5039</v>
      </c>
      <c r="F37" s="175">
        <v>454</v>
      </c>
      <c r="G37" s="175">
        <v>5</v>
      </c>
      <c r="H37" s="175">
        <v>22</v>
      </c>
      <c r="I37" s="175">
        <v>7</v>
      </c>
      <c r="J37" s="175">
        <v>36</v>
      </c>
      <c r="K37" s="182">
        <v>12</v>
      </c>
      <c r="L37" s="175">
        <v>624</v>
      </c>
      <c r="M37" s="175">
        <v>52</v>
      </c>
      <c r="N37" s="177">
        <v>572</v>
      </c>
    </row>
    <row r="38" spans="1:15">
      <c r="A38" t="s">
        <v>107</v>
      </c>
    </row>
    <row r="40" spans="1:15" ht="13.5" customHeight="1">
      <c r="A40" s="263" t="s">
        <v>86</v>
      </c>
      <c r="B40" s="244" t="s">
        <v>78</v>
      </c>
      <c r="C40" s="298"/>
      <c r="D40" s="245"/>
      <c r="E40" s="263" t="s">
        <v>74</v>
      </c>
      <c r="F40" s="263"/>
      <c r="G40" s="244" t="s">
        <v>109</v>
      </c>
      <c r="H40" s="245"/>
      <c r="I40" s="298" t="s">
        <v>79</v>
      </c>
      <c r="J40" s="298"/>
      <c r="K40" s="298"/>
      <c r="L40" s="245"/>
      <c r="M40" s="259" t="s">
        <v>102</v>
      </c>
      <c r="N40" s="259" t="s">
        <v>103</v>
      </c>
      <c r="O40" s="259" t="s">
        <v>104</v>
      </c>
    </row>
    <row r="41" spans="1:15" ht="13.5" customHeight="1">
      <c r="A41" s="263"/>
      <c r="B41" s="263" t="s">
        <v>106</v>
      </c>
      <c r="C41" s="263"/>
      <c r="D41" s="263"/>
      <c r="E41" s="259" t="s">
        <v>89</v>
      </c>
      <c r="F41" s="259" t="s">
        <v>108</v>
      </c>
      <c r="G41" s="259" t="s">
        <v>89</v>
      </c>
      <c r="H41" s="259" t="s">
        <v>100</v>
      </c>
      <c r="I41" s="300" t="s">
        <v>89</v>
      </c>
      <c r="J41" s="299" t="s">
        <v>101</v>
      </c>
      <c r="K41" s="299" t="s">
        <v>208</v>
      </c>
      <c r="L41" s="200" t="s">
        <v>215</v>
      </c>
      <c r="M41" s="259"/>
      <c r="N41" s="259"/>
      <c r="O41" s="259"/>
    </row>
    <row r="42" spans="1:15" ht="96">
      <c r="A42" s="263"/>
      <c r="B42" s="56" t="s">
        <v>99</v>
      </c>
      <c r="C42" s="56" t="s">
        <v>142</v>
      </c>
      <c r="D42" s="71" t="s">
        <v>161</v>
      </c>
      <c r="E42" s="259"/>
      <c r="F42" s="259"/>
      <c r="G42" s="259"/>
      <c r="H42" s="259"/>
      <c r="I42" s="300"/>
      <c r="J42" s="259"/>
      <c r="K42" s="259"/>
      <c r="L42" s="201"/>
      <c r="M42" s="259"/>
      <c r="N42" s="259"/>
      <c r="O42" s="259"/>
    </row>
    <row r="43" spans="1:15" ht="17.25" customHeight="1">
      <c r="A43" s="52" t="s">
        <v>158</v>
      </c>
      <c r="B43" s="72">
        <v>1</v>
      </c>
      <c r="C43" s="73">
        <v>20</v>
      </c>
      <c r="D43" s="73">
        <v>39</v>
      </c>
      <c r="E43" s="73">
        <v>2381</v>
      </c>
      <c r="F43" s="73">
        <v>3702</v>
      </c>
      <c r="G43" s="73">
        <v>1944</v>
      </c>
      <c r="H43" s="74">
        <v>2943</v>
      </c>
      <c r="I43" s="73">
        <v>851</v>
      </c>
      <c r="J43" s="73">
        <v>1048</v>
      </c>
      <c r="K43" s="73">
        <v>3</v>
      </c>
      <c r="L43" s="73">
        <v>171</v>
      </c>
      <c r="M43" s="73">
        <v>6900</v>
      </c>
      <c r="N43" s="73">
        <v>224</v>
      </c>
      <c r="O43" s="74">
        <v>29</v>
      </c>
    </row>
    <row r="44" spans="1:15" ht="17.25" customHeight="1">
      <c r="A44" s="75">
        <v>45</v>
      </c>
      <c r="B44" s="76">
        <v>5</v>
      </c>
      <c r="C44" s="77">
        <v>19</v>
      </c>
      <c r="D44" s="77">
        <v>54</v>
      </c>
      <c r="E44" s="77">
        <v>2484</v>
      </c>
      <c r="F44" s="77">
        <v>4191</v>
      </c>
      <c r="G44" s="77">
        <v>2806</v>
      </c>
      <c r="H44" s="78">
        <v>3353</v>
      </c>
      <c r="I44" s="77">
        <v>937</v>
      </c>
      <c r="J44" s="77">
        <v>1124</v>
      </c>
      <c r="K44" s="77">
        <v>4</v>
      </c>
      <c r="L44" s="77">
        <v>217</v>
      </c>
      <c r="M44" s="77">
        <v>6685</v>
      </c>
      <c r="N44" s="77">
        <v>217</v>
      </c>
      <c r="O44" s="78">
        <v>37</v>
      </c>
    </row>
    <row r="45" spans="1:15" ht="17.25" customHeight="1">
      <c r="A45" s="75">
        <v>50</v>
      </c>
      <c r="B45" s="76">
        <v>9</v>
      </c>
      <c r="C45" s="77">
        <v>32</v>
      </c>
      <c r="D45" s="77">
        <v>60</v>
      </c>
      <c r="E45" s="77">
        <v>2484</v>
      </c>
      <c r="F45" s="77">
        <v>3774</v>
      </c>
      <c r="G45" s="77">
        <v>2299</v>
      </c>
      <c r="H45" s="78">
        <v>3188</v>
      </c>
      <c r="I45" s="77">
        <v>1201</v>
      </c>
      <c r="J45" s="77">
        <v>1122</v>
      </c>
      <c r="K45" s="77">
        <v>49</v>
      </c>
      <c r="L45" s="77">
        <v>360</v>
      </c>
      <c r="M45" s="77">
        <v>6046</v>
      </c>
      <c r="N45" s="77">
        <v>101</v>
      </c>
      <c r="O45" s="78">
        <v>28</v>
      </c>
    </row>
    <row r="46" spans="1:15" ht="17.25" customHeight="1">
      <c r="A46" s="75">
        <v>55</v>
      </c>
      <c r="B46" s="76">
        <v>10</v>
      </c>
      <c r="C46" s="77">
        <v>37</v>
      </c>
      <c r="D46" s="77">
        <v>136</v>
      </c>
      <c r="E46" s="77">
        <v>2569</v>
      </c>
      <c r="F46" s="77">
        <v>3184</v>
      </c>
      <c r="G46" s="77">
        <v>2756</v>
      </c>
      <c r="H46" s="78">
        <v>3796</v>
      </c>
      <c r="I46" s="77">
        <v>1805</v>
      </c>
      <c r="J46" s="77">
        <v>1066</v>
      </c>
      <c r="K46" s="77">
        <v>10</v>
      </c>
      <c r="L46" s="77">
        <v>888</v>
      </c>
      <c r="M46" s="77">
        <v>5018</v>
      </c>
      <c r="N46" s="77">
        <v>172</v>
      </c>
      <c r="O46" s="78">
        <v>29</v>
      </c>
    </row>
    <row r="47" spans="1:15" ht="17.25" customHeight="1">
      <c r="A47" s="75">
        <v>60</v>
      </c>
      <c r="B47" s="76">
        <v>10</v>
      </c>
      <c r="C47" s="77">
        <v>16</v>
      </c>
      <c r="D47" s="77">
        <v>161</v>
      </c>
      <c r="E47" s="77">
        <v>2596</v>
      </c>
      <c r="F47" s="77">
        <v>3265</v>
      </c>
      <c r="G47" s="77">
        <v>3096</v>
      </c>
      <c r="H47" s="78">
        <v>4534</v>
      </c>
      <c r="I47" s="77">
        <v>2277</v>
      </c>
      <c r="J47" s="77">
        <v>1220</v>
      </c>
      <c r="K47" s="77">
        <v>10</v>
      </c>
      <c r="L47" s="77">
        <v>1395</v>
      </c>
      <c r="M47" s="77">
        <v>5293</v>
      </c>
      <c r="N47" s="77">
        <v>84</v>
      </c>
      <c r="O47" s="78">
        <v>39</v>
      </c>
    </row>
    <row r="48" spans="1:15" ht="17.25" customHeight="1">
      <c r="A48" s="75" t="s">
        <v>159</v>
      </c>
      <c r="B48" s="76">
        <v>10</v>
      </c>
      <c r="C48" s="77">
        <v>17</v>
      </c>
      <c r="D48" s="77">
        <v>163</v>
      </c>
      <c r="E48" s="77">
        <v>2610</v>
      </c>
      <c r="F48" s="77">
        <v>3351</v>
      </c>
      <c r="G48" s="77">
        <v>3367</v>
      </c>
      <c r="H48" s="78">
        <v>4975</v>
      </c>
      <c r="I48" s="77">
        <v>2635</v>
      </c>
      <c r="J48" s="77">
        <v>1110</v>
      </c>
      <c r="K48" s="77">
        <v>2</v>
      </c>
      <c r="L48" s="77">
        <v>1820</v>
      </c>
      <c r="M48" s="77">
        <v>5402</v>
      </c>
      <c r="N48" s="77">
        <v>76</v>
      </c>
      <c r="O48" s="78">
        <v>39</v>
      </c>
    </row>
    <row r="49" spans="1:15" ht="17.25" hidden="1" customHeight="1">
      <c r="A49" s="75">
        <v>3</v>
      </c>
      <c r="B49" s="76">
        <v>10</v>
      </c>
      <c r="C49" s="77">
        <v>18</v>
      </c>
      <c r="D49" s="77">
        <v>170</v>
      </c>
      <c r="E49" s="77">
        <v>2609</v>
      </c>
      <c r="F49" s="77">
        <v>3362</v>
      </c>
      <c r="G49" s="77">
        <v>3388</v>
      </c>
      <c r="H49" s="78">
        <v>5059</v>
      </c>
      <c r="I49" s="77">
        <v>2665</v>
      </c>
      <c r="J49" s="77">
        <v>1091</v>
      </c>
      <c r="K49" s="77">
        <v>10</v>
      </c>
      <c r="L49" s="77">
        <v>1850</v>
      </c>
      <c r="M49" s="77">
        <v>5398</v>
      </c>
      <c r="N49" s="77">
        <v>76</v>
      </c>
      <c r="O49" s="78">
        <v>40</v>
      </c>
    </row>
    <row r="50" spans="1:15" ht="17.25" hidden="1" customHeight="1">
      <c r="A50" s="75">
        <v>4</v>
      </c>
      <c r="B50" s="76">
        <v>10</v>
      </c>
      <c r="C50" s="77">
        <v>18</v>
      </c>
      <c r="D50" s="77">
        <v>168</v>
      </c>
      <c r="E50" s="77">
        <v>2619</v>
      </c>
      <c r="F50" s="77">
        <v>3359</v>
      </c>
      <c r="G50" s="77">
        <v>3421</v>
      </c>
      <c r="H50" s="78">
        <v>5101</v>
      </c>
      <c r="I50" s="77">
        <v>2630</v>
      </c>
      <c r="J50" s="77">
        <v>1090</v>
      </c>
      <c r="K50" s="77">
        <v>10</v>
      </c>
      <c r="L50" s="77">
        <v>1827</v>
      </c>
      <c r="M50" s="77">
        <v>5522</v>
      </c>
      <c r="N50" s="77">
        <v>65</v>
      </c>
      <c r="O50" s="78">
        <v>39</v>
      </c>
    </row>
    <row r="51" spans="1:15" ht="17.25" hidden="1" customHeight="1">
      <c r="A51" s="75">
        <v>5</v>
      </c>
      <c r="B51" s="76">
        <v>10</v>
      </c>
      <c r="C51" s="77">
        <v>18</v>
      </c>
      <c r="D51" s="77">
        <v>162</v>
      </c>
      <c r="E51" s="77">
        <v>2636</v>
      </c>
      <c r="F51" s="77">
        <v>3367</v>
      </c>
      <c r="G51" s="77">
        <v>3456</v>
      </c>
      <c r="H51" s="78">
        <v>5155</v>
      </c>
      <c r="I51" s="77">
        <v>2297</v>
      </c>
      <c r="J51" s="77">
        <v>1070</v>
      </c>
      <c r="K51" s="77">
        <v>10</v>
      </c>
      <c r="L51" s="77">
        <v>1609</v>
      </c>
      <c r="M51" s="77">
        <v>5423</v>
      </c>
      <c r="N51" s="77">
        <v>59</v>
      </c>
      <c r="O51" s="78">
        <v>40</v>
      </c>
    </row>
    <row r="52" spans="1:15" ht="17.25" hidden="1" customHeight="1">
      <c r="A52" s="75">
        <v>6</v>
      </c>
      <c r="B52" s="76">
        <v>10</v>
      </c>
      <c r="C52" s="77">
        <v>18</v>
      </c>
      <c r="D52" s="77">
        <v>164</v>
      </c>
      <c r="E52" s="77">
        <v>2635</v>
      </c>
      <c r="F52" s="77">
        <v>3400</v>
      </c>
      <c r="G52" s="77">
        <v>3477</v>
      </c>
      <c r="H52" s="78">
        <v>5201</v>
      </c>
      <c r="I52" s="77">
        <v>2338</v>
      </c>
      <c r="J52" s="77">
        <v>1054</v>
      </c>
      <c r="K52" s="77">
        <v>10</v>
      </c>
      <c r="L52" s="77">
        <v>1681</v>
      </c>
      <c r="M52" s="77">
        <v>5498</v>
      </c>
      <c r="N52" s="77">
        <v>56</v>
      </c>
      <c r="O52" s="78">
        <v>43</v>
      </c>
    </row>
    <row r="53" spans="1:15" ht="17.25" customHeight="1">
      <c r="A53" s="75">
        <v>7</v>
      </c>
      <c r="B53" s="76">
        <v>10</v>
      </c>
      <c r="C53" s="77">
        <v>18</v>
      </c>
      <c r="D53" s="77">
        <v>176</v>
      </c>
      <c r="E53" s="77">
        <v>2437</v>
      </c>
      <c r="F53" s="77">
        <v>3155</v>
      </c>
      <c r="G53" s="77">
        <v>3163</v>
      </c>
      <c r="H53" s="78">
        <v>4696</v>
      </c>
      <c r="I53" s="77">
        <v>2443</v>
      </c>
      <c r="J53" s="77">
        <v>1059</v>
      </c>
      <c r="K53" s="77">
        <v>10</v>
      </c>
      <c r="L53" s="77">
        <v>1744</v>
      </c>
      <c r="M53" s="77">
        <v>5587</v>
      </c>
      <c r="N53" s="77">
        <v>55</v>
      </c>
      <c r="O53" s="78">
        <v>44</v>
      </c>
    </row>
    <row r="54" spans="1:15" ht="17.25" customHeight="1">
      <c r="A54" s="75">
        <v>8</v>
      </c>
      <c r="B54" s="76">
        <v>10</v>
      </c>
      <c r="C54" s="77">
        <v>23</v>
      </c>
      <c r="D54" s="77">
        <v>181</v>
      </c>
      <c r="E54" s="77">
        <v>2446</v>
      </c>
      <c r="F54" s="77">
        <v>3177</v>
      </c>
      <c r="G54" s="77">
        <v>3202</v>
      </c>
      <c r="H54" s="78">
        <v>4709</v>
      </c>
      <c r="I54" s="77">
        <v>2311</v>
      </c>
      <c r="J54" s="77">
        <v>922</v>
      </c>
      <c r="K54" s="77">
        <v>11</v>
      </c>
      <c r="L54" s="77">
        <v>1681</v>
      </c>
      <c r="M54" s="77">
        <v>5610</v>
      </c>
      <c r="N54" s="77">
        <v>55</v>
      </c>
      <c r="O54" s="78">
        <v>43</v>
      </c>
    </row>
    <row r="55" spans="1:15" ht="17.25" customHeight="1">
      <c r="A55" s="75">
        <v>9</v>
      </c>
      <c r="B55" s="76">
        <v>10</v>
      </c>
      <c r="C55" s="77">
        <v>24</v>
      </c>
      <c r="D55" s="77">
        <v>178</v>
      </c>
      <c r="E55" s="77">
        <v>2452</v>
      </c>
      <c r="F55" s="77">
        <v>3201</v>
      </c>
      <c r="G55" s="77">
        <v>3265</v>
      </c>
      <c r="H55" s="78">
        <v>4702</v>
      </c>
      <c r="I55" s="77">
        <v>2174</v>
      </c>
      <c r="J55" s="77">
        <v>924</v>
      </c>
      <c r="K55" s="77">
        <v>11</v>
      </c>
      <c r="L55" s="77">
        <v>1274</v>
      </c>
      <c r="M55" s="77">
        <v>6836</v>
      </c>
      <c r="N55" s="77">
        <v>52</v>
      </c>
      <c r="O55" s="78">
        <v>41</v>
      </c>
    </row>
    <row r="56" spans="1:15" ht="17.25" customHeight="1">
      <c r="A56" s="75">
        <v>10</v>
      </c>
      <c r="B56" s="76">
        <v>10</v>
      </c>
      <c r="C56" s="77">
        <v>29</v>
      </c>
      <c r="D56" s="77">
        <v>178</v>
      </c>
      <c r="E56" s="77">
        <v>2387</v>
      </c>
      <c r="F56" s="77">
        <v>3109</v>
      </c>
      <c r="G56" s="77">
        <v>3236</v>
      </c>
      <c r="H56" s="78">
        <v>4550</v>
      </c>
      <c r="I56" s="77">
        <v>2153</v>
      </c>
      <c r="J56" s="77">
        <v>859</v>
      </c>
      <c r="K56" s="77">
        <v>10</v>
      </c>
      <c r="L56" s="77">
        <v>1540</v>
      </c>
      <c r="M56" s="77">
        <v>4990</v>
      </c>
      <c r="N56" s="77">
        <v>52</v>
      </c>
      <c r="O56" s="78">
        <v>39</v>
      </c>
    </row>
    <row r="57" spans="1:15" ht="17.25" customHeight="1">
      <c r="A57" s="75">
        <v>11</v>
      </c>
      <c r="B57" s="76">
        <v>10</v>
      </c>
      <c r="C57" s="77">
        <v>40</v>
      </c>
      <c r="D57" s="77">
        <v>175</v>
      </c>
      <c r="E57" s="77">
        <v>2364</v>
      </c>
      <c r="F57" s="77">
        <v>3083</v>
      </c>
      <c r="G57" s="77">
        <v>3188</v>
      </c>
      <c r="H57" s="78">
        <v>4361</v>
      </c>
      <c r="I57" s="77">
        <v>2156</v>
      </c>
      <c r="J57" s="77">
        <v>851</v>
      </c>
      <c r="K57" s="77">
        <v>10</v>
      </c>
      <c r="L57" s="77">
        <v>1542</v>
      </c>
      <c r="M57" s="77">
        <v>5566</v>
      </c>
      <c r="N57" s="77">
        <v>56</v>
      </c>
      <c r="O57" s="78">
        <v>47</v>
      </c>
    </row>
    <row r="58" spans="1:15" ht="17.25" customHeight="1">
      <c r="A58" s="75">
        <v>12</v>
      </c>
      <c r="B58" s="76">
        <v>10</v>
      </c>
      <c r="C58" s="77">
        <v>43</v>
      </c>
      <c r="D58" s="77">
        <v>164</v>
      </c>
      <c r="E58" s="77">
        <v>2291</v>
      </c>
      <c r="F58" s="77">
        <v>3028</v>
      </c>
      <c r="G58" s="77">
        <v>3158</v>
      </c>
      <c r="H58" s="78">
        <v>4378</v>
      </c>
      <c r="I58" s="77">
        <v>2016</v>
      </c>
      <c r="J58" s="77">
        <v>830</v>
      </c>
      <c r="K58" s="77">
        <v>10</v>
      </c>
      <c r="L58" s="77">
        <v>1428</v>
      </c>
      <c r="M58" s="77">
        <v>5655</v>
      </c>
      <c r="N58" s="77">
        <v>55</v>
      </c>
      <c r="O58" s="78">
        <v>46</v>
      </c>
    </row>
    <row r="59" spans="1:15" ht="17.25" customHeight="1">
      <c r="A59" s="75">
        <v>13</v>
      </c>
      <c r="B59" s="76">
        <v>10</v>
      </c>
      <c r="C59" s="77">
        <v>46</v>
      </c>
      <c r="D59" s="77">
        <v>182</v>
      </c>
      <c r="E59" s="77">
        <v>2273</v>
      </c>
      <c r="F59" s="77">
        <v>3013</v>
      </c>
      <c r="G59" s="77">
        <v>3185</v>
      </c>
      <c r="H59" s="78">
        <v>4417</v>
      </c>
      <c r="I59" s="77">
        <v>1904</v>
      </c>
      <c r="J59" s="77">
        <v>550</v>
      </c>
      <c r="K59" s="77">
        <v>14</v>
      </c>
      <c r="L59" s="77">
        <v>1329</v>
      </c>
      <c r="M59" s="77">
        <v>5585</v>
      </c>
      <c r="N59" s="77">
        <v>53</v>
      </c>
      <c r="O59" s="78">
        <v>60</v>
      </c>
    </row>
    <row r="60" spans="1:15" ht="17.25" customHeight="1">
      <c r="A60" s="75">
        <v>14</v>
      </c>
      <c r="B60" s="76">
        <v>10</v>
      </c>
      <c r="C60" s="77">
        <v>47</v>
      </c>
      <c r="D60" s="77">
        <v>178</v>
      </c>
      <c r="E60" s="77">
        <v>2270</v>
      </c>
      <c r="F60" s="77">
        <v>3020</v>
      </c>
      <c r="G60" s="77">
        <v>3231</v>
      </c>
      <c r="H60" s="78">
        <v>4477</v>
      </c>
      <c r="I60" s="77">
        <v>1860</v>
      </c>
      <c r="J60" s="77">
        <v>767</v>
      </c>
      <c r="K60" s="77">
        <v>63</v>
      </c>
      <c r="L60" s="77">
        <v>1311</v>
      </c>
      <c r="M60" s="77">
        <v>5628</v>
      </c>
      <c r="N60" s="77">
        <v>55</v>
      </c>
      <c r="O60" s="78">
        <v>44</v>
      </c>
    </row>
    <row r="61" spans="1:15" ht="17.25" customHeight="1">
      <c r="A61" s="75">
        <v>15</v>
      </c>
      <c r="B61" s="76">
        <v>9</v>
      </c>
      <c r="C61" s="77">
        <v>39</v>
      </c>
      <c r="D61" s="77">
        <v>198</v>
      </c>
      <c r="E61" s="77">
        <v>2243</v>
      </c>
      <c r="F61" s="77">
        <v>2924</v>
      </c>
      <c r="G61" s="77">
        <v>3243</v>
      </c>
      <c r="H61" s="78">
        <v>4457</v>
      </c>
      <c r="I61" s="77">
        <v>1849</v>
      </c>
      <c r="J61" s="77">
        <v>779</v>
      </c>
      <c r="K61" s="77">
        <v>64</v>
      </c>
      <c r="L61" s="77">
        <v>1304</v>
      </c>
      <c r="M61" s="77">
        <v>5633</v>
      </c>
      <c r="N61" s="77">
        <v>56</v>
      </c>
      <c r="O61" s="78">
        <v>45</v>
      </c>
    </row>
    <row r="62" spans="1:15" ht="17.25" customHeight="1">
      <c r="A62" s="75">
        <v>16</v>
      </c>
      <c r="B62" s="76">
        <v>9</v>
      </c>
      <c r="C62" s="77">
        <v>37</v>
      </c>
      <c r="D62" s="77">
        <v>232</v>
      </c>
      <c r="E62" s="77">
        <v>2238</v>
      </c>
      <c r="F62" s="77">
        <v>2922</v>
      </c>
      <c r="G62" s="77">
        <v>3278</v>
      </c>
      <c r="H62" s="78">
        <v>4358</v>
      </c>
      <c r="I62" s="77">
        <v>1841</v>
      </c>
      <c r="J62" s="77">
        <v>790</v>
      </c>
      <c r="K62" s="77">
        <v>50</v>
      </c>
      <c r="L62" s="77">
        <v>1312</v>
      </c>
      <c r="M62" s="77">
        <v>7087</v>
      </c>
      <c r="N62" s="77">
        <v>50</v>
      </c>
      <c r="O62" s="78">
        <v>42</v>
      </c>
    </row>
    <row r="63" spans="1:15" ht="17.25" customHeight="1">
      <c r="A63" s="75">
        <v>17</v>
      </c>
      <c r="B63" s="76">
        <v>9</v>
      </c>
      <c r="C63" s="77">
        <v>42</v>
      </c>
      <c r="D63" s="77">
        <v>298</v>
      </c>
      <c r="E63" s="77">
        <v>2220</v>
      </c>
      <c r="F63" s="77">
        <v>2923</v>
      </c>
      <c r="G63" s="77">
        <v>3287</v>
      </c>
      <c r="H63" s="78">
        <v>4504</v>
      </c>
      <c r="I63" s="77">
        <v>1819</v>
      </c>
      <c r="J63" s="77">
        <v>787</v>
      </c>
      <c r="K63" s="77">
        <v>52</v>
      </c>
      <c r="L63" s="77">
        <v>1309</v>
      </c>
      <c r="M63" s="77">
        <v>7033</v>
      </c>
      <c r="N63" s="77">
        <v>53</v>
      </c>
      <c r="O63" s="78">
        <v>47</v>
      </c>
    </row>
    <row r="64" spans="1:15" ht="17.25" customHeight="1">
      <c r="A64" s="75">
        <v>18</v>
      </c>
      <c r="B64" s="76">
        <v>9</v>
      </c>
      <c r="C64" s="77">
        <v>49</v>
      </c>
      <c r="D64" s="77">
        <v>303</v>
      </c>
      <c r="E64" s="77">
        <v>2216</v>
      </c>
      <c r="F64" s="77">
        <v>2927</v>
      </c>
      <c r="G64" s="77">
        <v>3267</v>
      </c>
      <c r="H64" s="78">
        <v>4492</v>
      </c>
      <c r="I64" s="77">
        <v>1646</v>
      </c>
      <c r="J64" s="77">
        <v>733</v>
      </c>
      <c r="K64" s="77">
        <v>54</v>
      </c>
      <c r="L64" s="77">
        <v>1183</v>
      </c>
      <c r="M64" s="77">
        <v>7176</v>
      </c>
      <c r="N64" s="77">
        <v>50</v>
      </c>
      <c r="O64" s="78">
        <v>39</v>
      </c>
    </row>
    <row r="65" spans="1:16" ht="17.25" customHeight="1">
      <c r="A65" s="75">
        <v>19</v>
      </c>
      <c r="B65" s="76">
        <v>9</v>
      </c>
      <c r="C65" s="77">
        <v>45</v>
      </c>
      <c r="D65" s="77">
        <v>361</v>
      </c>
      <c r="E65" s="77">
        <v>2207</v>
      </c>
      <c r="F65" s="77">
        <v>2932</v>
      </c>
      <c r="G65" s="77">
        <v>3307</v>
      </c>
      <c r="H65" s="78">
        <v>4538</v>
      </c>
      <c r="I65" s="77">
        <v>1631</v>
      </c>
      <c r="J65" s="77">
        <v>732</v>
      </c>
      <c r="K65" s="77">
        <v>60</v>
      </c>
      <c r="L65" s="77">
        <v>1170</v>
      </c>
      <c r="M65" s="77">
        <v>6583</v>
      </c>
      <c r="N65" s="77">
        <v>48</v>
      </c>
      <c r="O65" s="78">
        <v>32</v>
      </c>
    </row>
    <row r="66" spans="1:16" ht="17.25" customHeight="1">
      <c r="A66" s="75">
        <v>20</v>
      </c>
      <c r="B66" s="76">
        <v>9</v>
      </c>
      <c r="C66" s="77">
        <v>53</v>
      </c>
      <c r="D66" s="77">
        <v>415</v>
      </c>
      <c r="E66" s="77">
        <v>2176</v>
      </c>
      <c r="F66" s="77">
        <v>2894</v>
      </c>
      <c r="G66" s="77">
        <v>3334</v>
      </c>
      <c r="H66" s="78">
        <v>4612</v>
      </c>
      <c r="I66" s="77">
        <v>1568</v>
      </c>
      <c r="J66" s="77">
        <v>715</v>
      </c>
      <c r="K66" s="77">
        <v>67</v>
      </c>
      <c r="L66" s="77">
        <v>1124</v>
      </c>
      <c r="M66" s="77">
        <v>7295</v>
      </c>
      <c r="N66" s="77">
        <v>49</v>
      </c>
      <c r="O66" s="78">
        <v>37</v>
      </c>
    </row>
    <row r="67" spans="1:16" ht="17.25" customHeight="1">
      <c r="A67" s="75">
        <v>21</v>
      </c>
      <c r="B67" s="76">
        <v>9</v>
      </c>
      <c r="C67" s="77">
        <v>54</v>
      </c>
      <c r="D67" s="77">
        <v>442</v>
      </c>
      <c r="E67" s="77">
        <v>2156</v>
      </c>
      <c r="F67" s="77">
        <v>2873</v>
      </c>
      <c r="G67" s="77">
        <v>3351</v>
      </c>
      <c r="H67" s="78">
        <v>4629</v>
      </c>
      <c r="I67" s="77">
        <v>1440</v>
      </c>
      <c r="J67" s="77">
        <v>697</v>
      </c>
      <c r="K67" s="77">
        <v>73</v>
      </c>
      <c r="L67" s="77">
        <v>1007</v>
      </c>
      <c r="M67" s="77">
        <v>7300</v>
      </c>
      <c r="N67" s="77">
        <v>47</v>
      </c>
      <c r="O67" s="78">
        <v>37</v>
      </c>
    </row>
    <row r="68" spans="1:16" ht="17.25" customHeight="1">
      <c r="A68" s="75">
        <v>22</v>
      </c>
      <c r="B68" s="76">
        <v>9</v>
      </c>
      <c r="C68" s="77">
        <v>54</v>
      </c>
      <c r="D68" s="77">
        <v>484</v>
      </c>
      <c r="E68" s="77">
        <v>2152</v>
      </c>
      <c r="F68" s="77">
        <v>2861</v>
      </c>
      <c r="G68" s="77">
        <v>3400</v>
      </c>
      <c r="H68" s="78">
        <v>4693</v>
      </c>
      <c r="I68" s="77">
        <v>1428</v>
      </c>
      <c r="J68" s="77">
        <v>689</v>
      </c>
      <c r="K68" s="77">
        <v>71</v>
      </c>
      <c r="L68" s="77">
        <v>1007</v>
      </c>
      <c r="M68" s="77">
        <v>7282</v>
      </c>
      <c r="N68" s="77">
        <v>46</v>
      </c>
      <c r="O68" s="78">
        <v>32</v>
      </c>
    </row>
    <row r="69" spans="1:16" ht="17.25" customHeight="1">
      <c r="A69" s="75">
        <v>23</v>
      </c>
      <c r="B69" s="76">
        <v>9</v>
      </c>
      <c r="C69" s="77">
        <v>54</v>
      </c>
      <c r="D69" s="77">
        <v>558</v>
      </c>
      <c r="E69" s="77">
        <v>2144</v>
      </c>
      <c r="F69" s="77">
        <v>2854</v>
      </c>
      <c r="G69" s="77">
        <v>3396</v>
      </c>
      <c r="H69" s="78">
        <v>4691</v>
      </c>
      <c r="I69" s="76">
        <v>1385</v>
      </c>
      <c r="J69" s="77">
        <v>636</v>
      </c>
      <c r="K69" s="77">
        <v>71</v>
      </c>
      <c r="L69" s="77">
        <v>979</v>
      </c>
      <c r="M69" s="77">
        <v>12527</v>
      </c>
      <c r="N69" s="77">
        <v>46</v>
      </c>
      <c r="O69" s="78">
        <v>32</v>
      </c>
    </row>
    <row r="70" spans="1:16" ht="17.25" customHeight="1">
      <c r="A70" s="75">
        <v>24</v>
      </c>
      <c r="B70" s="76">
        <v>9</v>
      </c>
      <c r="C70" s="77">
        <v>56</v>
      </c>
      <c r="D70" s="77">
        <v>548</v>
      </c>
      <c r="E70" s="77">
        <v>2111</v>
      </c>
      <c r="F70" s="77">
        <v>2817</v>
      </c>
      <c r="G70" s="77">
        <v>3422</v>
      </c>
      <c r="H70" s="78">
        <v>4727</v>
      </c>
      <c r="I70" s="77">
        <v>1327</v>
      </c>
      <c r="J70" s="77">
        <v>623</v>
      </c>
      <c r="K70" s="77">
        <v>73</v>
      </c>
      <c r="L70" s="77">
        <v>939</v>
      </c>
      <c r="M70" s="77">
        <v>12532</v>
      </c>
      <c r="N70" s="77">
        <v>46</v>
      </c>
      <c r="O70" s="78">
        <v>39</v>
      </c>
    </row>
    <row r="71" spans="1:16" ht="17.25" customHeight="1">
      <c r="A71" s="75">
        <v>25</v>
      </c>
      <c r="B71" s="76">
        <v>9</v>
      </c>
      <c r="C71" s="77">
        <v>56</v>
      </c>
      <c r="D71" s="77">
        <v>512</v>
      </c>
      <c r="E71" s="77">
        <v>2075</v>
      </c>
      <c r="F71" s="77">
        <v>2795</v>
      </c>
      <c r="G71" s="77">
        <v>3458</v>
      </c>
      <c r="H71" s="78">
        <v>4883</v>
      </c>
      <c r="I71" s="77">
        <v>1301</v>
      </c>
      <c r="J71" s="77">
        <v>611</v>
      </c>
      <c r="K71" s="77">
        <v>79</v>
      </c>
      <c r="L71" s="77">
        <v>924</v>
      </c>
      <c r="M71" s="77">
        <v>12570</v>
      </c>
      <c r="N71" s="77">
        <v>45</v>
      </c>
      <c r="O71" s="78">
        <v>42</v>
      </c>
    </row>
    <row r="72" spans="1:16" ht="17.25" customHeight="1">
      <c r="A72" s="75">
        <v>26</v>
      </c>
      <c r="B72" s="76">
        <v>9</v>
      </c>
      <c r="C72" s="77">
        <v>54</v>
      </c>
      <c r="D72" s="77">
        <v>498</v>
      </c>
      <c r="E72" s="77">
        <v>2034</v>
      </c>
      <c r="F72" s="77">
        <v>2743</v>
      </c>
      <c r="G72" s="77">
        <v>3475</v>
      </c>
      <c r="H72" s="78">
        <v>4871</v>
      </c>
      <c r="I72" s="77">
        <v>1207</v>
      </c>
      <c r="J72" s="77">
        <v>565</v>
      </c>
      <c r="K72" s="77">
        <v>79</v>
      </c>
      <c r="L72" s="77">
        <v>860</v>
      </c>
      <c r="M72" s="77">
        <v>12578</v>
      </c>
      <c r="N72" s="77">
        <v>45</v>
      </c>
      <c r="O72" s="78">
        <v>40</v>
      </c>
    </row>
    <row r="73" spans="1:16" ht="17.25" customHeight="1">
      <c r="A73" s="75">
        <v>27</v>
      </c>
      <c r="B73" s="76">
        <v>9</v>
      </c>
      <c r="C73" s="77">
        <v>54</v>
      </c>
      <c r="D73" s="77">
        <v>492</v>
      </c>
      <c r="E73" s="77">
        <v>1983</v>
      </c>
      <c r="F73" s="77">
        <v>2672</v>
      </c>
      <c r="G73" s="77">
        <v>3476</v>
      </c>
      <c r="H73" s="78">
        <v>4886</v>
      </c>
      <c r="I73" s="77">
        <v>1180</v>
      </c>
      <c r="J73" s="77">
        <v>546</v>
      </c>
      <c r="K73" s="77">
        <v>78</v>
      </c>
      <c r="L73" s="77">
        <v>840</v>
      </c>
      <c r="M73" s="77">
        <v>12582</v>
      </c>
      <c r="N73" s="77">
        <v>45</v>
      </c>
      <c r="O73" s="78">
        <v>41</v>
      </c>
    </row>
    <row r="74" spans="1:16" ht="17.25" customHeight="1">
      <c r="A74" s="75">
        <v>28</v>
      </c>
      <c r="B74" s="76">
        <v>9</v>
      </c>
      <c r="C74" s="77">
        <v>54</v>
      </c>
      <c r="D74" s="77">
        <v>483</v>
      </c>
      <c r="E74" s="77">
        <v>1959</v>
      </c>
      <c r="F74" s="77">
        <v>2656</v>
      </c>
      <c r="G74" s="77">
        <v>3527</v>
      </c>
      <c r="H74" s="78">
        <v>4924</v>
      </c>
      <c r="I74" s="77">
        <v>1135</v>
      </c>
      <c r="J74" s="77">
        <v>539</v>
      </c>
      <c r="K74" s="77">
        <v>48</v>
      </c>
      <c r="L74" s="77">
        <v>803</v>
      </c>
      <c r="M74" s="77">
        <v>12532</v>
      </c>
      <c r="N74" s="77">
        <v>43</v>
      </c>
      <c r="O74" s="78">
        <v>39</v>
      </c>
    </row>
    <row r="75" spans="1:16" ht="17.25" customHeight="1">
      <c r="A75" s="95">
        <v>29</v>
      </c>
      <c r="B75" s="80">
        <v>9</v>
      </c>
      <c r="C75" s="81">
        <v>53</v>
      </c>
      <c r="D75" s="81">
        <v>471</v>
      </c>
      <c r="E75" s="81">
        <v>1951</v>
      </c>
      <c r="F75" s="81">
        <v>2655</v>
      </c>
      <c r="G75" s="81">
        <v>3599</v>
      </c>
      <c r="H75" s="82">
        <v>5006</v>
      </c>
      <c r="I75" s="81">
        <v>1114</v>
      </c>
      <c r="J75" s="81">
        <v>535</v>
      </c>
      <c r="K75" s="81">
        <v>54</v>
      </c>
      <c r="L75" s="81">
        <v>821</v>
      </c>
      <c r="M75" s="81">
        <v>12535</v>
      </c>
      <c r="N75" s="81">
        <v>43</v>
      </c>
      <c r="O75" s="82">
        <v>55</v>
      </c>
    </row>
    <row r="76" spans="1:16">
      <c r="A76" t="s">
        <v>107</v>
      </c>
      <c r="B76" s="173"/>
      <c r="C76" s="174"/>
      <c r="D76" s="174"/>
      <c r="E76" s="174"/>
      <c r="F76" s="174"/>
      <c r="G76" s="174"/>
      <c r="H76" s="134"/>
      <c r="I76" s="134"/>
      <c r="J76" s="134"/>
      <c r="K76" s="134"/>
      <c r="L76" s="134"/>
      <c r="M76" s="134"/>
      <c r="N76" s="134"/>
      <c r="O76" s="134"/>
      <c r="P76" s="134"/>
    </row>
    <row r="77" spans="1:16">
      <c r="B77" s="134"/>
      <c r="I77" s="134"/>
      <c r="J77" s="134"/>
      <c r="K77" s="134"/>
      <c r="L77" s="134"/>
      <c r="M77" s="134"/>
      <c r="N77" s="134"/>
      <c r="O77" s="134"/>
    </row>
  </sheetData>
  <mergeCells count="30">
    <mergeCell ref="N40:N42"/>
    <mergeCell ref="O40:O42"/>
    <mergeCell ref="B41:D41"/>
    <mergeCell ref="E41:E42"/>
    <mergeCell ref="F41:F42"/>
    <mergeCell ref="G41:G42"/>
    <mergeCell ref="H41:H42"/>
    <mergeCell ref="I41:I42"/>
    <mergeCell ref="J41:J42"/>
    <mergeCell ref="M40:M42"/>
    <mergeCell ref="A40:A42"/>
    <mergeCell ref="G3:G4"/>
    <mergeCell ref="A2:A4"/>
    <mergeCell ref="K3:K4"/>
    <mergeCell ref="K41:K42"/>
    <mergeCell ref="B40:D40"/>
    <mergeCell ref="E40:F40"/>
    <mergeCell ref="G40:H40"/>
    <mergeCell ref="I40:L40"/>
    <mergeCell ref="L41:L42"/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C7" activePane="bottomRight" state="frozen"/>
      <selection pane="topRight"/>
      <selection pane="bottomLeft"/>
      <selection pane="bottomRight" activeCell="A5" sqref="A5:A6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3" t="s">
        <v>287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5" t="s">
        <v>278</v>
      </c>
      <c r="AC1" s="84"/>
    </row>
    <row r="2" spans="1:29" ht="13.5" hidden="1">
      <c r="A2" s="4"/>
      <c r="B2" s="16"/>
      <c r="C2" s="16"/>
      <c r="D2" s="16"/>
      <c r="E2" s="16"/>
      <c r="F2" s="16"/>
      <c r="G2" s="16"/>
      <c r="H2" s="99"/>
      <c r="I2" s="99"/>
      <c r="J2" s="99"/>
      <c r="K2" s="99"/>
      <c r="L2" s="99"/>
      <c r="M2" s="99"/>
      <c r="N2" s="99"/>
      <c r="O2" s="100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99"/>
      <c r="I3" s="99"/>
      <c r="J3" s="99"/>
      <c r="K3" s="99"/>
      <c r="L3" s="99"/>
      <c r="M3" s="99"/>
      <c r="N3" s="99"/>
      <c r="O3" s="100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99"/>
      <c r="I4" s="99"/>
      <c r="J4" s="99"/>
      <c r="K4" s="99"/>
      <c r="L4" s="99"/>
      <c r="M4" s="99"/>
      <c r="N4" s="99"/>
      <c r="O4" s="100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0" customFormat="1" ht="14.25">
      <c r="A5" s="312" t="s">
        <v>205</v>
      </c>
      <c r="B5" s="306" t="s">
        <v>1</v>
      </c>
      <c r="C5" s="306" t="s">
        <v>110</v>
      </c>
      <c r="D5" s="306" t="s">
        <v>116</v>
      </c>
      <c r="E5" s="306" t="s">
        <v>111</v>
      </c>
      <c r="F5" s="306" t="s">
        <v>112</v>
      </c>
      <c r="G5" s="125"/>
      <c r="H5" s="126" t="s">
        <v>143</v>
      </c>
      <c r="I5" s="127"/>
      <c r="J5" s="308" t="s">
        <v>146</v>
      </c>
      <c r="K5" s="301" t="s">
        <v>144</v>
      </c>
      <c r="L5" s="309" t="s">
        <v>145</v>
      </c>
      <c r="M5" s="301" t="s">
        <v>118</v>
      </c>
      <c r="N5" s="301" t="s">
        <v>119</v>
      </c>
      <c r="O5" s="301" t="s">
        <v>120</v>
      </c>
      <c r="P5" s="301" t="s">
        <v>121</v>
      </c>
      <c r="Q5" s="301" t="s">
        <v>127</v>
      </c>
      <c r="R5" s="301" t="s">
        <v>122</v>
      </c>
      <c r="S5" s="301" t="s">
        <v>123</v>
      </c>
      <c r="T5" s="301" t="s">
        <v>124</v>
      </c>
      <c r="U5" s="308" t="s">
        <v>115</v>
      </c>
      <c r="V5" s="308" t="s">
        <v>3</v>
      </c>
      <c r="W5" s="303" t="s">
        <v>7</v>
      </c>
      <c r="X5" s="304"/>
      <c r="Y5" s="304"/>
      <c r="Z5" s="304"/>
      <c r="AA5" s="304"/>
      <c r="AB5" s="305"/>
    </row>
    <row r="6" spans="1:29" s="130" customFormat="1" ht="42.75">
      <c r="A6" s="313"/>
      <c r="B6" s="307"/>
      <c r="C6" s="307"/>
      <c r="D6" s="307"/>
      <c r="E6" s="307"/>
      <c r="F6" s="307"/>
      <c r="G6" s="131"/>
      <c r="H6" s="128" t="s">
        <v>113</v>
      </c>
      <c r="I6" s="128" t="s">
        <v>114</v>
      </c>
      <c r="J6" s="302"/>
      <c r="K6" s="302"/>
      <c r="L6" s="310"/>
      <c r="M6" s="311"/>
      <c r="N6" s="311"/>
      <c r="O6" s="302"/>
      <c r="P6" s="311"/>
      <c r="Q6" s="302"/>
      <c r="R6" s="302"/>
      <c r="S6" s="302"/>
      <c r="T6" s="302"/>
      <c r="U6" s="302"/>
      <c r="V6" s="302"/>
      <c r="W6" s="135" t="s">
        <v>126</v>
      </c>
      <c r="X6" s="135" t="s">
        <v>209</v>
      </c>
      <c r="Y6" s="129" t="s">
        <v>117</v>
      </c>
      <c r="Z6" s="129" t="s">
        <v>147</v>
      </c>
      <c r="AA6" s="129" t="s">
        <v>148</v>
      </c>
      <c r="AB6" s="132" t="s">
        <v>149</v>
      </c>
    </row>
    <row r="7" spans="1:29" s="133" customFormat="1" ht="39.950000000000003" customHeight="1">
      <c r="A7" s="102" t="s">
        <v>0</v>
      </c>
      <c r="B7" s="119">
        <f t="shared" ref="B7:AB7" si="0">SUM(B8:B9)</f>
        <v>511</v>
      </c>
      <c r="C7" s="103">
        <f t="shared" si="0"/>
        <v>2</v>
      </c>
      <c r="D7" s="103">
        <f t="shared" si="0"/>
        <v>0</v>
      </c>
      <c r="E7" s="103">
        <f t="shared" si="0"/>
        <v>6</v>
      </c>
      <c r="F7" s="103">
        <f t="shared" si="0"/>
        <v>10</v>
      </c>
      <c r="G7" s="103">
        <f t="shared" si="0"/>
        <v>306</v>
      </c>
      <c r="H7" s="103">
        <f t="shared" si="0"/>
        <v>0</v>
      </c>
      <c r="I7" s="103">
        <f t="shared" si="0"/>
        <v>1</v>
      </c>
      <c r="J7" s="103">
        <f t="shared" si="0"/>
        <v>1</v>
      </c>
      <c r="K7" s="103">
        <f t="shared" si="0"/>
        <v>10</v>
      </c>
      <c r="L7" s="103">
        <f t="shared" si="0"/>
        <v>3</v>
      </c>
      <c r="M7" s="103">
        <f t="shared" si="0"/>
        <v>6</v>
      </c>
      <c r="N7" s="104">
        <f t="shared" si="0"/>
        <v>1</v>
      </c>
      <c r="O7" s="119">
        <f t="shared" si="0"/>
        <v>5</v>
      </c>
      <c r="P7" s="106">
        <f t="shared" si="0"/>
        <v>2</v>
      </c>
      <c r="Q7" s="103">
        <f t="shared" si="0"/>
        <v>0</v>
      </c>
      <c r="R7" s="103">
        <f t="shared" si="0"/>
        <v>3</v>
      </c>
      <c r="S7" s="103">
        <f t="shared" si="0"/>
        <v>0</v>
      </c>
      <c r="T7" s="103">
        <f t="shared" si="0"/>
        <v>41</v>
      </c>
      <c r="U7" s="103">
        <f t="shared" si="0"/>
        <v>8</v>
      </c>
      <c r="V7" s="103">
        <f t="shared" si="0"/>
        <v>107</v>
      </c>
      <c r="W7" s="103">
        <f t="shared" si="0"/>
        <v>3</v>
      </c>
      <c r="X7" s="103">
        <f t="shared" si="0"/>
        <v>0</v>
      </c>
      <c r="Y7" s="103">
        <f t="shared" si="0"/>
        <v>5</v>
      </c>
      <c r="Z7" s="103">
        <f t="shared" si="0"/>
        <v>10</v>
      </c>
      <c r="AA7" s="103">
        <f t="shared" si="0"/>
        <v>14</v>
      </c>
      <c r="AB7" s="104">
        <f t="shared" si="0"/>
        <v>26</v>
      </c>
    </row>
    <row r="8" spans="1:29" s="133" customFormat="1" ht="39.950000000000003" customHeight="1">
      <c r="A8" s="105" t="s">
        <v>174</v>
      </c>
      <c r="B8" s="120">
        <f t="shared" ref="B8:AB8" si="1">SUM(B10:B20)</f>
        <v>413</v>
      </c>
      <c r="C8" s="106">
        <f t="shared" si="1"/>
        <v>2</v>
      </c>
      <c r="D8" s="106">
        <f t="shared" si="1"/>
        <v>0</v>
      </c>
      <c r="E8" s="106">
        <f t="shared" si="1"/>
        <v>6</v>
      </c>
      <c r="F8" s="106">
        <f t="shared" si="1"/>
        <v>10</v>
      </c>
      <c r="G8" s="106">
        <f t="shared" si="1"/>
        <v>239</v>
      </c>
      <c r="H8" s="106">
        <f t="shared" si="1"/>
        <v>0</v>
      </c>
      <c r="I8" s="106">
        <f t="shared" si="1"/>
        <v>0</v>
      </c>
      <c r="J8" s="106">
        <f t="shared" si="1"/>
        <v>1</v>
      </c>
      <c r="K8" s="106">
        <f t="shared" si="1"/>
        <v>8</v>
      </c>
      <c r="L8" s="106">
        <f t="shared" si="1"/>
        <v>1</v>
      </c>
      <c r="M8" s="106">
        <f t="shared" si="1"/>
        <v>6</v>
      </c>
      <c r="N8" s="107">
        <f t="shared" si="1"/>
        <v>0</v>
      </c>
      <c r="O8" s="120">
        <f t="shared" si="1"/>
        <v>5</v>
      </c>
      <c r="P8" s="106">
        <f t="shared" si="1"/>
        <v>2</v>
      </c>
      <c r="Q8" s="106">
        <f t="shared" si="1"/>
        <v>0</v>
      </c>
      <c r="R8" s="106">
        <f t="shared" si="1"/>
        <v>3</v>
      </c>
      <c r="S8" s="106">
        <f t="shared" si="1"/>
        <v>0</v>
      </c>
      <c r="T8" s="106">
        <f t="shared" si="1"/>
        <v>26</v>
      </c>
      <c r="U8" s="106">
        <f t="shared" si="1"/>
        <v>4</v>
      </c>
      <c r="V8" s="106">
        <f t="shared" si="1"/>
        <v>100</v>
      </c>
      <c r="W8" s="106">
        <f t="shared" si="1"/>
        <v>1</v>
      </c>
      <c r="X8" s="106">
        <f t="shared" si="1"/>
        <v>0</v>
      </c>
      <c r="Y8" s="106">
        <f t="shared" si="1"/>
        <v>5</v>
      </c>
      <c r="Z8" s="106">
        <f t="shared" si="1"/>
        <v>10</v>
      </c>
      <c r="AA8" s="106">
        <f t="shared" si="1"/>
        <v>14</v>
      </c>
      <c r="AB8" s="107">
        <f t="shared" si="1"/>
        <v>26</v>
      </c>
    </row>
    <row r="9" spans="1:29" s="133" customFormat="1" ht="39.950000000000003" customHeight="1">
      <c r="A9" s="108" t="s">
        <v>175</v>
      </c>
      <c r="B9" s="121">
        <f t="shared" ref="B9:AB9" si="2">SUM(B21:B29)</f>
        <v>98</v>
      </c>
      <c r="C9" s="109">
        <f t="shared" si="2"/>
        <v>0</v>
      </c>
      <c r="D9" s="109">
        <f t="shared" si="2"/>
        <v>0</v>
      </c>
      <c r="E9" s="109">
        <f t="shared" si="2"/>
        <v>0</v>
      </c>
      <c r="F9" s="109">
        <f t="shared" si="2"/>
        <v>0</v>
      </c>
      <c r="G9" s="109">
        <f t="shared" si="2"/>
        <v>67</v>
      </c>
      <c r="H9" s="109">
        <f t="shared" si="2"/>
        <v>0</v>
      </c>
      <c r="I9" s="109">
        <f t="shared" si="2"/>
        <v>1</v>
      </c>
      <c r="J9" s="109">
        <f t="shared" si="2"/>
        <v>0</v>
      </c>
      <c r="K9" s="109">
        <f t="shared" si="2"/>
        <v>2</v>
      </c>
      <c r="L9" s="109">
        <f t="shared" si="2"/>
        <v>2</v>
      </c>
      <c r="M9" s="109">
        <f t="shared" si="2"/>
        <v>0</v>
      </c>
      <c r="N9" s="110">
        <f t="shared" si="2"/>
        <v>1</v>
      </c>
      <c r="O9" s="121">
        <f t="shared" si="2"/>
        <v>0</v>
      </c>
      <c r="P9" s="109">
        <f t="shared" si="2"/>
        <v>0</v>
      </c>
      <c r="Q9" s="109">
        <f t="shared" si="2"/>
        <v>0</v>
      </c>
      <c r="R9" s="109">
        <f t="shared" si="2"/>
        <v>0</v>
      </c>
      <c r="S9" s="109">
        <f t="shared" si="2"/>
        <v>0</v>
      </c>
      <c r="T9" s="109">
        <f t="shared" si="2"/>
        <v>15</v>
      </c>
      <c r="U9" s="109">
        <f t="shared" si="2"/>
        <v>4</v>
      </c>
      <c r="V9" s="109">
        <f t="shared" si="2"/>
        <v>7</v>
      </c>
      <c r="W9" s="109">
        <f t="shared" si="2"/>
        <v>2</v>
      </c>
      <c r="X9" s="109">
        <f t="shared" si="2"/>
        <v>0</v>
      </c>
      <c r="Y9" s="109">
        <f t="shared" si="2"/>
        <v>0</v>
      </c>
      <c r="Z9" s="109">
        <f t="shared" si="2"/>
        <v>0</v>
      </c>
      <c r="AA9" s="109">
        <f t="shared" si="2"/>
        <v>0</v>
      </c>
      <c r="AB9" s="110">
        <f t="shared" si="2"/>
        <v>0</v>
      </c>
    </row>
    <row r="10" spans="1:29" s="133" customFormat="1" ht="39.950000000000003" customHeight="1">
      <c r="A10" s="102" t="s">
        <v>176</v>
      </c>
      <c r="B10" s="120">
        <v>155</v>
      </c>
      <c r="C10" s="106">
        <v>2</v>
      </c>
      <c r="D10" s="106">
        <v>0</v>
      </c>
      <c r="E10" s="106">
        <v>6</v>
      </c>
      <c r="F10" s="106">
        <v>10</v>
      </c>
      <c r="G10" s="106">
        <v>49</v>
      </c>
      <c r="H10" s="106">
        <v>0</v>
      </c>
      <c r="I10" s="106">
        <v>0</v>
      </c>
      <c r="J10" s="106">
        <v>0</v>
      </c>
      <c r="K10" s="106">
        <v>2</v>
      </c>
      <c r="L10" s="106">
        <v>0</v>
      </c>
      <c r="M10" s="106">
        <v>4</v>
      </c>
      <c r="N10" s="107">
        <v>0</v>
      </c>
      <c r="O10" s="120">
        <v>3</v>
      </c>
      <c r="P10" s="103">
        <v>2</v>
      </c>
      <c r="Q10" s="106">
        <v>0</v>
      </c>
      <c r="R10" s="106">
        <v>3</v>
      </c>
      <c r="S10" s="106">
        <v>0</v>
      </c>
      <c r="T10" s="106">
        <v>3</v>
      </c>
      <c r="U10" s="106">
        <v>1</v>
      </c>
      <c r="V10" s="106">
        <v>70</v>
      </c>
      <c r="W10" s="106">
        <v>1</v>
      </c>
      <c r="X10" s="106">
        <v>0</v>
      </c>
      <c r="Y10" s="106">
        <v>5</v>
      </c>
      <c r="Z10" s="106">
        <v>10</v>
      </c>
      <c r="AA10" s="106">
        <v>14</v>
      </c>
      <c r="AB10" s="107">
        <v>26</v>
      </c>
    </row>
    <row r="11" spans="1:29" s="133" customFormat="1" ht="39.950000000000003" customHeight="1">
      <c r="A11" s="105" t="s">
        <v>177</v>
      </c>
      <c r="B11" s="120">
        <v>47</v>
      </c>
      <c r="C11" s="106">
        <v>0</v>
      </c>
      <c r="D11" s="106">
        <v>0</v>
      </c>
      <c r="E11" s="106">
        <v>0</v>
      </c>
      <c r="F11" s="106">
        <v>0</v>
      </c>
      <c r="G11" s="106">
        <v>42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1</v>
      </c>
      <c r="N11" s="107">
        <v>0</v>
      </c>
      <c r="O11" s="120">
        <v>1</v>
      </c>
      <c r="P11" s="106">
        <v>0</v>
      </c>
      <c r="Q11" s="106">
        <v>0</v>
      </c>
      <c r="R11" s="106">
        <v>0</v>
      </c>
      <c r="S11" s="106">
        <v>0</v>
      </c>
      <c r="T11" s="106">
        <v>3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7">
        <v>0</v>
      </c>
    </row>
    <row r="12" spans="1:29" s="133" customFormat="1" ht="39.950000000000003" customHeight="1">
      <c r="A12" s="105" t="s">
        <v>178</v>
      </c>
      <c r="B12" s="120">
        <v>27</v>
      </c>
      <c r="C12" s="106">
        <v>0</v>
      </c>
      <c r="D12" s="106">
        <v>0</v>
      </c>
      <c r="E12" s="106">
        <v>0</v>
      </c>
      <c r="F12" s="106">
        <v>0</v>
      </c>
      <c r="G12" s="106">
        <v>19</v>
      </c>
      <c r="H12" s="106">
        <v>0</v>
      </c>
      <c r="I12" s="106">
        <v>0</v>
      </c>
      <c r="J12" s="106">
        <v>1</v>
      </c>
      <c r="K12" s="106">
        <v>1</v>
      </c>
      <c r="L12" s="106">
        <v>0</v>
      </c>
      <c r="M12" s="106">
        <v>0</v>
      </c>
      <c r="N12" s="107">
        <v>0</v>
      </c>
      <c r="O12" s="120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4</v>
      </c>
      <c r="U12" s="106">
        <v>0</v>
      </c>
      <c r="V12" s="106">
        <v>2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7">
        <v>0</v>
      </c>
    </row>
    <row r="13" spans="1:29" s="133" customFormat="1" ht="39.950000000000003" customHeight="1">
      <c r="A13" s="105" t="s">
        <v>179</v>
      </c>
      <c r="B13" s="120">
        <v>17</v>
      </c>
      <c r="C13" s="106">
        <v>0</v>
      </c>
      <c r="D13" s="106">
        <v>0</v>
      </c>
      <c r="E13" s="106">
        <v>0</v>
      </c>
      <c r="F13" s="106">
        <v>0</v>
      </c>
      <c r="G13" s="106">
        <v>14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7">
        <v>0</v>
      </c>
      <c r="O13" s="120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1</v>
      </c>
      <c r="U13" s="106">
        <v>0</v>
      </c>
      <c r="V13" s="106">
        <v>2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7">
        <v>0</v>
      </c>
    </row>
    <row r="14" spans="1:29" s="133" customFormat="1" ht="39.950000000000003" customHeight="1">
      <c r="A14" s="105" t="s">
        <v>180</v>
      </c>
      <c r="B14" s="120">
        <v>22</v>
      </c>
      <c r="C14" s="106">
        <v>0</v>
      </c>
      <c r="D14" s="106">
        <v>0</v>
      </c>
      <c r="E14" s="106">
        <v>0</v>
      </c>
      <c r="F14" s="106">
        <v>0</v>
      </c>
      <c r="G14" s="106">
        <v>17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7">
        <v>0</v>
      </c>
      <c r="O14" s="120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3</v>
      </c>
      <c r="U14" s="106">
        <v>0</v>
      </c>
      <c r="V14" s="106">
        <v>2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7">
        <v>0</v>
      </c>
    </row>
    <row r="15" spans="1:29" s="133" customFormat="1" ht="39.950000000000003" customHeight="1">
      <c r="A15" s="105" t="s">
        <v>181</v>
      </c>
      <c r="B15" s="120">
        <v>40</v>
      </c>
      <c r="C15" s="106">
        <v>0</v>
      </c>
      <c r="D15" s="106">
        <v>0</v>
      </c>
      <c r="E15" s="106">
        <v>0</v>
      </c>
      <c r="F15" s="106">
        <v>0</v>
      </c>
      <c r="G15" s="106">
        <v>24</v>
      </c>
      <c r="H15" s="106">
        <v>0</v>
      </c>
      <c r="I15" s="106">
        <v>0</v>
      </c>
      <c r="J15" s="106">
        <v>0</v>
      </c>
      <c r="K15" s="106">
        <v>2</v>
      </c>
      <c r="L15" s="106">
        <v>0</v>
      </c>
      <c r="M15" s="106">
        <v>1</v>
      </c>
      <c r="N15" s="107">
        <v>0</v>
      </c>
      <c r="O15" s="120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4</v>
      </c>
      <c r="U15" s="106">
        <v>0</v>
      </c>
      <c r="V15" s="106">
        <v>9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7">
        <v>0</v>
      </c>
    </row>
    <row r="16" spans="1:29" s="133" customFormat="1" ht="39.950000000000003" customHeight="1">
      <c r="A16" s="105" t="s">
        <v>182</v>
      </c>
      <c r="B16" s="120">
        <v>22</v>
      </c>
      <c r="C16" s="106">
        <v>0</v>
      </c>
      <c r="D16" s="106">
        <v>0</v>
      </c>
      <c r="E16" s="106">
        <v>0</v>
      </c>
      <c r="F16" s="106">
        <v>0</v>
      </c>
      <c r="G16" s="106">
        <v>17</v>
      </c>
      <c r="H16" s="106">
        <v>0</v>
      </c>
      <c r="I16" s="106">
        <v>0</v>
      </c>
      <c r="J16" s="106">
        <v>0</v>
      </c>
      <c r="K16" s="106">
        <v>0</v>
      </c>
      <c r="L16" s="106">
        <v>1</v>
      </c>
      <c r="M16" s="106">
        <v>0</v>
      </c>
      <c r="N16" s="107">
        <v>0</v>
      </c>
      <c r="O16" s="120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2</v>
      </c>
      <c r="U16" s="106">
        <v>0</v>
      </c>
      <c r="V16" s="106">
        <v>2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7">
        <v>0</v>
      </c>
    </row>
    <row r="17" spans="1:28" s="133" customFormat="1" ht="39.950000000000003" customHeight="1">
      <c r="A17" s="105" t="s">
        <v>183</v>
      </c>
      <c r="B17" s="120">
        <v>19</v>
      </c>
      <c r="C17" s="106">
        <v>0</v>
      </c>
      <c r="D17" s="106">
        <v>0</v>
      </c>
      <c r="E17" s="106">
        <v>0</v>
      </c>
      <c r="F17" s="106">
        <v>0</v>
      </c>
      <c r="G17" s="106">
        <v>10</v>
      </c>
      <c r="H17" s="106">
        <v>0</v>
      </c>
      <c r="I17" s="106">
        <v>0</v>
      </c>
      <c r="J17" s="106">
        <v>0</v>
      </c>
      <c r="K17" s="106">
        <v>1</v>
      </c>
      <c r="L17" s="106">
        <v>0</v>
      </c>
      <c r="M17" s="106">
        <v>0</v>
      </c>
      <c r="N17" s="107">
        <v>0</v>
      </c>
      <c r="O17" s="120">
        <v>1</v>
      </c>
      <c r="P17" s="106">
        <v>0</v>
      </c>
      <c r="Q17" s="106">
        <v>0</v>
      </c>
      <c r="R17" s="106">
        <v>0</v>
      </c>
      <c r="S17" s="106">
        <v>0</v>
      </c>
      <c r="T17" s="106">
        <v>2</v>
      </c>
      <c r="U17" s="106">
        <v>0</v>
      </c>
      <c r="V17" s="106">
        <v>5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7">
        <v>0</v>
      </c>
    </row>
    <row r="18" spans="1:28" s="133" customFormat="1" ht="39.950000000000003" customHeight="1">
      <c r="A18" s="105" t="s">
        <v>184</v>
      </c>
      <c r="B18" s="120">
        <v>25</v>
      </c>
      <c r="C18" s="106">
        <v>0</v>
      </c>
      <c r="D18" s="106">
        <v>0</v>
      </c>
      <c r="E18" s="106">
        <v>0</v>
      </c>
      <c r="F18" s="106">
        <v>0</v>
      </c>
      <c r="G18" s="106">
        <v>17</v>
      </c>
      <c r="H18" s="106">
        <v>0</v>
      </c>
      <c r="I18" s="106">
        <v>0</v>
      </c>
      <c r="J18" s="106">
        <v>0</v>
      </c>
      <c r="K18" s="106">
        <v>2</v>
      </c>
      <c r="L18" s="106">
        <v>0</v>
      </c>
      <c r="M18" s="106">
        <v>0</v>
      </c>
      <c r="N18" s="107">
        <v>0</v>
      </c>
      <c r="O18" s="120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1</v>
      </c>
      <c r="U18" s="106">
        <v>1</v>
      </c>
      <c r="V18" s="106">
        <v>4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7">
        <v>0</v>
      </c>
    </row>
    <row r="19" spans="1:28" s="133" customFormat="1" ht="39.950000000000003" customHeight="1">
      <c r="A19" s="105" t="s">
        <v>185</v>
      </c>
      <c r="B19" s="120">
        <v>25</v>
      </c>
      <c r="C19" s="106">
        <v>0</v>
      </c>
      <c r="D19" s="106">
        <v>0</v>
      </c>
      <c r="E19" s="106">
        <v>0</v>
      </c>
      <c r="F19" s="106">
        <v>0</v>
      </c>
      <c r="G19" s="106">
        <v>21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7">
        <v>0</v>
      </c>
      <c r="O19" s="120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1</v>
      </c>
      <c r="U19" s="106">
        <v>2</v>
      </c>
      <c r="V19" s="106">
        <v>1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7">
        <v>0</v>
      </c>
    </row>
    <row r="20" spans="1:28" s="133" customFormat="1" ht="39.950000000000003" customHeight="1">
      <c r="A20" s="105" t="s">
        <v>186</v>
      </c>
      <c r="B20" s="120">
        <v>14</v>
      </c>
      <c r="C20" s="109">
        <v>0</v>
      </c>
      <c r="D20" s="109">
        <v>0</v>
      </c>
      <c r="E20" s="109">
        <v>0</v>
      </c>
      <c r="F20" s="109">
        <v>0</v>
      </c>
      <c r="G20" s="106">
        <v>9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7">
        <v>0</v>
      </c>
      <c r="O20" s="120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2</v>
      </c>
      <c r="U20" s="106">
        <v>0</v>
      </c>
      <c r="V20" s="106">
        <v>3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7">
        <v>0</v>
      </c>
    </row>
    <row r="21" spans="1:28" s="133" customFormat="1" ht="39.950000000000003" customHeight="1">
      <c r="A21" s="111" t="s">
        <v>187</v>
      </c>
      <c r="B21" s="112">
        <v>7</v>
      </c>
      <c r="C21" s="113">
        <v>0</v>
      </c>
      <c r="D21" s="113">
        <v>0</v>
      </c>
      <c r="E21" s="113">
        <v>0</v>
      </c>
      <c r="F21" s="113">
        <v>0</v>
      </c>
      <c r="G21" s="113">
        <v>3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14">
        <v>1</v>
      </c>
      <c r="O21" s="112">
        <v>0</v>
      </c>
      <c r="P21" s="113">
        <v>0</v>
      </c>
      <c r="Q21" s="113">
        <v>0</v>
      </c>
      <c r="R21" s="113">
        <v>0</v>
      </c>
      <c r="S21" s="113">
        <v>0</v>
      </c>
      <c r="T21" s="113">
        <v>3</v>
      </c>
      <c r="U21" s="113">
        <v>0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4">
        <v>0</v>
      </c>
    </row>
    <row r="22" spans="1:28" s="133" customFormat="1" ht="39.950000000000003" customHeight="1">
      <c r="A22" s="111" t="s">
        <v>188</v>
      </c>
      <c r="B22" s="112">
        <v>10</v>
      </c>
      <c r="C22" s="113">
        <v>0</v>
      </c>
      <c r="D22" s="113">
        <v>0</v>
      </c>
      <c r="E22" s="113">
        <v>0</v>
      </c>
      <c r="F22" s="113">
        <v>0</v>
      </c>
      <c r="G22" s="113">
        <v>8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4">
        <v>0</v>
      </c>
      <c r="O22" s="112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1</v>
      </c>
      <c r="U22" s="113">
        <v>0</v>
      </c>
      <c r="V22" s="113">
        <v>1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4">
        <v>0</v>
      </c>
    </row>
    <row r="23" spans="1:28" s="133" customFormat="1" ht="39.950000000000003" customHeight="1">
      <c r="A23" s="105" t="s">
        <v>189</v>
      </c>
      <c r="B23" s="120">
        <v>12</v>
      </c>
      <c r="C23" s="106">
        <v>0</v>
      </c>
      <c r="D23" s="106">
        <v>0</v>
      </c>
      <c r="E23" s="106">
        <v>0</v>
      </c>
      <c r="F23" s="106">
        <v>0</v>
      </c>
      <c r="G23" s="106">
        <v>7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20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2</v>
      </c>
      <c r="U23" s="106">
        <v>0</v>
      </c>
      <c r="V23" s="106">
        <v>3</v>
      </c>
      <c r="W23" s="106">
        <v>0</v>
      </c>
      <c r="X23" s="106">
        <v>0</v>
      </c>
      <c r="Y23" s="106">
        <v>0</v>
      </c>
      <c r="Z23" s="106">
        <v>0</v>
      </c>
      <c r="AA23" s="106">
        <v>0</v>
      </c>
      <c r="AB23" s="107">
        <v>0</v>
      </c>
    </row>
    <row r="24" spans="1:28" s="133" customFormat="1" ht="39.950000000000003" customHeight="1">
      <c r="A24" s="105" t="s">
        <v>190</v>
      </c>
      <c r="B24" s="120">
        <v>14</v>
      </c>
      <c r="C24" s="109">
        <v>0</v>
      </c>
      <c r="D24" s="109">
        <v>0</v>
      </c>
      <c r="E24" s="109">
        <v>0</v>
      </c>
      <c r="F24" s="109">
        <v>0</v>
      </c>
      <c r="G24" s="106">
        <v>10</v>
      </c>
      <c r="H24" s="106">
        <v>0</v>
      </c>
      <c r="I24" s="106">
        <v>1</v>
      </c>
      <c r="J24" s="106">
        <v>0</v>
      </c>
      <c r="K24" s="106">
        <v>0</v>
      </c>
      <c r="L24" s="106">
        <v>0</v>
      </c>
      <c r="M24" s="106">
        <v>0</v>
      </c>
      <c r="N24" s="107">
        <v>0</v>
      </c>
      <c r="O24" s="120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2</v>
      </c>
      <c r="U24" s="106">
        <v>0</v>
      </c>
      <c r="V24" s="106">
        <v>2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7">
        <v>0</v>
      </c>
    </row>
    <row r="25" spans="1:28" s="133" customFormat="1" ht="39.950000000000003" customHeight="1">
      <c r="A25" s="111" t="s">
        <v>191</v>
      </c>
      <c r="B25" s="112">
        <v>11</v>
      </c>
      <c r="C25" s="113">
        <v>0</v>
      </c>
      <c r="D25" s="113">
        <v>0</v>
      </c>
      <c r="E25" s="113">
        <v>0</v>
      </c>
      <c r="F25" s="113">
        <v>0</v>
      </c>
      <c r="G25" s="113">
        <v>9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4">
        <v>0</v>
      </c>
      <c r="O25" s="112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2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4">
        <v>0</v>
      </c>
    </row>
    <row r="26" spans="1:28" s="133" customFormat="1" ht="39.950000000000003" customHeight="1">
      <c r="A26" s="111" t="s">
        <v>192</v>
      </c>
      <c r="B26" s="112">
        <v>12</v>
      </c>
      <c r="C26" s="113">
        <v>0</v>
      </c>
      <c r="D26" s="113">
        <v>0</v>
      </c>
      <c r="E26" s="113">
        <v>0</v>
      </c>
      <c r="F26" s="113">
        <v>0</v>
      </c>
      <c r="G26" s="113">
        <v>6</v>
      </c>
      <c r="H26" s="113">
        <v>0</v>
      </c>
      <c r="I26" s="113">
        <v>0</v>
      </c>
      <c r="J26" s="113">
        <v>0</v>
      </c>
      <c r="K26" s="113">
        <v>0</v>
      </c>
      <c r="L26" s="113">
        <v>2</v>
      </c>
      <c r="M26" s="113">
        <v>0</v>
      </c>
      <c r="N26" s="114">
        <v>0</v>
      </c>
      <c r="O26" s="112">
        <v>0</v>
      </c>
      <c r="P26" s="113">
        <v>0</v>
      </c>
      <c r="Q26" s="113">
        <v>0</v>
      </c>
      <c r="R26" s="113">
        <v>0</v>
      </c>
      <c r="S26" s="113">
        <v>0</v>
      </c>
      <c r="T26" s="113">
        <v>1</v>
      </c>
      <c r="U26" s="113">
        <v>2</v>
      </c>
      <c r="V26" s="113">
        <v>1</v>
      </c>
      <c r="W26" s="113">
        <v>2</v>
      </c>
      <c r="X26" s="113">
        <v>0</v>
      </c>
      <c r="Y26" s="113">
        <v>0</v>
      </c>
      <c r="Z26" s="113">
        <v>0</v>
      </c>
      <c r="AA26" s="113">
        <v>0</v>
      </c>
      <c r="AB26" s="114">
        <v>0</v>
      </c>
    </row>
    <row r="27" spans="1:28" s="133" customFormat="1" ht="39.950000000000003" customHeight="1">
      <c r="A27" s="105" t="s">
        <v>193</v>
      </c>
      <c r="B27" s="120">
        <v>5</v>
      </c>
      <c r="C27" s="106">
        <v>0</v>
      </c>
      <c r="D27" s="106">
        <v>0</v>
      </c>
      <c r="E27" s="106">
        <v>0</v>
      </c>
      <c r="F27" s="106">
        <v>0</v>
      </c>
      <c r="G27" s="106">
        <v>4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7">
        <v>0</v>
      </c>
      <c r="O27" s="120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1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7">
        <v>0</v>
      </c>
    </row>
    <row r="28" spans="1:28" s="133" customFormat="1" ht="39.950000000000003" customHeight="1">
      <c r="A28" s="105" t="s">
        <v>194</v>
      </c>
      <c r="B28" s="120">
        <v>13</v>
      </c>
      <c r="C28" s="109">
        <v>0</v>
      </c>
      <c r="D28" s="109">
        <v>0</v>
      </c>
      <c r="E28" s="109">
        <v>0</v>
      </c>
      <c r="F28" s="109">
        <v>0</v>
      </c>
      <c r="G28" s="106">
        <v>10</v>
      </c>
      <c r="H28" s="106">
        <v>0</v>
      </c>
      <c r="I28" s="106">
        <v>0</v>
      </c>
      <c r="J28" s="106">
        <v>0</v>
      </c>
      <c r="K28" s="106">
        <v>2</v>
      </c>
      <c r="L28" s="106">
        <v>0</v>
      </c>
      <c r="M28" s="106">
        <v>0</v>
      </c>
      <c r="N28" s="107">
        <v>0</v>
      </c>
      <c r="O28" s="120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1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7">
        <v>0</v>
      </c>
    </row>
    <row r="29" spans="1:28" s="133" customFormat="1" ht="39.950000000000003" customHeight="1" thickBot="1">
      <c r="A29" s="115" t="s">
        <v>195</v>
      </c>
      <c r="B29" s="116">
        <v>14</v>
      </c>
      <c r="C29" s="106">
        <v>0</v>
      </c>
      <c r="D29" s="106">
        <v>0</v>
      </c>
      <c r="E29" s="106">
        <v>0</v>
      </c>
      <c r="F29" s="106">
        <v>0</v>
      </c>
      <c r="G29" s="117">
        <v>10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8">
        <v>0</v>
      </c>
      <c r="O29" s="116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2</v>
      </c>
      <c r="U29" s="117">
        <v>2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8">
        <v>0</v>
      </c>
    </row>
    <row r="30" spans="1:28" s="133" customFormat="1" ht="39.950000000000003" customHeight="1" thickTop="1">
      <c r="A30" s="105" t="s">
        <v>196</v>
      </c>
      <c r="B30" s="143">
        <f t="shared" ref="B30" si="3">B18</f>
        <v>25</v>
      </c>
      <c r="C30" s="144">
        <f t="shared" ref="C30:AB30" si="4">C18</f>
        <v>0</v>
      </c>
      <c r="D30" s="144">
        <f t="shared" si="4"/>
        <v>0</v>
      </c>
      <c r="E30" s="144">
        <f>E18</f>
        <v>0</v>
      </c>
      <c r="F30" s="144">
        <f t="shared" si="4"/>
        <v>0</v>
      </c>
      <c r="G30" s="144">
        <f t="shared" si="4"/>
        <v>17</v>
      </c>
      <c r="H30" s="144">
        <f t="shared" si="4"/>
        <v>0</v>
      </c>
      <c r="I30" s="144">
        <f t="shared" si="4"/>
        <v>0</v>
      </c>
      <c r="J30" s="144">
        <f t="shared" si="4"/>
        <v>0</v>
      </c>
      <c r="K30" s="144">
        <f t="shared" si="4"/>
        <v>2</v>
      </c>
      <c r="L30" s="144">
        <f t="shared" si="4"/>
        <v>0</v>
      </c>
      <c r="M30" s="144">
        <f t="shared" si="4"/>
        <v>0</v>
      </c>
      <c r="N30" s="145">
        <f t="shared" si="4"/>
        <v>0</v>
      </c>
      <c r="O30" s="143">
        <f t="shared" si="4"/>
        <v>0</v>
      </c>
      <c r="P30" s="144">
        <f t="shared" si="4"/>
        <v>0</v>
      </c>
      <c r="Q30" s="144">
        <f t="shared" si="4"/>
        <v>0</v>
      </c>
      <c r="R30" s="144">
        <f t="shared" si="4"/>
        <v>0</v>
      </c>
      <c r="S30" s="144">
        <f t="shared" si="4"/>
        <v>0</v>
      </c>
      <c r="T30" s="144">
        <f t="shared" si="4"/>
        <v>1</v>
      </c>
      <c r="U30" s="144">
        <f t="shared" si="4"/>
        <v>1</v>
      </c>
      <c r="V30" s="144">
        <f t="shared" si="4"/>
        <v>4</v>
      </c>
      <c r="W30" s="144">
        <f t="shared" si="4"/>
        <v>0</v>
      </c>
      <c r="X30" s="144">
        <v>0</v>
      </c>
      <c r="Y30" s="144">
        <f>Y18</f>
        <v>0</v>
      </c>
      <c r="Z30" s="144">
        <f t="shared" si="4"/>
        <v>0</v>
      </c>
      <c r="AA30" s="144">
        <f t="shared" si="4"/>
        <v>0</v>
      </c>
      <c r="AB30" s="145">
        <f t="shared" si="4"/>
        <v>0</v>
      </c>
    </row>
    <row r="31" spans="1:28" s="133" customFormat="1" ht="39.950000000000003" customHeight="1">
      <c r="A31" s="105" t="s">
        <v>197</v>
      </c>
      <c r="B31" s="120">
        <f t="shared" ref="B31" si="5">B14+B15</f>
        <v>62</v>
      </c>
      <c r="C31" s="106">
        <f>C14+C15</f>
        <v>0</v>
      </c>
      <c r="D31" s="106">
        <f t="shared" ref="D31:AB31" si="6">D14+D15</f>
        <v>0</v>
      </c>
      <c r="E31" s="106">
        <f t="shared" si="6"/>
        <v>0</v>
      </c>
      <c r="F31" s="106">
        <f t="shared" si="6"/>
        <v>0</v>
      </c>
      <c r="G31" s="106">
        <f t="shared" si="6"/>
        <v>41</v>
      </c>
      <c r="H31" s="106">
        <f t="shared" si="6"/>
        <v>0</v>
      </c>
      <c r="I31" s="106">
        <f t="shared" si="6"/>
        <v>0</v>
      </c>
      <c r="J31" s="106">
        <f t="shared" si="6"/>
        <v>0</v>
      </c>
      <c r="K31" s="106">
        <f t="shared" si="6"/>
        <v>2</v>
      </c>
      <c r="L31" s="106">
        <f t="shared" si="6"/>
        <v>0</v>
      </c>
      <c r="M31" s="106">
        <f t="shared" si="6"/>
        <v>1</v>
      </c>
      <c r="N31" s="107">
        <f t="shared" si="6"/>
        <v>0</v>
      </c>
      <c r="O31" s="120">
        <f t="shared" si="6"/>
        <v>0</v>
      </c>
      <c r="P31" s="106">
        <f t="shared" si="6"/>
        <v>0</v>
      </c>
      <c r="Q31" s="106">
        <f t="shared" si="6"/>
        <v>0</v>
      </c>
      <c r="R31" s="106">
        <f t="shared" si="6"/>
        <v>0</v>
      </c>
      <c r="S31" s="106">
        <f t="shared" si="6"/>
        <v>0</v>
      </c>
      <c r="T31" s="106">
        <f t="shared" si="6"/>
        <v>7</v>
      </c>
      <c r="U31" s="106">
        <f t="shared" si="6"/>
        <v>0</v>
      </c>
      <c r="V31" s="106">
        <f t="shared" si="6"/>
        <v>11</v>
      </c>
      <c r="W31" s="106">
        <f t="shared" si="6"/>
        <v>0</v>
      </c>
      <c r="X31" s="106">
        <f t="shared" si="6"/>
        <v>0</v>
      </c>
      <c r="Y31" s="106">
        <f t="shared" si="6"/>
        <v>0</v>
      </c>
      <c r="Z31" s="106">
        <f t="shared" si="6"/>
        <v>0</v>
      </c>
      <c r="AA31" s="106">
        <f t="shared" si="6"/>
        <v>0</v>
      </c>
      <c r="AB31" s="107">
        <f t="shared" si="6"/>
        <v>0</v>
      </c>
    </row>
    <row r="32" spans="1:28" s="133" customFormat="1" ht="39.950000000000003" customHeight="1">
      <c r="A32" s="105" t="s">
        <v>170</v>
      </c>
      <c r="B32" s="120">
        <f t="shared" ref="B32" si="7">B11+B21</f>
        <v>54</v>
      </c>
      <c r="C32" s="106">
        <f t="shared" ref="C32:AB32" si="8">C11+C21</f>
        <v>0</v>
      </c>
      <c r="D32" s="106">
        <f t="shared" si="8"/>
        <v>0</v>
      </c>
      <c r="E32" s="106">
        <f t="shared" si="8"/>
        <v>0</v>
      </c>
      <c r="F32" s="106">
        <f t="shared" si="8"/>
        <v>0</v>
      </c>
      <c r="G32" s="106">
        <f t="shared" si="8"/>
        <v>45</v>
      </c>
      <c r="H32" s="106">
        <f t="shared" si="8"/>
        <v>0</v>
      </c>
      <c r="I32" s="106">
        <f t="shared" si="8"/>
        <v>0</v>
      </c>
      <c r="J32" s="106">
        <f t="shared" si="8"/>
        <v>0</v>
      </c>
      <c r="K32" s="106">
        <f t="shared" si="8"/>
        <v>0</v>
      </c>
      <c r="L32" s="106">
        <f t="shared" si="8"/>
        <v>0</v>
      </c>
      <c r="M32" s="106">
        <f t="shared" si="8"/>
        <v>1</v>
      </c>
      <c r="N32" s="107">
        <f t="shared" si="8"/>
        <v>1</v>
      </c>
      <c r="O32" s="120">
        <f t="shared" si="8"/>
        <v>1</v>
      </c>
      <c r="P32" s="106">
        <f t="shared" si="8"/>
        <v>0</v>
      </c>
      <c r="Q32" s="106">
        <f t="shared" si="8"/>
        <v>0</v>
      </c>
      <c r="R32" s="106">
        <f t="shared" si="8"/>
        <v>0</v>
      </c>
      <c r="S32" s="106">
        <f t="shared" si="8"/>
        <v>0</v>
      </c>
      <c r="T32" s="106">
        <f t="shared" si="8"/>
        <v>6</v>
      </c>
      <c r="U32" s="106">
        <f t="shared" si="8"/>
        <v>0</v>
      </c>
      <c r="V32" s="106">
        <f t="shared" si="8"/>
        <v>0</v>
      </c>
      <c r="W32" s="106">
        <f t="shared" si="8"/>
        <v>0</v>
      </c>
      <c r="X32" s="106">
        <f t="shared" si="8"/>
        <v>0</v>
      </c>
      <c r="Y32" s="106">
        <f t="shared" si="8"/>
        <v>0</v>
      </c>
      <c r="Z32" s="106">
        <f t="shared" si="8"/>
        <v>0</v>
      </c>
      <c r="AA32" s="106">
        <f t="shared" si="8"/>
        <v>0</v>
      </c>
      <c r="AB32" s="107">
        <f t="shared" si="8"/>
        <v>0</v>
      </c>
    </row>
    <row r="33" spans="1:28" s="133" customFormat="1" ht="39.950000000000003" customHeight="1">
      <c r="A33" s="105" t="s">
        <v>172</v>
      </c>
      <c r="B33" s="120">
        <f t="shared" ref="B33" si="9">B10+B17+B20+B22+B23+B24</f>
        <v>224</v>
      </c>
      <c r="C33" s="106">
        <f t="shared" ref="C33:AB33" si="10">C10+C17+C20+C22+C23+C24</f>
        <v>2</v>
      </c>
      <c r="D33" s="106">
        <f t="shared" si="10"/>
        <v>0</v>
      </c>
      <c r="E33" s="106">
        <f t="shared" si="10"/>
        <v>6</v>
      </c>
      <c r="F33" s="106">
        <f t="shared" si="10"/>
        <v>10</v>
      </c>
      <c r="G33" s="106">
        <f t="shared" si="10"/>
        <v>93</v>
      </c>
      <c r="H33" s="106">
        <f t="shared" si="10"/>
        <v>0</v>
      </c>
      <c r="I33" s="106">
        <f t="shared" si="10"/>
        <v>1</v>
      </c>
      <c r="J33" s="106">
        <f t="shared" si="10"/>
        <v>0</v>
      </c>
      <c r="K33" s="106">
        <f t="shared" si="10"/>
        <v>3</v>
      </c>
      <c r="L33" s="106">
        <f t="shared" si="10"/>
        <v>0</v>
      </c>
      <c r="M33" s="106">
        <f t="shared" si="10"/>
        <v>4</v>
      </c>
      <c r="N33" s="107">
        <f t="shared" si="10"/>
        <v>0</v>
      </c>
      <c r="O33" s="120">
        <f t="shared" si="10"/>
        <v>4</v>
      </c>
      <c r="P33" s="106">
        <f t="shared" si="10"/>
        <v>2</v>
      </c>
      <c r="Q33" s="106">
        <f t="shared" si="10"/>
        <v>0</v>
      </c>
      <c r="R33" s="106">
        <f t="shared" si="10"/>
        <v>3</v>
      </c>
      <c r="S33" s="106">
        <f t="shared" si="10"/>
        <v>0</v>
      </c>
      <c r="T33" s="106">
        <f t="shared" si="10"/>
        <v>12</v>
      </c>
      <c r="U33" s="106">
        <f t="shared" si="10"/>
        <v>1</v>
      </c>
      <c r="V33" s="106">
        <f t="shared" si="10"/>
        <v>84</v>
      </c>
      <c r="W33" s="106">
        <f t="shared" si="10"/>
        <v>1</v>
      </c>
      <c r="X33" s="106">
        <f t="shared" si="10"/>
        <v>0</v>
      </c>
      <c r="Y33" s="106">
        <f t="shared" si="10"/>
        <v>5</v>
      </c>
      <c r="Z33" s="106">
        <f t="shared" si="10"/>
        <v>10</v>
      </c>
      <c r="AA33" s="106">
        <f t="shared" si="10"/>
        <v>14</v>
      </c>
      <c r="AB33" s="107">
        <f t="shared" si="10"/>
        <v>26</v>
      </c>
    </row>
    <row r="34" spans="1:28" s="133" customFormat="1" ht="39.950000000000003" customHeight="1">
      <c r="A34" s="105" t="s">
        <v>198</v>
      </c>
      <c r="B34" s="120">
        <f t="shared" ref="B34" si="11">B13+B16+B19+B25+B26</f>
        <v>87</v>
      </c>
      <c r="C34" s="106">
        <f t="shared" ref="C34:AB34" si="12">C13+C16+C19+C25+C26</f>
        <v>0</v>
      </c>
      <c r="D34" s="106">
        <f t="shared" si="12"/>
        <v>0</v>
      </c>
      <c r="E34" s="106">
        <f t="shared" si="12"/>
        <v>0</v>
      </c>
      <c r="F34" s="106">
        <f t="shared" si="12"/>
        <v>0</v>
      </c>
      <c r="G34" s="106">
        <f t="shared" si="12"/>
        <v>67</v>
      </c>
      <c r="H34" s="106">
        <f t="shared" si="12"/>
        <v>0</v>
      </c>
      <c r="I34" s="106">
        <f t="shared" si="12"/>
        <v>0</v>
      </c>
      <c r="J34" s="106">
        <f t="shared" si="12"/>
        <v>0</v>
      </c>
      <c r="K34" s="106">
        <f t="shared" si="12"/>
        <v>0</v>
      </c>
      <c r="L34" s="106">
        <f t="shared" si="12"/>
        <v>3</v>
      </c>
      <c r="M34" s="106">
        <f t="shared" si="12"/>
        <v>0</v>
      </c>
      <c r="N34" s="107">
        <f t="shared" si="12"/>
        <v>0</v>
      </c>
      <c r="O34" s="120">
        <f t="shared" si="12"/>
        <v>0</v>
      </c>
      <c r="P34" s="106">
        <f t="shared" si="12"/>
        <v>0</v>
      </c>
      <c r="Q34" s="106">
        <f t="shared" si="12"/>
        <v>0</v>
      </c>
      <c r="R34" s="106">
        <f t="shared" si="12"/>
        <v>0</v>
      </c>
      <c r="S34" s="106">
        <f t="shared" si="12"/>
        <v>0</v>
      </c>
      <c r="T34" s="106">
        <f t="shared" si="12"/>
        <v>7</v>
      </c>
      <c r="U34" s="106">
        <f t="shared" si="12"/>
        <v>4</v>
      </c>
      <c r="V34" s="106">
        <f t="shared" si="12"/>
        <v>6</v>
      </c>
      <c r="W34" s="106">
        <f t="shared" si="12"/>
        <v>2</v>
      </c>
      <c r="X34" s="106">
        <f t="shared" si="12"/>
        <v>0</v>
      </c>
      <c r="Y34" s="106">
        <f t="shared" si="12"/>
        <v>0</v>
      </c>
      <c r="Z34" s="106">
        <f t="shared" si="12"/>
        <v>0</v>
      </c>
      <c r="AA34" s="106">
        <f t="shared" si="12"/>
        <v>0</v>
      </c>
      <c r="AB34" s="107">
        <f t="shared" si="12"/>
        <v>0</v>
      </c>
    </row>
    <row r="35" spans="1:28" s="133" customFormat="1" ht="39.950000000000003" customHeight="1">
      <c r="A35" s="108" t="s">
        <v>173</v>
      </c>
      <c r="B35" s="121">
        <f t="shared" ref="B35" si="13">B12+B27+B28+B29</f>
        <v>59</v>
      </c>
      <c r="C35" s="109">
        <f t="shared" ref="C35:AB35" si="14">C12+C27+C28+C29</f>
        <v>0</v>
      </c>
      <c r="D35" s="109">
        <f t="shared" si="14"/>
        <v>0</v>
      </c>
      <c r="E35" s="109">
        <f t="shared" si="14"/>
        <v>0</v>
      </c>
      <c r="F35" s="109">
        <f t="shared" si="14"/>
        <v>0</v>
      </c>
      <c r="G35" s="109">
        <f t="shared" si="14"/>
        <v>43</v>
      </c>
      <c r="H35" s="109">
        <f t="shared" si="14"/>
        <v>0</v>
      </c>
      <c r="I35" s="109">
        <f t="shared" si="14"/>
        <v>0</v>
      </c>
      <c r="J35" s="109">
        <f t="shared" si="14"/>
        <v>1</v>
      </c>
      <c r="K35" s="109">
        <f t="shared" si="14"/>
        <v>3</v>
      </c>
      <c r="L35" s="109">
        <f t="shared" si="14"/>
        <v>0</v>
      </c>
      <c r="M35" s="109">
        <f t="shared" si="14"/>
        <v>0</v>
      </c>
      <c r="N35" s="110">
        <f t="shared" si="14"/>
        <v>0</v>
      </c>
      <c r="O35" s="121">
        <f t="shared" si="14"/>
        <v>0</v>
      </c>
      <c r="P35" s="109">
        <f t="shared" si="14"/>
        <v>0</v>
      </c>
      <c r="Q35" s="109">
        <f t="shared" si="14"/>
        <v>0</v>
      </c>
      <c r="R35" s="109">
        <f t="shared" si="14"/>
        <v>0</v>
      </c>
      <c r="S35" s="109">
        <f t="shared" si="14"/>
        <v>0</v>
      </c>
      <c r="T35" s="109">
        <f t="shared" si="14"/>
        <v>8</v>
      </c>
      <c r="U35" s="109">
        <f t="shared" si="14"/>
        <v>2</v>
      </c>
      <c r="V35" s="109">
        <f t="shared" si="14"/>
        <v>2</v>
      </c>
      <c r="W35" s="109">
        <f t="shared" si="14"/>
        <v>0</v>
      </c>
      <c r="X35" s="109">
        <f t="shared" si="14"/>
        <v>0</v>
      </c>
      <c r="Y35" s="109">
        <f t="shared" si="14"/>
        <v>0</v>
      </c>
      <c r="Z35" s="109">
        <f t="shared" si="14"/>
        <v>0</v>
      </c>
      <c r="AA35" s="109">
        <f t="shared" si="14"/>
        <v>0</v>
      </c>
      <c r="AB35" s="110">
        <f t="shared" si="14"/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A5:A6"/>
    <mergeCell ref="B5:B6"/>
    <mergeCell ref="C5:C6"/>
    <mergeCell ref="D5:D6"/>
    <mergeCell ref="E5:E6"/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4" orientation="landscape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'１７表'!Print_Area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2022-02-11T08:23:12Z</cp:lastPrinted>
  <dcterms:created xsi:type="dcterms:W3CDTF">1999-03-08T00:34:12Z</dcterms:created>
  <dcterms:modified xsi:type="dcterms:W3CDTF">2022-02-11T08:24:00Z</dcterms:modified>
</cp:coreProperties>
</file>