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7425" activeTab="9"/>
  </bookViews>
  <sheets>
    <sheet name="１表" sheetId="1" r:id="rId1"/>
    <sheet name="２表" sheetId="2" r:id="rId2"/>
    <sheet name="３表" sheetId="3" r:id="rId3"/>
    <sheet name="３表保健所" sheetId="4" r:id="rId4"/>
    <sheet name="４表" sheetId="5" r:id="rId5"/>
    <sheet name="５表" sheetId="6" r:id="rId6"/>
    <sheet name="６表" sheetId="7" r:id="rId7"/>
    <sheet name="７表" sheetId="8" r:id="rId8"/>
    <sheet name="８表" sheetId="9" r:id="rId9"/>
    <sheet name="９表" sheetId="10" r:id="rId10"/>
  </sheets>
  <definedNames>
    <definedName name="_xlnm.Print_Area" localSheetId="0">'１表'!$A$1:$K$36</definedName>
    <definedName name="_xlnm.Print_Area" localSheetId="1">'２表'!$A$1:$F$36</definedName>
    <definedName name="_xlnm.Print_Area" localSheetId="2">'３表'!$A$1:$I$35</definedName>
    <definedName name="_xlnm.Print_Area" localSheetId="4">'４表'!$A$1:$U$34</definedName>
    <definedName name="_xlnm.Print_Area" localSheetId="5">'５表'!$A$1:$N$33</definedName>
    <definedName name="_xlnm.Print_Area" localSheetId="6">'６表'!$A$1:$M$35</definedName>
    <definedName name="_xlnm.Print_Area" localSheetId="7">'７表'!$A$1:$I$35</definedName>
    <definedName name="_xlnm.Print_Area" localSheetId="9">'９表'!$A$1:$CV$35</definedName>
  </definedNames>
  <calcPr calcId="145621"/>
</workbook>
</file>

<file path=xl/calcChain.xml><?xml version="1.0" encoding="utf-8"?>
<calcChain xmlns="http://schemas.openxmlformats.org/spreadsheetml/2006/main">
  <c r="BN30" i="10" l="1"/>
  <c r="E28" i="6"/>
  <c r="I29" i="1" l="1"/>
  <c r="H29" i="1"/>
  <c r="G29" i="1"/>
  <c r="F29" i="1"/>
  <c r="E29" i="1"/>
  <c r="D29" i="1"/>
  <c r="C29" i="1"/>
  <c r="B29" i="1"/>
  <c r="BY35" i="10" l="1"/>
  <c r="BX35" i="10"/>
  <c r="BW35" i="10"/>
  <c r="BY34" i="10"/>
  <c r="BX34" i="10"/>
  <c r="BW34" i="10"/>
  <c r="BY33" i="10"/>
  <c r="BX33" i="10"/>
  <c r="BW33" i="10"/>
  <c r="BY32" i="10"/>
  <c r="BX32" i="10"/>
  <c r="BW32" i="10"/>
  <c r="BY31" i="10"/>
  <c r="BX31" i="10"/>
  <c r="BW31" i="10"/>
  <c r="BY30" i="10"/>
  <c r="BX30" i="10"/>
  <c r="BW30" i="10"/>
  <c r="BZ9" i="10"/>
  <c r="BY9" i="10"/>
  <c r="BX9" i="10"/>
  <c r="BW9" i="10"/>
  <c r="BZ8" i="10"/>
  <c r="BZ7" i="10" s="1"/>
  <c r="BY8" i="10"/>
  <c r="BY7" i="10" s="1"/>
  <c r="BX8" i="10"/>
  <c r="BX7" i="10" s="1"/>
  <c r="BW8" i="10"/>
  <c r="BW7" i="10"/>
  <c r="BV35" i="10"/>
  <c r="BV34" i="10"/>
  <c r="BV33" i="10"/>
  <c r="BV32" i="10"/>
  <c r="BV31" i="10"/>
  <c r="BV30" i="10"/>
  <c r="BV9" i="10"/>
  <c r="BV8" i="10"/>
  <c r="BV7" i="10" s="1"/>
  <c r="CV35" i="10"/>
  <c r="CU35" i="10"/>
  <c r="CT35" i="10"/>
  <c r="CV34" i="10"/>
  <c r="CU34" i="10"/>
  <c r="CT34" i="10"/>
  <c r="CV33" i="10"/>
  <c r="CU33" i="10"/>
  <c r="CT33" i="10"/>
  <c r="CV32" i="10"/>
  <c r="CU32" i="10"/>
  <c r="CT32" i="10"/>
  <c r="CV31" i="10"/>
  <c r="CU31" i="10"/>
  <c r="CT31" i="10"/>
  <c r="CV30" i="10"/>
  <c r="CU30" i="10"/>
  <c r="CT30" i="10"/>
  <c r="CV9" i="10"/>
  <c r="CU9" i="10"/>
  <c r="CT9" i="10"/>
  <c r="CV8" i="10"/>
  <c r="CV7" i="10" s="1"/>
  <c r="CU8" i="10"/>
  <c r="CT8" i="10"/>
  <c r="CT7" i="10"/>
  <c r="CS35" i="10"/>
  <c r="CS34" i="10"/>
  <c r="CS33" i="10"/>
  <c r="CS32" i="10"/>
  <c r="CS31" i="10"/>
  <c r="CS30" i="10"/>
  <c r="CS9" i="10"/>
  <c r="CS8" i="10"/>
  <c r="CU7" i="10" l="1"/>
  <c r="CS7" i="10"/>
  <c r="AP30" i="10"/>
  <c r="AP31" i="10"/>
  <c r="AP32" i="10"/>
  <c r="AP33" i="10"/>
  <c r="AP34" i="10"/>
  <c r="AP35" i="10"/>
  <c r="Y30" i="10"/>
  <c r="CR35" i="10" l="1"/>
  <c r="CQ35" i="10"/>
  <c r="CP35" i="10"/>
  <c r="CO35" i="10"/>
  <c r="CN35" i="10"/>
  <c r="CM35" i="10"/>
  <c r="CL35" i="10"/>
  <c r="CK35" i="10"/>
  <c r="CR34" i="10"/>
  <c r="CQ34" i="10"/>
  <c r="CP34" i="10"/>
  <c r="CO34" i="10"/>
  <c r="CN34" i="10"/>
  <c r="CM34" i="10"/>
  <c r="CL34" i="10"/>
  <c r="CK34" i="10"/>
  <c r="CR33" i="10"/>
  <c r="CQ33" i="10"/>
  <c r="CP33" i="10"/>
  <c r="CO33" i="10"/>
  <c r="CN33" i="10"/>
  <c r="CM33" i="10"/>
  <c r="CL33" i="10"/>
  <c r="CK33" i="10"/>
  <c r="CR32" i="10"/>
  <c r="CQ32" i="10"/>
  <c r="CP32" i="10"/>
  <c r="CO32" i="10"/>
  <c r="CN32" i="10"/>
  <c r="CM32" i="10"/>
  <c r="CL32" i="10"/>
  <c r="CK32" i="10"/>
  <c r="CR31" i="10"/>
  <c r="CQ31" i="10"/>
  <c r="CP31" i="10"/>
  <c r="CO31" i="10"/>
  <c r="CN31" i="10"/>
  <c r="CM31" i="10"/>
  <c r="CL31" i="10"/>
  <c r="CK31" i="10"/>
  <c r="CR30" i="10"/>
  <c r="CQ30" i="10"/>
  <c r="CP30" i="10"/>
  <c r="CO30" i="10"/>
  <c r="CN30" i="10"/>
  <c r="CM30" i="10"/>
  <c r="CL30" i="10"/>
  <c r="CK30" i="10"/>
  <c r="CR9" i="10"/>
  <c r="CQ9" i="10"/>
  <c r="CP9" i="10"/>
  <c r="CO9" i="10"/>
  <c r="CN9" i="10"/>
  <c r="CM9" i="10"/>
  <c r="CL9" i="10"/>
  <c r="CK9" i="10"/>
  <c r="CR8" i="10"/>
  <c r="CQ8" i="10"/>
  <c r="CP8" i="10"/>
  <c r="CO8" i="10"/>
  <c r="CN8" i="10"/>
  <c r="CM8" i="10"/>
  <c r="CL8" i="10"/>
  <c r="CK8" i="10"/>
  <c r="CR7" i="10"/>
  <c r="CQ7" i="10"/>
  <c r="CP7" i="10"/>
  <c r="CO7" i="10"/>
  <c r="CN7" i="10"/>
  <c r="CM7" i="10"/>
  <c r="CL7" i="10"/>
  <c r="CK7" i="10"/>
  <c r="CI35" i="10"/>
  <c r="CH35" i="10"/>
  <c r="CG35" i="10"/>
  <c r="CF35" i="10"/>
  <c r="CE35" i="10"/>
  <c r="CD35" i="10"/>
  <c r="CC35" i="10"/>
  <c r="CB35" i="10"/>
  <c r="CI34" i="10"/>
  <c r="CH34" i="10"/>
  <c r="CG34" i="10"/>
  <c r="CF34" i="10"/>
  <c r="CE34" i="10"/>
  <c r="CD34" i="10"/>
  <c r="CC34" i="10"/>
  <c r="CB34" i="10"/>
  <c r="CI33" i="10"/>
  <c r="CH33" i="10"/>
  <c r="CG33" i="10"/>
  <c r="CF33" i="10"/>
  <c r="CE33" i="10"/>
  <c r="CD33" i="10"/>
  <c r="CC33" i="10"/>
  <c r="CB33" i="10"/>
  <c r="CI32" i="10"/>
  <c r="CH32" i="10"/>
  <c r="CG32" i="10"/>
  <c r="CF32" i="10"/>
  <c r="CE32" i="10"/>
  <c r="CD32" i="10"/>
  <c r="CC32" i="10"/>
  <c r="CB32" i="10"/>
  <c r="CI31" i="10"/>
  <c r="CH31" i="10"/>
  <c r="CG31" i="10"/>
  <c r="CF31" i="10"/>
  <c r="CE31" i="10"/>
  <c r="CD31" i="10"/>
  <c r="CC31" i="10"/>
  <c r="CB31" i="10"/>
  <c r="CI30" i="10"/>
  <c r="CH30" i="10"/>
  <c r="CG30" i="10"/>
  <c r="CF30" i="10"/>
  <c r="CE30" i="10"/>
  <c r="CD30" i="10"/>
  <c r="CC30" i="10"/>
  <c r="CB30" i="10"/>
  <c r="CI9" i="10"/>
  <c r="CH9" i="10"/>
  <c r="CG9" i="10"/>
  <c r="CF9" i="10"/>
  <c r="CE9" i="10"/>
  <c r="CD9" i="10"/>
  <c r="CC9" i="10"/>
  <c r="CB9" i="10"/>
  <c r="CI8" i="10"/>
  <c r="CH8" i="10"/>
  <c r="CG8" i="10"/>
  <c r="CF8" i="10"/>
  <c r="CE8" i="10"/>
  <c r="CD8" i="10"/>
  <c r="CC8" i="10"/>
  <c r="CB8" i="10"/>
  <c r="CI7" i="10"/>
  <c r="CH7" i="10"/>
  <c r="CG7" i="10"/>
  <c r="CF7" i="10"/>
  <c r="CE7" i="10"/>
  <c r="CD7" i="10"/>
  <c r="CC7" i="10"/>
  <c r="CB7" i="10"/>
  <c r="BZ35" i="10"/>
  <c r="BU35" i="10"/>
  <c r="BT35" i="10"/>
  <c r="BS35" i="10"/>
  <c r="BR35" i="10"/>
  <c r="BQ35" i="10"/>
  <c r="BP35" i="10"/>
  <c r="BO35" i="10"/>
  <c r="BN35" i="10"/>
  <c r="BM35" i="10"/>
  <c r="BZ34" i="10"/>
  <c r="BU34" i="10"/>
  <c r="BT34" i="10"/>
  <c r="BS34" i="10"/>
  <c r="BR34" i="10"/>
  <c r="BQ34" i="10"/>
  <c r="BP34" i="10"/>
  <c r="BO34" i="10"/>
  <c r="BN34" i="10"/>
  <c r="BM34" i="10"/>
  <c r="BZ33" i="10"/>
  <c r="BU33" i="10"/>
  <c r="BT33" i="10"/>
  <c r="BS33" i="10"/>
  <c r="BR33" i="10"/>
  <c r="BQ33" i="10"/>
  <c r="BP33" i="10"/>
  <c r="BO33" i="10"/>
  <c r="BN33" i="10"/>
  <c r="BM33" i="10"/>
  <c r="BZ32" i="10"/>
  <c r="BU32" i="10"/>
  <c r="BT32" i="10"/>
  <c r="BS32" i="10"/>
  <c r="BR32" i="10"/>
  <c r="BQ32" i="10"/>
  <c r="BP32" i="10"/>
  <c r="BO32" i="10"/>
  <c r="BN32" i="10"/>
  <c r="BM32" i="10"/>
  <c r="BZ31" i="10"/>
  <c r="BU31" i="10"/>
  <c r="BT31" i="10"/>
  <c r="BS31" i="10"/>
  <c r="BR31" i="10"/>
  <c r="BQ31" i="10"/>
  <c r="BP31" i="10"/>
  <c r="BO31" i="10"/>
  <c r="BN31" i="10"/>
  <c r="BM31" i="10"/>
  <c r="BZ30" i="10"/>
  <c r="BU30" i="10"/>
  <c r="BT30" i="10"/>
  <c r="BS30" i="10"/>
  <c r="BR30" i="10"/>
  <c r="BQ30" i="10"/>
  <c r="BP30" i="10"/>
  <c r="BO30" i="10"/>
  <c r="BM30" i="10"/>
  <c r="BU9" i="10"/>
  <c r="BT9" i="10"/>
  <c r="BS9" i="10"/>
  <c r="BR9" i="10"/>
  <c r="BQ9" i="10"/>
  <c r="BP9" i="10"/>
  <c r="BO9" i="10"/>
  <c r="BN9" i="10"/>
  <c r="BM9" i="10"/>
  <c r="BU8" i="10"/>
  <c r="BT8" i="10"/>
  <c r="BS8" i="10"/>
  <c r="BR8" i="10"/>
  <c r="BR7" i="10" s="1"/>
  <c r="BQ8" i="10"/>
  <c r="BQ7" i="10" s="1"/>
  <c r="BP8" i="10"/>
  <c r="BP7" i="10" s="1"/>
  <c r="BO8" i="10"/>
  <c r="BN8" i="10"/>
  <c r="BM8" i="10"/>
  <c r="BT7" i="10"/>
  <c r="BS7" i="10"/>
  <c r="BK35" i="10"/>
  <c r="BJ35" i="10"/>
  <c r="BI35" i="10"/>
  <c r="BH35" i="10"/>
  <c r="BG35" i="10"/>
  <c r="BF35" i="10"/>
  <c r="BE35" i="10"/>
  <c r="BD35" i="10"/>
  <c r="BK34" i="10"/>
  <c r="BJ34" i="10"/>
  <c r="BI34" i="10"/>
  <c r="BH34" i="10"/>
  <c r="BG34" i="10"/>
  <c r="BF34" i="10"/>
  <c r="BE34" i="10"/>
  <c r="BD34" i="10"/>
  <c r="BK33" i="10"/>
  <c r="BJ33" i="10"/>
  <c r="BI33" i="10"/>
  <c r="BH33" i="10"/>
  <c r="BG33" i="10"/>
  <c r="BF33" i="10"/>
  <c r="BE33" i="10"/>
  <c r="BD33" i="10"/>
  <c r="BK32" i="10"/>
  <c r="BJ32" i="10"/>
  <c r="BI32" i="10"/>
  <c r="BH32" i="10"/>
  <c r="BG32" i="10"/>
  <c r="BF32" i="10"/>
  <c r="BE32" i="10"/>
  <c r="BD32" i="10"/>
  <c r="BK31" i="10"/>
  <c r="BJ31" i="10"/>
  <c r="BI31" i="10"/>
  <c r="BH31" i="10"/>
  <c r="BG31" i="10"/>
  <c r="BF31" i="10"/>
  <c r="BE31" i="10"/>
  <c r="BD31" i="10"/>
  <c r="BK30" i="10"/>
  <c r="BJ30" i="10"/>
  <c r="BI30" i="10"/>
  <c r="BH30" i="10"/>
  <c r="BG30" i="10"/>
  <c r="BF30" i="10"/>
  <c r="BE30" i="10"/>
  <c r="BD30" i="10"/>
  <c r="BK9" i="10"/>
  <c r="BJ9" i="10"/>
  <c r="BI9" i="10"/>
  <c r="BH9" i="10"/>
  <c r="BG9" i="10"/>
  <c r="BF9" i="10"/>
  <c r="BE9" i="10"/>
  <c r="BD9" i="10"/>
  <c r="BK8" i="10"/>
  <c r="BJ8" i="10"/>
  <c r="BI8" i="10"/>
  <c r="BH8" i="10"/>
  <c r="BG8" i="10"/>
  <c r="BF8" i="10"/>
  <c r="BE8" i="10"/>
  <c r="BD8" i="10"/>
  <c r="BK7" i="10"/>
  <c r="BJ7" i="10"/>
  <c r="BI7" i="10"/>
  <c r="BH7" i="10"/>
  <c r="BG7" i="10"/>
  <c r="BF7" i="10"/>
  <c r="BE7" i="10"/>
  <c r="BD7" i="10"/>
  <c r="BB35" i="10"/>
  <c r="BA35" i="10"/>
  <c r="AZ35" i="10"/>
  <c r="AY35" i="10"/>
  <c r="AX35" i="10"/>
  <c r="AW35" i="10"/>
  <c r="AV35" i="10"/>
  <c r="AU35" i="10"/>
  <c r="BB34" i="10"/>
  <c r="BA34" i="10"/>
  <c r="AZ34" i="10"/>
  <c r="AY34" i="10"/>
  <c r="AX34" i="10"/>
  <c r="AW34" i="10"/>
  <c r="AV34" i="10"/>
  <c r="AU34" i="10"/>
  <c r="BB33" i="10"/>
  <c r="BA33" i="10"/>
  <c r="AZ33" i="10"/>
  <c r="AY33" i="10"/>
  <c r="AX33" i="10"/>
  <c r="AW33" i="10"/>
  <c r="AV33" i="10"/>
  <c r="AU33" i="10"/>
  <c r="BB32" i="10"/>
  <c r="BA32" i="10"/>
  <c r="AZ32" i="10"/>
  <c r="AY32" i="10"/>
  <c r="AX32" i="10"/>
  <c r="AW32" i="10"/>
  <c r="AV32" i="10"/>
  <c r="AU32" i="10"/>
  <c r="BB31" i="10"/>
  <c r="BA31" i="10"/>
  <c r="AZ31" i="10"/>
  <c r="AY31" i="10"/>
  <c r="AX31" i="10"/>
  <c r="AW31" i="10"/>
  <c r="AV31" i="10"/>
  <c r="AU31" i="10"/>
  <c r="BB30" i="10"/>
  <c r="BA30" i="10"/>
  <c r="AZ30" i="10"/>
  <c r="AY30" i="10"/>
  <c r="AX30" i="10"/>
  <c r="AW30" i="10"/>
  <c r="AV30" i="10"/>
  <c r="AU30" i="10"/>
  <c r="BB9" i="10"/>
  <c r="BA9" i="10"/>
  <c r="AZ9" i="10"/>
  <c r="AY9" i="10"/>
  <c r="AX9" i="10"/>
  <c r="AW9" i="10"/>
  <c r="AV9" i="10"/>
  <c r="AU9" i="10"/>
  <c r="BB8" i="10"/>
  <c r="BA8" i="10"/>
  <c r="AZ8" i="10"/>
  <c r="AY8" i="10"/>
  <c r="AX8" i="10"/>
  <c r="AW8" i="10"/>
  <c r="AV8" i="10"/>
  <c r="AV7" i="10" s="1"/>
  <c r="AU8" i="10"/>
  <c r="BB7" i="10"/>
  <c r="BA7" i="10"/>
  <c r="AZ7" i="10"/>
  <c r="AY7" i="10"/>
  <c r="AX7" i="10"/>
  <c r="AW7" i="10"/>
  <c r="AU7" i="10"/>
  <c r="AS9" i="10"/>
  <c r="AR9" i="10"/>
  <c r="AQ9" i="10"/>
  <c r="AP9" i="10"/>
  <c r="AO9" i="10"/>
  <c r="AN9" i="10"/>
  <c r="AM9" i="10"/>
  <c r="AL9" i="10"/>
  <c r="AS8" i="10"/>
  <c r="AR8" i="10"/>
  <c r="AQ8" i="10"/>
  <c r="AP8" i="10"/>
  <c r="AP7" i="10" s="1"/>
  <c r="AO8" i="10"/>
  <c r="AN8" i="10"/>
  <c r="AN7" i="10" s="1"/>
  <c r="AM8" i="10"/>
  <c r="AL8" i="10"/>
  <c r="AL7" i="10" s="1"/>
  <c r="AS7" i="10"/>
  <c r="AR7" i="10"/>
  <c r="AO7" i="10"/>
  <c r="AM7" i="10"/>
  <c r="AS35" i="10"/>
  <c r="AR35" i="10"/>
  <c r="AQ35" i="10"/>
  <c r="AO35" i="10"/>
  <c r="AN35" i="10"/>
  <c r="AM35" i="10"/>
  <c r="AL35" i="10"/>
  <c r="AS34" i="10"/>
  <c r="AR34" i="10"/>
  <c r="AQ34" i="10"/>
  <c r="AO34" i="10"/>
  <c r="AN34" i="10"/>
  <c r="AM34" i="10"/>
  <c r="AL34" i="10"/>
  <c r="AS33" i="10"/>
  <c r="AR33" i="10"/>
  <c r="AQ33" i="10"/>
  <c r="AO33" i="10"/>
  <c r="AN33" i="10"/>
  <c r="AM33" i="10"/>
  <c r="AL33" i="10"/>
  <c r="AS32" i="10"/>
  <c r="AR32" i="10"/>
  <c r="AQ32" i="10"/>
  <c r="AO32" i="10"/>
  <c r="AN32" i="10"/>
  <c r="AM32" i="10"/>
  <c r="AL32" i="10"/>
  <c r="AS31" i="10"/>
  <c r="AR31" i="10"/>
  <c r="AQ31" i="10"/>
  <c r="AO31" i="10"/>
  <c r="AN31" i="10"/>
  <c r="AM31" i="10"/>
  <c r="AL31" i="10"/>
  <c r="AS30" i="10"/>
  <c r="AR30" i="10"/>
  <c r="AQ30" i="10"/>
  <c r="AO30" i="10"/>
  <c r="AN30" i="10"/>
  <c r="AM30" i="10"/>
  <c r="AL30" i="10"/>
  <c r="AJ35" i="10"/>
  <c r="AI35" i="10"/>
  <c r="AH35" i="10"/>
  <c r="AG35" i="10"/>
  <c r="AF35" i="10"/>
  <c r="AE35" i="10"/>
  <c r="AD35" i="10"/>
  <c r="AC35" i="10"/>
  <c r="AJ34" i="10"/>
  <c r="AI34" i="10"/>
  <c r="AH34" i="10"/>
  <c r="AG34" i="10"/>
  <c r="AF34" i="10"/>
  <c r="AE34" i="10"/>
  <c r="AD34" i="10"/>
  <c r="AC34" i="10"/>
  <c r="AJ33" i="10"/>
  <c r="AI33" i="10"/>
  <c r="AH33" i="10"/>
  <c r="AG33" i="10"/>
  <c r="AF33" i="10"/>
  <c r="AE33" i="10"/>
  <c r="AD33" i="10"/>
  <c r="AC33" i="10"/>
  <c r="AJ32" i="10"/>
  <c r="AI32" i="10"/>
  <c r="AH32" i="10"/>
  <c r="AG32" i="10"/>
  <c r="AF32" i="10"/>
  <c r="AE32" i="10"/>
  <c r="AD32" i="10"/>
  <c r="AC32" i="10"/>
  <c r="AJ31" i="10"/>
  <c r="AI31" i="10"/>
  <c r="AH31" i="10"/>
  <c r="AG31" i="10"/>
  <c r="AF31" i="10"/>
  <c r="AE31" i="10"/>
  <c r="AD31" i="10"/>
  <c r="AC31" i="10"/>
  <c r="AJ30" i="10"/>
  <c r="AI30" i="10"/>
  <c r="AH30" i="10"/>
  <c r="AG30" i="10"/>
  <c r="AF30" i="10"/>
  <c r="AE30" i="10"/>
  <c r="AD30" i="10"/>
  <c r="AC30" i="10"/>
  <c r="AJ9" i="10"/>
  <c r="AI9" i="10"/>
  <c r="AH9" i="10"/>
  <c r="AG9" i="10"/>
  <c r="AF9" i="10"/>
  <c r="AE9" i="10"/>
  <c r="AD9" i="10"/>
  <c r="AC9" i="10"/>
  <c r="AJ8" i="10"/>
  <c r="AI8" i="10"/>
  <c r="AI7" i="10" s="1"/>
  <c r="AH8" i="10"/>
  <c r="AG8" i="10"/>
  <c r="AF8" i="10"/>
  <c r="AE8" i="10"/>
  <c r="AE7" i="10" s="1"/>
  <c r="AD8" i="10"/>
  <c r="AC8" i="10"/>
  <c r="AC7" i="10" s="1"/>
  <c r="AJ7" i="10"/>
  <c r="AF7" i="10"/>
  <c r="AD7" i="10"/>
  <c r="AA35" i="10"/>
  <c r="Z35" i="10"/>
  <c r="Y35" i="10"/>
  <c r="X35" i="10"/>
  <c r="W35" i="10"/>
  <c r="V35" i="10"/>
  <c r="U35" i="10"/>
  <c r="T35" i="10"/>
  <c r="AA34" i="10"/>
  <c r="Z34" i="10"/>
  <c r="Y34" i="10"/>
  <c r="X34" i="10"/>
  <c r="W34" i="10"/>
  <c r="V34" i="10"/>
  <c r="U34" i="10"/>
  <c r="T34" i="10"/>
  <c r="AA33" i="10"/>
  <c r="Z33" i="10"/>
  <c r="Y33" i="10"/>
  <c r="X33" i="10"/>
  <c r="W33" i="10"/>
  <c r="V33" i="10"/>
  <c r="U33" i="10"/>
  <c r="T33" i="10"/>
  <c r="AA32" i="10"/>
  <c r="Z32" i="10"/>
  <c r="Y32" i="10"/>
  <c r="X32" i="10"/>
  <c r="W32" i="10"/>
  <c r="V32" i="10"/>
  <c r="U32" i="10"/>
  <c r="T32" i="10"/>
  <c r="AA31" i="10"/>
  <c r="Z31" i="10"/>
  <c r="Y31" i="10"/>
  <c r="X31" i="10"/>
  <c r="W31" i="10"/>
  <c r="V31" i="10"/>
  <c r="U31" i="10"/>
  <c r="T31" i="10"/>
  <c r="AA30" i="10"/>
  <c r="Z30" i="10"/>
  <c r="X30" i="10"/>
  <c r="W30" i="10"/>
  <c r="V30" i="10"/>
  <c r="U30" i="10"/>
  <c r="T30" i="10"/>
  <c r="AA9" i="10"/>
  <c r="Z9" i="10"/>
  <c r="Y9" i="10"/>
  <c r="X9" i="10"/>
  <c r="W9" i="10"/>
  <c r="V9" i="10"/>
  <c r="V7" i="10" s="1"/>
  <c r="U9" i="10"/>
  <c r="AA8" i="10"/>
  <c r="AA7" i="10" s="1"/>
  <c r="Z8" i="10"/>
  <c r="Y8" i="10"/>
  <c r="Y7" i="10" s="1"/>
  <c r="X8" i="10"/>
  <c r="W8" i="10"/>
  <c r="V8" i="10"/>
  <c r="U8" i="10"/>
  <c r="U7" i="10" s="1"/>
  <c r="T9" i="10"/>
  <c r="T8" i="10"/>
  <c r="R35" i="10"/>
  <c r="Q35" i="10"/>
  <c r="P35" i="10"/>
  <c r="O35" i="10"/>
  <c r="N35" i="10"/>
  <c r="M35" i="10"/>
  <c r="L35" i="10"/>
  <c r="R34" i="10"/>
  <c r="Q34" i="10"/>
  <c r="P34" i="10"/>
  <c r="O34" i="10"/>
  <c r="N34" i="10"/>
  <c r="M34" i="10"/>
  <c r="L34" i="10"/>
  <c r="R33" i="10"/>
  <c r="Q33" i="10"/>
  <c r="P33" i="10"/>
  <c r="O33" i="10"/>
  <c r="N33" i="10"/>
  <c r="M33" i="10"/>
  <c r="L33" i="10"/>
  <c r="R32" i="10"/>
  <c r="Q32" i="10"/>
  <c r="P32" i="10"/>
  <c r="O32" i="10"/>
  <c r="N32" i="10"/>
  <c r="M32" i="10"/>
  <c r="L32" i="10"/>
  <c r="R31" i="10"/>
  <c r="Q31" i="10"/>
  <c r="P31" i="10"/>
  <c r="O31" i="10"/>
  <c r="N31" i="10"/>
  <c r="M31" i="10"/>
  <c r="L31" i="10"/>
  <c r="R30" i="10"/>
  <c r="Q30" i="10"/>
  <c r="P30" i="10"/>
  <c r="O30" i="10"/>
  <c r="N30" i="10"/>
  <c r="M30" i="10"/>
  <c r="L30" i="10"/>
  <c r="K35" i="10"/>
  <c r="K34" i="10"/>
  <c r="K33" i="10"/>
  <c r="K32" i="10"/>
  <c r="K31" i="10"/>
  <c r="K30" i="10"/>
  <c r="R9" i="10"/>
  <c r="Q9" i="10"/>
  <c r="P9" i="10"/>
  <c r="P7" i="10" s="1"/>
  <c r="O9" i="10"/>
  <c r="N9" i="10"/>
  <c r="M9" i="10"/>
  <c r="L9" i="10"/>
  <c r="R8" i="10"/>
  <c r="Q8" i="10"/>
  <c r="P8" i="10"/>
  <c r="O8" i="10"/>
  <c r="N8" i="10"/>
  <c r="M8" i="10"/>
  <c r="L8" i="10"/>
  <c r="N7" i="10"/>
  <c r="K9" i="10"/>
  <c r="K8" i="10"/>
  <c r="I35" i="10"/>
  <c r="H35" i="10"/>
  <c r="G35" i="10"/>
  <c r="F35" i="10"/>
  <c r="E35" i="10"/>
  <c r="D35" i="10"/>
  <c r="C35" i="10"/>
  <c r="I34" i="10"/>
  <c r="H34" i="10"/>
  <c r="G34" i="10"/>
  <c r="F34" i="10"/>
  <c r="E34" i="10"/>
  <c r="D34" i="10"/>
  <c r="C34" i="10"/>
  <c r="I33" i="10"/>
  <c r="H33" i="10"/>
  <c r="G33" i="10"/>
  <c r="F33" i="10"/>
  <c r="E33" i="10"/>
  <c r="D33" i="10"/>
  <c r="C33" i="10"/>
  <c r="I32" i="10"/>
  <c r="H32" i="10"/>
  <c r="G32" i="10"/>
  <c r="F32" i="10"/>
  <c r="E32" i="10"/>
  <c r="D32" i="10"/>
  <c r="C32" i="10"/>
  <c r="I31" i="10"/>
  <c r="H31" i="10"/>
  <c r="G31" i="10"/>
  <c r="F31" i="10"/>
  <c r="E31" i="10"/>
  <c r="D31" i="10"/>
  <c r="C31" i="10"/>
  <c r="I30" i="10"/>
  <c r="H30" i="10"/>
  <c r="G30" i="10"/>
  <c r="F30" i="10"/>
  <c r="E30" i="10"/>
  <c r="D30" i="10"/>
  <c r="C30" i="10"/>
  <c r="B35" i="10"/>
  <c r="B34" i="10"/>
  <c r="B33" i="10"/>
  <c r="B32" i="10"/>
  <c r="B31" i="10"/>
  <c r="B30" i="10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B9" i="10"/>
  <c r="B8" i="10"/>
  <c r="E35" i="9"/>
  <c r="D35" i="9"/>
  <c r="C35" i="9"/>
  <c r="E34" i="9"/>
  <c r="D34" i="9"/>
  <c r="C34" i="9"/>
  <c r="E33" i="9"/>
  <c r="D33" i="9"/>
  <c r="C33" i="9"/>
  <c r="E32" i="9"/>
  <c r="D32" i="9"/>
  <c r="C32" i="9"/>
  <c r="E31" i="9"/>
  <c r="D31" i="9"/>
  <c r="C31" i="9"/>
  <c r="E30" i="9"/>
  <c r="D30" i="9"/>
  <c r="C30" i="9"/>
  <c r="B35" i="9"/>
  <c r="B34" i="9"/>
  <c r="B33" i="9"/>
  <c r="B32" i="9"/>
  <c r="B31" i="9"/>
  <c r="B30" i="9"/>
  <c r="E9" i="9"/>
  <c r="D9" i="9"/>
  <c r="C9" i="9"/>
  <c r="E8" i="9"/>
  <c r="D8" i="9"/>
  <c r="D7" i="9" s="1"/>
  <c r="C8" i="9"/>
  <c r="E7" i="9"/>
  <c r="B9" i="9"/>
  <c r="B8" i="9"/>
  <c r="B7" i="9"/>
  <c r="I35" i="8"/>
  <c r="H35" i="8"/>
  <c r="G35" i="8"/>
  <c r="F35" i="8"/>
  <c r="E35" i="8"/>
  <c r="D35" i="8"/>
  <c r="C35" i="8"/>
  <c r="B35" i="8"/>
  <c r="I34" i="8"/>
  <c r="H34" i="8"/>
  <c r="G34" i="8"/>
  <c r="F34" i="8"/>
  <c r="E34" i="8"/>
  <c r="D34" i="8"/>
  <c r="C34" i="8"/>
  <c r="B34" i="8"/>
  <c r="I33" i="8"/>
  <c r="H33" i="8"/>
  <c r="G33" i="8"/>
  <c r="F33" i="8"/>
  <c r="E33" i="8"/>
  <c r="D33" i="8"/>
  <c r="C33" i="8"/>
  <c r="B33" i="8"/>
  <c r="I32" i="8"/>
  <c r="H32" i="8"/>
  <c r="G32" i="8"/>
  <c r="F32" i="8"/>
  <c r="E32" i="8"/>
  <c r="D32" i="8"/>
  <c r="C32" i="8"/>
  <c r="B32" i="8"/>
  <c r="I31" i="8"/>
  <c r="H31" i="8"/>
  <c r="G31" i="8"/>
  <c r="F31" i="8"/>
  <c r="E31" i="8"/>
  <c r="D31" i="8"/>
  <c r="C31" i="8"/>
  <c r="B31" i="8"/>
  <c r="I30" i="8"/>
  <c r="H30" i="8"/>
  <c r="G30" i="8"/>
  <c r="F30" i="8"/>
  <c r="E30" i="8"/>
  <c r="D30" i="8"/>
  <c r="C30" i="8"/>
  <c r="B30" i="8"/>
  <c r="I9" i="8"/>
  <c r="H9" i="8"/>
  <c r="G9" i="8"/>
  <c r="G7" i="8" s="1"/>
  <c r="F9" i="8"/>
  <c r="E9" i="8"/>
  <c r="E7" i="8" s="1"/>
  <c r="D9" i="8"/>
  <c r="C9" i="8"/>
  <c r="C7" i="8" s="1"/>
  <c r="I8" i="8"/>
  <c r="H8" i="8"/>
  <c r="G8" i="8"/>
  <c r="F8" i="8"/>
  <c r="E8" i="8"/>
  <c r="D8" i="8"/>
  <c r="C8" i="8"/>
  <c r="I7" i="8"/>
  <c r="B9" i="8"/>
  <c r="B8" i="8"/>
  <c r="M35" i="7"/>
  <c r="L35" i="7"/>
  <c r="K35" i="7"/>
  <c r="J35" i="7"/>
  <c r="I35" i="7"/>
  <c r="H35" i="7"/>
  <c r="G35" i="7"/>
  <c r="F35" i="7"/>
  <c r="E35" i="7"/>
  <c r="D35" i="7"/>
  <c r="C35" i="7"/>
  <c r="M34" i="7"/>
  <c r="L34" i="7"/>
  <c r="K34" i="7"/>
  <c r="J34" i="7"/>
  <c r="I34" i="7"/>
  <c r="H34" i="7"/>
  <c r="G34" i="7"/>
  <c r="F34" i="7"/>
  <c r="E34" i="7"/>
  <c r="D34" i="7"/>
  <c r="C34" i="7"/>
  <c r="M33" i="7"/>
  <c r="L33" i="7"/>
  <c r="K33" i="7"/>
  <c r="J33" i="7"/>
  <c r="I33" i="7"/>
  <c r="H33" i="7"/>
  <c r="G33" i="7"/>
  <c r="F33" i="7"/>
  <c r="E33" i="7"/>
  <c r="D33" i="7"/>
  <c r="C33" i="7"/>
  <c r="M32" i="7"/>
  <c r="L32" i="7"/>
  <c r="K32" i="7"/>
  <c r="J32" i="7"/>
  <c r="I32" i="7"/>
  <c r="H32" i="7"/>
  <c r="G32" i="7"/>
  <c r="F32" i="7"/>
  <c r="E32" i="7"/>
  <c r="D32" i="7"/>
  <c r="C32" i="7"/>
  <c r="M31" i="7"/>
  <c r="L31" i="7"/>
  <c r="K31" i="7"/>
  <c r="J31" i="7"/>
  <c r="I31" i="7"/>
  <c r="H31" i="7"/>
  <c r="G31" i="7"/>
  <c r="F31" i="7"/>
  <c r="E31" i="7"/>
  <c r="D31" i="7"/>
  <c r="C31" i="7"/>
  <c r="M30" i="7"/>
  <c r="L30" i="7"/>
  <c r="K30" i="7"/>
  <c r="J30" i="7"/>
  <c r="I30" i="7"/>
  <c r="H30" i="7"/>
  <c r="G30" i="7"/>
  <c r="F30" i="7"/>
  <c r="E30" i="7"/>
  <c r="D30" i="7"/>
  <c r="C30" i="7"/>
  <c r="B35" i="7"/>
  <c r="B34" i="7"/>
  <c r="B33" i="7"/>
  <c r="B32" i="7"/>
  <c r="B31" i="7"/>
  <c r="B30" i="7"/>
  <c r="M9" i="7"/>
  <c r="L9" i="7"/>
  <c r="K9" i="7"/>
  <c r="J9" i="7"/>
  <c r="I9" i="7"/>
  <c r="I7" i="7" s="1"/>
  <c r="H9" i="7"/>
  <c r="G9" i="7"/>
  <c r="G7" i="7" s="1"/>
  <c r="F9" i="7"/>
  <c r="E9" i="7"/>
  <c r="E7" i="7" s="1"/>
  <c r="D9" i="7"/>
  <c r="C9" i="7"/>
  <c r="C7" i="7" s="1"/>
  <c r="M8" i="7"/>
  <c r="L8" i="7"/>
  <c r="L7" i="7" s="1"/>
  <c r="K8" i="7"/>
  <c r="J8" i="7"/>
  <c r="J7" i="7" s="1"/>
  <c r="I8" i="7"/>
  <c r="H8" i="7"/>
  <c r="G8" i="7"/>
  <c r="F8" i="7"/>
  <c r="F7" i="7" s="1"/>
  <c r="E8" i="7"/>
  <c r="D8" i="7"/>
  <c r="D7" i="7" s="1"/>
  <c r="C8" i="7"/>
  <c r="M7" i="7"/>
  <c r="B9" i="7"/>
  <c r="B8" i="7"/>
  <c r="B6" i="6"/>
  <c r="C6" i="6"/>
  <c r="D6" i="6"/>
  <c r="E6" i="6"/>
  <c r="F6" i="6"/>
  <c r="G6" i="6"/>
  <c r="H6" i="6"/>
  <c r="I6" i="6"/>
  <c r="J6" i="6"/>
  <c r="K6" i="6"/>
  <c r="L6" i="6"/>
  <c r="M6" i="6"/>
  <c r="N6" i="6"/>
  <c r="B7" i="6"/>
  <c r="C7" i="6"/>
  <c r="D7" i="6"/>
  <c r="E7" i="6"/>
  <c r="F7" i="6"/>
  <c r="G7" i="6"/>
  <c r="H7" i="6"/>
  <c r="I7" i="6"/>
  <c r="J7" i="6"/>
  <c r="K7" i="6"/>
  <c r="L7" i="6"/>
  <c r="M7" i="6"/>
  <c r="N7" i="6"/>
  <c r="N33" i="6"/>
  <c r="M33" i="6"/>
  <c r="L33" i="6"/>
  <c r="K33" i="6"/>
  <c r="J33" i="6"/>
  <c r="I33" i="6"/>
  <c r="H33" i="6"/>
  <c r="G33" i="6"/>
  <c r="F33" i="6"/>
  <c r="E33" i="6"/>
  <c r="D33" i="6"/>
  <c r="C33" i="6"/>
  <c r="N32" i="6"/>
  <c r="M32" i="6"/>
  <c r="L32" i="6"/>
  <c r="K32" i="6"/>
  <c r="J32" i="6"/>
  <c r="I32" i="6"/>
  <c r="H32" i="6"/>
  <c r="G32" i="6"/>
  <c r="F32" i="6"/>
  <c r="E32" i="6"/>
  <c r="D32" i="6"/>
  <c r="C32" i="6"/>
  <c r="N31" i="6"/>
  <c r="M31" i="6"/>
  <c r="L31" i="6"/>
  <c r="K31" i="6"/>
  <c r="J31" i="6"/>
  <c r="I31" i="6"/>
  <c r="H31" i="6"/>
  <c r="G31" i="6"/>
  <c r="F31" i="6"/>
  <c r="E31" i="6"/>
  <c r="D31" i="6"/>
  <c r="C31" i="6"/>
  <c r="N30" i="6"/>
  <c r="M30" i="6"/>
  <c r="L30" i="6"/>
  <c r="K30" i="6"/>
  <c r="J30" i="6"/>
  <c r="I30" i="6"/>
  <c r="H30" i="6"/>
  <c r="G30" i="6"/>
  <c r="F30" i="6"/>
  <c r="E30" i="6"/>
  <c r="D30" i="6"/>
  <c r="C30" i="6"/>
  <c r="N29" i="6"/>
  <c r="M29" i="6"/>
  <c r="L29" i="6"/>
  <c r="K29" i="6"/>
  <c r="J29" i="6"/>
  <c r="I29" i="6"/>
  <c r="H29" i="6"/>
  <c r="G29" i="6"/>
  <c r="F29" i="6"/>
  <c r="E29" i="6"/>
  <c r="D29" i="6"/>
  <c r="C29" i="6"/>
  <c r="N28" i="6"/>
  <c r="M28" i="6"/>
  <c r="L28" i="6"/>
  <c r="K28" i="6"/>
  <c r="J28" i="6"/>
  <c r="I28" i="6"/>
  <c r="H28" i="6"/>
  <c r="G28" i="6"/>
  <c r="F28" i="6"/>
  <c r="D28" i="6"/>
  <c r="C28" i="6"/>
  <c r="B33" i="6"/>
  <c r="B32" i="6"/>
  <c r="B31" i="6"/>
  <c r="B30" i="6"/>
  <c r="B29" i="6"/>
  <c r="B28" i="6"/>
  <c r="B7" i="5"/>
  <c r="C7" i="5"/>
  <c r="D7" i="5"/>
  <c r="E7" i="5"/>
  <c r="F7" i="5"/>
  <c r="G7" i="5"/>
  <c r="H7" i="5"/>
  <c r="I7" i="5"/>
  <c r="J7" i="5"/>
  <c r="K7" i="5"/>
  <c r="L7" i="5"/>
  <c r="M7" i="5"/>
  <c r="N7" i="5"/>
  <c r="P7" i="5"/>
  <c r="Q7" i="5"/>
  <c r="R7" i="5"/>
  <c r="S7" i="5"/>
  <c r="T7" i="5"/>
  <c r="U7" i="5"/>
  <c r="B8" i="5"/>
  <c r="C8" i="5"/>
  <c r="D8" i="5"/>
  <c r="E8" i="5"/>
  <c r="F8" i="5"/>
  <c r="G8" i="5"/>
  <c r="H8" i="5"/>
  <c r="I8" i="5"/>
  <c r="J8" i="5"/>
  <c r="K8" i="5"/>
  <c r="L8" i="5"/>
  <c r="M8" i="5"/>
  <c r="N8" i="5"/>
  <c r="P8" i="5"/>
  <c r="Q8" i="5"/>
  <c r="R8" i="5"/>
  <c r="S8" i="5"/>
  <c r="T8" i="5"/>
  <c r="U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P29" i="5"/>
  <c r="Q29" i="5"/>
  <c r="R29" i="5"/>
  <c r="S29" i="5"/>
  <c r="T29" i="5"/>
  <c r="U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P30" i="5"/>
  <c r="Q30" i="5"/>
  <c r="R30" i="5"/>
  <c r="S30" i="5"/>
  <c r="T30" i="5"/>
  <c r="U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P31" i="5"/>
  <c r="Q31" i="5"/>
  <c r="R31" i="5"/>
  <c r="S31" i="5"/>
  <c r="T31" i="5"/>
  <c r="U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P32" i="5"/>
  <c r="Q32" i="5"/>
  <c r="R32" i="5"/>
  <c r="S32" i="5"/>
  <c r="T32" i="5"/>
  <c r="U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P33" i="5"/>
  <c r="Q33" i="5"/>
  <c r="R33" i="5"/>
  <c r="S33" i="5"/>
  <c r="T33" i="5"/>
  <c r="U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P34" i="5"/>
  <c r="Q34" i="5"/>
  <c r="R34" i="5"/>
  <c r="S34" i="5"/>
  <c r="T34" i="5"/>
  <c r="U34" i="5"/>
  <c r="H16" i="4"/>
  <c r="G16" i="4"/>
  <c r="F16" i="4"/>
  <c r="E16" i="4"/>
  <c r="D16" i="4"/>
  <c r="C16" i="4"/>
  <c r="B16" i="4"/>
  <c r="H4" i="4"/>
  <c r="G4" i="4"/>
  <c r="F4" i="4"/>
  <c r="E4" i="4"/>
  <c r="D4" i="4"/>
  <c r="C4" i="4"/>
  <c r="B4" i="4"/>
  <c r="D30" i="3"/>
  <c r="G30" i="3"/>
  <c r="C33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F30" i="3"/>
  <c r="E30" i="3"/>
  <c r="C30" i="3"/>
  <c r="B35" i="3"/>
  <c r="B34" i="3"/>
  <c r="B33" i="3"/>
  <c r="B32" i="3"/>
  <c r="B31" i="3"/>
  <c r="B30" i="3"/>
  <c r="E7" i="10" l="1"/>
  <c r="W7" i="10"/>
  <c r="BM7" i="10"/>
  <c r="BU7" i="10"/>
  <c r="BO7" i="10"/>
  <c r="BN7" i="10"/>
  <c r="AQ7" i="10"/>
  <c r="AH7" i="10"/>
  <c r="AG7" i="10"/>
  <c r="Z7" i="10"/>
  <c r="X7" i="10"/>
  <c r="T7" i="10"/>
  <c r="R7" i="10"/>
  <c r="L7" i="10"/>
  <c r="Q7" i="10"/>
  <c r="O7" i="10"/>
  <c r="M7" i="10"/>
  <c r="K7" i="10"/>
  <c r="I7" i="10"/>
  <c r="G7" i="10"/>
  <c r="F7" i="10"/>
  <c r="D7" i="10"/>
  <c r="C7" i="10"/>
  <c r="H7" i="10"/>
  <c r="B7" i="10"/>
  <c r="C7" i="9"/>
  <c r="H7" i="8"/>
  <c r="F7" i="8"/>
  <c r="B7" i="8"/>
  <c r="D7" i="8"/>
  <c r="H7" i="7"/>
  <c r="K7" i="7"/>
  <c r="B7" i="7"/>
  <c r="N5" i="6"/>
  <c r="M5" i="6"/>
  <c r="L5" i="6"/>
  <c r="K5" i="6"/>
  <c r="J5" i="6"/>
  <c r="I5" i="6"/>
  <c r="H5" i="6"/>
  <c r="G5" i="6"/>
  <c r="F5" i="6"/>
  <c r="E5" i="6"/>
  <c r="D5" i="6"/>
  <c r="C5" i="6"/>
  <c r="B5" i="6"/>
  <c r="U6" i="5"/>
  <c r="T6" i="5"/>
  <c r="S6" i="5"/>
  <c r="R6" i="5"/>
  <c r="Q6" i="5"/>
  <c r="P6" i="5"/>
  <c r="N6" i="5"/>
  <c r="M6" i="5"/>
  <c r="L6" i="5"/>
  <c r="K6" i="5"/>
  <c r="J6" i="5"/>
  <c r="I6" i="5"/>
  <c r="B6" i="5"/>
  <c r="H6" i="5"/>
  <c r="G6" i="5"/>
  <c r="F6" i="5"/>
  <c r="E6" i="5"/>
  <c r="D6" i="5"/>
  <c r="C6" i="5"/>
  <c r="I9" i="3"/>
  <c r="H9" i="3"/>
  <c r="G9" i="3"/>
  <c r="F9" i="3"/>
  <c r="E9" i="3"/>
  <c r="D9" i="3"/>
  <c r="C9" i="3"/>
  <c r="I8" i="3"/>
  <c r="H8" i="3"/>
  <c r="H7" i="3" s="1"/>
  <c r="G8" i="3"/>
  <c r="F8" i="3"/>
  <c r="F7" i="3" s="1"/>
  <c r="E8" i="3"/>
  <c r="D8" i="3"/>
  <c r="C8" i="3"/>
  <c r="C7" i="3" s="1"/>
  <c r="B9" i="3"/>
  <c r="B8" i="3"/>
  <c r="E7" i="3"/>
  <c r="B7" i="3"/>
  <c r="D29" i="2"/>
  <c r="C29" i="2"/>
  <c r="B29" i="2"/>
  <c r="E17" i="2"/>
  <c r="D17" i="2"/>
  <c r="C17" i="2"/>
  <c r="B17" i="2"/>
  <c r="E5" i="2"/>
  <c r="D5" i="2"/>
  <c r="C5" i="2"/>
  <c r="B5" i="2"/>
  <c r="K17" i="1"/>
  <c r="J17" i="1"/>
  <c r="I17" i="1"/>
  <c r="H17" i="1"/>
  <c r="G17" i="1"/>
  <c r="F17" i="1"/>
  <c r="E17" i="1"/>
  <c r="D17" i="1"/>
  <c r="C17" i="1"/>
  <c r="B17" i="1"/>
  <c r="K5" i="1"/>
  <c r="J5" i="1"/>
  <c r="I5" i="1"/>
  <c r="H5" i="1"/>
  <c r="G5" i="1"/>
  <c r="F5" i="1"/>
  <c r="E5" i="1"/>
  <c r="D5" i="1"/>
  <c r="C5" i="1"/>
  <c r="B5" i="1"/>
  <c r="I7" i="3" l="1"/>
  <c r="G7" i="3"/>
  <c r="D7" i="3"/>
</calcChain>
</file>

<file path=xl/sharedStrings.xml><?xml version="1.0" encoding="utf-8"?>
<sst xmlns="http://schemas.openxmlformats.org/spreadsheetml/2006/main" count="1102" uniqueCount="220">
  <si>
    <t>-</t>
  </si>
  <si>
    <t>宇和島</t>
    <phoneticPr fontId="2"/>
  </si>
  <si>
    <t>八幡浜</t>
    <phoneticPr fontId="2"/>
  </si>
  <si>
    <t>中予</t>
    <rPh sb="0" eb="2">
      <t>チュウヨ</t>
    </rPh>
    <phoneticPr fontId="2"/>
  </si>
  <si>
    <t>今治</t>
    <phoneticPr fontId="2"/>
  </si>
  <si>
    <t>西条</t>
    <phoneticPr fontId="2"/>
  </si>
  <si>
    <t>四国中央</t>
    <rPh sb="0" eb="2">
      <t>シコク</t>
    </rPh>
    <rPh sb="2" eb="4">
      <t>チュウオウ</t>
    </rPh>
    <phoneticPr fontId="2"/>
  </si>
  <si>
    <t>松山市</t>
    <rPh sb="0" eb="3">
      <t>マツヤマシ</t>
    </rPh>
    <phoneticPr fontId="2"/>
  </si>
  <si>
    <t>総数</t>
  </si>
  <si>
    <t>延人員</t>
    <rPh sb="0" eb="1">
      <t>ノ</t>
    </rPh>
    <rPh sb="1" eb="3">
      <t>ジンイン</t>
    </rPh>
    <phoneticPr fontId="2"/>
  </si>
  <si>
    <t>回数</t>
    <rPh sb="0" eb="2">
      <t>カイスウ</t>
    </rPh>
    <phoneticPr fontId="2"/>
  </si>
  <si>
    <t>その他</t>
    <rPh sb="0" eb="3">
      <t>ソノタ</t>
    </rPh>
    <phoneticPr fontId="2"/>
  </si>
  <si>
    <t>環境</t>
    <rPh sb="0" eb="2">
      <t>カンキョウ</t>
    </rPh>
    <phoneticPr fontId="2"/>
  </si>
  <si>
    <t>食品</t>
    <rPh sb="0" eb="2">
      <t>ショクヒン</t>
    </rPh>
    <phoneticPr fontId="2"/>
  </si>
  <si>
    <t>医事・薬事</t>
    <rPh sb="0" eb="2">
      <t>イジ</t>
    </rPh>
    <rPh sb="3" eb="5">
      <t>ヤクジ</t>
    </rPh>
    <phoneticPr fontId="2"/>
  </si>
  <si>
    <t>保健所</t>
  </si>
  <si>
    <t>宇和島</t>
    <phoneticPr fontId="2"/>
  </si>
  <si>
    <t>八幡浜</t>
    <phoneticPr fontId="2"/>
  </si>
  <si>
    <t>今治</t>
    <phoneticPr fontId="2"/>
  </si>
  <si>
    <t>西条</t>
    <phoneticPr fontId="2"/>
  </si>
  <si>
    <t>歯科</t>
    <rPh sb="0" eb="2">
      <t>シカ</t>
    </rPh>
    <phoneticPr fontId="2"/>
  </si>
  <si>
    <t>栄養・健康増進</t>
    <rPh sb="0" eb="2">
      <t>エイヨウ</t>
    </rPh>
    <rPh sb="3" eb="5">
      <t>ケンコウ</t>
    </rPh>
    <rPh sb="5" eb="7">
      <t>ゾウシン</t>
    </rPh>
    <phoneticPr fontId="2"/>
  </si>
  <si>
    <t>成人・老人</t>
    <rPh sb="0" eb="2">
      <t>セイジン</t>
    </rPh>
    <rPh sb="3" eb="5">
      <t>ロウジン</t>
    </rPh>
    <phoneticPr fontId="2"/>
  </si>
  <si>
    <t>母子</t>
    <rPh sb="0" eb="2">
      <t>ボシ</t>
    </rPh>
    <phoneticPr fontId="2"/>
  </si>
  <si>
    <t>難病</t>
    <rPh sb="0" eb="2">
      <t>ナンビョウ</t>
    </rPh>
    <phoneticPr fontId="2"/>
  </si>
  <si>
    <t>宇和島</t>
    <phoneticPr fontId="2"/>
  </si>
  <si>
    <t>八幡浜</t>
    <phoneticPr fontId="2"/>
  </si>
  <si>
    <t>今治</t>
    <phoneticPr fontId="2"/>
  </si>
  <si>
    <t>西条</t>
    <phoneticPr fontId="2"/>
  </si>
  <si>
    <t>エイズ</t>
    <phoneticPr fontId="2"/>
  </si>
  <si>
    <t>結核</t>
    <rPh sb="0" eb="2">
      <t>ケッカク</t>
    </rPh>
    <phoneticPr fontId="2"/>
  </si>
  <si>
    <t>精神</t>
    <rPh sb="0" eb="2">
      <t>セイシン</t>
    </rPh>
    <phoneticPr fontId="2"/>
  </si>
  <si>
    <t>感染症</t>
    <rPh sb="0" eb="3">
      <t>カンセンショウ</t>
    </rPh>
    <phoneticPr fontId="2"/>
  </si>
  <si>
    <t>総数</t>
    <rPh sb="0" eb="2">
      <t>ソウスウ</t>
    </rPh>
    <phoneticPr fontId="2"/>
  </si>
  <si>
    <t>第１表 衛生教育開催回数・延人員-保健所別</t>
    <rPh sb="0" eb="1">
      <t>ダイ</t>
    </rPh>
    <rPh sb="1" eb="3">
      <t>１ヒョウ</t>
    </rPh>
    <rPh sb="4" eb="6">
      <t>エイセイ</t>
    </rPh>
    <rPh sb="6" eb="8">
      <t>キョウイク</t>
    </rPh>
    <rPh sb="8" eb="10">
      <t>カイサイ</t>
    </rPh>
    <rPh sb="10" eb="12">
      <t>カイスウ</t>
    </rPh>
    <rPh sb="13" eb="14">
      <t>ノ</t>
    </rPh>
    <rPh sb="14" eb="16">
      <t>ジンイン</t>
    </rPh>
    <rPh sb="17" eb="20">
      <t>ホケンショ</t>
    </rPh>
    <rPh sb="20" eb="21">
      <t>ベツ</t>
    </rPh>
    <phoneticPr fontId="2"/>
  </si>
  <si>
    <t>宇和島</t>
    <phoneticPr fontId="2"/>
  </si>
  <si>
    <t>八幡浜</t>
    <phoneticPr fontId="2"/>
  </si>
  <si>
    <t>今治</t>
    <phoneticPr fontId="2"/>
  </si>
  <si>
    <t>西条</t>
    <phoneticPr fontId="2"/>
  </si>
  <si>
    <t>発病の
おそれあり</t>
    <rPh sb="0" eb="2">
      <t>ハツビョウ</t>
    </rPh>
    <phoneticPr fontId="2"/>
  </si>
  <si>
    <t>潜在性　　　　結核感染者</t>
    <phoneticPr fontId="2"/>
  </si>
  <si>
    <t>結核患者数</t>
    <rPh sb="0" eb="2">
      <t>ケッカク</t>
    </rPh>
    <rPh sb="2" eb="4">
      <t>カンジャ</t>
    </rPh>
    <rPh sb="4" eb="5">
      <t>スウ</t>
    </rPh>
    <phoneticPr fontId="2"/>
  </si>
  <si>
    <t>被発見者数</t>
    <rPh sb="0" eb="1">
      <t>ヒ</t>
    </rPh>
    <rPh sb="1" eb="4">
      <t>ハッケンシャ</t>
    </rPh>
    <rPh sb="4" eb="5">
      <t>スウ</t>
    </rPh>
    <phoneticPr fontId="2"/>
  </si>
  <si>
    <t>かくたん
検査者数</t>
    <rPh sb="5" eb="7">
      <t>ケンサ</t>
    </rPh>
    <rPh sb="7" eb="8">
      <t>モノ</t>
    </rPh>
    <rPh sb="8" eb="9">
      <t>カズ</t>
    </rPh>
    <phoneticPr fontId="2"/>
  </si>
  <si>
    <t>直接撮影者数</t>
    <rPh sb="0" eb="2">
      <t>チョクセツ</t>
    </rPh>
    <rPh sb="2" eb="4">
      <t>サツエイ</t>
    </rPh>
    <rPh sb="4" eb="5">
      <t>モノ</t>
    </rPh>
    <rPh sb="5" eb="6">
      <t>カズ</t>
    </rPh>
    <phoneticPr fontId="2"/>
  </si>
  <si>
    <t>間接撮影者数</t>
    <rPh sb="0" eb="2">
      <t>カンセツ</t>
    </rPh>
    <rPh sb="2" eb="4">
      <t>サツエイ</t>
    </rPh>
    <rPh sb="4" eb="5">
      <t>シャ</t>
    </rPh>
    <rPh sb="5" eb="6">
      <t>スウ</t>
    </rPh>
    <phoneticPr fontId="2"/>
  </si>
  <si>
    <t>陽性者数</t>
    <rPh sb="0" eb="2">
      <t>ヨウセイ</t>
    </rPh>
    <rPh sb="2" eb="3">
      <t>シャ</t>
    </rPh>
    <rPh sb="3" eb="4">
      <t>スウ</t>
    </rPh>
    <phoneticPr fontId="2"/>
  </si>
  <si>
    <t>陰性者数</t>
    <rPh sb="0" eb="2">
      <t>インセイ</t>
    </rPh>
    <rPh sb="2" eb="3">
      <t>シャ</t>
    </rPh>
    <rPh sb="3" eb="4">
      <t>スウ</t>
    </rPh>
    <phoneticPr fontId="2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</si>
  <si>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2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</si>
  <si>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2"/>
  </si>
  <si>
    <t>ツベルクリン反応検査</t>
    <rPh sb="6" eb="8">
      <t>ハンノウ</t>
    </rPh>
    <rPh sb="8" eb="10">
      <t>ケンサ</t>
    </rPh>
    <phoneticPr fontId="2"/>
  </si>
  <si>
    <t>第２表 結核予防-保健所別</t>
    <rPh sb="0" eb="1">
      <t>ダイ</t>
    </rPh>
    <rPh sb="2" eb="3">
      <t>ヒョウ</t>
    </rPh>
    <rPh sb="4" eb="6">
      <t>ケッカク</t>
    </rPh>
    <rPh sb="6" eb="8">
      <t>ヨボウ</t>
    </rPh>
    <rPh sb="9" eb="12">
      <t>ホケンショ</t>
    </rPh>
    <rPh sb="12" eb="13">
      <t>ベツ</t>
    </rPh>
    <phoneticPr fontId="2"/>
  </si>
  <si>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</si>
  <si>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</si>
  <si>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</si>
  <si>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</si>
  <si>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</si>
  <si>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</si>
  <si>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</si>
  <si>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</si>
  <si>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</si>
  <si>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</si>
  <si>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</si>
  <si>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</si>
  <si>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</si>
  <si>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</si>
  <si>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</si>
  <si>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.</t>
    <phoneticPr fontId="2"/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</si>
  <si>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</si>
  <si>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</si>
  <si>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</si>
  <si>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</si>
  <si>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</si>
  <si>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</si>
  <si>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</si>
  <si>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</si>
  <si>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</si>
  <si>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</si>
  <si>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</si>
  <si>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</si>
  <si>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</si>
  <si>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骨租しょう症</t>
    <rPh sb="0" eb="1">
      <t>コツ</t>
    </rPh>
    <rPh sb="1" eb="2">
      <t>ソ</t>
    </rPh>
    <rPh sb="5" eb="6">
      <t>ショウ</t>
    </rPh>
    <phoneticPr fontId="2"/>
  </si>
  <si>
    <t>前立腺がん</t>
    <rPh sb="0" eb="3">
      <t>ゼンリツセン</t>
    </rPh>
    <phoneticPr fontId="2"/>
  </si>
  <si>
    <t>肝臓がん</t>
    <rPh sb="0" eb="2">
      <t>カンゾウ</t>
    </rPh>
    <phoneticPr fontId="2"/>
  </si>
  <si>
    <t>循環器疾患</t>
    <rPh sb="0" eb="3">
      <t>ジュンカンキ</t>
    </rPh>
    <rPh sb="3" eb="5">
      <t>シッカン</t>
    </rPh>
    <phoneticPr fontId="2"/>
  </si>
  <si>
    <t>悪性新生物</t>
    <rPh sb="0" eb="2">
      <t>アクセイ</t>
    </rPh>
    <rPh sb="2" eb="3">
      <t>シン</t>
    </rPh>
    <rPh sb="3" eb="5">
      <t>セイブツ</t>
    </rPh>
    <phoneticPr fontId="2"/>
  </si>
  <si>
    <t>生活習慣病</t>
    <rPh sb="0" eb="2">
      <t>セイカツ</t>
    </rPh>
    <rPh sb="2" eb="4">
      <t>シュウカン</t>
    </rPh>
    <rPh sb="4" eb="5">
      <t>ビョウ</t>
    </rPh>
    <phoneticPr fontId="2"/>
  </si>
  <si>
    <t>市町</t>
    <phoneticPr fontId="2"/>
  </si>
  <si>
    <t>第３表 健康診断受診延人員（市町実施分）-市町別</t>
    <rPh sb="0" eb="1">
      <t>ダイ</t>
    </rPh>
    <rPh sb="2" eb="3">
      <t>ヒョウ</t>
    </rPh>
    <rPh sb="4" eb="6">
      <t>ケンコウ</t>
    </rPh>
    <rPh sb="6" eb="8">
      <t>シンダン</t>
    </rPh>
    <rPh sb="8" eb="10">
      <t>ジュシン</t>
    </rPh>
    <rPh sb="10" eb="11">
      <t>ノ</t>
    </rPh>
    <rPh sb="11" eb="13">
      <t>ジンイン</t>
    </rPh>
    <rPh sb="14" eb="16">
      <t>シチョウ</t>
    </rPh>
    <rPh sb="16" eb="19">
      <t>ジッシブン</t>
    </rPh>
    <rPh sb="21" eb="23">
      <t>シチョウ</t>
    </rPh>
    <rPh sb="23" eb="24">
      <t>ベツ</t>
    </rPh>
    <phoneticPr fontId="2"/>
  </si>
  <si>
    <t>宇和島</t>
    <rPh sb="0" eb="3">
      <t>ウワジマ</t>
    </rPh>
    <phoneticPr fontId="2"/>
  </si>
  <si>
    <t>八幡浜</t>
    <rPh sb="0" eb="3">
      <t>ヤワタハマ</t>
    </rPh>
    <phoneticPr fontId="2"/>
  </si>
  <si>
    <t>今治</t>
    <rPh sb="0" eb="2">
      <t>イマバリ</t>
    </rPh>
    <phoneticPr fontId="2"/>
  </si>
  <si>
    <t>西条</t>
    <rPh sb="0" eb="2">
      <t>サイジョウ</t>
    </rPh>
    <phoneticPr fontId="2"/>
  </si>
  <si>
    <t>事業所からの受託</t>
    <rPh sb="0" eb="3">
      <t>ジギョウショ</t>
    </rPh>
    <rPh sb="6" eb="8">
      <t>ジュタク</t>
    </rPh>
    <phoneticPr fontId="2"/>
  </si>
  <si>
    <t>幼児
（療育を除く）</t>
    <rPh sb="0" eb="2">
      <t>ヨウジ</t>
    </rPh>
    <rPh sb="4" eb="6">
      <t>リョウイク</t>
    </rPh>
    <rPh sb="7" eb="8">
      <t>ノゾ</t>
    </rPh>
    <phoneticPr fontId="2"/>
  </si>
  <si>
    <t>乳児
（療育を除く）</t>
    <rPh sb="0" eb="2">
      <t>ニュウジ</t>
    </rPh>
    <rPh sb="4" eb="6">
      <t>リョウイク</t>
    </rPh>
    <rPh sb="7" eb="8">
      <t>ノゾ</t>
    </rPh>
    <phoneticPr fontId="2"/>
  </si>
  <si>
    <t>産婦</t>
    <rPh sb="0" eb="2">
      <t>サンプ</t>
    </rPh>
    <phoneticPr fontId="2"/>
  </si>
  <si>
    <t>妊婦</t>
    <rPh sb="0" eb="2">
      <t>ニンプ</t>
    </rPh>
    <phoneticPr fontId="2"/>
  </si>
  <si>
    <t>（再掲）</t>
    <rPh sb="1" eb="3">
      <t>サイケイ</t>
    </rPh>
    <phoneticPr fontId="2"/>
  </si>
  <si>
    <t>一般</t>
    <rPh sb="0" eb="2">
      <t>イッパン</t>
    </rPh>
    <phoneticPr fontId="2"/>
  </si>
  <si>
    <t>保健所</t>
    <rPh sb="0" eb="3">
      <t>ホケンショ</t>
    </rPh>
    <phoneticPr fontId="2"/>
  </si>
  <si>
    <t>四国中央</t>
    <rPh sb="2" eb="4">
      <t>チュウオウ</t>
    </rPh>
    <phoneticPr fontId="2"/>
  </si>
  <si>
    <t>その他</t>
    <rPh sb="2" eb="3">
      <t>タ</t>
    </rPh>
    <phoneticPr fontId="2"/>
  </si>
  <si>
    <t>接触者健診</t>
    <rPh sb="0" eb="3">
      <t>セッショクシャ</t>
    </rPh>
    <rPh sb="3" eb="5">
      <t>ケンシン</t>
    </rPh>
    <phoneticPr fontId="2"/>
  </si>
  <si>
    <t>定期</t>
    <rPh sb="0" eb="2">
      <t>テイキ</t>
    </rPh>
    <phoneticPr fontId="2"/>
  </si>
  <si>
    <t>療育</t>
    <rPh sb="0" eb="1">
      <t>リョウ</t>
    </rPh>
    <rPh sb="1" eb="2">
      <t>イク</t>
    </rPh>
    <phoneticPr fontId="2"/>
  </si>
  <si>
    <t>保健所別</t>
    <rPh sb="0" eb="3">
      <t>ホケンショ</t>
    </rPh>
    <rPh sb="3" eb="4">
      <t>ベツ</t>
    </rPh>
    <phoneticPr fontId="2"/>
  </si>
  <si>
    <t>受診実人員</t>
    <rPh sb="0" eb="2">
      <t>ジュシン</t>
    </rPh>
    <rPh sb="2" eb="3">
      <t>ジツ</t>
    </rPh>
    <rPh sb="3" eb="5">
      <t>ジンイン</t>
    </rPh>
    <phoneticPr fontId="2"/>
  </si>
  <si>
    <t>対象人員</t>
    <rPh sb="0" eb="2">
      <t>タイショウ</t>
    </rPh>
    <rPh sb="2" eb="4">
      <t>ジンイン</t>
    </rPh>
    <phoneticPr fontId="2"/>
  </si>
  <si>
    <t>受診
延人員</t>
    <rPh sb="0" eb="2">
      <t>ジュシン</t>
    </rPh>
    <rPh sb="3" eb="4">
      <t>ノ</t>
    </rPh>
    <rPh sb="4" eb="6">
      <t>ジンイン</t>
    </rPh>
    <phoneticPr fontId="2"/>
  </si>
  <si>
    <t>受診
実人員</t>
    <rPh sb="0" eb="2">
      <t>ジュシン</t>
    </rPh>
    <rPh sb="3" eb="4">
      <t>ミ</t>
    </rPh>
    <rPh sb="4" eb="6">
      <t>ジンイン</t>
    </rPh>
    <phoneticPr fontId="2"/>
  </si>
  <si>
    <t>４～６歳児健康診査</t>
    <rPh sb="3" eb="4">
      <t>サイ</t>
    </rPh>
    <rPh sb="4" eb="5">
      <t>ジ</t>
    </rPh>
    <rPh sb="5" eb="7">
      <t>ケンコウ</t>
    </rPh>
    <rPh sb="7" eb="9">
      <t>シンサ</t>
    </rPh>
    <phoneticPr fontId="2"/>
  </si>
  <si>
    <t>３歳児健康診査</t>
    <rPh sb="1" eb="2">
      <t>サイ</t>
    </rPh>
    <rPh sb="2" eb="3">
      <t>ジ</t>
    </rPh>
    <rPh sb="3" eb="5">
      <t>ケンコウ</t>
    </rPh>
    <rPh sb="5" eb="7">
      <t>シンサ</t>
    </rPh>
    <phoneticPr fontId="2"/>
  </si>
  <si>
    <t>１歳６か月児健康診査</t>
    <rPh sb="1" eb="2">
      <t>サイ</t>
    </rPh>
    <rPh sb="4" eb="5">
      <t>カゲツ</t>
    </rPh>
    <rPh sb="5" eb="6">
      <t>ジ</t>
    </rPh>
    <rPh sb="6" eb="8">
      <t>ケンコウ</t>
    </rPh>
    <rPh sb="8" eb="10">
      <t>シンサ</t>
    </rPh>
    <phoneticPr fontId="2"/>
  </si>
  <si>
    <t>9～12か月児健康診査</t>
    <rPh sb="5" eb="6">
      <t>ゲツ</t>
    </rPh>
    <rPh sb="6" eb="7">
      <t>ジ</t>
    </rPh>
    <rPh sb="7" eb="9">
      <t>ケンコウ</t>
    </rPh>
    <rPh sb="9" eb="11">
      <t>シンサ</t>
    </rPh>
    <phoneticPr fontId="2"/>
  </si>
  <si>
    <t>6～8か月児健康診査</t>
    <rPh sb="4" eb="5">
      <t>ゲツ</t>
    </rPh>
    <rPh sb="5" eb="6">
      <t>ジ</t>
    </rPh>
    <rPh sb="6" eb="8">
      <t>ケンコウ</t>
    </rPh>
    <rPh sb="8" eb="10">
      <t>シンサ</t>
    </rPh>
    <phoneticPr fontId="2"/>
  </si>
  <si>
    <t>3～5か月児健康診査</t>
    <rPh sb="4" eb="5">
      <t>カゲツ</t>
    </rPh>
    <rPh sb="5" eb="6">
      <t>ジ</t>
    </rPh>
    <rPh sb="6" eb="8">
      <t>ケンコウ</t>
    </rPh>
    <rPh sb="8" eb="10">
      <t>シンサ</t>
    </rPh>
    <phoneticPr fontId="2"/>
  </si>
  <si>
    <t>1～2か月児健康診査</t>
    <rPh sb="4" eb="5">
      <t>ゲツ</t>
    </rPh>
    <rPh sb="5" eb="6">
      <t>ジ</t>
    </rPh>
    <rPh sb="6" eb="8">
      <t>ケンコウ</t>
    </rPh>
    <rPh sb="8" eb="10">
      <t>シンサ</t>
    </rPh>
    <phoneticPr fontId="2"/>
  </si>
  <si>
    <t>幼児</t>
    <rPh sb="0" eb="2">
      <t>ヨウジ</t>
    </rPh>
    <phoneticPr fontId="2"/>
  </si>
  <si>
    <t>乳児</t>
    <rPh sb="0" eb="2">
      <t>ニュウジ</t>
    </rPh>
    <phoneticPr fontId="2"/>
  </si>
  <si>
    <t>一般健康診査</t>
    <rPh sb="0" eb="2">
      <t>イッパン</t>
    </rPh>
    <rPh sb="2" eb="4">
      <t>ケンコウ</t>
    </rPh>
    <rPh sb="4" eb="6">
      <t>シンサ</t>
    </rPh>
    <phoneticPr fontId="2"/>
  </si>
  <si>
    <t>市町</t>
    <phoneticPr fontId="2"/>
  </si>
  <si>
    <t>妊娠
届出
者数</t>
    <rPh sb="0" eb="2">
      <t>ニンシン</t>
    </rPh>
    <rPh sb="3" eb="4">
      <t>トドケ</t>
    </rPh>
    <rPh sb="4" eb="5">
      <t>デ</t>
    </rPh>
    <rPh sb="6" eb="7">
      <t>シャ</t>
    </rPh>
    <rPh sb="7" eb="8">
      <t>スウ</t>
    </rPh>
    <phoneticPr fontId="2"/>
  </si>
  <si>
    <t>第４表　妊娠の届出者数・一般健康診査受診人員-市町別(続き)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rPh sb="27" eb="28">
      <t>ツヅ</t>
    </rPh>
    <phoneticPr fontId="2"/>
  </si>
  <si>
    <t>第４表　妊娠の届出者数・一般健康診査受診人員-市町別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phoneticPr fontId="2"/>
  </si>
  <si>
    <t>（再掲）
健診の
事後指導</t>
    <rPh sb="1" eb="3">
      <t>サイケイ</t>
    </rPh>
    <rPh sb="5" eb="7">
      <t>ケンシン</t>
    </rPh>
    <rPh sb="9" eb="11">
      <t>ジゴ</t>
    </rPh>
    <rPh sb="11" eb="13">
      <t>シドウ</t>
    </rPh>
    <phoneticPr fontId="2"/>
  </si>
  <si>
    <t>　</t>
    <phoneticPr fontId="2"/>
  </si>
  <si>
    <t>実人員</t>
    <rPh sb="0" eb="1">
      <t>ジツ</t>
    </rPh>
    <rPh sb="1" eb="3">
      <t>ジンイン</t>
    </rPh>
    <phoneticPr fontId="2"/>
  </si>
  <si>
    <t>電話相談</t>
    <rPh sb="0" eb="2">
      <t>デンワ</t>
    </rPh>
    <rPh sb="2" eb="4">
      <t>ソウダン</t>
    </rPh>
    <phoneticPr fontId="2"/>
  </si>
  <si>
    <t>第５表　妊産婦・乳幼児個別保健指導人員　-　市町別</t>
    <rPh sb="0" eb="1">
      <t>ダイ</t>
    </rPh>
    <rPh sb="2" eb="3">
      <t>ヒョウ</t>
    </rPh>
    <rPh sb="4" eb="7">
      <t>ニンサンプ</t>
    </rPh>
    <rPh sb="8" eb="11">
      <t>ニュウヨウジ</t>
    </rPh>
    <rPh sb="11" eb="13">
      <t>コベツ</t>
    </rPh>
    <rPh sb="13" eb="15">
      <t>ホケン</t>
    </rPh>
    <rPh sb="15" eb="17">
      <t>シドウ</t>
    </rPh>
    <rPh sb="17" eb="19">
      <t>ジンイン</t>
    </rPh>
    <phoneticPr fontId="2"/>
  </si>
  <si>
    <t>延人員</t>
  </si>
  <si>
    <t>実人員</t>
  </si>
  <si>
    <t>幼児</t>
  </si>
  <si>
    <r>
      <t>乳児
(</t>
    </r>
    <r>
      <rPr>
        <sz val="10"/>
        <color indexed="8"/>
        <rFont val="HG丸ｺﾞｼｯｸM-PRO"/>
        <family val="3"/>
        <charset val="128"/>
      </rPr>
      <t>新生児・
未熟児を除く)</t>
    </r>
    <rPh sb="4" eb="7">
      <t>シンセイジ</t>
    </rPh>
    <rPh sb="9" eb="11">
      <t>ミジュク</t>
    </rPh>
    <rPh sb="11" eb="12">
      <t>ジ</t>
    </rPh>
    <rPh sb="13" eb="14">
      <t>ノゾ</t>
    </rPh>
    <phoneticPr fontId="2"/>
  </si>
  <si>
    <t>未熟児</t>
    <rPh sb="0" eb="3">
      <t>ミジュクジ</t>
    </rPh>
    <phoneticPr fontId="2"/>
  </si>
  <si>
    <t>新生児
（未熟児を除く）</t>
    <rPh sb="0" eb="3">
      <t>シンセイジ</t>
    </rPh>
    <rPh sb="5" eb="7">
      <t>ミジュク</t>
    </rPh>
    <rPh sb="7" eb="8">
      <t>ジ</t>
    </rPh>
    <rPh sb="9" eb="10">
      <t>ノゾ</t>
    </rPh>
    <phoneticPr fontId="2"/>
  </si>
  <si>
    <t>産婦</t>
  </si>
  <si>
    <t>妊婦</t>
  </si>
  <si>
    <t>市町</t>
    <phoneticPr fontId="2"/>
  </si>
  <si>
    <t>第６表　妊産婦・乳幼児訪問指導人員　-　市町別</t>
    <rPh sb="0" eb="1">
      <t>ダイ</t>
    </rPh>
    <rPh sb="2" eb="3">
      <t>ヒョウ</t>
    </rPh>
    <rPh sb="11" eb="13">
      <t>ホウモン</t>
    </rPh>
    <phoneticPr fontId="2"/>
  </si>
  <si>
    <t>身体障害者（児）
知的障害者（児）
精神障害者</t>
    <rPh sb="0" eb="2">
      <t>シンタイ</t>
    </rPh>
    <rPh sb="2" eb="5">
      <t>ショウガイシャ</t>
    </rPh>
    <rPh sb="6" eb="7">
      <t>ジ</t>
    </rPh>
    <rPh sb="9" eb="11">
      <t>チテキ</t>
    </rPh>
    <rPh sb="11" eb="14">
      <t>ショウガイシャ</t>
    </rPh>
    <rPh sb="15" eb="16">
      <t>ジ</t>
    </rPh>
    <rPh sb="18" eb="20">
      <t>セイシン</t>
    </rPh>
    <rPh sb="20" eb="22">
      <t>ショウガイ</t>
    </rPh>
    <rPh sb="22" eb="23">
      <t>シャ</t>
    </rPh>
    <phoneticPr fontId="2"/>
  </si>
  <si>
    <t>延人員</t>
    <rPh sb="0" eb="1">
      <t>ノ</t>
    </rPh>
    <rPh sb="1" eb="3">
      <t>ジツジンイン</t>
    </rPh>
    <phoneticPr fontId="2"/>
  </si>
  <si>
    <t>実人員</t>
    <rPh sb="0" eb="3">
      <t>ジツジンイン</t>
    </rPh>
    <phoneticPr fontId="2"/>
  </si>
  <si>
    <t>乳幼児</t>
    <rPh sb="0" eb="3">
      <t>ニュウヨウジ</t>
    </rPh>
    <phoneticPr fontId="2"/>
  </si>
  <si>
    <t>妊産婦</t>
    <rPh sb="0" eb="3">
      <t>ニンサンプ</t>
    </rPh>
    <phoneticPr fontId="2"/>
  </si>
  <si>
    <t>訪問による検診・保健指導人員</t>
    <rPh sb="0" eb="2">
      <t>ホウモン</t>
    </rPh>
    <rPh sb="5" eb="7">
      <t>ケンシン</t>
    </rPh>
    <rPh sb="8" eb="10">
      <t>ホケン</t>
    </rPh>
    <rPh sb="10" eb="12">
      <t>シドウ</t>
    </rPh>
    <rPh sb="12" eb="14">
      <t>ジンイン</t>
    </rPh>
    <phoneticPr fontId="2"/>
  </si>
  <si>
    <t>検診・保健指導延人員（訪問によるものを除く）</t>
    <rPh sb="0" eb="1">
      <t>ケンサ</t>
    </rPh>
    <rPh sb="1" eb="2">
      <t>ケンシン</t>
    </rPh>
    <rPh sb="3" eb="5">
      <t>ホケン</t>
    </rPh>
    <rPh sb="5" eb="7">
      <t>シドウ</t>
    </rPh>
    <rPh sb="7" eb="8">
      <t>ノ</t>
    </rPh>
    <rPh sb="8" eb="10">
      <t>ジンイン</t>
    </rPh>
    <rPh sb="11" eb="13">
      <t>ホウモン</t>
    </rPh>
    <rPh sb="19" eb="20">
      <t>ノゾ</t>
    </rPh>
    <phoneticPr fontId="2"/>
  </si>
  <si>
    <t>第７表　歯科検診・保健指導延人員（訪問以外・訪問によるもの）個別　-　市町別</t>
    <rPh sb="0" eb="1">
      <t>ダイ</t>
    </rPh>
    <rPh sb="2" eb="3">
      <t>ヒョウ</t>
    </rPh>
    <rPh sb="4" eb="6">
      <t>シカ</t>
    </rPh>
    <rPh sb="6" eb="8">
      <t>ケンシン</t>
    </rPh>
    <rPh sb="9" eb="11">
      <t>ホケン</t>
    </rPh>
    <rPh sb="11" eb="13">
      <t>シドウ</t>
    </rPh>
    <rPh sb="13" eb="14">
      <t>ノ</t>
    </rPh>
    <rPh sb="14" eb="16">
      <t>ジンイン</t>
    </rPh>
    <rPh sb="17" eb="19">
      <t>ホウモン</t>
    </rPh>
    <rPh sb="19" eb="21">
      <t>イガイ</t>
    </rPh>
    <rPh sb="22" eb="24">
      <t>ホウモン</t>
    </rPh>
    <rPh sb="30" eb="32">
      <t>コベツ</t>
    </rPh>
    <rPh sb="35" eb="37">
      <t>シチョウ</t>
    </rPh>
    <rPh sb="37" eb="38">
      <t>ベツ</t>
    </rPh>
    <phoneticPr fontId="2"/>
  </si>
  <si>
    <t>市町</t>
    <phoneticPr fontId="2"/>
  </si>
  <si>
    <t>第８表　　歯科検診・保健指導延人員（訪問以外）集団　-　市町別</t>
    <rPh sb="0" eb="1">
      <t>ダイ</t>
    </rPh>
    <rPh sb="2" eb="3">
      <t>ヒョウ</t>
    </rPh>
    <rPh sb="5" eb="7">
      <t>シカ</t>
    </rPh>
    <rPh sb="7" eb="9">
      <t>ケンシン</t>
    </rPh>
    <rPh sb="10" eb="12">
      <t>ホケン</t>
    </rPh>
    <rPh sb="12" eb="14">
      <t>シドウ</t>
    </rPh>
    <rPh sb="14" eb="15">
      <t>ノ</t>
    </rPh>
    <rPh sb="15" eb="17">
      <t>ジンイン</t>
    </rPh>
    <rPh sb="18" eb="20">
      <t>ホウモン</t>
    </rPh>
    <rPh sb="20" eb="22">
      <t>イガイ</t>
    </rPh>
    <rPh sb="23" eb="25">
      <t>シュウダン</t>
    </rPh>
    <rPh sb="28" eb="30">
      <t>シチョウ</t>
    </rPh>
    <rPh sb="30" eb="31">
      <t>ベツ</t>
    </rPh>
    <phoneticPr fontId="2"/>
  </si>
  <si>
    <t>郡計</t>
    <phoneticPr fontId="2"/>
  </si>
  <si>
    <t>第２回</t>
    <rPh sb="0" eb="1">
      <t>ダイ</t>
    </rPh>
    <rPh sb="2" eb="3">
      <t>カイ</t>
    </rPh>
    <phoneticPr fontId="2"/>
  </si>
  <si>
    <t>第１回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</si>
  <si>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</si>
  <si>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t>第２期</t>
    <rPh sb="0" eb="1">
      <t>ダイ</t>
    </rPh>
    <rPh sb="2" eb="3">
      <t>キ</t>
    </rPh>
    <phoneticPr fontId="2"/>
  </si>
  <si>
    <t>第１期</t>
    <rPh sb="0" eb="1">
      <t>ダイ</t>
    </rPh>
    <rPh sb="2" eb="3">
      <t>キ</t>
    </rPh>
    <phoneticPr fontId="2"/>
  </si>
  <si>
    <t>追加接種</t>
    <rPh sb="0" eb="2">
      <t>ツイカ</t>
    </rPh>
    <rPh sb="2" eb="4">
      <t>セッシュ</t>
    </rPh>
    <phoneticPr fontId="2"/>
  </si>
  <si>
    <t>初回接種</t>
    <rPh sb="0" eb="2">
      <t>ショカイ</t>
    </rPh>
    <rPh sb="2" eb="4">
      <t>セッシュ</t>
    </rPh>
    <phoneticPr fontId="2"/>
  </si>
  <si>
    <t>第1回</t>
    <rPh sb="0" eb="1">
      <t>ダイ</t>
    </rPh>
    <rPh sb="2" eb="3">
      <t>カイ</t>
    </rPh>
    <phoneticPr fontId="2"/>
  </si>
  <si>
    <t>集団</t>
    <rPh sb="0" eb="2">
      <t>シュウダン</t>
    </rPh>
    <phoneticPr fontId="2"/>
  </si>
  <si>
    <t>個別</t>
    <rPh sb="0" eb="2">
      <t>コベツ</t>
    </rPh>
    <phoneticPr fontId="2"/>
  </si>
  <si>
    <t>市町</t>
    <phoneticPr fontId="2"/>
  </si>
  <si>
    <t>風しん(単抗原)のみ</t>
    <rPh sb="0" eb="1">
      <t>カゼ</t>
    </rPh>
    <phoneticPr fontId="2"/>
  </si>
  <si>
    <t>麻しん(単抗原)のみ</t>
    <rPh sb="0" eb="1">
      <t>アサ</t>
    </rPh>
    <phoneticPr fontId="2"/>
  </si>
  <si>
    <t>麻しん・風しん（混合）</t>
    <rPh sb="0" eb="1">
      <t>マ</t>
    </rPh>
    <rPh sb="4" eb="5">
      <t>フウ</t>
    </rPh>
    <rPh sb="8" eb="10">
      <t>コンゴウ</t>
    </rPh>
    <phoneticPr fontId="2"/>
  </si>
  <si>
    <t>日本脳炎</t>
    <rPh sb="0" eb="2">
      <t>ニホン</t>
    </rPh>
    <rPh sb="2" eb="4">
      <t>ノウエン</t>
    </rPh>
    <phoneticPr fontId="2"/>
  </si>
  <si>
    <t>沈降ジフテリア破傷風混合トキソイド（ＤＴ）</t>
    <rPh sb="0" eb="2">
      <t>チンコウ</t>
    </rPh>
    <rPh sb="7" eb="10">
      <t>ハショウフウ</t>
    </rPh>
    <rPh sb="10" eb="12">
      <t>コンゴウ</t>
    </rPh>
    <phoneticPr fontId="2"/>
  </si>
  <si>
    <t>沈降精製百日せきジフテリア破傷風混合ワクチン（ＤＰＴ）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8">
      <t>コンゴウ</t>
    </rPh>
    <phoneticPr fontId="2"/>
  </si>
  <si>
    <t>第９表　予防接種接種者数-市町別（続き）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rPh sb="17" eb="18">
      <t>ツヅ</t>
    </rPh>
    <phoneticPr fontId="2"/>
  </si>
  <si>
    <t>第９表　予防接種接種者数-市町別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phoneticPr fontId="2"/>
  </si>
  <si>
    <t>急性灰白髄炎（IPV）</t>
    <phoneticPr fontId="2"/>
  </si>
  <si>
    <t>第2回</t>
    <rPh sb="0" eb="1">
      <t>ダイ</t>
    </rPh>
    <rPh sb="2" eb="3">
      <t>カイ</t>
    </rPh>
    <phoneticPr fontId="2"/>
  </si>
  <si>
    <t>第3回</t>
    <rPh sb="0" eb="1">
      <t>ダイ</t>
    </rPh>
    <rPh sb="2" eb="3">
      <t>カイ</t>
    </rPh>
    <phoneticPr fontId="2"/>
  </si>
  <si>
    <t>追加</t>
    <rPh sb="0" eb="2">
      <t>ツイカ</t>
    </rPh>
    <phoneticPr fontId="2"/>
  </si>
  <si>
    <t>沈降精製百日せきジフテリア破傷風不活化ポリオ混合ワクチン（DPT-IPV）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7">
      <t>フ</t>
    </rPh>
    <rPh sb="17" eb="19">
      <t>カツカ</t>
    </rPh>
    <rPh sb="22" eb="24">
      <t>コンゴウ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</si>
  <si>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</si>
  <si>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</si>
  <si>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第1回</t>
    <rPh sb="0" eb="1">
      <t>ダイ</t>
    </rPh>
    <rPh sb="2" eb="3">
      <t>カイ</t>
    </rPh>
    <phoneticPr fontId="2"/>
  </si>
  <si>
    <t>追加</t>
    <rPh sb="0" eb="2">
      <t>ツイカ</t>
    </rPh>
    <phoneticPr fontId="2"/>
  </si>
  <si>
    <t>市町</t>
    <rPh sb="0" eb="2">
      <t>シチョウ</t>
    </rPh>
    <phoneticPr fontId="2"/>
  </si>
  <si>
    <t>総数</t>
    <rPh sb="0" eb="2">
      <t>ソウスウ</t>
    </rPh>
    <phoneticPr fontId="2"/>
  </si>
  <si>
    <t>市計</t>
    <rPh sb="0" eb="1">
      <t>シ</t>
    </rPh>
    <rPh sb="1" eb="2">
      <t>ケイ</t>
    </rPh>
    <phoneticPr fontId="2"/>
  </si>
  <si>
    <t>群計</t>
    <rPh sb="0" eb="1">
      <t>グン</t>
    </rPh>
    <rPh sb="1" eb="2">
      <t>ケイ</t>
    </rPh>
    <phoneticPr fontId="2"/>
  </si>
  <si>
    <t>松山市</t>
    <rPh sb="0" eb="2">
      <t>マツヤマ</t>
    </rPh>
    <rPh sb="2" eb="3">
      <t>シ</t>
    </rPh>
    <phoneticPr fontId="2"/>
  </si>
  <si>
    <t>今治市</t>
    <rPh sb="0" eb="3">
      <t>イマバリシ</t>
    </rPh>
    <phoneticPr fontId="2"/>
  </si>
  <si>
    <t>宇和島市</t>
    <rPh sb="0" eb="4">
      <t>ウワジマシ</t>
    </rPh>
    <phoneticPr fontId="2"/>
  </si>
  <si>
    <t>八幡浜市</t>
    <rPh sb="0" eb="2">
      <t>ヤハタ</t>
    </rPh>
    <rPh sb="2" eb="3">
      <t>ハマ</t>
    </rPh>
    <rPh sb="3" eb="4">
      <t>シ</t>
    </rPh>
    <phoneticPr fontId="2"/>
  </si>
  <si>
    <t>西条市</t>
    <rPh sb="0" eb="3">
      <t>サイジョウシ</t>
    </rPh>
    <phoneticPr fontId="2"/>
  </si>
  <si>
    <t>大洲市</t>
    <rPh sb="0" eb="3">
      <t>オオズシ</t>
    </rPh>
    <phoneticPr fontId="2"/>
  </si>
  <si>
    <t>伊予市</t>
    <rPh sb="0" eb="3">
      <t>イヨシ</t>
    </rPh>
    <phoneticPr fontId="2"/>
  </si>
  <si>
    <t>新居浜市</t>
    <rPh sb="0" eb="3">
      <t>ニイハマ</t>
    </rPh>
    <rPh sb="3" eb="4">
      <t>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</si>
  <si>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</si>
  <si>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2">
      <t>セイヨ</t>
    </rPh>
    <rPh sb="2" eb="3">
      <t>シ</t>
    </rPh>
    <phoneticPr fontId="2"/>
  </si>
  <si>
    <t>東温市</t>
    <rPh sb="0" eb="3">
      <t>トウオンシ</t>
    </rPh>
    <phoneticPr fontId="2"/>
  </si>
  <si>
    <t>ヒブワプチン</t>
    <phoneticPr fontId="2"/>
  </si>
  <si>
    <t>小児用肺炎球菌ワクチン</t>
    <rPh sb="0" eb="1">
      <t>チイ</t>
    </rPh>
    <rPh sb="1" eb="2">
      <t>ジ</t>
    </rPh>
    <rPh sb="2" eb="3">
      <t>ヨウ</t>
    </rPh>
    <rPh sb="3" eb="5">
      <t>ハイエン</t>
    </rPh>
    <rPh sb="5" eb="7">
      <t>キュウキン</t>
    </rPh>
    <phoneticPr fontId="2"/>
  </si>
  <si>
    <t>子宮頸がん予防ワクチン</t>
    <rPh sb="0" eb="2">
      <t>シキュウ</t>
    </rPh>
    <rPh sb="2" eb="3">
      <t>ケイ</t>
    </rPh>
    <rPh sb="5" eb="7">
      <t>ヨボウ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</si>
  <si>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</si>
  <si>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</si>
  <si>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BCG</t>
    <phoneticPr fontId="2"/>
  </si>
  <si>
    <t>インフルエンザ</t>
    <phoneticPr fontId="2"/>
  </si>
  <si>
    <t>総数</t>
    <rPh sb="0" eb="2">
      <t>ソウスウ</t>
    </rPh>
    <phoneticPr fontId="2"/>
  </si>
  <si>
    <t>5月未満</t>
    <rPh sb="1" eb="2">
      <t>ガツ</t>
    </rPh>
    <rPh sb="2" eb="4">
      <t>ミマン</t>
    </rPh>
    <phoneticPr fontId="2"/>
  </si>
  <si>
    <t>5月以上1歳未満</t>
    <rPh sb="1" eb="2">
      <t>ガツ</t>
    </rPh>
    <rPh sb="2" eb="4">
      <t>イジョウ</t>
    </rPh>
    <rPh sb="5" eb="6">
      <t>サイ</t>
    </rPh>
    <rPh sb="6" eb="8">
      <t>ミマン</t>
    </rPh>
    <phoneticPr fontId="2"/>
  </si>
  <si>
    <t>６０歳以上
65未満</t>
    <rPh sb="2" eb="3">
      <t>サイ</t>
    </rPh>
    <rPh sb="3" eb="5">
      <t>イジョウ</t>
    </rPh>
    <rPh sb="8" eb="10">
      <t>ミマン</t>
    </rPh>
    <phoneticPr fontId="2"/>
  </si>
  <si>
    <t>65歳以上</t>
    <rPh sb="2" eb="3">
      <t>サイ</t>
    </rPh>
    <rPh sb="3" eb="5">
      <t>イジョウ</t>
    </rPh>
    <phoneticPr fontId="2"/>
  </si>
  <si>
    <t>宇和島</t>
    <phoneticPr fontId="2"/>
  </si>
  <si>
    <t>・</t>
  </si>
  <si>
    <t>砥部町</t>
    <phoneticPr fontId="2"/>
  </si>
  <si>
    <t>IGRA検査者数</t>
    <phoneticPr fontId="2"/>
  </si>
  <si>
    <t>成人用肺炎球菌ワクチン</t>
    <rPh sb="0" eb="2">
      <t>セイジン</t>
    </rPh>
    <rPh sb="2" eb="3">
      <t>ヨウ</t>
    </rPh>
    <rPh sb="3" eb="5">
      <t>ハイエン</t>
    </rPh>
    <rPh sb="5" eb="7">
      <t>キュウキン</t>
    </rPh>
    <phoneticPr fontId="2"/>
  </si>
  <si>
    <t>第４回</t>
    <rPh sb="0" eb="1">
      <t>ダイ</t>
    </rPh>
    <rPh sb="2" eb="3">
      <t>カイ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</si>
  <si>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</si>
  <si>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</si>
  <si>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水痘ワクチン</t>
    <rPh sb="0" eb="2">
      <t>スイトウ</t>
    </rPh>
    <phoneticPr fontId="2"/>
  </si>
  <si>
    <t>平成27年度</t>
    <rPh sb="0" eb="2">
      <t>ヘイセイ</t>
    </rPh>
    <rPh sb="4" eb="6">
      <t>ネンド</t>
    </rPh>
    <phoneticPr fontId="2"/>
  </si>
  <si>
    <t>平成2７年度</t>
    <rPh sb="0" eb="2">
      <t>ヘイセイ</t>
    </rPh>
    <rPh sb="4" eb="6">
      <t>ネンド</t>
    </rPh>
    <phoneticPr fontId="2"/>
  </si>
  <si>
    <t>平成27年度</t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</si>
  <si>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</si>
  <si>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松山市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</si>
</sst>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_ ;_ * &quot;△&quot;#,##0_ ;_ * &quot;-&quot;_ ;_ @_ "/>
    <numFmt numFmtId="177" formatCode="_ * #,##0_ ;_ * &quot;△&quot;?,##0_ ;_ * &quot;-&quot;_ ;_ @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Ｒゴシック"/>
      <family val="3"/>
      <charset val="128"/>
    </font>
    <font>
      <sz val="11"/>
      <name val="HG丸ｺﾞｼｯｸM-PRO"/>
      <family val="3"/>
      <charset val="128"/>
    </font>
    <font>
      <sz val="11"/>
      <name val="標準明朝"/>
      <family val="1"/>
      <charset val="128"/>
    </font>
    <font>
      <sz val="11"/>
      <color indexed="8"/>
      <name val="HG丸ｺﾞｼｯｸM-PRO"/>
      <family val="3"/>
      <charset val="128"/>
    </font>
    <font>
      <sz val="11"/>
      <name val="HGS創英角ｺﾞｼｯｸUB"/>
      <family val="3"/>
      <charset val="128"/>
    </font>
    <font>
      <sz val="11"/>
      <name val="明朝"/>
      <family val="1"/>
      <charset val="128"/>
    </font>
    <font>
      <sz val="14"/>
      <name val="ＭＳ ＰＲゴシック"/>
      <family val="3"/>
      <charset val="128"/>
    </font>
    <font>
      <sz val="18"/>
      <name val="HG丸ｺﾞｼｯｸM-PRO"/>
      <family val="3"/>
      <charset val="128"/>
    </font>
    <font>
      <sz val="18"/>
      <name val="HGS創英角ｺﾞｼｯｸUB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明朝"/>
      <family val="1"/>
      <charset val="128"/>
    </font>
    <font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0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S創英角ﾎﾟｯﾌﾟ体"/>
      <family val="3"/>
      <charset val="128"/>
    </font>
    <font>
      <sz val="1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5" fillId="0" borderId="0"/>
    <xf numFmtId="0" fontId="8" fillId="0" borderId="0"/>
    <xf numFmtId="38" fontId="1" fillId="0" borderId="0" applyFont="0" applyFill="0" applyBorder="0" applyAlignment="0" applyProtection="0"/>
  </cellStyleXfs>
  <cellXfs count="311">
    <xf numFmtId="0" fontId="0" fillId="0" borderId="0" xfId="0"/>
    <xf numFmtId="41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distributed" vertical="center"/>
    </xf>
    <xf numFmtId="41" fontId="1" fillId="0" borderId="0" xfId="0" applyNumberFormat="1" applyFont="1" applyFill="1" applyBorder="1" applyAlignment="1">
      <alignment vertical="center"/>
    </xf>
    <xf numFmtId="41" fontId="1" fillId="0" borderId="1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horizontal="right" vertical="center" shrinkToFit="1"/>
    </xf>
    <xf numFmtId="41" fontId="3" fillId="0" borderId="3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right" vertical="center" shrinkToFit="1"/>
    </xf>
    <xf numFmtId="41" fontId="3" fillId="0" borderId="1" xfId="0" applyNumberFormat="1" applyFont="1" applyFill="1" applyBorder="1" applyAlignment="1">
      <alignment horizontal="right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  <protection locked="0"/>
    </xf>
    <xf numFmtId="41" fontId="3" fillId="0" borderId="6" xfId="0" applyNumberFormat="1" applyFont="1" applyFill="1" applyBorder="1" applyAlignment="1">
      <alignment horizontal="right" vertical="center" shrinkToFit="1"/>
    </xf>
    <xf numFmtId="49" fontId="6" fillId="0" borderId="6" xfId="1" applyNumberFormat="1" applyFont="1" applyFill="1" applyBorder="1" applyAlignment="1" applyProtection="1">
      <alignment horizontal="center" vertical="center"/>
      <protection locked="0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right" vertical="center" shrinkToFit="1"/>
    </xf>
    <xf numFmtId="41" fontId="3" fillId="0" borderId="12" xfId="0" applyNumberFormat="1" applyFont="1" applyFill="1" applyBorder="1" applyAlignment="1">
      <alignment horizontal="right" vertical="center" shrinkToFit="1"/>
    </xf>
    <xf numFmtId="41" fontId="3" fillId="0" borderId="13" xfId="0" applyNumberFormat="1" applyFont="1" applyFill="1" applyBorder="1" applyAlignment="1">
      <alignment horizontal="right" vertical="center" shrinkToFit="1"/>
    </xf>
    <xf numFmtId="41" fontId="4" fillId="0" borderId="13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distributed" vertical="center"/>
    </xf>
    <xf numFmtId="41" fontId="0" fillId="0" borderId="0" xfId="0" applyNumberFormat="1" applyFill="1" applyBorder="1" applyAlignment="1">
      <alignment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0" borderId="15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distributed" vertical="center"/>
    </xf>
    <xf numFmtId="41" fontId="0" fillId="0" borderId="0" xfId="0" applyNumberFormat="1" applyFill="1" applyAlignment="1">
      <alignment horizontal="distributed" vertical="center"/>
    </xf>
    <xf numFmtId="41" fontId="4" fillId="0" borderId="2" xfId="0" applyNumberFormat="1" applyFont="1" applyFill="1" applyBorder="1" applyAlignment="1">
      <alignment horizontal="right" vertical="center"/>
    </xf>
    <xf numFmtId="176" fontId="9" fillId="0" borderId="7" xfId="2" applyNumberFormat="1" applyFont="1" applyBorder="1" applyAlignment="1">
      <alignment horizontal="right" vertical="center" shrinkToFit="1"/>
    </xf>
    <xf numFmtId="176" fontId="9" fillId="0" borderId="2" xfId="2" applyNumberFormat="1" applyFont="1" applyBorder="1" applyAlignment="1">
      <alignment horizontal="right" vertical="center" shrinkToFit="1"/>
    </xf>
    <xf numFmtId="176" fontId="9" fillId="0" borderId="3" xfId="2" applyNumberFormat="1" applyFont="1" applyBorder="1" applyAlignment="1">
      <alignment horizontal="right" vertical="center" shrinkToFit="1"/>
    </xf>
    <xf numFmtId="49" fontId="4" fillId="0" borderId="4" xfId="2" applyNumberFormat="1" applyFont="1" applyBorder="1" applyAlignment="1">
      <alignment horizontal="center" vertical="center"/>
    </xf>
    <xf numFmtId="176" fontId="9" fillId="0" borderId="12" xfId="2" applyNumberFormat="1" applyFont="1" applyBorder="1" applyAlignment="1">
      <alignment horizontal="right" vertical="center" shrinkToFit="1"/>
    </xf>
    <xf numFmtId="176" fontId="9" fillId="0" borderId="0" xfId="2" applyNumberFormat="1" applyFont="1" applyBorder="1" applyAlignment="1">
      <alignment horizontal="right" vertical="center" shrinkToFit="1"/>
    </xf>
    <xf numFmtId="176" fontId="9" fillId="0" borderId="1" xfId="2" applyNumberFormat="1" applyFont="1" applyBorder="1" applyAlignment="1">
      <alignment horizontal="right" vertical="center" shrinkToFit="1"/>
    </xf>
    <xf numFmtId="49" fontId="4" fillId="0" borderId="5" xfId="2" applyNumberFormat="1" applyFont="1" applyBorder="1" applyAlignment="1">
      <alignment horizontal="center" vertical="center"/>
    </xf>
    <xf numFmtId="176" fontId="9" fillId="0" borderId="16" xfId="2" applyNumberFormat="1" applyFont="1" applyBorder="1" applyAlignment="1">
      <alignment horizontal="right" vertical="center" shrinkToFit="1"/>
    </xf>
    <xf numFmtId="176" fontId="9" fillId="0" borderId="17" xfId="2" applyNumberFormat="1" applyFont="1" applyBorder="1" applyAlignment="1">
      <alignment horizontal="right" vertical="center" shrinkToFit="1"/>
    </xf>
    <xf numFmtId="176" fontId="9" fillId="0" borderId="18" xfId="2" applyNumberFormat="1" applyFont="1" applyBorder="1" applyAlignment="1">
      <alignment horizontal="right" vertical="center" shrinkToFit="1"/>
    </xf>
    <xf numFmtId="176" fontId="9" fillId="0" borderId="19" xfId="2" applyNumberFormat="1" applyFont="1" applyBorder="1" applyAlignment="1">
      <alignment horizontal="right" vertical="center" shrinkToFit="1"/>
    </xf>
    <xf numFmtId="49" fontId="4" fillId="0" borderId="20" xfId="2" applyNumberFormat="1" applyFont="1" applyBorder="1" applyAlignment="1">
      <alignment horizontal="center" vertical="center"/>
    </xf>
    <xf numFmtId="176" fontId="9" fillId="0" borderId="8" xfId="2" applyNumberFormat="1" applyFont="1" applyBorder="1" applyAlignment="1">
      <alignment horizontal="right" vertical="center" shrinkToFit="1"/>
    </xf>
    <xf numFmtId="176" fontId="9" fillId="0" borderId="11" xfId="2" applyNumberFormat="1" applyFont="1" applyBorder="1" applyAlignment="1">
      <alignment horizontal="right" vertical="center" shrinkToFit="1"/>
    </xf>
    <xf numFmtId="176" fontId="9" fillId="0" borderId="9" xfId="2" applyNumberFormat="1" applyFont="1" applyBorder="1" applyAlignment="1">
      <alignment horizontal="right" vertical="center" shrinkToFit="1"/>
    </xf>
    <xf numFmtId="176" fontId="9" fillId="0" borderId="14" xfId="2" applyNumberFormat="1" applyFont="1" applyBorder="1" applyAlignment="1">
      <alignment horizontal="right" vertical="center" shrinkToFit="1"/>
    </xf>
    <xf numFmtId="176" fontId="9" fillId="0" borderId="15" xfId="2" applyNumberFormat="1" applyFont="1" applyBorder="1" applyAlignment="1">
      <alignment horizontal="right" vertical="center" shrinkToFit="1"/>
    </xf>
    <xf numFmtId="176" fontId="9" fillId="0" borderId="6" xfId="2" applyNumberFormat="1" applyFont="1" applyBorder="1" applyAlignment="1">
      <alignment horizontal="right" vertical="center" shrinkToFit="1"/>
    </xf>
    <xf numFmtId="49" fontId="4" fillId="0" borderId="13" xfId="2" applyNumberFormat="1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49" fontId="4" fillId="0" borderId="9" xfId="2" applyNumberFormat="1" applyFont="1" applyBorder="1" applyAlignment="1">
      <alignment horizontal="center" vertical="center"/>
    </xf>
    <xf numFmtId="49" fontId="4" fillId="0" borderId="3" xfId="2" applyNumberFormat="1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left" vertical="center"/>
    </xf>
    <xf numFmtId="41" fontId="10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1" fontId="3" fillId="0" borderId="11" xfId="0" applyNumberFormat="1" applyFont="1" applyFill="1" applyBorder="1" applyAlignment="1">
      <alignment horizontal="right" vertical="center" shrinkToFit="1"/>
    </xf>
    <xf numFmtId="41" fontId="4" fillId="0" borderId="10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49" fontId="4" fillId="0" borderId="2" xfId="0" applyNumberFormat="1" applyFont="1" applyFill="1" applyBorder="1" applyAlignment="1">
      <alignment horizontal="left" vertical="center"/>
    </xf>
    <xf numFmtId="41" fontId="0" fillId="0" borderId="0" xfId="0" applyNumberFormat="1" applyFill="1" applyAlignment="1">
      <alignment horizontal="center" vertical="center"/>
    </xf>
    <xf numFmtId="177" fontId="14" fillId="0" borderId="0" xfId="2" applyNumberFormat="1" applyFont="1" applyBorder="1"/>
    <xf numFmtId="49" fontId="15" fillId="0" borderId="4" xfId="2" applyNumberFormat="1" applyFont="1" applyBorder="1" applyAlignment="1">
      <alignment horizontal="center" vertical="center" shrinkToFit="1"/>
    </xf>
    <xf numFmtId="49" fontId="15" fillId="0" borderId="5" xfId="2" applyNumberFormat="1" applyFont="1" applyBorder="1" applyAlignment="1">
      <alignment horizontal="center" vertical="center" shrinkToFit="1"/>
    </xf>
    <xf numFmtId="49" fontId="15" fillId="0" borderId="21" xfId="2" applyNumberFormat="1" applyFont="1" applyBorder="1" applyAlignment="1">
      <alignment horizontal="center" vertical="center" shrinkToFit="1"/>
    </xf>
    <xf numFmtId="49" fontId="15" fillId="0" borderId="13" xfId="2" applyNumberFormat="1" applyFont="1" applyBorder="1" applyAlignment="1">
      <alignment horizontal="center" vertical="center" shrinkToFit="1"/>
    </xf>
    <xf numFmtId="49" fontId="15" fillId="0" borderId="10" xfId="2" applyNumberFormat="1" applyFont="1" applyBorder="1" applyAlignment="1">
      <alignment horizontal="center" vertical="center" shrinkToFit="1"/>
    </xf>
    <xf numFmtId="41" fontId="4" fillId="0" borderId="0" xfId="0" applyNumberFormat="1" applyFont="1" applyFill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1" fontId="4" fillId="0" borderId="2" xfId="0" applyNumberFormat="1" applyFont="1" applyFill="1" applyBorder="1" applyAlignment="1">
      <alignment vertical="center"/>
    </xf>
    <xf numFmtId="41" fontId="11" fillId="0" borderId="2" xfId="0" applyNumberFormat="1" applyFont="1" applyFill="1" applyBorder="1" applyAlignment="1">
      <alignment horizontal="left" vertical="center"/>
    </xf>
    <xf numFmtId="177" fontId="8" fillId="0" borderId="0" xfId="2" applyNumberFormat="1" applyBorder="1"/>
    <xf numFmtId="49" fontId="12" fillId="0" borderId="10" xfId="0" applyNumberFormat="1" applyFont="1" applyFill="1" applyBorder="1" applyAlignment="1">
      <alignment horizontal="center" vertical="center" textRotation="255" wrapText="1"/>
    </xf>
    <xf numFmtId="49" fontId="13" fillId="0" borderId="0" xfId="0" applyNumberFormat="1" applyFont="1" applyFill="1" applyBorder="1" applyAlignment="1">
      <alignment horizontal="center" vertical="center" textRotation="255"/>
    </xf>
    <xf numFmtId="41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6" fontId="17" fillId="0" borderId="7" xfId="2" applyNumberFormat="1" applyFont="1" applyBorder="1" applyAlignment="1">
      <alignment horizontal="right" vertical="center" shrinkToFit="1"/>
    </xf>
    <xf numFmtId="176" fontId="17" fillId="0" borderId="2" xfId="2" applyNumberFormat="1" applyFont="1" applyBorder="1" applyAlignment="1">
      <alignment horizontal="right" vertical="center" shrinkToFit="1"/>
    </xf>
    <xf numFmtId="49" fontId="15" fillId="0" borderId="4" xfId="2" applyNumberFormat="1" applyFont="1" applyBorder="1" applyAlignment="1">
      <alignment horizontal="center" vertical="center"/>
    </xf>
    <xf numFmtId="176" fontId="17" fillId="0" borderId="12" xfId="2" applyNumberFormat="1" applyFont="1" applyBorder="1" applyAlignment="1">
      <alignment horizontal="right" vertical="center" shrinkToFit="1"/>
    </xf>
    <xf numFmtId="176" fontId="17" fillId="0" borderId="0" xfId="2" applyNumberFormat="1" applyFont="1" applyBorder="1" applyAlignment="1">
      <alignment horizontal="right" vertical="center" shrinkToFit="1"/>
    </xf>
    <xf numFmtId="49" fontId="15" fillId="0" borderId="5" xfId="2" applyNumberFormat="1" applyFont="1" applyBorder="1" applyAlignment="1">
      <alignment horizontal="center" vertical="center"/>
    </xf>
    <xf numFmtId="176" fontId="17" fillId="0" borderId="17" xfId="2" applyNumberFormat="1" applyFont="1" applyBorder="1" applyAlignment="1">
      <alignment horizontal="right" vertical="center" shrinkToFit="1"/>
    </xf>
    <xf numFmtId="176" fontId="17" fillId="0" borderId="18" xfId="2" applyNumberFormat="1" applyFont="1" applyBorder="1" applyAlignment="1">
      <alignment horizontal="right" vertical="center" shrinkToFit="1"/>
    </xf>
    <xf numFmtId="176" fontId="17" fillId="0" borderId="19" xfId="2" applyNumberFormat="1" applyFont="1" applyBorder="1" applyAlignment="1">
      <alignment horizontal="right" vertical="center" shrinkToFit="1"/>
    </xf>
    <xf numFmtId="49" fontId="15" fillId="0" borderId="21" xfId="2" applyNumberFormat="1" applyFont="1" applyBorder="1" applyAlignment="1">
      <alignment horizontal="center" vertical="center"/>
    </xf>
    <xf numFmtId="176" fontId="17" fillId="0" borderId="14" xfId="2" applyNumberFormat="1" applyFont="1" applyBorder="1" applyAlignment="1">
      <alignment horizontal="right" vertical="center" shrinkToFit="1"/>
    </xf>
    <xf numFmtId="176" fontId="17" fillId="0" borderId="15" xfId="2" applyNumberFormat="1" applyFont="1" applyBorder="1" applyAlignment="1">
      <alignment horizontal="right" vertical="center" shrinkToFit="1"/>
    </xf>
    <xf numFmtId="49" fontId="15" fillId="0" borderId="13" xfId="2" applyNumberFormat="1" applyFont="1" applyBorder="1" applyAlignment="1">
      <alignment horizontal="center" vertical="center"/>
    </xf>
    <xf numFmtId="176" fontId="17" fillId="0" borderId="6" xfId="2" applyNumberFormat="1" applyFont="1" applyBorder="1" applyAlignment="1">
      <alignment horizontal="right" vertical="center" shrinkToFit="1"/>
    </xf>
    <xf numFmtId="176" fontId="17" fillId="0" borderId="8" xfId="2" applyNumberFormat="1" applyFont="1" applyBorder="1" applyAlignment="1">
      <alignment horizontal="right" vertical="center" shrinkToFit="1"/>
    </xf>
    <xf numFmtId="176" fontId="17" fillId="0" borderId="11" xfId="2" applyNumberFormat="1" applyFont="1" applyBorder="1" applyAlignment="1">
      <alignment horizontal="right" vertical="center" shrinkToFit="1"/>
    </xf>
    <xf numFmtId="49" fontId="15" fillId="0" borderId="10" xfId="2" applyNumberFormat="1" applyFont="1" applyBorder="1" applyAlignment="1">
      <alignment horizontal="center" vertical="center"/>
    </xf>
    <xf numFmtId="41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1" fontId="6" fillId="0" borderId="8" xfId="3" applyNumberFormat="1" applyFont="1" applyFill="1" applyBorder="1" applyAlignment="1" applyProtection="1">
      <alignment horizontal="right" vertical="center" shrinkToFit="1"/>
      <protection locked="0"/>
    </xf>
    <xf numFmtId="41" fontId="6" fillId="0" borderId="11" xfId="3" applyNumberFormat="1" applyFont="1" applyFill="1" applyBorder="1" applyAlignment="1" applyProtection="1">
      <alignment horizontal="right" vertical="center" shrinkToFit="1"/>
      <protection locked="0"/>
    </xf>
    <xf numFmtId="41" fontId="6" fillId="0" borderId="9" xfId="3" applyNumberFormat="1" applyFont="1" applyFill="1" applyBorder="1" applyAlignment="1" applyProtection="1">
      <alignment horizontal="right" vertical="center" shrinkToFit="1"/>
      <protection locked="0"/>
    </xf>
    <xf numFmtId="49" fontId="4" fillId="0" borderId="5" xfId="1" applyNumberFormat="1" applyFont="1" applyFill="1" applyBorder="1" applyAlignment="1" applyProtection="1">
      <alignment horizontal="center" vertical="center"/>
      <protection locked="0"/>
    </xf>
    <xf numFmtId="49" fontId="19" fillId="0" borderId="13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41" fontId="20" fillId="0" borderId="0" xfId="0" applyNumberFormat="1" applyFont="1" applyFill="1" applyBorder="1" applyAlignment="1">
      <alignment horizontal="center" vertical="center"/>
    </xf>
    <xf numFmtId="41" fontId="21" fillId="0" borderId="0" xfId="0" applyNumberFormat="1" applyFont="1" applyFill="1" applyBorder="1" applyAlignment="1">
      <alignment horizontal="center" vertical="center"/>
    </xf>
    <xf numFmtId="41" fontId="20" fillId="0" borderId="0" xfId="0" applyNumberFormat="1" applyFont="1" applyFill="1" applyAlignment="1">
      <alignment vertical="center"/>
    </xf>
    <xf numFmtId="176" fontId="3" fillId="0" borderId="7" xfId="2" applyNumberFormat="1" applyFont="1" applyBorder="1" applyAlignment="1">
      <alignment horizontal="right" vertical="center" shrinkToFit="1"/>
    </xf>
    <xf numFmtId="176" fontId="3" fillId="0" borderId="2" xfId="2" applyNumberFormat="1" applyFont="1" applyBorder="1" applyAlignment="1">
      <alignment horizontal="right" vertical="center" shrinkToFit="1"/>
    </xf>
    <xf numFmtId="176" fontId="3" fillId="0" borderId="12" xfId="2" applyNumberFormat="1" applyFont="1" applyBorder="1" applyAlignment="1">
      <alignment horizontal="right" vertical="center" shrinkToFit="1"/>
    </xf>
    <xf numFmtId="176" fontId="3" fillId="0" borderId="0" xfId="2" applyNumberFormat="1" applyFont="1" applyBorder="1" applyAlignment="1">
      <alignment horizontal="right" vertical="center" shrinkToFit="1"/>
    </xf>
    <xf numFmtId="176" fontId="3" fillId="0" borderId="17" xfId="2" applyNumberFormat="1" applyFont="1" applyBorder="1" applyAlignment="1">
      <alignment horizontal="right" vertical="center" shrinkToFit="1"/>
    </xf>
    <xf numFmtId="176" fontId="3" fillId="0" borderId="18" xfId="2" applyNumberFormat="1" applyFont="1" applyBorder="1" applyAlignment="1">
      <alignment horizontal="right" vertical="center" shrinkToFit="1"/>
    </xf>
    <xf numFmtId="176" fontId="3" fillId="0" borderId="19" xfId="2" applyNumberFormat="1" applyFont="1" applyBorder="1" applyAlignment="1">
      <alignment horizontal="right" vertical="center" shrinkToFit="1"/>
    </xf>
    <xf numFmtId="49" fontId="4" fillId="0" borderId="21" xfId="2" applyNumberFormat="1" applyFont="1" applyBorder="1" applyAlignment="1">
      <alignment horizontal="center" vertical="center"/>
    </xf>
    <xf numFmtId="176" fontId="3" fillId="0" borderId="14" xfId="2" applyNumberFormat="1" applyFont="1" applyBorder="1" applyAlignment="1">
      <alignment horizontal="right" vertical="center" shrinkToFit="1"/>
    </xf>
    <xf numFmtId="176" fontId="3" fillId="0" borderId="15" xfId="2" applyNumberFormat="1" applyFont="1" applyBorder="1" applyAlignment="1">
      <alignment horizontal="right" vertical="center" shrinkToFit="1"/>
    </xf>
    <xf numFmtId="176" fontId="3" fillId="0" borderId="6" xfId="2" applyNumberFormat="1" applyFont="1" applyBorder="1" applyAlignment="1">
      <alignment horizontal="right" vertical="center" shrinkToFit="1"/>
    </xf>
    <xf numFmtId="176" fontId="3" fillId="0" borderId="8" xfId="2" applyNumberFormat="1" applyFont="1" applyBorder="1" applyAlignment="1">
      <alignment horizontal="right" vertical="center" shrinkToFit="1"/>
    </xf>
    <xf numFmtId="176" fontId="3" fillId="0" borderId="11" xfId="2" applyNumberFormat="1" applyFont="1" applyBorder="1" applyAlignment="1">
      <alignment horizontal="right" vertical="center" shrinkToFit="1"/>
    </xf>
    <xf numFmtId="49" fontId="4" fillId="0" borderId="10" xfId="2" applyNumberFormat="1" applyFont="1" applyBorder="1" applyAlignment="1">
      <alignment horizontal="center" vertical="center"/>
    </xf>
    <xf numFmtId="41" fontId="19" fillId="0" borderId="4" xfId="0" applyNumberFormat="1" applyFont="1" applyFill="1" applyBorder="1" applyAlignment="1">
      <alignment horizontal="center" vertical="center" wrapText="1"/>
    </xf>
    <xf numFmtId="41" fontId="4" fillId="0" borderId="14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0" fontId="22" fillId="0" borderId="2" xfId="0" applyNumberFormat="1" applyFont="1" applyFill="1" applyBorder="1" applyAlignment="1">
      <alignment horizontal="left" vertical="center"/>
    </xf>
    <xf numFmtId="41" fontId="0" fillId="0" borderId="0" xfId="0" applyNumberFormat="1"/>
    <xf numFmtId="176" fontId="17" fillId="0" borderId="3" xfId="2" applyNumberFormat="1" applyFont="1" applyBorder="1" applyAlignment="1">
      <alignment horizontal="right" vertical="center" shrinkToFit="1"/>
    </xf>
    <xf numFmtId="176" fontId="17" fillId="0" borderId="1" xfId="2" applyNumberFormat="1" applyFont="1" applyBorder="1" applyAlignment="1">
      <alignment horizontal="right" vertical="center" shrinkToFit="1"/>
    </xf>
    <xf numFmtId="176" fontId="17" fillId="0" borderId="9" xfId="2" applyNumberFormat="1" applyFont="1" applyBorder="1" applyAlignment="1">
      <alignment horizontal="right" vertical="center" shrinkToFit="1"/>
    </xf>
    <xf numFmtId="0" fontId="23" fillId="0" borderId="2" xfId="0" applyNumberFormat="1" applyFont="1" applyFill="1" applyBorder="1" applyAlignment="1">
      <alignment horizontal="left" vertical="center"/>
    </xf>
    <xf numFmtId="41" fontId="24" fillId="0" borderId="0" xfId="0" applyNumberFormat="1" applyFont="1" applyFill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49" fontId="15" fillId="0" borderId="13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vertical="center"/>
    </xf>
    <xf numFmtId="41" fontId="26" fillId="0" borderId="0" xfId="0" applyNumberFormat="1" applyFont="1" applyFill="1" applyBorder="1" applyAlignment="1">
      <alignment horizontal="left" vertical="center"/>
    </xf>
    <xf numFmtId="41" fontId="27" fillId="0" borderId="0" xfId="0" applyNumberFormat="1" applyFont="1" applyFill="1" applyBorder="1" applyAlignment="1">
      <alignment horizontal="left" vertical="center"/>
    </xf>
    <xf numFmtId="176" fontId="17" fillId="0" borderId="22" xfId="2" applyNumberFormat="1" applyFont="1" applyBorder="1" applyAlignment="1">
      <alignment horizontal="right" vertical="center" shrinkToFit="1"/>
    </xf>
    <xf numFmtId="0" fontId="25" fillId="0" borderId="15" xfId="0" applyNumberFormat="1" applyFont="1" applyFill="1" applyBorder="1" applyAlignment="1">
      <alignment vertical="center"/>
    </xf>
    <xf numFmtId="0" fontId="25" fillId="0" borderId="14" xfId="0" applyNumberFormat="1" applyFont="1" applyFill="1" applyBorder="1" applyAlignment="1">
      <alignment vertical="center"/>
    </xf>
    <xf numFmtId="41" fontId="4" fillId="2" borderId="2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24" fillId="0" borderId="0" xfId="0" applyNumberFormat="1" applyFont="1" applyFill="1" applyBorder="1" applyAlignment="1">
      <alignment vertical="center"/>
    </xf>
    <xf numFmtId="41" fontId="24" fillId="0" borderId="12" xfId="0" applyNumberFormat="1" applyFont="1" applyFill="1" applyBorder="1" applyAlignment="1">
      <alignment vertical="center"/>
    </xf>
    <xf numFmtId="41" fontId="24" fillId="0" borderId="3" xfId="0" applyNumberFormat="1" applyFont="1" applyFill="1" applyBorder="1" applyAlignment="1">
      <alignment vertical="center"/>
    </xf>
    <xf numFmtId="41" fontId="24" fillId="0" borderId="2" xfId="0" applyNumberFormat="1" applyFont="1" applyFill="1" applyBorder="1" applyAlignment="1">
      <alignment vertical="center"/>
    </xf>
    <xf numFmtId="41" fontId="24" fillId="0" borderId="7" xfId="0" applyNumberFormat="1" applyFont="1" applyFill="1" applyBorder="1" applyAlignment="1">
      <alignment vertical="center"/>
    </xf>
    <xf numFmtId="0" fontId="15" fillId="0" borderId="13" xfId="0" applyNumberFormat="1" applyFont="1" applyFill="1" applyBorder="1" applyAlignment="1">
      <alignment vertical="center"/>
    </xf>
    <xf numFmtId="41" fontId="24" fillId="0" borderId="19" xfId="0" applyNumberFormat="1" applyFont="1" applyFill="1" applyBorder="1" applyAlignment="1">
      <alignment vertical="center"/>
    </xf>
    <xf numFmtId="41" fontId="24" fillId="0" borderId="18" xfId="0" applyNumberFormat="1" applyFont="1" applyFill="1" applyBorder="1" applyAlignment="1">
      <alignment vertical="center"/>
    </xf>
    <xf numFmtId="41" fontId="24" fillId="0" borderId="17" xfId="0" applyNumberFormat="1" applyFont="1" applyFill="1" applyBorder="1" applyAlignment="1">
      <alignment vertical="center"/>
    </xf>
    <xf numFmtId="41" fontId="24" fillId="0" borderId="9" xfId="0" applyNumberFormat="1" applyFont="1" applyFill="1" applyBorder="1" applyAlignment="1">
      <alignment vertical="center"/>
    </xf>
    <xf numFmtId="41" fontId="24" fillId="0" borderId="11" xfId="0" applyNumberFormat="1" applyFont="1" applyFill="1" applyBorder="1" applyAlignment="1">
      <alignment vertical="center"/>
    </xf>
    <xf numFmtId="41" fontId="24" fillId="0" borderId="8" xfId="0" applyNumberFormat="1" applyFont="1" applyFill="1" applyBorder="1" applyAlignment="1">
      <alignment vertical="center"/>
    </xf>
    <xf numFmtId="41" fontId="24" fillId="0" borderId="6" xfId="0" applyNumberFormat="1" applyFont="1" applyFill="1" applyBorder="1" applyAlignment="1">
      <alignment vertical="center"/>
    </xf>
    <xf numFmtId="41" fontId="24" fillId="0" borderId="15" xfId="0" applyNumberFormat="1" applyFont="1" applyFill="1" applyBorder="1" applyAlignment="1">
      <alignment vertical="center"/>
    </xf>
    <xf numFmtId="41" fontId="24" fillId="0" borderId="14" xfId="0" applyNumberFormat="1" applyFont="1" applyFill="1" applyBorder="1" applyAlignment="1">
      <alignment vertical="center"/>
    </xf>
    <xf numFmtId="176" fontId="15" fillId="0" borderId="10" xfId="2" applyNumberFormat="1" applyFont="1" applyBorder="1" applyAlignment="1">
      <alignment horizontal="center" vertical="center" shrinkToFit="1"/>
    </xf>
    <xf numFmtId="176" fontId="15" fillId="0" borderId="5" xfId="2" applyNumberFormat="1" applyFont="1" applyBorder="1" applyAlignment="1">
      <alignment horizontal="center" vertical="center" shrinkToFit="1"/>
    </xf>
    <xf numFmtId="176" fontId="15" fillId="0" borderId="4" xfId="2" applyNumberFormat="1" applyFont="1" applyBorder="1" applyAlignment="1">
      <alignment horizontal="center" vertical="center" shrinkToFit="1"/>
    </xf>
    <xf numFmtId="0" fontId="15" fillId="0" borderId="13" xfId="0" applyNumberFormat="1" applyFont="1" applyFill="1" applyBorder="1" applyAlignment="1">
      <alignment vertical="center" shrinkToFit="1"/>
    </xf>
    <xf numFmtId="41" fontId="24" fillId="0" borderId="0" xfId="0" applyNumberFormat="1" applyFont="1" applyFill="1" applyBorder="1" applyAlignment="1">
      <alignment horizontal="right" vertical="center"/>
    </xf>
    <xf numFmtId="49" fontId="15" fillId="0" borderId="8" xfId="2" applyNumberFormat="1" applyFont="1" applyBorder="1" applyAlignment="1">
      <alignment horizontal="center" vertical="center"/>
    </xf>
    <xf numFmtId="49" fontId="15" fillId="0" borderId="12" xfId="2" applyNumberFormat="1" applyFont="1" applyBorder="1" applyAlignment="1">
      <alignment horizontal="center" vertical="center"/>
    </xf>
    <xf numFmtId="49" fontId="15" fillId="0" borderId="7" xfId="2" applyNumberFormat="1" applyFont="1" applyBorder="1" applyAlignment="1">
      <alignment horizontal="center" vertical="center"/>
    </xf>
    <xf numFmtId="49" fontId="15" fillId="0" borderId="14" xfId="2" applyNumberFormat="1" applyFont="1" applyBorder="1" applyAlignment="1">
      <alignment horizontal="center" vertical="center"/>
    </xf>
    <xf numFmtId="49" fontId="15" fillId="0" borderId="17" xfId="2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4" xfId="0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  <protection locked="0"/>
    </xf>
    <xf numFmtId="49" fontId="6" fillId="0" borderId="5" xfId="1" applyNumberFormat="1" applyFont="1" applyFill="1" applyBorder="1" applyAlignment="1" applyProtection="1">
      <alignment horizontal="center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3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4" xfId="1" applyNumberFormat="1" applyFont="1" applyFill="1" applyBorder="1" applyAlignment="1" applyProtection="1">
      <alignment horizontal="center" vertical="center"/>
      <protection locked="0"/>
    </xf>
    <xf numFmtId="41" fontId="4" fillId="0" borderId="2" xfId="0" applyNumberFormat="1" applyFont="1" applyFill="1" applyBorder="1" applyAlignment="1">
      <alignment horizontal="right" vertical="center"/>
    </xf>
    <xf numFmtId="41" fontId="4" fillId="0" borderId="13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28" fillId="0" borderId="2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 wrapText="1"/>
    </xf>
    <xf numFmtId="41" fontId="4" fillId="0" borderId="4" xfId="0" applyNumberFormat="1" applyFont="1" applyFill="1" applyBorder="1" applyAlignment="1">
      <alignment horizontal="center" vertical="center" wrapText="1"/>
    </xf>
    <xf numFmtId="41" fontId="4" fillId="0" borderId="10" xfId="0" applyNumberFormat="1" applyFont="1" applyFill="1" applyBorder="1" applyAlignment="1">
      <alignment horizontal="center" vertical="center" wrapText="1"/>
    </xf>
    <xf numFmtId="41" fontId="4" fillId="0" borderId="15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 wrapText="1"/>
    </xf>
    <xf numFmtId="41" fontId="4" fillId="0" borderId="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12" fillId="0" borderId="9" xfId="0" applyNumberFormat="1" applyFont="1" applyFill="1" applyBorder="1" applyAlignment="1">
      <alignment horizontal="center" vertical="center" wrapText="1"/>
    </xf>
    <xf numFmtId="41" fontId="12" fillId="0" borderId="3" xfId="0" applyNumberFormat="1" applyFont="1" applyFill="1" applyBorder="1" applyAlignment="1">
      <alignment horizontal="center" vertical="center"/>
    </xf>
    <xf numFmtId="41" fontId="12" fillId="0" borderId="10" xfId="0" applyNumberFormat="1" applyFont="1" applyFill="1" applyBorder="1" applyAlignment="1">
      <alignment horizontal="center" vertical="center" wrapText="1"/>
    </xf>
    <xf numFmtId="41" fontId="12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right" vertical="center"/>
    </xf>
    <xf numFmtId="49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1" fontId="11" fillId="0" borderId="2" xfId="0" applyNumberFormat="1" applyFont="1" applyFill="1" applyBorder="1" applyAlignment="1">
      <alignment horizontal="left" vertical="center" shrinkToFit="1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 textRotation="255"/>
    </xf>
    <xf numFmtId="49" fontId="13" fillId="0" borderId="3" xfId="0" applyNumberFormat="1" applyFont="1" applyFill="1" applyBorder="1" applyAlignment="1">
      <alignment horizontal="center" vertical="center" textRotation="255"/>
    </xf>
    <xf numFmtId="49" fontId="13" fillId="0" borderId="10" xfId="0" applyNumberFormat="1" applyFont="1" applyFill="1" applyBorder="1" applyAlignment="1">
      <alignment horizontal="center" vertical="center" textRotation="255"/>
    </xf>
    <xf numFmtId="49" fontId="13" fillId="0" borderId="4" xfId="0" applyNumberFormat="1" applyFont="1" applyFill="1" applyBorder="1" applyAlignment="1">
      <alignment horizontal="center" vertical="center" textRotation="255"/>
    </xf>
    <xf numFmtId="49" fontId="13" fillId="0" borderId="10" xfId="0" applyNumberFormat="1" applyFont="1" applyFill="1" applyBorder="1" applyAlignment="1">
      <alignment horizontal="center" vertical="center" textRotation="255" wrapText="1"/>
    </xf>
    <xf numFmtId="49" fontId="13" fillId="0" borderId="5" xfId="0" applyNumberFormat="1" applyFont="1" applyFill="1" applyBorder="1" applyAlignment="1">
      <alignment horizontal="center" vertical="center" textRotation="255"/>
    </xf>
    <xf numFmtId="49" fontId="19" fillId="0" borderId="13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/>
    </xf>
    <xf numFmtId="49" fontId="6" fillId="0" borderId="13" xfId="1" applyNumberFormat="1" applyFont="1" applyFill="1" applyBorder="1" applyAlignment="1" applyProtection="1">
      <alignment horizontal="center" vertical="center"/>
      <protection locked="0"/>
    </xf>
    <xf numFmtId="41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13" xfId="1" applyNumberFormat="1" applyFont="1" applyFill="1" applyBorder="1" applyAlignment="1" applyProtection="1">
      <alignment horizontal="center" vertical="center"/>
      <protection locked="0"/>
    </xf>
    <xf numFmtId="41" fontId="6" fillId="0" borderId="13" xfId="3" applyNumberFormat="1" applyFont="1" applyFill="1" applyBorder="1" applyAlignment="1" applyProtection="1">
      <alignment horizontal="center" vertical="center" wrapText="1" shrinkToFit="1"/>
      <protection locked="0"/>
    </xf>
    <xf numFmtId="41" fontId="19" fillId="0" borderId="6" xfId="0" applyNumberFormat="1" applyFont="1" applyFill="1" applyBorder="1" applyAlignment="1">
      <alignment horizontal="center" vertical="center"/>
    </xf>
    <xf numFmtId="41" fontId="19" fillId="0" borderId="15" xfId="0" applyNumberFormat="1" applyFont="1" applyFill="1" applyBorder="1" applyAlignment="1">
      <alignment horizontal="center" vertical="center"/>
    </xf>
    <xf numFmtId="49" fontId="16" fillId="0" borderId="10" xfId="1" applyNumberFormat="1" applyFont="1" applyFill="1" applyBorder="1" applyAlignment="1" applyProtection="1">
      <alignment horizontal="center" vertical="center"/>
      <protection locked="0"/>
    </xf>
    <xf numFmtId="49" fontId="16" fillId="0" borderId="5" xfId="1" applyNumberFormat="1" applyFont="1" applyFill="1" applyBorder="1" applyAlignment="1" applyProtection="1">
      <alignment horizontal="center" vertical="center"/>
      <protection locked="0"/>
    </xf>
    <xf numFmtId="49" fontId="16" fillId="0" borderId="4" xfId="1" applyNumberFormat="1" applyFont="1" applyFill="1" applyBorder="1" applyAlignment="1" applyProtection="1">
      <alignment horizontal="center" vertical="center"/>
      <protection locked="0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49" fontId="15" fillId="0" borderId="14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center"/>
    </xf>
    <xf numFmtId="49" fontId="16" fillId="0" borderId="8" xfId="1" applyNumberFormat="1" applyFont="1" applyFill="1" applyBorder="1" applyAlignment="1" applyProtection="1">
      <alignment horizontal="center" vertical="center"/>
      <protection locked="0"/>
    </xf>
    <xf numFmtId="49" fontId="16" fillId="0" borderId="12" xfId="1" applyNumberFormat="1" applyFont="1" applyFill="1" applyBorder="1" applyAlignment="1" applyProtection="1">
      <alignment horizontal="center" vertical="center"/>
      <protection locked="0"/>
    </xf>
    <xf numFmtId="49" fontId="16" fillId="0" borderId="7" xfId="1" applyNumberFormat="1" applyFont="1" applyFill="1" applyBorder="1" applyAlignment="1" applyProtection="1">
      <alignment horizontal="center" vertical="center"/>
      <protection locked="0"/>
    </xf>
    <xf numFmtId="49" fontId="16" fillId="0" borderId="13" xfId="1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15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25" fillId="0" borderId="13" xfId="0" applyNumberFormat="1" applyFont="1" applyFill="1" applyBorder="1" applyAlignment="1">
      <alignment horizontal="center" vertical="center"/>
    </xf>
    <xf numFmtId="0" fontId="25" fillId="0" borderId="15" xfId="0" applyNumberFormat="1" applyFont="1" applyFill="1" applyBorder="1" applyAlignment="1">
      <alignment horizontal="center" vertical="center"/>
    </xf>
    <xf numFmtId="0" fontId="25" fillId="0" borderId="14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4" fillId="0" borderId="12" xfId="0" applyNumberFormat="1" applyFont="1" applyFill="1" applyBorder="1" applyAlignment="1">
      <alignment horizontal="left" vertical="center"/>
    </xf>
  </cellXfs>
  <cellStyles count="4">
    <cellStyle name="桁区切り 2" xfId="3"/>
    <cellStyle name="標準" xfId="0" builtinId="0"/>
    <cellStyle name="標準_Sec.2-2" xfId="2"/>
    <cellStyle name="標準_人口動態総覧(実数)" xfId="1"/>
  </cellStyles>
  <dxfs count="0"/>
  <tableStyles count="0" defaultTableStyle="TableStyleMedium2" defaultPivotStyle="PivotStyleLight16"/>
  <colors>
    <mruColors>
      <color rgb="FF0F027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6"/>
  <sheetViews>
    <sheetView view="pageBreakPreview" topLeftCell="A16" zoomScaleNormal="100" workbookViewId="0">
      <selection activeCell="E16" sqref="E16"/>
    </sheetView>
  </sheetViews>
  <sheetFormatPr defaultColWidth="7.625" defaultRowHeight="15" customHeight="1"/>
  <cols>
    <col min="1" max="1" width="11.625" style="2" bestFit="1" customWidth="1"/>
    <col min="2" max="2" width="8.25" style="1" bestFit="1" customWidth="1"/>
    <col min="3" max="3" width="9.25" style="1" bestFit="1" customWidth="1"/>
    <col min="4" max="4" width="7.375" style="1" bestFit="1" customWidth="1"/>
    <col min="5" max="5" width="9.25" style="1" bestFit="1" customWidth="1"/>
    <col min="6" max="6" width="7.375" style="1" bestFit="1" customWidth="1"/>
    <col min="7" max="7" width="9.25" style="1" bestFit="1" customWidth="1"/>
    <col min="8" max="8" width="7.375" style="1" bestFit="1" customWidth="1"/>
    <col min="9" max="9" width="9.25" style="1" bestFit="1" customWidth="1"/>
    <col min="10" max="10" width="7.375" style="1" bestFit="1" customWidth="1"/>
    <col min="11" max="11" width="9.25" style="1" bestFit="1" customWidth="1"/>
    <col min="12" max="16" width="7.625" style="1" customWidth="1"/>
    <col min="17" max="17" width="9.125" style="1" bestFit="1" customWidth="1"/>
    <col min="18" max="16384" width="7.625" style="1"/>
  </cols>
  <sheetData>
    <row r="1" spans="1:17" ht="13.5">
      <c r="A1" s="30" t="s">
        <v>34</v>
      </c>
      <c r="B1" s="29"/>
      <c r="C1" s="29"/>
      <c r="D1" s="29"/>
      <c r="E1" s="29"/>
      <c r="F1" s="29"/>
      <c r="G1" s="29"/>
      <c r="H1" s="29"/>
      <c r="I1" s="29"/>
      <c r="J1" s="199" t="s">
        <v>215</v>
      </c>
      <c r="K1" s="199"/>
      <c r="L1" s="22"/>
      <c r="M1" s="28"/>
      <c r="N1" s="22"/>
      <c r="O1" s="22"/>
      <c r="P1" s="28"/>
      <c r="Q1" s="28"/>
    </row>
    <row r="2" spans="1:17" ht="15" customHeight="1">
      <c r="A2" s="187" t="s">
        <v>15</v>
      </c>
      <c r="B2" s="190" t="s">
        <v>33</v>
      </c>
      <c r="C2" s="194"/>
      <c r="D2" s="190" t="s">
        <v>32</v>
      </c>
      <c r="E2" s="191"/>
      <c r="F2" s="27"/>
      <c r="G2" s="27"/>
      <c r="H2" s="26"/>
      <c r="I2" s="25"/>
      <c r="J2" s="190" t="s">
        <v>31</v>
      </c>
      <c r="K2" s="194"/>
      <c r="P2" s="24"/>
      <c r="Q2" s="24"/>
    </row>
    <row r="3" spans="1:17" ht="15" customHeight="1">
      <c r="A3" s="188"/>
      <c r="B3" s="192"/>
      <c r="C3" s="195"/>
      <c r="D3" s="192"/>
      <c r="E3" s="193"/>
      <c r="F3" s="200" t="s">
        <v>30</v>
      </c>
      <c r="G3" s="200"/>
      <c r="H3" s="203" t="s">
        <v>29</v>
      </c>
      <c r="I3" s="204"/>
      <c r="J3" s="192"/>
      <c r="K3" s="195"/>
    </row>
    <row r="4" spans="1:17" ht="15" customHeight="1">
      <c r="A4" s="189"/>
      <c r="B4" s="17" t="s">
        <v>10</v>
      </c>
      <c r="C4" s="16" t="s">
        <v>9</v>
      </c>
      <c r="D4" s="17" t="s">
        <v>10</v>
      </c>
      <c r="E4" s="16" t="s">
        <v>9</v>
      </c>
      <c r="F4" s="17" t="s">
        <v>10</v>
      </c>
      <c r="G4" s="16" t="s">
        <v>9</v>
      </c>
      <c r="H4" s="17" t="s">
        <v>10</v>
      </c>
      <c r="I4" s="16" t="s">
        <v>9</v>
      </c>
      <c r="J4" s="17" t="s">
        <v>10</v>
      </c>
      <c r="K4" s="21" t="s">
        <v>9</v>
      </c>
    </row>
    <row r="5" spans="1:17" ht="17.25" customHeight="1">
      <c r="A5" s="15" t="s">
        <v>8</v>
      </c>
      <c r="B5" s="14">
        <f>SUM(B6:B12)</f>
        <v>1230</v>
      </c>
      <c r="C5" s="14">
        <f t="shared" ref="C5:K5" si="0">SUM(C6:C12)</f>
        <v>70113</v>
      </c>
      <c r="D5" s="14">
        <f t="shared" si="0"/>
        <v>71</v>
      </c>
      <c r="E5" s="14">
        <f t="shared" si="0"/>
        <v>7303</v>
      </c>
      <c r="F5" s="14">
        <f t="shared" si="0"/>
        <v>12</v>
      </c>
      <c r="G5" s="14">
        <f t="shared" si="0"/>
        <v>572</v>
      </c>
      <c r="H5" s="14">
        <f>SUM(H6:H12)</f>
        <v>21</v>
      </c>
      <c r="I5" s="14">
        <f t="shared" si="0"/>
        <v>4501</v>
      </c>
      <c r="J5" s="14">
        <f t="shared" si="0"/>
        <v>39</v>
      </c>
      <c r="K5" s="20">
        <f t="shared" si="0"/>
        <v>1811</v>
      </c>
    </row>
    <row r="6" spans="1:17" ht="17.25" customHeight="1">
      <c r="A6" s="13" t="s">
        <v>7</v>
      </c>
      <c r="B6" s="9">
        <v>719</v>
      </c>
      <c r="C6" s="8">
        <v>40711</v>
      </c>
      <c r="D6" s="8">
        <v>10</v>
      </c>
      <c r="E6" s="8">
        <v>2688</v>
      </c>
      <c r="F6" s="8">
        <v>1</v>
      </c>
      <c r="G6" s="8">
        <v>109</v>
      </c>
      <c r="H6" s="8">
        <v>6</v>
      </c>
      <c r="I6" s="8">
        <v>1868</v>
      </c>
      <c r="J6" s="8" t="s">
        <v>0</v>
      </c>
      <c r="K6" s="19" t="s">
        <v>0</v>
      </c>
      <c r="M6"/>
    </row>
    <row r="7" spans="1:17" ht="17.25" customHeight="1">
      <c r="A7" s="10" t="s">
        <v>6</v>
      </c>
      <c r="B7" s="9">
        <v>52</v>
      </c>
      <c r="C7" s="8">
        <v>3234</v>
      </c>
      <c r="D7" s="8">
        <v>4</v>
      </c>
      <c r="E7" s="8">
        <v>386</v>
      </c>
      <c r="F7" s="8">
        <v>2</v>
      </c>
      <c r="G7" s="8">
        <v>65</v>
      </c>
      <c r="H7" s="8">
        <v>2</v>
      </c>
      <c r="I7" s="8">
        <v>321</v>
      </c>
      <c r="J7" s="8">
        <v>3</v>
      </c>
      <c r="K7" s="19">
        <v>219</v>
      </c>
      <c r="M7"/>
    </row>
    <row r="8" spans="1:17" ht="17.25" customHeight="1">
      <c r="A8" s="10" t="s">
        <v>28</v>
      </c>
      <c r="B8" s="9">
        <v>138</v>
      </c>
      <c r="C8" s="8">
        <v>6501</v>
      </c>
      <c r="D8" s="8">
        <v>7</v>
      </c>
      <c r="E8" s="8">
        <v>552</v>
      </c>
      <c r="F8" s="8">
        <v>1</v>
      </c>
      <c r="G8" s="8">
        <v>90</v>
      </c>
      <c r="H8" s="8">
        <v>1</v>
      </c>
      <c r="I8" s="8">
        <v>208</v>
      </c>
      <c r="J8" s="8">
        <v>28</v>
      </c>
      <c r="K8" s="19">
        <v>881</v>
      </c>
      <c r="M8"/>
    </row>
    <row r="9" spans="1:17" ht="17.25" customHeight="1">
      <c r="A9" s="10" t="s">
        <v>27</v>
      </c>
      <c r="B9" s="9">
        <v>73</v>
      </c>
      <c r="C9" s="8">
        <v>3232</v>
      </c>
      <c r="D9" s="8">
        <v>9</v>
      </c>
      <c r="E9" s="8">
        <v>785</v>
      </c>
      <c r="F9" s="8">
        <v>2</v>
      </c>
      <c r="G9" s="8">
        <v>102</v>
      </c>
      <c r="H9" s="8">
        <v>3</v>
      </c>
      <c r="I9" s="8">
        <v>528</v>
      </c>
      <c r="J9" s="8">
        <v>2</v>
      </c>
      <c r="K9" s="19">
        <v>75</v>
      </c>
      <c r="M9"/>
    </row>
    <row r="10" spans="1:17" ht="17.25" customHeight="1">
      <c r="A10" s="10" t="s">
        <v>3</v>
      </c>
      <c r="B10" s="9">
        <v>113</v>
      </c>
      <c r="C10" s="8">
        <v>9740</v>
      </c>
      <c r="D10" s="8">
        <v>13</v>
      </c>
      <c r="E10" s="8">
        <v>1725</v>
      </c>
      <c r="F10" s="8">
        <v>5</v>
      </c>
      <c r="G10" s="8">
        <v>171</v>
      </c>
      <c r="H10" s="8">
        <v>8</v>
      </c>
      <c r="I10" s="8">
        <v>1554</v>
      </c>
      <c r="J10" s="8">
        <v>5</v>
      </c>
      <c r="K10" s="19">
        <v>606</v>
      </c>
      <c r="M10"/>
    </row>
    <row r="11" spans="1:17" ht="17.25" customHeight="1">
      <c r="A11" s="10" t="s">
        <v>26</v>
      </c>
      <c r="B11" s="9" t="s">
        <v>0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8" t="s">
        <v>0</v>
      </c>
      <c r="K11" s="19" t="s">
        <v>0</v>
      </c>
      <c r="M11"/>
    </row>
    <row r="12" spans="1:17" ht="17.25" customHeight="1">
      <c r="A12" s="7" t="s">
        <v>25</v>
      </c>
      <c r="B12" s="6">
        <v>135</v>
      </c>
      <c r="C12" s="5">
        <v>6695</v>
      </c>
      <c r="D12" s="5">
        <v>28</v>
      </c>
      <c r="E12" s="5">
        <v>1167</v>
      </c>
      <c r="F12" s="5">
        <v>1</v>
      </c>
      <c r="G12" s="5">
        <v>35</v>
      </c>
      <c r="H12" s="5">
        <v>1</v>
      </c>
      <c r="I12" s="5">
        <v>22</v>
      </c>
      <c r="J12" s="5">
        <v>1</v>
      </c>
      <c r="K12" s="18">
        <v>30</v>
      </c>
      <c r="M12"/>
    </row>
    <row r="13" spans="1:17" ht="15" customHeight="1">
      <c r="A13" s="23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ht="15" customHeight="1">
      <c r="A14" s="196" t="s">
        <v>15</v>
      </c>
      <c r="B14" s="190" t="s">
        <v>24</v>
      </c>
      <c r="C14" s="194"/>
      <c r="D14" s="191" t="s">
        <v>23</v>
      </c>
      <c r="E14" s="194"/>
      <c r="F14" s="190" t="s">
        <v>22</v>
      </c>
      <c r="G14" s="194"/>
      <c r="H14" s="190" t="s">
        <v>21</v>
      </c>
      <c r="I14" s="194"/>
      <c r="J14" s="190" t="s">
        <v>20</v>
      </c>
      <c r="K14" s="194"/>
    </row>
    <row r="15" spans="1:17" ht="15" customHeight="1">
      <c r="A15" s="197"/>
      <c r="B15" s="192"/>
      <c r="C15" s="195"/>
      <c r="D15" s="193"/>
      <c r="E15" s="195"/>
      <c r="F15" s="192"/>
      <c r="G15" s="195"/>
      <c r="H15" s="192"/>
      <c r="I15" s="195"/>
      <c r="J15" s="192"/>
      <c r="K15" s="195"/>
    </row>
    <row r="16" spans="1:17" ht="15" customHeight="1">
      <c r="A16" s="198"/>
      <c r="B16" s="17" t="s">
        <v>10</v>
      </c>
      <c r="C16" s="16" t="s">
        <v>9</v>
      </c>
      <c r="D16" s="17" t="s">
        <v>10</v>
      </c>
      <c r="E16" s="16" t="s">
        <v>9</v>
      </c>
      <c r="F16" s="17" t="s">
        <v>10</v>
      </c>
      <c r="G16" s="21" t="s">
        <v>9</v>
      </c>
      <c r="H16" s="17" t="s">
        <v>10</v>
      </c>
      <c r="I16" s="16" t="s">
        <v>9</v>
      </c>
      <c r="J16" s="17" t="s">
        <v>10</v>
      </c>
      <c r="K16" s="21" t="s">
        <v>9</v>
      </c>
    </row>
    <row r="17" spans="1:11" ht="18" customHeight="1">
      <c r="A17" s="15" t="s">
        <v>8</v>
      </c>
      <c r="B17" s="14">
        <f>SUM(B18:B24)</f>
        <v>8</v>
      </c>
      <c r="C17" s="14">
        <f t="shared" ref="C17:K17" si="1">SUM(C18:C24)</f>
        <v>377</v>
      </c>
      <c r="D17" s="14">
        <f t="shared" si="1"/>
        <v>84</v>
      </c>
      <c r="E17" s="14">
        <f t="shared" si="1"/>
        <v>3765</v>
      </c>
      <c r="F17" s="14">
        <f t="shared" si="1"/>
        <v>229</v>
      </c>
      <c r="G17" s="14">
        <f t="shared" si="1"/>
        <v>5021</v>
      </c>
      <c r="H17" s="14">
        <f t="shared" si="1"/>
        <v>308</v>
      </c>
      <c r="I17" s="14">
        <f t="shared" si="1"/>
        <v>26132</v>
      </c>
      <c r="J17" s="14">
        <f t="shared" si="1"/>
        <v>139</v>
      </c>
      <c r="K17" s="20">
        <f t="shared" si="1"/>
        <v>5550</v>
      </c>
    </row>
    <row r="18" spans="1:11" ht="18" customHeight="1">
      <c r="A18" s="13" t="s">
        <v>7</v>
      </c>
      <c r="B18" s="9">
        <v>1</v>
      </c>
      <c r="C18" s="8">
        <v>117</v>
      </c>
      <c r="D18" s="8">
        <v>75</v>
      </c>
      <c r="E18" s="8">
        <v>3359</v>
      </c>
      <c r="F18" s="8">
        <v>218</v>
      </c>
      <c r="G18" s="8">
        <v>4482</v>
      </c>
      <c r="H18" s="8">
        <v>254</v>
      </c>
      <c r="I18" s="8">
        <v>23519</v>
      </c>
      <c r="J18" s="8">
        <v>18</v>
      </c>
      <c r="K18" s="19">
        <v>516</v>
      </c>
    </row>
    <row r="19" spans="1:11" ht="18" customHeight="1">
      <c r="A19" s="10" t="s">
        <v>6</v>
      </c>
      <c r="B19" s="9">
        <v>3</v>
      </c>
      <c r="C19" s="8">
        <v>135</v>
      </c>
      <c r="D19" s="8">
        <v>1</v>
      </c>
      <c r="E19" s="8">
        <v>11</v>
      </c>
      <c r="F19" s="8">
        <v>5</v>
      </c>
      <c r="G19" s="8">
        <v>166</v>
      </c>
      <c r="H19" s="8">
        <v>4</v>
      </c>
      <c r="I19" s="8">
        <v>272</v>
      </c>
      <c r="J19" s="8">
        <v>10</v>
      </c>
      <c r="K19" s="19">
        <v>936</v>
      </c>
    </row>
    <row r="20" spans="1:11" ht="18" customHeight="1">
      <c r="A20" s="10" t="s">
        <v>19</v>
      </c>
      <c r="B20" s="9" t="s">
        <v>0</v>
      </c>
      <c r="C20" s="8" t="s">
        <v>0</v>
      </c>
      <c r="D20" s="8">
        <v>2</v>
      </c>
      <c r="E20" s="8">
        <v>9</v>
      </c>
      <c r="F20" s="8" t="s">
        <v>0</v>
      </c>
      <c r="G20" s="8" t="s">
        <v>0</v>
      </c>
      <c r="H20" s="8">
        <v>10</v>
      </c>
      <c r="I20" s="8">
        <v>341</v>
      </c>
      <c r="J20" s="8">
        <v>52</v>
      </c>
      <c r="K20" s="19">
        <v>1985</v>
      </c>
    </row>
    <row r="21" spans="1:11" ht="18" customHeight="1">
      <c r="A21" s="10" t="s">
        <v>18</v>
      </c>
      <c r="B21" s="9">
        <v>3</v>
      </c>
      <c r="C21" s="8">
        <v>65</v>
      </c>
      <c r="D21" s="8">
        <v>1</v>
      </c>
      <c r="E21" s="8">
        <v>24</v>
      </c>
      <c r="F21" s="8">
        <v>6</v>
      </c>
      <c r="G21" s="8">
        <v>373</v>
      </c>
      <c r="H21" s="8">
        <v>10</v>
      </c>
      <c r="I21" s="8">
        <v>232</v>
      </c>
      <c r="J21" s="8">
        <v>18</v>
      </c>
      <c r="K21" s="19">
        <v>450</v>
      </c>
    </row>
    <row r="22" spans="1:11" ht="18" customHeight="1">
      <c r="A22" s="10" t="s">
        <v>3</v>
      </c>
      <c r="B22" s="9" t="s">
        <v>0</v>
      </c>
      <c r="C22" s="8" t="s">
        <v>0</v>
      </c>
      <c r="D22" s="8">
        <v>4</v>
      </c>
      <c r="E22" s="8">
        <v>342</v>
      </c>
      <c r="F22" s="8" t="s">
        <v>0</v>
      </c>
      <c r="G22" s="8" t="s">
        <v>0</v>
      </c>
      <c r="H22" s="8">
        <v>2</v>
      </c>
      <c r="I22" s="8">
        <v>107</v>
      </c>
      <c r="J22" s="8">
        <v>23</v>
      </c>
      <c r="K22" s="19">
        <v>654</v>
      </c>
    </row>
    <row r="23" spans="1:11" ht="18" customHeight="1">
      <c r="A23" s="10" t="s">
        <v>17</v>
      </c>
      <c r="B23" s="9" t="s">
        <v>0</v>
      </c>
      <c r="C23" s="8" t="s">
        <v>0</v>
      </c>
      <c r="D23" s="8" t="s">
        <v>0</v>
      </c>
      <c r="E23" s="8" t="s">
        <v>0</v>
      </c>
      <c r="F23" s="8" t="s">
        <v>0</v>
      </c>
      <c r="G23" s="8" t="s">
        <v>0</v>
      </c>
      <c r="H23" s="8" t="s">
        <v>0</v>
      </c>
      <c r="I23" s="8" t="s">
        <v>0</v>
      </c>
      <c r="J23" s="8" t="s">
        <v>0</v>
      </c>
      <c r="K23" s="19" t="s">
        <v>0</v>
      </c>
    </row>
    <row r="24" spans="1:11" ht="18" customHeight="1">
      <c r="A24" s="7" t="s">
        <v>16</v>
      </c>
      <c r="B24" s="6">
        <v>1</v>
      </c>
      <c r="C24" s="5">
        <v>60</v>
      </c>
      <c r="D24" s="5">
        <v>1</v>
      </c>
      <c r="E24" s="5">
        <v>20</v>
      </c>
      <c r="F24" s="5" t="s">
        <v>0</v>
      </c>
      <c r="G24" s="5" t="s">
        <v>0</v>
      </c>
      <c r="H24" s="5">
        <v>28</v>
      </c>
      <c r="I24" s="5">
        <v>1661</v>
      </c>
      <c r="J24" s="5">
        <v>18</v>
      </c>
      <c r="K24" s="18">
        <v>1009</v>
      </c>
    </row>
    <row r="26" spans="1:11" ht="15" customHeight="1">
      <c r="A26" s="196" t="s">
        <v>15</v>
      </c>
      <c r="B26" s="191" t="s">
        <v>14</v>
      </c>
      <c r="C26" s="194"/>
      <c r="D26" s="185" t="s">
        <v>13</v>
      </c>
      <c r="E26" s="185"/>
      <c r="F26" s="185" t="s">
        <v>12</v>
      </c>
      <c r="G26" s="185"/>
      <c r="H26" s="190" t="s">
        <v>11</v>
      </c>
      <c r="I26" s="194"/>
      <c r="J26" s="201"/>
      <c r="K26" s="202"/>
    </row>
    <row r="27" spans="1:11" ht="15" customHeight="1">
      <c r="A27" s="197"/>
      <c r="B27" s="193"/>
      <c r="C27" s="195"/>
      <c r="D27" s="186"/>
      <c r="E27" s="186"/>
      <c r="F27" s="186"/>
      <c r="G27" s="186"/>
      <c r="H27" s="192"/>
      <c r="I27" s="195"/>
      <c r="J27" s="201"/>
      <c r="K27" s="202"/>
    </row>
    <row r="28" spans="1:11" ht="15" customHeight="1">
      <c r="A28" s="198"/>
      <c r="B28" s="17" t="s">
        <v>10</v>
      </c>
      <c r="C28" s="16" t="s">
        <v>9</v>
      </c>
      <c r="D28" s="17" t="s">
        <v>10</v>
      </c>
      <c r="E28" s="16" t="s">
        <v>9</v>
      </c>
      <c r="F28" s="17" t="s">
        <v>10</v>
      </c>
      <c r="G28" s="16" t="s">
        <v>9</v>
      </c>
      <c r="H28" s="17" t="s">
        <v>10</v>
      </c>
      <c r="I28" s="16" t="s">
        <v>9</v>
      </c>
      <c r="J28" s="12"/>
      <c r="K28" s="11"/>
    </row>
    <row r="29" spans="1:11" ht="17.25" customHeight="1">
      <c r="A29" s="15" t="s">
        <v>8</v>
      </c>
      <c r="B29" s="14">
        <f t="shared" ref="B29:H29" si="2">SUM(B30:B36)</f>
        <v>101</v>
      </c>
      <c r="C29" s="14">
        <f t="shared" si="2"/>
        <v>7878</v>
      </c>
      <c r="D29" s="14">
        <f t="shared" si="2"/>
        <v>238</v>
      </c>
      <c r="E29" s="14">
        <f t="shared" si="2"/>
        <v>11574</v>
      </c>
      <c r="F29" s="14">
        <f t="shared" si="2"/>
        <v>11</v>
      </c>
      <c r="G29" s="14">
        <f t="shared" si="2"/>
        <v>614</v>
      </c>
      <c r="H29" s="14">
        <f t="shared" si="2"/>
        <v>2</v>
      </c>
      <c r="I29" s="14">
        <f>SUM(I30:I36)</f>
        <v>88</v>
      </c>
      <c r="J29" s="12"/>
      <c r="K29" s="11"/>
    </row>
    <row r="30" spans="1:11" ht="17.25" customHeight="1">
      <c r="A30" s="13" t="s">
        <v>7</v>
      </c>
      <c r="B30" s="9">
        <v>44</v>
      </c>
      <c r="C30" s="8">
        <v>1364</v>
      </c>
      <c r="D30" s="8">
        <v>98</v>
      </c>
      <c r="E30" s="8">
        <v>4546</v>
      </c>
      <c r="F30" s="8">
        <v>1</v>
      </c>
      <c r="G30" s="8">
        <v>120</v>
      </c>
      <c r="H30" s="8" t="s">
        <v>0</v>
      </c>
      <c r="I30" s="8" t="s">
        <v>0</v>
      </c>
      <c r="J30" s="12"/>
      <c r="K30" s="11"/>
    </row>
    <row r="31" spans="1:11" ht="17.25" customHeight="1">
      <c r="A31" s="10" t="s">
        <v>6</v>
      </c>
      <c r="B31" s="9">
        <v>4</v>
      </c>
      <c r="C31" s="8">
        <v>583</v>
      </c>
      <c r="D31" s="8">
        <v>16</v>
      </c>
      <c r="E31" s="8">
        <v>459</v>
      </c>
      <c r="F31" s="8">
        <v>2</v>
      </c>
      <c r="G31" s="8">
        <v>67</v>
      </c>
      <c r="H31" s="8" t="s">
        <v>0</v>
      </c>
      <c r="I31" s="8" t="s">
        <v>0</v>
      </c>
      <c r="J31" s="4"/>
      <c r="K31" s="3"/>
    </row>
    <row r="32" spans="1:11" ht="17.25" customHeight="1">
      <c r="A32" s="10" t="s">
        <v>5</v>
      </c>
      <c r="B32" s="9">
        <v>10</v>
      </c>
      <c r="C32" s="8">
        <v>1292</v>
      </c>
      <c r="D32" s="8">
        <v>24</v>
      </c>
      <c r="E32" s="8">
        <v>1165</v>
      </c>
      <c r="F32" s="8">
        <v>5</v>
      </c>
      <c r="G32" s="8">
        <v>276</v>
      </c>
      <c r="H32" s="8" t="s">
        <v>0</v>
      </c>
      <c r="I32" s="8" t="s">
        <v>0</v>
      </c>
      <c r="J32" s="4"/>
      <c r="K32" s="3"/>
    </row>
    <row r="33" spans="1:11" ht="17.25" customHeight="1">
      <c r="A33" s="10" t="s">
        <v>4</v>
      </c>
      <c r="B33" s="9">
        <v>6</v>
      </c>
      <c r="C33" s="8">
        <v>468</v>
      </c>
      <c r="D33" s="8">
        <v>16</v>
      </c>
      <c r="E33" s="8">
        <v>670</v>
      </c>
      <c r="F33" s="8">
        <v>2</v>
      </c>
      <c r="G33" s="8">
        <v>90</v>
      </c>
      <c r="H33" s="8" t="s">
        <v>0</v>
      </c>
      <c r="I33" s="8" t="s">
        <v>0</v>
      </c>
      <c r="J33" s="4"/>
      <c r="K33" s="3"/>
    </row>
    <row r="34" spans="1:11" ht="17.25" customHeight="1">
      <c r="A34" s="10" t="s">
        <v>3</v>
      </c>
      <c r="B34" s="9">
        <v>22</v>
      </c>
      <c r="C34" s="8">
        <v>3197</v>
      </c>
      <c r="D34" s="8">
        <v>42</v>
      </c>
      <c r="E34" s="8">
        <v>3021</v>
      </c>
      <c r="F34" s="8" t="s">
        <v>0</v>
      </c>
      <c r="G34" s="8" t="s">
        <v>0</v>
      </c>
      <c r="H34" s="8">
        <v>2</v>
      </c>
      <c r="I34" s="8">
        <v>88</v>
      </c>
      <c r="J34" s="4"/>
      <c r="K34" s="3"/>
    </row>
    <row r="35" spans="1:11" ht="17.25" customHeight="1">
      <c r="A35" s="10" t="s">
        <v>2</v>
      </c>
      <c r="B35" s="9" t="s">
        <v>0</v>
      </c>
      <c r="C35" s="8" t="s">
        <v>0</v>
      </c>
      <c r="D35" s="8" t="s">
        <v>0</v>
      </c>
      <c r="E35" s="8" t="s">
        <v>0</v>
      </c>
      <c r="F35" s="8" t="s">
        <v>0</v>
      </c>
      <c r="G35" s="8" t="s">
        <v>0</v>
      </c>
      <c r="H35" s="8" t="s">
        <v>0</v>
      </c>
      <c r="I35" s="8" t="s">
        <v>0</v>
      </c>
      <c r="J35" s="4"/>
      <c r="K35" s="3"/>
    </row>
    <row r="36" spans="1:11" ht="17.25" customHeight="1">
      <c r="A36" s="7" t="s">
        <v>1</v>
      </c>
      <c r="B36" s="6">
        <v>15</v>
      </c>
      <c r="C36" s="5">
        <v>974</v>
      </c>
      <c r="D36" s="5">
        <v>42</v>
      </c>
      <c r="E36" s="5">
        <v>1713</v>
      </c>
      <c r="F36" s="5">
        <v>1</v>
      </c>
      <c r="G36" s="5">
        <v>61</v>
      </c>
      <c r="H36" s="5" t="s">
        <v>0</v>
      </c>
      <c r="I36" s="5" t="s">
        <v>0</v>
      </c>
      <c r="J36" s="4"/>
      <c r="K36" s="3"/>
    </row>
  </sheetData>
  <mergeCells count="19">
    <mergeCell ref="J1:K1"/>
    <mergeCell ref="A14:A16"/>
    <mergeCell ref="J14:K15"/>
    <mergeCell ref="H26:I27"/>
    <mergeCell ref="D14:E15"/>
    <mergeCell ref="B2:C3"/>
    <mergeCell ref="F3:G3"/>
    <mergeCell ref="J26:K27"/>
    <mergeCell ref="H14:I15"/>
    <mergeCell ref="J2:K3"/>
    <mergeCell ref="H3:I3"/>
    <mergeCell ref="B26:C27"/>
    <mergeCell ref="D26:E27"/>
    <mergeCell ref="F26:G27"/>
    <mergeCell ref="A2:A4"/>
    <mergeCell ref="D2:E3"/>
    <mergeCell ref="F14:G15"/>
    <mergeCell ref="B14:C15"/>
    <mergeCell ref="A26:A2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1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Y121"/>
  <sheetViews>
    <sheetView tabSelected="1" view="pageBreakPreview" topLeftCell="CM1" zoomScale="75" zoomScaleNormal="100" zoomScaleSheetLayoutView="75" workbookViewId="0">
      <selection activeCell="CW10" sqref="CW10"/>
    </sheetView>
  </sheetViews>
  <sheetFormatPr defaultRowHeight="18.95" customHeight="1"/>
  <cols>
    <col min="1" max="1" width="11.75" style="77" customWidth="1"/>
    <col min="2" max="9" width="14.625" style="1" customWidth="1"/>
    <col min="10" max="10" width="16.625" style="1" customWidth="1"/>
    <col min="11" max="19" width="15" style="1" customWidth="1"/>
    <col min="20" max="40" width="16.625" style="1" customWidth="1"/>
    <col min="41" max="79" width="15" style="1" customWidth="1"/>
    <col min="80" max="96" width="16.625" style="1" customWidth="1"/>
    <col min="97" max="98" width="16.5" style="1" customWidth="1"/>
    <col min="99" max="110" width="16.625" style="1" customWidth="1"/>
    <col min="111" max="16384" width="9" style="1"/>
  </cols>
  <sheetData>
    <row r="1" spans="1:103" s="34" customFormat="1" ht="21">
      <c r="A1" s="69" t="s">
        <v>169</v>
      </c>
      <c r="B1" s="152"/>
      <c r="C1" s="152"/>
      <c r="D1" s="152"/>
      <c r="E1" s="152"/>
      <c r="F1" s="152"/>
      <c r="I1" s="94" t="s">
        <v>215</v>
      </c>
      <c r="J1" s="69" t="s">
        <v>168</v>
      </c>
      <c r="K1" s="69"/>
      <c r="L1" s="69"/>
      <c r="M1" s="69"/>
      <c r="N1" s="69"/>
      <c r="O1" s="69"/>
      <c r="P1" s="69"/>
      <c r="Q1" s="94"/>
      <c r="R1" s="94" t="s">
        <v>215</v>
      </c>
      <c r="S1" s="69" t="s">
        <v>168</v>
      </c>
      <c r="T1" s="69"/>
      <c r="U1" s="69"/>
      <c r="V1" s="69"/>
      <c r="W1" s="158"/>
      <c r="X1" s="158"/>
      <c r="Y1" s="158"/>
      <c r="Z1" s="158"/>
      <c r="AA1" s="89" t="s">
        <v>218</v>
      </c>
      <c r="AB1" s="309" t="s">
        <v>168</v>
      </c>
      <c r="AC1" s="69"/>
      <c r="AD1" s="69"/>
      <c r="AE1" s="69"/>
      <c r="AF1" s="158"/>
      <c r="AG1" s="158"/>
      <c r="AH1" s="158"/>
      <c r="AI1" s="158"/>
      <c r="AJ1" s="89"/>
      <c r="AK1" s="184" t="s">
        <v>168</v>
      </c>
      <c r="AL1" s="69"/>
      <c r="AR1" s="230" t="s">
        <v>215</v>
      </c>
      <c r="AS1" s="230"/>
      <c r="AT1" s="69" t="s">
        <v>168</v>
      </c>
      <c r="AU1" s="69"/>
      <c r="BB1" s="34" t="s">
        <v>218</v>
      </c>
      <c r="BC1" s="69" t="s">
        <v>168</v>
      </c>
      <c r="BD1" s="69"/>
      <c r="BK1" s="34" t="s">
        <v>218</v>
      </c>
      <c r="BL1" s="69" t="s">
        <v>168</v>
      </c>
      <c r="BM1" s="69"/>
      <c r="BZ1" s="34" t="s">
        <v>218</v>
      </c>
      <c r="CB1" s="69" t="s">
        <v>168</v>
      </c>
      <c r="CC1" s="69"/>
      <c r="CF1" s="158"/>
      <c r="CG1" s="158"/>
      <c r="CH1" s="158"/>
      <c r="CI1" s="310" t="s">
        <v>215</v>
      </c>
      <c r="CJ1" s="69" t="s">
        <v>168</v>
      </c>
      <c r="CK1" s="69"/>
      <c r="CR1" s="157"/>
      <c r="CU1" s="158"/>
      <c r="CV1" s="76" t="s">
        <v>215</v>
      </c>
      <c r="CW1" s="158"/>
      <c r="CX1" s="158"/>
      <c r="CY1" s="158"/>
    </row>
    <row r="2" spans="1:103" s="151" customFormat="1" ht="20.100000000000001" customHeight="1">
      <c r="A2" s="295" t="s">
        <v>161</v>
      </c>
      <c r="B2" s="263" t="s">
        <v>167</v>
      </c>
      <c r="C2" s="264"/>
      <c r="D2" s="264"/>
      <c r="E2" s="264"/>
      <c r="F2" s="264"/>
      <c r="G2" s="264"/>
      <c r="H2" s="264"/>
      <c r="I2" s="265"/>
      <c r="J2" s="260" t="s">
        <v>161</v>
      </c>
      <c r="K2" s="299" t="s">
        <v>166</v>
      </c>
      <c r="L2" s="300"/>
      <c r="M2" s="300"/>
      <c r="N2" s="300"/>
      <c r="O2" s="300"/>
      <c r="P2" s="300"/>
      <c r="Q2" s="300"/>
      <c r="R2" s="301"/>
      <c r="S2" s="287" t="s">
        <v>179</v>
      </c>
      <c r="T2" s="268" t="s">
        <v>170</v>
      </c>
      <c r="U2" s="283"/>
      <c r="V2" s="283"/>
      <c r="W2" s="283"/>
      <c r="X2" s="283"/>
      <c r="Y2" s="283"/>
      <c r="Z2" s="283"/>
      <c r="AA2" s="284"/>
      <c r="AB2" s="266" t="s">
        <v>179</v>
      </c>
      <c r="AC2" s="268" t="s">
        <v>174</v>
      </c>
      <c r="AD2" s="283"/>
      <c r="AE2" s="283"/>
      <c r="AF2" s="283"/>
      <c r="AG2" s="283"/>
      <c r="AH2" s="283"/>
      <c r="AI2" s="283"/>
      <c r="AJ2" s="283"/>
      <c r="AK2" s="260" t="s">
        <v>161</v>
      </c>
      <c r="AL2" s="291" t="s">
        <v>165</v>
      </c>
      <c r="AM2" s="291"/>
      <c r="AN2" s="291"/>
      <c r="AO2" s="291"/>
      <c r="AP2" s="291"/>
      <c r="AQ2" s="291"/>
      <c r="AR2" s="291"/>
      <c r="AS2" s="291"/>
      <c r="AT2" s="260" t="s">
        <v>87</v>
      </c>
      <c r="AU2" s="268" t="s">
        <v>194</v>
      </c>
      <c r="AV2" s="283"/>
      <c r="AW2" s="283"/>
      <c r="AX2" s="283"/>
      <c r="AY2" s="283"/>
      <c r="AZ2" s="283"/>
      <c r="BA2" s="283"/>
      <c r="BB2" s="284"/>
      <c r="BC2" s="260" t="s">
        <v>87</v>
      </c>
      <c r="BD2" s="268" t="s">
        <v>195</v>
      </c>
      <c r="BE2" s="283"/>
      <c r="BF2" s="283"/>
      <c r="BG2" s="283"/>
      <c r="BH2" s="283"/>
      <c r="BI2" s="283"/>
      <c r="BJ2" s="283"/>
      <c r="BK2" s="284"/>
      <c r="BL2" s="260" t="s">
        <v>87</v>
      </c>
      <c r="BM2" s="268" t="s">
        <v>196</v>
      </c>
      <c r="BN2" s="283"/>
      <c r="BO2" s="283"/>
      <c r="BP2" s="283"/>
      <c r="BQ2" s="283"/>
      <c r="BR2" s="284"/>
      <c r="BS2" s="268" t="s">
        <v>214</v>
      </c>
      <c r="BT2" s="283"/>
      <c r="BU2" s="283"/>
      <c r="BV2" s="284"/>
      <c r="BW2" s="268" t="s">
        <v>164</v>
      </c>
      <c r="BX2" s="283"/>
      <c r="BY2" s="283"/>
      <c r="BZ2" s="284"/>
      <c r="CA2" s="260" t="s">
        <v>161</v>
      </c>
      <c r="CB2" s="268" t="s">
        <v>163</v>
      </c>
      <c r="CC2" s="283"/>
      <c r="CD2" s="283"/>
      <c r="CE2" s="283"/>
      <c r="CF2" s="268" t="s">
        <v>162</v>
      </c>
      <c r="CG2" s="283"/>
      <c r="CH2" s="283"/>
      <c r="CI2" s="284"/>
      <c r="CJ2" s="292" t="s">
        <v>87</v>
      </c>
      <c r="CK2" s="272" t="s">
        <v>199</v>
      </c>
      <c r="CL2" s="273"/>
      <c r="CM2" s="273"/>
      <c r="CN2" s="273"/>
      <c r="CO2" s="273"/>
      <c r="CP2" s="274"/>
      <c r="CQ2" s="272" t="s">
        <v>200</v>
      </c>
      <c r="CR2" s="273"/>
      <c r="CS2" s="274"/>
      <c r="CT2" s="272" t="s">
        <v>210</v>
      </c>
      <c r="CU2" s="273"/>
      <c r="CV2" s="274"/>
    </row>
    <row r="3" spans="1:103" s="148" customFormat="1" ht="20.100000000000001" customHeight="1">
      <c r="A3" s="295"/>
      <c r="B3" s="302" t="s">
        <v>160</v>
      </c>
      <c r="C3" s="303"/>
      <c r="D3" s="303"/>
      <c r="E3" s="303"/>
      <c r="F3" s="302" t="s">
        <v>159</v>
      </c>
      <c r="G3" s="303"/>
      <c r="H3" s="303"/>
      <c r="I3" s="304"/>
      <c r="J3" s="261"/>
      <c r="K3" s="299" t="s">
        <v>160</v>
      </c>
      <c r="L3" s="300"/>
      <c r="M3" s="300"/>
      <c r="N3" s="301"/>
      <c r="O3" s="299" t="s">
        <v>159</v>
      </c>
      <c r="P3" s="300"/>
      <c r="Q3" s="300"/>
      <c r="R3" s="301"/>
      <c r="S3" s="288"/>
      <c r="T3" s="296"/>
      <c r="U3" s="297"/>
      <c r="V3" s="297"/>
      <c r="W3" s="297"/>
      <c r="X3" s="297"/>
      <c r="Y3" s="297"/>
      <c r="Z3" s="297"/>
      <c r="AA3" s="298"/>
      <c r="AB3" s="290"/>
      <c r="AC3" s="269"/>
      <c r="AD3" s="285"/>
      <c r="AE3" s="285"/>
      <c r="AF3" s="285"/>
      <c r="AG3" s="285"/>
      <c r="AH3" s="285"/>
      <c r="AI3" s="285"/>
      <c r="AJ3" s="285"/>
      <c r="AK3" s="261"/>
      <c r="AL3" s="291" t="s">
        <v>160</v>
      </c>
      <c r="AM3" s="291"/>
      <c r="AN3" s="291"/>
      <c r="AO3" s="291"/>
      <c r="AP3" s="291" t="s">
        <v>159</v>
      </c>
      <c r="AQ3" s="291"/>
      <c r="AR3" s="291"/>
      <c r="AS3" s="291"/>
      <c r="AT3" s="261"/>
      <c r="AU3" s="269"/>
      <c r="AV3" s="285"/>
      <c r="AW3" s="285"/>
      <c r="AX3" s="285"/>
      <c r="AY3" s="285"/>
      <c r="AZ3" s="285"/>
      <c r="BA3" s="285"/>
      <c r="BB3" s="286"/>
      <c r="BC3" s="261"/>
      <c r="BD3" s="269"/>
      <c r="BE3" s="285"/>
      <c r="BF3" s="285"/>
      <c r="BG3" s="285"/>
      <c r="BH3" s="285"/>
      <c r="BI3" s="285"/>
      <c r="BJ3" s="285"/>
      <c r="BK3" s="286"/>
      <c r="BL3" s="261"/>
      <c r="BM3" s="269"/>
      <c r="BN3" s="285"/>
      <c r="BO3" s="285"/>
      <c r="BP3" s="285"/>
      <c r="BQ3" s="285"/>
      <c r="BR3" s="286"/>
      <c r="BS3" s="269"/>
      <c r="BT3" s="285"/>
      <c r="BU3" s="285"/>
      <c r="BV3" s="286"/>
      <c r="BW3" s="269"/>
      <c r="BX3" s="285"/>
      <c r="BY3" s="285"/>
      <c r="BZ3" s="286"/>
      <c r="CA3" s="261"/>
      <c r="CB3" s="269"/>
      <c r="CC3" s="285"/>
      <c r="CD3" s="285"/>
      <c r="CE3" s="285"/>
      <c r="CF3" s="269"/>
      <c r="CG3" s="285"/>
      <c r="CH3" s="285"/>
      <c r="CI3" s="286"/>
      <c r="CJ3" s="293"/>
      <c r="CK3" s="275"/>
      <c r="CL3" s="276"/>
      <c r="CM3" s="276"/>
      <c r="CN3" s="276"/>
      <c r="CO3" s="276"/>
      <c r="CP3" s="277"/>
      <c r="CQ3" s="275"/>
      <c r="CR3" s="276"/>
      <c r="CS3" s="277"/>
      <c r="CT3" s="275"/>
      <c r="CU3" s="278"/>
      <c r="CV3" s="279"/>
    </row>
    <row r="4" spans="1:103" s="148" customFormat="1" ht="20.100000000000001" customHeight="1">
      <c r="A4" s="295"/>
      <c r="B4" s="291" t="s">
        <v>155</v>
      </c>
      <c r="C4" s="291"/>
      <c r="D4" s="291"/>
      <c r="E4" s="291"/>
      <c r="F4" s="263" t="s">
        <v>155</v>
      </c>
      <c r="G4" s="264"/>
      <c r="H4" s="264"/>
      <c r="I4" s="265"/>
      <c r="J4" s="261"/>
      <c r="K4" s="299" t="s">
        <v>155</v>
      </c>
      <c r="L4" s="300"/>
      <c r="M4" s="301"/>
      <c r="N4" s="287" t="s">
        <v>154</v>
      </c>
      <c r="O4" s="299" t="s">
        <v>155</v>
      </c>
      <c r="P4" s="300"/>
      <c r="Q4" s="301"/>
      <c r="R4" s="266" t="s">
        <v>154</v>
      </c>
      <c r="S4" s="288"/>
      <c r="T4" s="291" t="s">
        <v>160</v>
      </c>
      <c r="U4" s="291"/>
      <c r="V4" s="291"/>
      <c r="W4" s="291"/>
      <c r="X4" s="291" t="s">
        <v>159</v>
      </c>
      <c r="Y4" s="268"/>
      <c r="Z4" s="263"/>
      <c r="AA4" s="291"/>
      <c r="AB4" s="290"/>
      <c r="AC4" s="263" t="s">
        <v>175</v>
      </c>
      <c r="AD4" s="264"/>
      <c r="AE4" s="264"/>
      <c r="AF4" s="265"/>
      <c r="AG4" s="263" t="s">
        <v>176</v>
      </c>
      <c r="AH4" s="264"/>
      <c r="AI4" s="264"/>
      <c r="AJ4" s="264"/>
      <c r="AK4" s="261"/>
      <c r="AL4" s="291" t="s">
        <v>155</v>
      </c>
      <c r="AM4" s="291"/>
      <c r="AN4" s="291"/>
      <c r="AO4" s="291" t="s">
        <v>154</v>
      </c>
      <c r="AP4" s="291" t="s">
        <v>155</v>
      </c>
      <c r="AQ4" s="291"/>
      <c r="AR4" s="291"/>
      <c r="AS4" s="291" t="s">
        <v>154</v>
      </c>
      <c r="AT4" s="261"/>
      <c r="AU4" s="263" t="s">
        <v>175</v>
      </c>
      <c r="AV4" s="264"/>
      <c r="AW4" s="264"/>
      <c r="AX4" s="265"/>
      <c r="AY4" s="263" t="s">
        <v>176</v>
      </c>
      <c r="AZ4" s="264"/>
      <c r="BA4" s="264"/>
      <c r="BB4" s="265"/>
      <c r="BC4" s="261"/>
      <c r="BD4" s="263" t="s">
        <v>175</v>
      </c>
      <c r="BE4" s="264"/>
      <c r="BF4" s="264"/>
      <c r="BG4" s="265"/>
      <c r="BH4" s="263" t="s">
        <v>176</v>
      </c>
      <c r="BI4" s="264"/>
      <c r="BJ4" s="264"/>
      <c r="BK4" s="265"/>
      <c r="BL4" s="261"/>
      <c r="BM4" s="263" t="s">
        <v>175</v>
      </c>
      <c r="BN4" s="264"/>
      <c r="BO4" s="264"/>
      <c r="BP4" s="264" t="s">
        <v>176</v>
      </c>
      <c r="BQ4" s="264"/>
      <c r="BR4" s="265"/>
      <c r="BS4" s="263" t="s">
        <v>160</v>
      </c>
      <c r="BT4" s="264"/>
      <c r="BU4" s="263" t="s">
        <v>159</v>
      </c>
      <c r="BV4" s="265"/>
      <c r="BW4" s="263" t="s">
        <v>212</v>
      </c>
      <c r="BX4" s="265"/>
      <c r="BY4" s="263" t="s">
        <v>213</v>
      </c>
      <c r="BZ4" s="265"/>
      <c r="CA4" s="261"/>
      <c r="CB4" s="263" t="s">
        <v>160</v>
      </c>
      <c r="CC4" s="264"/>
      <c r="CD4" s="263" t="s">
        <v>159</v>
      </c>
      <c r="CE4" s="264"/>
      <c r="CF4" s="263" t="s">
        <v>160</v>
      </c>
      <c r="CG4" s="264"/>
      <c r="CH4" s="263" t="s">
        <v>159</v>
      </c>
      <c r="CI4" s="265"/>
      <c r="CJ4" s="293"/>
      <c r="CK4" s="305" t="s">
        <v>197</v>
      </c>
      <c r="CL4" s="305"/>
      <c r="CM4" s="305"/>
      <c r="CN4" s="305" t="s">
        <v>198</v>
      </c>
      <c r="CO4" s="306"/>
      <c r="CP4" s="306"/>
      <c r="CQ4" s="272" t="s">
        <v>201</v>
      </c>
      <c r="CR4" s="155"/>
      <c r="CS4" s="156"/>
      <c r="CT4" s="272" t="s">
        <v>33</v>
      </c>
      <c r="CU4" s="155"/>
      <c r="CV4" s="156"/>
    </row>
    <row r="5" spans="1:103" s="150" customFormat="1" ht="20.100000000000001" customHeight="1">
      <c r="A5" s="295"/>
      <c r="B5" s="291" t="s">
        <v>157</v>
      </c>
      <c r="C5" s="291"/>
      <c r="D5" s="291"/>
      <c r="E5" s="291" t="s">
        <v>156</v>
      </c>
      <c r="F5" s="263" t="s">
        <v>157</v>
      </c>
      <c r="G5" s="264"/>
      <c r="H5" s="264"/>
      <c r="I5" s="266" t="s">
        <v>156</v>
      </c>
      <c r="J5" s="261"/>
      <c r="K5" s="299" t="s">
        <v>157</v>
      </c>
      <c r="L5" s="301"/>
      <c r="M5" s="266" t="s">
        <v>156</v>
      </c>
      <c r="N5" s="288"/>
      <c r="O5" s="299" t="s">
        <v>157</v>
      </c>
      <c r="P5" s="301"/>
      <c r="Q5" s="266" t="s">
        <v>156</v>
      </c>
      <c r="R5" s="290"/>
      <c r="S5" s="288"/>
      <c r="T5" s="266" t="s">
        <v>152</v>
      </c>
      <c r="U5" s="266" t="s">
        <v>171</v>
      </c>
      <c r="V5" s="266" t="s">
        <v>172</v>
      </c>
      <c r="W5" s="266" t="s">
        <v>173</v>
      </c>
      <c r="X5" s="266" t="s">
        <v>158</v>
      </c>
      <c r="Y5" s="266" t="s">
        <v>171</v>
      </c>
      <c r="Z5" s="284" t="s">
        <v>172</v>
      </c>
      <c r="AA5" s="266" t="s">
        <v>173</v>
      </c>
      <c r="AB5" s="290"/>
      <c r="AC5" s="266" t="s">
        <v>177</v>
      </c>
      <c r="AD5" s="266" t="s">
        <v>171</v>
      </c>
      <c r="AE5" s="266" t="s">
        <v>172</v>
      </c>
      <c r="AF5" s="266" t="s">
        <v>178</v>
      </c>
      <c r="AG5" s="266" t="s">
        <v>177</v>
      </c>
      <c r="AH5" s="266" t="s">
        <v>171</v>
      </c>
      <c r="AI5" s="266" t="s">
        <v>172</v>
      </c>
      <c r="AJ5" s="268" t="s">
        <v>178</v>
      </c>
      <c r="AK5" s="261"/>
      <c r="AL5" s="291" t="s">
        <v>157</v>
      </c>
      <c r="AM5" s="291"/>
      <c r="AN5" s="291" t="s">
        <v>156</v>
      </c>
      <c r="AO5" s="291"/>
      <c r="AP5" s="291" t="s">
        <v>157</v>
      </c>
      <c r="AQ5" s="291"/>
      <c r="AR5" s="291" t="s">
        <v>156</v>
      </c>
      <c r="AS5" s="291"/>
      <c r="AT5" s="261"/>
      <c r="AU5" s="266" t="s">
        <v>177</v>
      </c>
      <c r="AV5" s="266" t="s">
        <v>171</v>
      </c>
      <c r="AW5" s="266" t="s">
        <v>172</v>
      </c>
      <c r="AX5" s="266" t="s">
        <v>211</v>
      </c>
      <c r="AY5" s="266" t="s">
        <v>177</v>
      </c>
      <c r="AZ5" s="266" t="s">
        <v>171</v>
      </c>
      <c r="BA5" s="266" t="s">
        <v>172</v>
      </c>
      <c r="BB5" s="266" t="s">
        <v>211</v>
      </c>
      <c r="BC5" s="261"/>
      <c r="BD5" s="266" t="s">
        <v>177</v>
      </c>
      <c r="BE5" s="266" t="s">
        <v>171</v>
      </c>
      <c r="BF5" s="266" t="s">
        <v>172</v>
      </c>
      <c r="BG5" s="266" t="s">
        <v>178</v>
      </c>
      <c r="BH5" s="266" t="s">
        <v>177</v>
      </c>
      <c r="BI5" s="266" t="s">
        <v>171</v>
      </c>
      <c r="BJ5" s="266" t="s">
        <v>172</v>
      </c>
      <c r="BK5" s="266" t="s">
        <v>178</v>
      </c>
      <c r="BL5" s="261"/>
      <c r="BM5" s="266" t="s">
        <v>177</v>
      </c>
      <c r="BN5" s="266" t="s">
        <v>171</v>
      </c>
      <c r="BO5" s="266" t="s">
        <v>172</v>
      </c>
      <c r="BP5" s="266" t="s">
        <v>177</v>
      </c>
      <c r="BQ5" s="266" t="s">
        <v>171</v>
      </c>
      <c r="BR5" s="266" t="s">
        <v>172</v>
      </c>
      <c r="BS5" s="266" t="s">
        <v>155</v>
      </c>
      <c r="BT5" s="266" t="s">
        <v>154</v>
      </c>
      <c r="BU5" s="266" t="s">
        <v>155</v>
      </c>
      <c r="BV5" s="266" t="s">
        <v>154</v>
      </c>
      <c r="BW5" s="266" t="s">
        <v>155</v>
      </c>
      <c r="BX5" s="266" t="s">
        <v>154</v>
      </c>
      <c r="BY5" s="266" t="s">
        <v>155</v>
      </c>
      <c r="BZ5" s="266" t="s">
        <v>154</v>
      </c>
      <c r="CA5" s="261"/>
      <c r="CB5" s="266" t="s">
        <v>155</v>
      </c>
      <c r="CC5" s="266" t="s">
        <v>154</v>
      </c>
      <c r="CD5" s="266" t="s">
        <v>155</v>
      </c>
      <c r="CE5" s="266" t="s">
        <v>154</v>
      </c>
      <c r="CF5" s="266" t="s">
        <v>155</v>
      </c>
      <c r="CG5" s="266" t="s">
        <v>154</v>
      </c>
      <c r="CH5" s="266" t="s">
        <v>155</v>
      </c>
      <c r="CI5" s="266" t="s">
        <v>154</v>
      </c>
      <c r="CJ5" s="293"/>
      <c r="CK5" s="272" t="s">
        <v>201</v>
      </c>
      <c r="CL5" s="307"/>
      <c r="CM5" s="308"/>
      <c r="CN5" s="272" t="s">
        <v>201</v>
      </c>
      <c r="CO5" s="307"/>
      <c r="CP5" s="308"/>
      <c r="CQ5" s="280"/>
      <c r="CR5" s="282" t="s">
        <v>204</v>
      </c>
      <c r="CS5" s="270" t="s">
        <v>205</v>
      </c>
      <c r="CT5" s="280"/>
      <c r="CU5" s="282" t="s">
        <v>204</v>
      </c>
      <c r="CV5" s="270" t="s">
        <v>205</v>
      </c>
    </row>
    <row r="6" spans="1:103" s="148" customFormat="1" ht="20.100000000000001" customHeight="1">
      <c r="A6" s="295"/>
      <c r="B6" s="149" t="s">
        <v>152</v>
      </c>
      <c r="C6" s="149" t="s">
        <v>151</v>
      </c>
      <c r="D6" s="149" t="s">
        <v>153</v>
      </c>
      <c r="E6" s="291"/>
      <c r="F6" s="149" t="s">
        <v>152</v>
      </c>
      <c r="G6" s="149" t="s">
        <v>151</v>
      </c>
      <c r="H6" s="149" t="s">
        <v>153</v>
      </c>
      <c r="I6" s="267"/>
      <c r="J6" s="262"/>
      <c r="K6" s="149" t="s">
        <v>152</v>
      </c>
      <c r="L6" s="149" t="s">
        <v>151</v>
      </c>
      <c r="M6" s="267"/>
      <c r="N6" s="289"/>
      <c r="O6" s="149" t="s">
        <v>152</v>
      </c>
      <c r="P6" s="149" t="s">
        <v>151</v>
      </c>
      <c r="Q6" s="267"/>
      <c r="R6" s="267"/>
      <c r="S6" s="289"/>
      <c r="T6" s="267"/>
      <c r="U6" s="267"/>
      <c r="V6" s="267"/>
      <c r="W6" s="267"/>
      <c r="X6" s="267"/>
      <c r="Y6" s="267"/>
      <c r="Z6" s="286"/>
      <c r="AA6" s="267"/>
      <c r="AB6" s="267"/>
      <c r="AC6" s="267"/>
      <c r="AD6" s="267"/>
      <c r="AE6" s="267"/>
      <c r="AF6" s="267"/>
      <c r="AG6" s="267"/>
      <c r="AH6" s="267"/>
      <c r="AI6" s="267"/>
      <c r="AJ6" s="269"/>
      <c r="AK6" s="262"/>
      <c r="AL6" s="149" t="s">
        <v>152</v>
      </c>
      <c r="AM6" s="149" t="s">
        <v>151</v>
      </c>
      <c r="AN6" s="291"/>
      <c r="AO6" s="291"/>
      <c r="AP6" s="149" t="s">
        <v>152</v>
      </c>
      <c r="AQ6" s="149" t="s">
        <v>151</v>
      </c>
      <c r="AR6" s="291"/>
      <c r="AS6" s="291"/>
      <c r="AT6" s="262"/>
      <c r="AU6" s="267"/>
      <c r="AV6" s="267"/>
      <c r="AW6" s="267"/>
      <c r="AX6" s="267"/>
      <c r="AY6" s="267"/>
      <c r="AZ6" s="267"/>
      <c r="BA6" s="267"/>
      <c r="BB6" s="267"/>
      <c r="BC6" s="262"/>
      <c r="BD6" s="267"/>
      <c r="BE6" s="267"/>
      <c r="BF6" s="267"/>
      <c r="BG6" s="267"/>
      <c r="BH6" s="267"/>
      <c r="BI6" s="267"/>
      <c r="BJ6" s="267"/>
      <c r="BK6" s="267"/>
      <c r="BL6" s="262"/>
      <c r="BM6" s="267"/>
      <c r="BN6" s="267"/>
      <c r="BO6" s="267"/>
      <c r="BP6" s="267"/>
      <c r="BQ6" s="267"/>
      <c r="BR6" s="267"/>
      <c r="BS6" s="267"/>
      <c r="BT6" s="267"/>
      <c r="BU6" s="267"/>
      <c r="BV6" s="267"/>
      <c r="BW6" s="267"/>
      <c r="BX6" s="267"/>
      <c r="BY6" s="267"/>
      <c r="BZ6" s="267"/>
      <c r="CA6" s="262"/>
      <c r="CB6" s="267"/>
      <c r="CC6" s="267"/>
      <c r="CD6" s="267"/>
      <c r="CE6" s="267"/>
      <c r="CF6" s="267"/>
      <c r="CG6" s="267"/>
      <c r="CH6" s="267"/>
      <c r="CI6" s="267"/>
      <c r="CJ6" s="294"/>
      <c r="CK6" s="281"/>
      <c r="CL6" s="164" t="s">
        <v>202</v>
      </c>
      <c r="CM6" s="177" t="s">
        <v>203</v>
      </c>
      <c r="CN6" s="281"/>
      <c r="CO6" s="164" t="s">
        <v>202</v>
      </c>
      <c r="CP6" s="177" t="s">
        <v>203</v>
      </c>
      <c r="CQ6" s="281"/>
      <c r="CR6" s="271"/>
      <c r="CS6" s="271"/>
      <c r="CT6" s="281"/>
      <c r="CU6" s="271"/>
      <c r="CV6" s="271"/>
    </row>
    <row r="7" spans="1:103" s="147" customFormat="1" ht="45" customHeight="1">
      <c r="A7" s="113" t="s">
        <v>8</v>
      </c>
      <c r="B7" s="145">
        <f>SUM(B8:B9)</f>
        <v>0</v>
      </c>
      <c r="C7" s="112">
        <f t="shared" ref="C7:I7" si="0">SUM(C8:C9)</f>
        <v>2</v>
      </c>
      <c r="D7" s="112">
        <f t="shared" si="0"/>
        <v>3</v>
      </c>
      <c r="E7" s="112">
        <f t="shared" si="0"/>
        <v>32</v>
      </c>
      <c r="F7" s="112">
        <f t="shared" si="0"/>
        <v>0</v>
      </c>
      <c r="G7" s="112">
        <f t="shared" si="0"/>
        <v>0</v>
      </c>
      <c r="H7" s="112">
        <f t="shared" si="0"/>
        <v>0</v>
      </c>
      <c r="I7" s="111">
        <f t="shared" si="0"/>
        <v>0</v>
      </c>
      <c r="J7" s="113" t="s">
        <v>8</v>
      </c>
      <c r="K7" s="145">
        <f>SUM(K8:K9)</f>
        <v>0</v>
      </c>
      <c r="L7" s="112">
        <f t="shared" ref="L7:R7" si="1">SUM(L8:L9)</f>
        <v>1</v>
      </c>
      <c r="M7" s="112">
        <f t="shared" si="1"/>
        <v>0</v>
      </c>
      <c r="N7" s="112">
        <f t="shared" si="1"/>
        <v>8756</v>
      </c>
      <c r="O7" s="112">
        <f t="shared" si="1"/>
        <v>0</v>
      </c>
      <c r="P7" s="112">
        <f t="shared" si="1"/>
        <v>0</v>
      </c>
      <c r="Q7" s="112">
        <f t="shared" si="1"/>
        <v>0</v>
      </c>
      <c r="R7" s="111">
        <f t="shared" si="1"/>
        <v>0</v>
      </c>
      <c r="S7" s="174" t="s">
        <v>180</v>
      </c>
      <c r="T7" s="145">
        <f>SUM(T8:T9)</f>
        <v>39</v>
      </c>
      <c r="U7" s="112">
        <f t="shared" ref="U7:AA7" si="2">SUM(U8:U9)</f>
        <v>127</v>
      </c>
      <c r="V7" s="112">
        <f t="shared" si="2"/>
        <v>213</v>
      </c>
      <c r="W7" s="112">
        <f t="shared" si="2"/>
        <v>970</v>
      </c>
      <c r="X7" s="112">
        <f t="shared" si="2"/>
        <v>0</v>
      </c>
      <c r="Y7" s="101">
        <f t="shared" si="2"/>
        <v>0</v>
      </c>
      <c r="Z7" s="112">
        <f t="shared" si="2"/>
        <v>0</v>
      </c>
      <c r="AA7" s="111">
        <f t="shared" si="2"/>
        <v>0</v>
      </c>
      <c r="AB7" s="174" t="s">
        <v>180</v>
      </c>
      <c r="AC7" s="145">
        <f t="shared" ref="AC7:AJ7" si="3">SUM(AC8:AC9)</f>
        <v>10273</v>
      </c>
      <c r="AD7" s="112">
        <f t="shared" si="3"/>
        <v>10333</v>
      </c>
      <c r="AE7" s="112">
        <f t="shared" si="3"/>
        <v>10460</v>
      </c>
      <c r="AF7" s="112">
        <f t="shared" si="3"/>
        <v>10348</v>
      </c>
      <c r="AG7" s="112">
        <f t="shared" si="3"/>
        <v>0</v>
      </c>
      <c r="AH7" s="112">
        <f t="shared" si="3"/>
        <v>0</v>
      </c>
      <c r="AI7" s="112">
        <f t="shared" si="3"/>
        <v>0</v>
      </c>
      <c r="AJ7" s="112">
        <f t="shared" si="3"/>
        <v>0</v>
      </c>
      <c r="AK7" s="113" t="s">
        <v>8</v>
      </c>
      <c r="AL7" s="145">
        <f t="shared" ref="AL7" si="4">SUM(AL8:AL9)</f>
        <v>11978</v>
      </c>
      <c r="AM7" s="112">
        <f t="shared" ref="AM7" si="5">SUM(AM8:AM9)</f>
        <v>11825</v>
      </c>
      <c r="AN7" s="112">
        <f t="shared" ref="AN7" si="6">SUM(AN8:AN9)</f>
        <v>11674</v>
      </c>
      <c r="AO7" s="112">
        <f t="shared" ref="AO7" si="7">SUM(AO8:AO9)</f>
        <v>7606</v>
      </c>
      <c r="AP7" s="112">
        <f t="shared" ref="AP7" si="8">SUM(AP8:AP9)</f>
        <v>0</v>
      </c>
      <c r="AQ7" s="112">
        <f t="shared" ref="AQ7" si="9">SUM(AQ8:AQ9)</f>
        <v>0</v>
      </c>
      <c r="AR7" s="112">
        <f t="shared" ref="AR7" si="10">SUM(AR8:AR9)</f>
        <v>0</v>
      </c>
      <c r="AS7" s="111">
        <f t="shared" ref="AS7" si="11">SUM(AS8:AS9)</f>
        <v>0</v>
      </c>
      <c r="AT7" s="113" t="s">
        <v>8</v>
      </c>
      <c r="AU7" s="145">
        <f t="shared" ref="AU7" si="12">SUM(AU8:AU9)</f>
        <v>10132</v>
      </c>
      <c r="AV7" s="112">
        <f t="shared" ref="AV7" si="13">SUM(AV8:AV9)</f>
        <v>10193</v>
      </c>
      <c r="AW7" s="112">
        <f t="shared" ref="AW7" si="14">SUM(AW8:AW9)</f>
        <v>10171</v>
      </c>
      <c r="AX7" s="112">
        <f t="shared" ref="AX7" si="15">SUM(AX8:AX9)</f>
        <v>10324</v>
      </c>
      <c r="AY7" s="112">
        <f t="shared" ref="AY7" si="16">SUM(AY8:AY9)</f>
        <v>0</v>
      </c>
      <c r="AZ7" s="112">
        <f t="shared" ref="AZ7" si="17">SUM(AZ8:AZ9)</f>
        <v>0</v>
      </c>
      <c r="BA7" s="112">
        <f t="shared" ref="BA7" si="18">SUM(BA8:BA9)</f>
        <v>0</v>
      </c>
      <c r="BB7" s="111">
        <f t="shared" ref="BB7" si="19">SUM(BB8:BB9)</f>
        <v>0</v>
      </c>
      <c r="BC7" s="113" t="s">
        <v>8</v>
      </c>
      <c r="BD7" s="112">
        <f t="shared" ref="BD7" si="20">SUM(BD8:BD9)</f>
        <v>10136</v>
      </c>
      <c r="BE7" s="112">
        <f t="shared" ref="BE7" si="21">SUM(BE8:BE9)</f>
        <v>10216</v>
      </c>
      <c r="BF7" s="112">
        <f t="shared" ref="BF7" si="22">SUM(BF8:BF9)</f>
        <v>10204</v>
      </c>
      <c r="BG7" s="112">
        <f t="shared" ref="BG7" si="23">SUM(BG8:BG9)</f>
        <v>10186</v>
      </c>
      <c r="BH7" s="112">
        <f t="shared" ref="BH7" si="24">SUM(BH8:BH9)</f>
        <v>0</v>
      </c>
      <c r="BI7" s="112">
        <f t="shared" ref="BI7" si="25">SUM(BI8:BI9)</f>
        <v>0</v>
      </c>
      <c r="BJ7" s="112">
        <f t="shared" ref="BJ7" si="26">SUM(BJ8:BJ9)</f>
        <v>0</v>
      </c>
      <c r="BK7" s="111">
        <f t="shared" ref="BK7" si="27">SUM(BK8:BK9)</f>
        <v>0</v>
      </c>
      <c r="BL7" s="113" t="s">
        <v>8</v>
      </c>
      <c r="BM7" s="112">
        <f t="shared" ref="BM7" si="28">SUM(BM8:BM9)</f>
        <v>13</v>
      </c>
      <c r="BN7" s="112">
        <f t="shared" ref="BN7" si="29">SUM(BN8:BN9)</f>
        <v>16</v>
      </c>
      <c r="BO7" s="112">
        <f t="shared" ref="BO7" si="30">SUM(BO8:BO9)</f>
        <v>20</v>
      </c>
      <c r="BP7" s="112">
        <f t="shared" ref="BP7" si="31">SUM(BP8:BP9)</f>
        <v>0</v>
      </c>
      <c r="BQ7" s="112">
        <f t="shared" ref="BQ7" si="32">SUM(BQ8:BQ9)</f>
        <v>0</v>
      </c>
      <c r="BR7" s="112">
        <f t="shared" ref="BR7" si="33">SUM(BR8:BR9)</f>
        <v>0</v>
      </c>
      <c r="BS7" s="112">
        <f t="shared" ref="BS7" si="34">SUM(BS8:BS9)</f>
        <v>11143</v>
      </c>
      <c r="BT7" s="112">
        <f t="shared" ref="BT7" si="35">SUM(BT8:BT9)</f>
        <v>11486</v>
      </c>
      <c r="BU7" s="112">
        <f t="shared" ref="BU7" si="36">SUM(BU8:BU9)</f>
        <v>0</v>
      </c>
      <c r="BV7" s="112">
        <f t="shared" ref="BV7" si="37">SUM(BV8:BV9)</f>
        <v>0</v>
      </c>
      <c r="BW7" s="112">
        <f t="shared" ref="BW7:BZ7" si="38">SUM(BW8:BW9)</f>
        <v>10179</v>
      </c>
      <c r="BX7" s="112">
        <f t="shared" si="38"/>
        <v>10749</v>
      </c>
      <c r="BY7" s="112">
        <f t="shared" si="38"/>
        <v>0</v>
      </c>
      <c r="BZ7" s="111">
        <f t="shared" si="38"/>
        <v>0</v>
      </c>
      <c r="CA7" s="113" t="s">
        <v>8</v>
      </c>
      <c r="CB7" s="145">
        <f t="shared" ref="CB7" si="39">SUM(CB8:CB9)</f>
        <v>0</v>
      </c>
      <c r="CC7" s="112">
        <f t="shared" ref="CC7" si="40">SUM(CC8:CC9)</f>
        <v>1</v>
      </c>
      <c r="CD7" s="112">
        <f t="shared" ref="CD7" si="41">SUM(CD8:CD9)</f>
        <v>0</v>
      </c>
      <c r="CE7" s="112">
        <f t="shared" ref="CE7" si="42">SUM(CE8:CE9)</f>
        <v>0</v>
      </c>
      <c r="CF7" s="112">
        <f t="shared" ref="CF7" si="43">SUM(CF8:CF9)</f>
        <v>0</v>
      </c>
      <c r="CG7" s="112">
        <f t="shared" ref="CG7" si="44">SUM(CG8:CG9)</f>
        <v>1</v>
      </c>
      <c r="CH7" s="112">
        <f t="shared" ref="CH7" si="45">SUM(CH8:CH9)</f>
        <v>0</v>
      </c>
      <c r="CI7" s="111">
        <f t="shared" ref="CI7" si="46">SUM(CI8:CI9)</f>
        <v>0</v>
      </c>
      <c r="CJ7" s="179" t="s">
        <v>8</v>
      </c>
      <c r="CK7" s="147">
        <f t="shared" ref="CK7" si="47">SUM(CK8:CK9)</f>
        <v>10267</v>
      </c>
      <c r="CL7" s="147">
        <f t="shared" ref="CL7" si="48">SUM(CL8:CL9)</f>
        <v>327</v>
      </c>
      <c r="CM7" s="147">
        <f t="shared" ref="CM7" si="49">SUM(CM8:CM9)</f>
        <v>9940</v>
      </c>
      <c r="CN7" s="147">
        <f t="shared" ref="CN7" si="50">SUM(CN8:CN9)</f>
        <v>0</v>
      </c>
      <c r="CO7" s="147">
        <f t="shared" ref="CO7" si="51">SUM(CO8:CO9)</f>
        <v>0</v>
      </c>
      <c r="CP7" s="147">
        <f t="shared" ref="CP7" si="52">SUM(CP8:CP9)</f>
        <v>0</v>
      </c>
      <c r="CQ7" s="159">
        <f t="shared" ref="CQ7" si="53">SUM(CQ8:CQ9)</f>
        <v>239976</v>
      </c>
      <c r="CR7" s="159">
        <f t="shared" ref="CR7:CS7" si="54">SUM(CR8:CR9)</f>
        <v>480</v>
      </c>
      <c r="CS7" s="159">
        <f t="shared" si="54"/>
        <v>239496</v>
      </c>
      <c r="CT7" s="159">
        <f t="shared" ref="CT7:CV7" si="55">SUM(CT8:CT9)</f>
        <v>34298</v>
      </c>
      <c r="CU7" s="159">
        <f t="shared" si="55"/>
        <v>20</v>
      </c>
      <c r="CV7" s="160">
        <f t="shared" si="55"/>
        <v>34278</v>
      </c>
    </row>
    <row r="8" spans="1:103" s="147" customFormat="1" ht="45" customHeight="1">
      <c r="A8" s="102" t="s">
        <v>80</v>
      </c>
      <c r="B8" s="144">
        <f>SUM(B10:B20)</f>
        <v>0</v>
      </c>
      <c r="C8" s="101">
        <f t="shared" ref="C8:I8" si="56">SUM(C10:C20)</f>
        <v>2</v>
      </c>
      <c r="D8" s="101">
        <f t="shared" si="56"/>
        <v>3</v>
      </c>
      <c r="E8" s="101">
        <f t="shared" si="56"/>
        <v>31</v>
      </c>
      <c r="F8" s="101">
        <f t="shared" si="56"/>
        <v>0</v>
      </c>
      <c r="G8" s="101">
        <f t="shared" si="56"/>
        <v>0</v>
      </c>
      <c r="H8" s="101">
        <f t="shared" si="56"/>
        <v>0</v>
      </c>
      <c r="I8" s="100">
        <f t="shared" si="56"/>
        <v>0</v>
      </c>
      <c r="J8" s="102" t="s">
        <v>80</v>
      </c>
      <c r="K8" s="144">
        <f>SUM(K10:K20)</f>
        <v>0</v>
      </c>
      <c r="L8" s="101">
        <f t="shared" ref="L8:R8" si="57">SUM(L10:L20)</f>
        <v>1</v>
      </c>
      <c r="M8" s="101">
        <f t="shared" si="57"/>
        <v>0</v>
      </c>
      <c r="N8" s="101">
        <f t="shared" si="57"/>
        <v>7871</v>
      </c>
      <c r="O8" s="101">
        <f t="shared" si="57"/>
        <v>0</v>
      </c>
      <c r="P8" s="101">
        <f t="shared" si="57"/>
        <v>0</v>
      </c>
      <c r="Q8" s="101">
        <f t="shared" si="57"/>
        <v>0</v>
      </c>
      <c r="R8" s="100">
        <f t="shared" si="57"/>
        <v>0</v>
      </c>
      <c r="S8" s="175" t="s">
        <v>181</v>
      </c>
      <c r="T8" s="144">
        <f>SUM(T10:T20)</f>
        <v>37</v>
      </c>
      <c r="U8" s="101">
        <f t="shared" ref="U8:AA8" si="58">SUM(U10:U20)</f>
        <v>120</v>
      </c>
      <c r="V8" s="101">
        <f t="shared" si="58"/>
        <v>202</v>
      </c>
      <c r="W8" s="101">
        <f t="shared" si="58"/>
        <v>917</v>
      </c>
      <c r="X8" s="101">
        <f t="shared" si="58"/>
        <v>0</v>
      </c>
      <c r="Y8" s="101">
        <f t="shared" si="58"/>
        <v>0</v>
      </c>
      <c r="Z8" s="101">
        <f t="shared" si="58"/>
        <v>0</v>
      </c>
      <c r="AA8" s="100">
        <f t="shared" si="58"/>
        <v>0</v>
      </c>
      <c r="AB8" s="175" t="s">
        <v>181</v>
      </c>
      <c r="AC8" s="144">
        <f t="shared" ref="AC8:AJ8" si="59">SUM(AC10:AC20)</f>
        <v>9521</v>
      </c>
      <c r="AD8" s="101">
        <f t="shared" si="59"/>
        <v>9594</v>
      </c>
      <c r="AE8" s="101">
        <f t="shared" si="59"/>
        <v>9694</v>
      </c>
      <c r="AF8" s="101">
        <f t="shared" si="59"/>
        <v>9531</v>
      </c>
      <c r="AG8" s="101">
        <f t="shared" si="59"/>
        <v>0</v>
      </c>
      <c r="AH8" s="101">
        <f t="shared" si="59"/>
        <v>0</v>
      </c>
      <c r="AI8" s="101">
        <f t="shared" si="59"/>
        <v>0</v>
      </c>
      <c r="AJ8" s="101">
        <f t="shared" si="59"/>
        <v>0</v>
      </c>
      <c r="AK8" s="102" t="s">
        <v>80</v>
      </c>
      <c r="AL8" s="144">
        <f t="shared" ref="AL8:AS8" si="60">SUM(AL10:AL20)</f>
        <v>10969</v>
      </c>
      <c r="AM8" s="101">
        <f t="shared" si="60"/>
        <v>10876</v>
      </c>
      <c r="AN8" s="101">
        <f t="shared" si="60"/>
        <v>10704</v>
      </c>
      <c r="AO8" s="101">
        <f t="shared" si="60"/>
        <v>6999</v>
      </c>
      <c r="AP8" s="101">
        <f t="shared" si="60"/>
        <v>0</v>
      </c>
      <c r="AQ8" s="101">
        <f t="shared" si="60"/>
        <v>0</v>
      </c>
      <c r="AR8" s="101">
        <f t="shared" si="60"/>
        <v>0</v>
      </c>
      <c r="AS8" s="100">
        <f t="shared" si="60"/>
        <v>0</v>
      </c>
      <c r="AT8" s="102" t="s">
        <v>80</v>
      </c>
      <c r="AU8" s="144">
        <f t="shared" ref="AU8:BB8" si="61">SUM(AU10:AU20)</f>
        <v>9407</v>
      </c>
      <c r="AV8" s="101">
        <f t="shared" si="61"/>
        <v>9453</v>
      </c>
      <c r="AW8" s="101">
        <f t="shared" si="61"/>
        <v>9438</v>
      </c>
      <c r="AX8" s="101">
        <f t="shared" si="61"/>
        <v>9602</v>
      </c>
      <c r="AY8" s="101">
        <f t="shared" si="61"/>
        <v>0</v>
      </c>
      <c r="AZ8" s="101">
        <f t="shared" si="61"/>
        <v>0</v>
      </c>
      <c r="BA8" s="101">
        <f t="shared" si="61"/>
        <v>0</v>
      </c>
      <c r="BB8" s="100">
        <f t="shared" si="61"/>
        <v>0</v>
      </c>
      <c r="BC8" s="102" t="s">
        <v>80</v>
      </c>
      <c r="BD8" s="101">
        <f t="shared" ref="BD8:BK8" si="62">SUM(BD10:BD20)</f>
        <v>9410</v>
      </c>
      <c r="BE8" s="101">
        <f t="shared" si="62"/>
        <v>9472</v>
      </c>
      <c r="BF8" s="101">
        <f t="shared" si="62"/>
        <v>9471</v>
      </c>
      <c r="BG8" s="101">
        <f t="shared" si="62"/>
        <v>9463</v>
      </c>
      <c r="BH8" s="101">
        <f t="shared" si="62"/>
        <v>0</v>
      </c>
      <c r="BI8" s="101">
        <f t="shared" si="62"/>
        <v>0</v>
      </c>
      <c r="BJ8" s="101">
        <f t="shared" si="62"/>
        <v>0</v>
      </c>
      <c r="BK8" s="100">
        <f t="shared" si="62"/>
        <v>0</v>
      </c>
      <c r="BL8" s="102" t="s">
        <v>80</v>
      </c>
      <c r="BM8" s="101">
        <f t="shared" ref="BM8:BU8" si="63">SUM(BM10:BM20)</f>
        <v>12</v>
      </c>
      <c r="BN8" s="101">
        <f t="shared" si="63"/>
        <v>15</v>
      </c>
      <c r="BO8" s="101">
        <f t="shared" si="63"/>
        <v>18</v>
      </c>
      <c r="BP8" s="101">
        <f t="shared" si="63"/>
        <v>0</v>
      </c>
      <c r="BQ8" s="101">
        <f t="shared" si="63"/>
        <v>0</v>
      </c>
      <c r="BR8" s="101">
        <f t="shared" si="63"/>
        <v>0</v>
      </c>
      <c r="BS8" s="101">
        <f t="shared" si="63"/>
        <v>10346</v>
      </c>
      <c r="BT8" s="101">
        <f t="shared" si="63"/>
        <v>10617</v>
      </c>
      <c r="BU8" s="101">
        <f t="shared" si="63"/>
        <v>0</v>
      </c>
      <c r="BV8" s="101">
        <f t="shared" ref="BV8:BZ8" si="64">SUM(BV10:BV20)</f>
        <v>0</v>
      </c>
      <c r="BW8" s="101">
        <f t="shared" si="64"/>
        <v>9470</v>
      </c>
      <c r="BX8" s="101">
        <f t="shared" si="64"/>
        <v>9944</v>
      </c>
      <c r="BY8" s="101">
        <f t="shared" si="64"/>
        <v>0</v>
      </c>
      <c r="BZ8" s="100">
        <f t="shared" si="64"/>
        <v>0</v>
      </c>
      <c r="CA8" s="102" t="s">
        <v>80</v>
      </c>
      <c r="CB8" s="144">
        <f t="shared" ref="CB8:CI8" si="65">SUM(CB10:CB20)</f>
        <v>0</v>
      </c>
      <c r="CC8" s="101">
        <f t="shared" si="65"/>
        <v>0</v>
      </c>
      <c r="CD8" s="101">
        <f t="shared" si="65"/>
        <v>0</v>
      </c>
      <c r="CE8" s="101">
        <f t="shared" si="65"/>
        <v>0</v>
      </c>
      <c r="CF8" s="101">
        <f t="shared" si="65"/>
        <v>0</v>
      </c>
      <c r="CG8" s="101">
        <f t="shared" si="65"/>
        <v>0</v>
      </c>
      <c r="CH8" s="101">
        <f t="shared" si="65"/>
        <v>0</v>
      </c>
      <c r="CI8" s="100">
        <f t="shared" si="65"/>
        <v>0</v>
      </c>
      <c r="CJ8" s="180" t="s">
        <v>80</v>
      </c>
      <c r="CK8" s="147">
        <f t="shared" ref="CK8:CR8" si="66">SUM(CK10:CK20)</f>
        <v>9521</v>
      </c>
      <c r="CL8" s="147">
        <f t="shared" si="66"/>
        <v>297</v>
      </c>
      <c r="CM8" s="147">
        <f t="shared" si="66"/>
        <v>9224</v>
      </c>
      <c r="CN8" s="147">
        <f t="shared" si="66"/>
        <v>0</v>
      </c>
      <c r="CO8" s="147">
        <f t="shared" si="66"/>
        <v>0</v>
      </c>
      <c r="CP8" s="147">
        <f t="shared" si="66"/>
        <v>0</v>
      </c>
      <c r="CQ8" s="159">
        <f t="shared" si="66"/>
        <v>210151</v>
      </c>
      <c r="CR8" s="159">
        <f t="shared" si="66"/>
        <v>434</v>
      </c>
      <c r="CS8" s="159">
        <f t="shared" ref="CS8:CV8" si="67">SUM(CS10:CS20)</f>
        <v>209717</v>
      </c>
      <c r="CT8" s="159">
        <f t="shared" si="67"/>
        <v>30346</v>
      </c>
      <c r="CU8" s="159">
        <f t="shared" si="67"/>
        <v>18</v>
      </c>
      <c r="CV8" s="160">
        <f t="shared" si="67"/>
        <v>30328</v>
      </c>
    </row>
    <row r="9" spans="1:103" s="147" customFormat="1" ht="45" customHeight="1">
      <c r="A9" s="99" t="s">
        <v>79</v>
      </c>
      <c r="B9" s="143">
        <f>SUM(B21:B29)</f>
        <v>0</v>
      </c>
      <c r="C9" s="98">
        <f t="shared" ref="C9:I9" si="68">SUM(C21:C29)</f>
        <v>0</v>
      </c>
      <c r="D9" s="98">
        <f t="shared" si="68"/>
        <v>0</v>
      </c>
      <c r="E9" s="98">
        <f t="shared" si="68"/>
        <v>1</v>
      </c>
      <c r="F9" s="98">
        <f t="shared" si="68"/>
        <v>0</v>
      </c>
      <c r="G9" s="98">
        <f t="shared" si="68"/>
        <v>0</v>
      </c>
      <c r="H9" s="98">
        <f t="shared" si="68"/>
        <v>0</v>
      </c>
      <c r="I9" s="97">
        <f t="shared" si="68"/>
        <v>0</v>
      </c>
      <c r="J9" s="99" t="s">
        <v>150</v>
      </c>
      <c r="K9" s="143">
        <f>SUM(K21:K29)</f>
        <v>0</v>
      </c>
      <c r="L9" s="98">
        <f t="shared" ref="L9:R9" si="69">SUM(L21:L29)</f>
        <v>0</v>
      </c>
      <c r="M9" s="98">
        <f t="shared" si="69"/>
        <v>0</v>
      </c>
      <c r="N9" s="98">
        <f t="shared" si="69"/>
        <v>885</v>
      </c>
      <c r="O9" s="98">
        <f t="shared" si="69"/>
        <v>0</v>
      </c>
      <c r="P9" s="98">
        <f t="shared" si="69"/>
        <v>0</v>
      </c>
      <c r="Q9" s="98">
        <f t="shared" si="69"/>
        <v>0</v>
      </c>
      <c r="R9" s="97">
        <f t="shared" si="69"/>
        <v>0</v>
      </c>
      <c r="S9" s="176" t="s">
        <v>182</v>
      </c>
      <c r="T9" s="143">
        <f>SUM(T21:T29)</f>
        <v>2</v>
      </c>
      <c r="U9" s="98">
        <f t="shared" ref="U9:AA9" si="70">SUM(U21:U29)</f>
        <v>7</v>
      </c>
      <c r="V9" s="98">
        <f t="shared" si="70"/>
        <v>11</v>
      </c>
      <c r="W9" s="98">
        <f t="shared" si="70"/>
        <v>53</v>
      </c>
      <c r="X9" s="98">
        <f t="shared" si="70"/>
        <v>0</v>
      </c>
      <c r="Y9" s="98">
        <f t="shared" si="70"/>
        <v>0</v>
      </c>
      <c r="Z9" s="98">
        <f t="shared" si="70"/>
        <v>0</v>
      </c>
      <c r="AA9" s="97">
        <f t="shared" si="70"/>
        <v>0</v>
      </c>
      <c r="AB9" s="176" t="s">
        <v>182</v>
      </c>
      <c r="AC9" s="143">
        <f t="shared" ref="AC9:AJ9" si="71">SUM(AC21:AC29)</f>
        <v>752</v>
      </c>
      <c r="AD9" s="98">
        <f t="shared" si="71"/>
        <v>739</v>
      </c>
      <c r="AE9" s="98">
        <f t="shared" si="71"/>
        <v>766</v>
      </c>
      <c r="AF9" s="98">
        <f t="shared" si="71"/>
        <v>817</v>
      </c>
      <c r="AG9" s="101">
        <f t="shared" si="71"/>
        <v>0</v>
      </c>
      <c r="AH9" s="98">
        <f t="shared" si="71"/>
        <v>0</v>
      </c>
      <c r="AI9" s="98">
        <f t="shared" si="71"/>
        <v>0</v>
      </c>
      <c r="AJ9" s="98">
        <f t="shared" si="71"/>
        <v>0</v>
      </c>
      <c r="AK9" s="99" t="s">
        <v>79</v>
      </c>
      <c r="AL9" s="143">
        <f t="shared" ref="AL9:AS9" si="72">SUM(AL21:AL29)</f>
        <v>1009</v>
      </c>
      <c r="AM9" s="98">
        <f t="shared" si="72"/>
        <v>949</v>
      </c>
      <c r="AN9" s="98">
        <f t="shared" si="72"/>
        <v>970</v>
      </c>
      <c r="AO9" s="98">
        <f t="shared" si="72"/>
        <v>607</v>
      </c>
      <c r="AP9" s="98">
        <f t="shared" si="72"/>
        <v>0</v>
      </c>
      <c r="AQ9" s="98">
        <f t="shared" si="72"/>
        <v>0</v>
      </c>
      <c r="AR9" s="98">
        <f t="shared" si="72"/>
        <v>0</v>
      </c>
      <c r="AS9" s="97">
        <f t="shared" si="72"/>
        <v>0</v>
      </c>
      <c r="AT9" s="99" t="s">
        <v>79</v>
      </c>
      <c r="AU9" s="143">
        <f t="shared" ref="AU9:BB9" si="73">SUM(AU21:AU29)</f>
        <v>725</v>
      </c>
      <c r="AV9" s="98">
        <f t="shared" si="73"/>
        <v>740</v>
      </c>
      <c r="AW9" s="98">
        <f t="shared" si="73"/>
        <v>733</v>
      </c>
      <c r="AX9" s="98">
        <f t="shared" si="73"/>
        <v>722</v>
      </c>
      <c r="AY9" s="98">
        <f t="shared" si="73"/>
        <v>0</v>
      </c>
      <c r="AZ9" s="101">
        <f t="shared" si="73"/>
        <v>0</v>
      </c>
      <c r="BA9" s="101">
        <f t="shared" si="73"/>
        <v>0</v>
      </c>
      <c r="BB9" s="100">
        <f t="shared" si="73"/>
        <v>0</v>
      </c>
      <c r="BC9" s="99" t="s">
        <v>79</v>
      </c>
      <c r="BD9" s="101">
        <f t="shared" ref="BD9:BK9" si="74">SUM(BD21:BD29)</f>
        <v>726</v>
      </c>
      <c r="BE9" s="101">
        <f t="shared" si="74"/>
        <v>744</v>
      </c>
      <c r="BF9" s="101">
        <f t="shared" si="74"/>
        <v>733</v>
      </c>
      <c r="BG9" s="101">
        <f t="shared" si="74"/>
        <v>723</v>
      </c>
      <c r="BH9" s="101">
        <f t="shared" si="74"/>
        <v>0</v>
      </c>
      <c r="BI9" s="101">
        <f t="shared" si="74"/>
        <v>0</v>
      </c>
      <c r="BJ9" s="101">
        <f t="shared" si="74"/>
        <v>0</v>
      </c>
      <c r="BK9" s="100">
        <f t="shared" si="74"/>
        <v>0</v>
      </c>
      <c r="BL9" s="99" t="s">
        <v>79</v>
      </c>
      <c r="BM9" s="101">
        <f t="shared" ref="BM9:BU9" si="75">SUM(BM21:BM29)</f>
        <v>1</v>
      </c>
      <c r="BN9" s="101">
        <f t="shared" si="75"/>
        <v>1</v>
      </c>
      <c r="BO9" s="101">
        <f t="shared" si="75"/>
        <v>2</v>
      </c>
      <c r="BP9" s="98">
        <f t="shared" si="75"/>
        <v>0</v>
      </c>
      <c r="BQ9" s="98">
        <f t="shared" si="75"/>
        <v>0</v>
      </c>
      <c r="BR9" s="98">
        <f t="shared" si="75"/>
        <v>0</v>
      </c>
      <c r="BS9" s="98">
        <f t="shared" si="75"/>
        <v>797</v>
      </c>
      <c r="BT9" s="98">
        <f t="shared" si="75"/>
        <v>869</v>
      </c>
      <c r="BU9" s="98">
        <f t="shared" si="75"/>
        <v>0</v>
      </c>
      <c r="BV9" s="98">
        <f t="shared" ref="BV9:BZ9" si="76">SUM(BV21:BV29)</f>
        <v>0</v>
      </c>
      <c r="BW9" s="98">
        <f t="shared" si="76"/>
        <v>709</v>
      </c>
      <c r="BX9" s="98">
        <f t="shared" si="76"/>
        <v>805</v>
      </c>
      <c r="BY9" s="98">
        <f t="shared" si="76"/>
        <v>0</v>
      </c>
      <c r="BZ9" s="97">
        <f t="shared" si="76"/>
        <v>0</v>
      </c>
      <c r="CA9" s="99" t="s">
        <v>79</v>
      </c>
      <c r="CB9" s="143">
        <f t="shared" ref="CB9:CI9" si="77">SUM(CB21:CB29)</f>
        <v>0</v>
      </c>
      <c r="CC9" s="98">
        <f t="shared" si="77"/>
        <v>1</v>
      </c>
      <c r="CD9" s="98">
        <f t="shared" si="77"/>
        <v>0</v>
      </c>
      <c r="CE9" s="98">
        <f t="shared" si="77"/>
        <v>0</v>
      </c>
      <c r="CF9" s="98">
        <f t="shared" si="77"/>
        <v>0</v>
      </c>
      <c r="CG9" s="98">
        <f t="shared" si="77"/>
        <v>1</v>
      </c>
      <c r="CH9" s="98">
        <f t="shared" si="77"/>
        <v>0</v>
      </c>
      <c r="CI9" s="97">
        <f t="shared" si="77"/>
        <v>0</v>
      </c>
      <c r="CJ9" s="181" t="s">
        <v>79</v>
      </c>
      <c r="CK9" s="161">
        <f t="shared" ref="CK9:CR9" si="78">SUM(CK21:CK29)</f>
        <v>746</v>
      </c>
      <c r="CL9" s="162">
        <f t="shared" si="78"/>
        <v>30</v>
      </c>
      <c r="CM9" s="162">
        <f t="shared" si="78"/>
        <v>716</v>
      </c>
      <c r="CN9" s="162">
        <f t="shared" si="78"/>
        <v>0</v>
      </c>
      <c r="CO9" s="162">
        <f t="shared" si="78"/>
        <v>0</v>
      </c>
      <c r="CP9" s="162">
        <f t="shared" si="78"/>
        <v>0</v>
      </c>
      <c r="CQ9" s="162">
        <f t="shared" si="78"/>
        <v>29825</v>
      </c>
      <c r="CR9" s="162">
        <f t="shared" si="78"/>
        <v>46</v>
      </c>
      <c r="CS9" s="162">
        <f t="shared" ref="CS9:CV9" si="79">SUM(CS21:CS29)</f>
        <v>29779</v>
      </c>
      <c r="CT9" s="162">
        <f t="shared" si="79"/>
        <v>3952</v>
      </c>
      <c r="CU9" s="162">
        <f t="shared" si="79"/>
        <v>2</v>
      </c>
      <c r="CV9" s="163">
        <f t="shared" si="79"/>
        <v>3950</v>
      </c>
    </row>
    <row r="10" spans="1:103" s="147" customFormat="1" ht="45" customHeight="1">
      <c r="A10" s="113" t="s">
        <v>78</v>
      </c>
      <c r="B10" s="144">
        <v>0</v>
      </c>
      <c r="C10" s="112">
        <v>1</v>
      </c>
      <c r="D10" s="112">
        <v>0</v>
      </c>
      <c r="E10" s="112">
        <v>9</v>
      </c>
      <c r="F10" s="112">
        <v>0</v>
      </c>
      <c r="G10" s="112">
        <v>0</v>
      </c>
      <c r="H10" s="112">
        <v>0</v>
      </c>
      <c r="I10" s="111">
        <v>0</v>
      </c>
      <c r="J10" s="113" t="s">
        <v>78</v>
      </c>
      <c r="K10" s="145">
        <v>0</v>
      </c>
      <c r="L10" s="112">
        <v>0</v>
      </c>
      <c r="M10" s="112">
        <v>0</v>
      </c>
      <c r="N10" s="112">
        <v>2985</v>
      </c>
      <c r="O10" s="112">
        <v>0</v>
      </c>
      <c r="P10" s="112">
        <v>0</v>
      </c>
      <c r="Q10" s="112">
        <v>0</v>
      </c>
      <c r="R10" s="111">
        <v>0</v>
      </c>
      <c r="S10" s="174" t="s">
        <v>183</v>
      </c>
      <c r="T10" s="145">
        <v>15</v>
      </c>
      <c r="U10" s="112">
        <v>45</v>
      </c>
      <c r="V10" s="112">
        <v>63</v>
      </c>
      <c r="W10" s="112">
        <v>384</v>
      </c>
      <c r="X10" s="112">
        <v>0</v>
      </c>
      <c r="Y10" s="101">
        <v>0</v>
      </c>
      <c r="Z10" s="112">
        <v>0</v>
      </c>
      <c r="AA10" s="100">
        <v>0</v>
      </c>
      <c r="AB10" s="174" t="s">
        <v>183</v>
      </c>
      <c r="AC10" s="144">
        <v>4211</v>
      </c>
      <c r="AD10" s="101">
        <v>4265</v>
      </c>
      <c r="AE10" s="101">
        <v>4347</v>
      </c>
      <c r="AF10" s="101">
        <v>4192</v>
      </c>
      <c r="AG10" s="112">
        <v>0</v>
      </c>
      <c r="AH10" s="101">
        <v>0</v>
      </c>
      <c r="AI10" s="101">
        <v>0</v>
      </c>
      <c r="AJ10" s="101">
        <v>0</v>
      </c>
      <c r="AK10" s="113" t="s">
        <v>78</v>
      </c>
      <c r="AL10" s="144">
        <v>4534</v>
      </c>
      <c r="AM10" s="112">
        <v>4491</v>
      </c>
      <c r="AN10" s="112">
        <v>4468</v>
      </c>
      <c r="AO10" s="112">
        <v>2629</v>
      </c>
      <c r="AP10" s="112">
        <v>0</v>
      </c>
      <c r="AQ10" s="112">
        <v>0</v>
      </c>
      <c r="AR10" s="112">
        <v>0</v>
      </c>
      <c r="AS10" s="111">
        <v>0</v>
      </c>
      <c r="AT10" s="113" t="s">
        <v>78</v>
      </c>
      <c r="AU10" s="145">
        <v>4166</v>
      </c>
      <c r="AV10" s="112">
        <v>4184</v>
      </c>
      <c r="AW10" s="112">
        <v>4206</v>
      </c>
      <c r="AX10" s="112">
        <v>4307</v>
      </c>
      <c r="AY10" s="112">
        <v>0</v>
      </c>
      <c r="AZ10" s="112">
        <v>0</v>
      </c>
      <c r="BA10" s="112">
        <v>0</v>
      </c>
      <c r="BB10" s="111">
        <v>0</v>
      </c>
      <c r="BC10" s="113" t="s">
        <v>78</v>
      </c>
      <c r="BD10" s="112">
        <v>4171</v>
      </c>
      <c r="BE10" s="112">
        <v>4199</v>
      </c>
      <c r="BF10" s="112">
        <v>4219</v>
      </c>
      <c r="BG10" s="112">
        <v>4242</v>
      </c>
      <c r="BH10" s="112">
        <v>0</v>
      </c>
      <c r="BI10" s="112">
        <v>0</v>
      </c>
      <c r="BJ10" s="112">
        <v>0</v>
      </c>
      <c r="BK10" s="111">
        <v>0</v>
      </c>
      <c r="BL10" s="113" t="s">
        <v>78</v>
      </c>
      <c r="BM10" s="112">
        <v>6</v>
      </c>
      <c r="BN10" s="112">
        <v>6</v>
      </c>
      <c r="BO10" s="112">
        <v>5</v>
      </c>
      <c r="BP10" s="101">
        <v>0</v>
      </c>
      <c r="BQ10" s="101">
        <v>0</v>
      </c>
      <c r="BR10" s="101">
        <v>0</v>
      </c>
      <c r="BS10" s="112">
        <v>4486</v>
      </c>
      <c r="BT10" s="112">
        <v>4749</v>
      </c>
      <c r="BU10" s="112">
        <v>0</v>
      </c>
      <c r="BV10" s="112">
        <v>0</v>
      </c>
      <c r="BW10" s="112">
        <v>4212</v>
      </c>
      <c r="BX10" s="112">
        <v>4191</v>
      </c>
      <c r="BY10" s="112">
        <v>0</v>
      </c>
      <c r="BZ10" s="111">
        <v>0</v>
      </c>
      <c r="CA10" s="113" t="s">
        <v>219</v>
      </c>
      <c r="CB10" s="145">
        <v>0</v>
      </c>
      <c r="CC10" s="112">
        <v>0</v>
      </c>
      <c r="CD10" s="112">
        <v>0</v>
      </c>
      <c r="CE10" s="112">
        <v>0</v>
      </c>
      <c r="CF10" s="112">
        <v>0</v>
      </c>
      <c r="CG10" s="112">
        <v>0</v>
      </c>
      <c r="CH10" s="112">
        <v>0</v>
      </c>
      <c r="CI10" s="111">
        <v>0</v>
      </c>
      <c r="CJ10" s="179" t="s">
        <v>78</v>
      </c>
      <c r="CK10" s="147">
        <v>4317</v>
      </c>
      <c r="CL10" s="147">
        <v>162</v>
      </c>
      <c r="CM10" s="147">
        <v>4155</v>
      </c>
      <c r="CN10" s="147">
        <v>0</v>
      </c>
      <c r="CO10" s="147">
        <v>0</v>
      </c>
      <c r="CP10" s="147">
        <v>0</v>
      </c>
      <c r="CQ10" s="159">
        <v>70632</v>
      </c>
      <c r="CR10" s="159">
        <v>143</v>
      </c>
      <c r="CS10" s="159">
        <v>70489</v>
      </c>
      <c r="CT10" s="159">
        <v>9354</v>
      </c>
      <c r="CU10" s="159">
        <v>5</v>
      </c>
      <c r="CV10" s="160">
        <v>9349</v>
      </c>
    </row>
    <row r="11" spans="1:103" s="147" customFormat="1" ht="45" customHeight="1">
      <c r="A11" s="102" t="s">
        <v>77</v>
      </c>
      <c r="B11" s="144">
        <v>0</v>
      </c>
      <c r="C11" s="101">
        <v>0</v>
      </c>
      <c r="D11" s="101">
        <v>0</v>
      </c>
      <c r="E11" s="101">
        <v>2</v>
      </c>
      <c r="F11" s="101">
        <v>0</v>
      </c>
      <c r="G11" s="101">
        <v>0</v>
      </c>
      <c r="H11" s="101">
        <v>0</v>
      </c>
      <c r="I11" s="100">
        <v>0</v>
      </c>
      <c r="J11" s="102" t="s">
        <v>77</v>
      </c>
      <c r="K11" s="144">
        <v>0</v>
      </c>
      <c r="L11" s="101">
        <v>0</v>
      </c>
      <c r="M11" s="101">
        <v>0</v>
      </c>
      <c r="N11" s="101">
        <v>961</v>
      </c>
      <c r="O11" s="101">
        <v>0</v>
      </c>
      <c r="P11" s="101">
        <v>0</v>
      </c>
      <c r="Q11" s="101">
        <v>0</v>
      </c>
      <c r="R11" s="100">
        <v>0</v>
      </c>
      <c r="S11" s="175" t="s">
        <v>184</v>
      </c>
      <c r="T11" s="144">
        <v>4</v>
      </c>
      <c r="U11" s="101">
        <v>21</v>
      </c>
      <c r="V11" s="101">
        <v>34</v>
      </c>
      <c r="W11" s="101">
        <v>151</v>
      </c>
      <c r="X11" s="101">
        <v>0</v>
      </c>
      <c r="Y11" s="101">
        <v>0</v>
      </c>
      <c r="Z11" s="101">
        <v>0</v>
      </c>
      <c r="AA11" s="100">
        <v>0</v>
      </c>
      <c r="AB11" s="175" t="s">
        <v>184</v>
      </c>
      <c r="AC11" s="144">
        <v>1114</v>
      </c>
      <c r="AD11" s="101">
        <v>1111</v>
      </c>
      <c r="AE11" s="101">
        <v>1104</v>
      </c>
      <c r="AF11" s="101">
        <v>1041</v>
      </c>
      <c r="AG11" s="101">
        <v>0</v>
      </c>
      <c r="AH11" s="101">
        <v>0</v>
      </c>
      <c r="AI11" s="101">
        <v>0</v>
      </c>
      <c r="AJ11" s="101">
        <v>0</v>
      </c>
      <c r="AK11" s="102" t="s">
        <v>77</v>
      </c>
      <c r="AL11" s="144">
        <v>1420</v>
      </c>
      <c r="AM11" s="101">
        <v>1456</v>
      </c>
      <c r="AN11" s="101">
        <v>1420</v>
      </c>
      <c r="AO11" s="101">
        <v>1066</v>
      </c>
      <c r="AP11" s="101">
        <v>0</v>
      </c>
      <c r="AQ11" s="101">
        <v>0</v>
      </c>
      <c r="AR11" s="101">
        <v>0</v>
      </c>
      <c r="AS11" s="100">
        <v>0</v>
      </c>
      <c r="AT11" s="102" t="s">
        <v>77</v>
      </c>
      <c r="AU11" s="144">
        <v>1108</v>
      </c>
      <c r="AV11" s="101">
        <v>1120</v>
      </c>
      <c r="AW11" s="101">
        <v>1097</v>
      </c>
      <c r="AX11" s="101">
        <v>1103</v>
      </c>
      <c r="AY11" s="101">
        <v>0</v>
      </c>
      <c r="AZ11" s="101">
        <v>0</v>
      </c>
      <c r="BA11" s="101">
        <v>0</v>
      </c>
      <c r="BB11" s="100">
        <v>0</v>
      </c>
      <c r="BC11" s="102" t="s">
        <v>77</v>
      </c>
      <c r="BD11" s="101">
        <v>1113</v>
      </c>
      <c r="BE11" s="101">
        <v>1123</v>
      </c>
      <c r="BF11" s="101">
        <v>1103</v>
      </c>
      <c r="BG11" s="101">
        <v>1084</v>
      </c>
      <c r="BH11" s="101">
        <v>0</v>
      </c>
      <c r="BI11" s="101">
        <v>0</v>
      </c>
      <c r="BJ11" s="101">
        <v>0</v>
      </c>
      <c r="BK11" s="100">
        <v>0</v>
      </c>
      <c r="BL11" s="102" t="s">
        <v>77</v>
      </c>
      <c r="BM11" s="101">
        <v>1</v>
      </c>
      <c r="BN11" s="101">
        <v>2</v>
      </c>
      <c r="BO11" s="101">
        <v>4</v>
      </c>
      <c r="BP11" s="101">
        <v>0</v>
      </c>
      <c r="BQ11" s="101">
        <v>0</v>
      </c>
      <c r="BR11" s="101">
        <v>0</v>
      </c>
      <c r="BS11" s="101">
        <v>1159</v>
      </c>
      <c r="BT11" s="101">
        <v>1195</v>
      </c>
      <c r="BU11" s="101">
        <v>0</v>
      </c>
      <c r="BV11" s="101">
        <v>0</v>
      </c>
      <c r="BW11" s="101">
        <v>1051</v>
      </c>
      <c r="BX11" s="101">
        <v>1176</v>
      </c>
      <c r="BY11" s="101">
        <v>0</v>
      </c>
      <c r="BZ11" s="100">
        <v>0</v>
      </c>
      <c r="CA11" s="102" t="s">
        <v>77</v>
      </c>
      <c r="CB11" s="144">
        <v>0</v>
      </c>
      <c r="CC11" s="101">
        <v>0</v>
      </c>
      <c r="CD11" s="101">
        <v>0</v>
      </c>
      <c r="CE11" s="101">
        <v>0</v>
      </c>
      <c r="CF11" s="101">
        <v>0</v>
      </c>
      <c r="CG11" s="101">
        <v>0</v>
      </c>
      <c r="CH11" s="101">
        <v>0</v>
      </c>
      <c r="CI11" s="100">
        <v>0</v>
      </c>
      <c r="CJ11" s="180" t="s">
        <v>77</v>
      </c>
      <c r="CK11" s="147">
        <v>1076</v>
      </c>
      <c r="CL11" s="147">
        <v>6</v>
      </c>
      <c r="CM11" s="147">
        <v>1070</v>
      </c>
      <c r="CN11" s="147">
        <v>0</v>
      </c>
      <c r="CO11" s="147">
        <v>0</v>
      </c>
      <c r="CP11" s="147">
        <v>0</v>
      </c>
      <c r="CQ11" s="159">
        <v>34169</v>
      </c>
      <c r="CR11" s="159">
        <v>72</v>
      </c>
      <c r="CS11" s="159">
        <v>34097</v>
      </c>
      <c r="CT11" s="159">
        <v>3993</v>
      </c>
      <c r="CU11" s="159">
        <v>0</v>
      </c>
      <c r="CV11" s="160">
        <v>3993</v>
      </c>
    </row>
    <row r="12" spans="1:103" s="147" customFormat="1" ht="45" customHeight="1">
      <c r="A12" s="102" t="s">
        <v>76</v>
      </c>
      <c r="B12" s="144">
        <v>0</v>
      </c>
      <c r="C12" s="101">
        <v>0</v>
      </c>
      <c r="D12" s="101">
        <v>1</v>
      </c>
      <c r="E12" s="101">
        <v>4</v>
      </c>
      <c r="F12" s="101">
        <v>0</v>
      </c>
      <c r="G12" s="101">
        <v>0</v>
      </c>
      <c r="H12" s="101">
        <v>0</v>
      </c>
      <c r="I12" s="100">
        <v>0</v>
      </c>
      <c r="J12" s="102" t="s">
        <v>76</v>
      </c>
      <c r="K12" s="144">
        <v>0</v>
      </c>
      <c r="L12" s="101">
        <v>1</v>
      </c>
      <c r="M12" s="101">
        <v>0</v>
      </c>
      <c r="N12" s="101">
        <v>438</v>
      </c>
      <c r="O12" s="101">
        <v>0</v>
      </c>
      <c r="P12" s="101">
        <v>0</v>
      </c>
      <c r="Q12" s="101">
        <v>0</v>
      </c>
      <c r="R12" s="100">
        <v>0</v>
      </c>
      <c r="S12" s="175" t="s">
        <v>185</v>
      </c>
      <c r="T12" s="144">
        <v>0</v>
      </c>
      <c r="U12" s="101">
        <v>6</v>
      </c>
      <c r="V12" s="101">
        <v>7</v>
      </c>
      <c r="W12" s="101">
        <v>39</v>
      </c>
      <c r="X12" s="101">
        <v>0</v>
      </c>
      <c r="Y12" s="101">
        <v>0</v>
      </c>
      <c r="Z12" s="101">
        <v>0</v>
      </c>
      <c r="AA12" s="100">
        <v>0</v>
      </c>
      <c r="AB12" s="175" t="s">
        <v>185</v>
      </c>
      <c r="AC12" s="144">
        <v>498</v>
      </c>
      <c r="AD12" s="101">
        <v>507</v>
      </c>
      <c r="AE12" s="101">
        <v>488</v>
      </c>
      <c r="AF12" s="101">
        <v>556</v>
      </c>
      <c r="AG12" s="101">
        <v>0</v>
      </c>
      <c r="AH12" s="101">
        <v>0</v>
      </c>
      <c r="AI12" s="101">
        <v>0</v>
      </c>
      <c r="AJ12" s="101">
        <v>0</v>
      </c>
      <c r="AK12" s="102" t="s">
        <v>76</v>
      </c>
      <c r="AL12" s="144">
        <v>550</v>
      </c>
      <c r="AM12" s="101">
        <v>526</v>
      </c>
      <c r="AN12" s="101">
        <v>516</v>
      </c>
      <c r="AO12" s="101">
        <v>475</v>
      </c>
      <c r="AP12" s="101">
        <v>0</v>
      </c>
      <c r="AQ12" s="101">
        <v>0</v>
      </c>
      <c r="AR12" s="101">
        <v>0</v>
      </c>
      <c r="AS12" s="100">
        <v>0</v>
      </c>
      <c r="AT12" s="102" t="s">
        <v>76</v>
      </c>
      <c r="AU12" s="144">
        <v>503</v>
      </c>
      <c r="AV12" s="101">
        <v>503</v>
      </c>
      <c r="AW12" s="101">
        <v>501</v>
      </c>
      <c r="AX12" s="101">
        <v>482</v>
      </c>
      <c r="AY12" s="101">
        <v>0</v>
      </c>
      <c r="AZ12" s="101">
        <v>0</v>
      </c>
      <c r="BA12" s="101">
        <v>0</v>
      </c>
      <c r="BB12" s="100">
        <v>0</v>
      </c>
      <c r="BC12" s="102" t="s">
        <v>76</v>
      </c>
      <c r="BD12" s="101">
        <v>498</v>
      </c>
      <c r="BE12" s="101">
        <v>499</v>
      </c>
      <c r="BF12" s="101">
        <v>496</v>
      </c>
      <c r="BG12" s="101">
        <v>466</v>
      </c>
      <c r="BH12" s="101">
        <v>0</v>
      </c>
      <c r="BI12" s="101">
        <v>0</v>
      </c>
      <c r="BJ12" s="101">
        <v>0</v>
      </c>
      <c r="BK12" s="100">
        <v>0</v>
      </c>
      <c r="BL12" s="102" t="s">
        <v>76</v>
      </c>
      <c r="BM12" s="101">
        <v>2</v>
      </c>
      <c r="BN12" s="101">
        <v>3</v>
      </c>
      <c r="BO12" s="101">
        <v>3</v>
      </c>
      <c r="BP12" s="101">
        <v>0</v>
      </c>
      <c r="BQ12" s="101">
        <v>0</v>
      </c>
      <c r="BR12" s="101">
        <v>0</v>
      </c>
      <c r="BS12" s="101">
        <v>534</v>
      </c>
      <c r="BT12" s="101">
        <v>541</v>
      </c>
      <c r="BU12" s="101">
        <v>0</v>
      </c>
      <c r="BV12" s="101">
        <v>0</v>
      </c>
      <c r="BW12" s="101">
        <v>496</v>
      </c>
      <c r="BX12" s="101">
        <v>524</v>
      </c>
      <c r="BY12" s="101">
        <v>0</v>
      </c>
      <c r="BZ12" s="100">
        <v>0</v>
      </c>
      <c r="CA12" s="102" t="s">
        <v>76</v>
      </c>
      <c r="CB12" s="144">
        <v>0</v>
      </c>
      <c r="CC12" s="101">
        <v>0</v>
      </c>
      <c r="CD12" s="101">
        <v>0</v>
      </c>
      <c r="CE12" s="101">
        <v>0</v>
      </c>
      <c r="CF12" s="101">
        <v>0</v>
      </c>
      <c r="CG12" s="101">
        <v>0</v>
      </c>
      <c r="CH12" s="101">
        <v>0</v>
      </c>
      <c r="CI12" s="100">
        <v>0</v>
      </c>
      <c r="CJ12" s="180" t="s">
        <v>76</v>
      </c>
      <c r="CK12" s="147">
        <v>480</v>
      </c>
      <c r="CL12" s="147">
        <v>16</v>
      </c>
      <c r="CM12" s="147">
        <v>464</v>
      </c>
      <c r="CN12" s="147">
        <v>0</v>
      </c>
      <c r="CO12" s="147">
        <v>0</v>
      </c>
      <c r="CP12" s="147">
        <v>0</v>
      </c>
      <c r="CQ12" s="159">
        <v>13121</v>
      </c>
      <c r="CR12" s="159">
        <v>41</v>
      </c>
      <c r="CS12" s="159">
        <v>13080</v>
      </c>
      <c r="CT12" s="159">
        <v>2339</v>
      </c>
      <c r="CU12" s="178">
        <v>0</v>
      </c>
      <c r="CV12" s="160">
        <v>2339</v>
      </c>
    </row>
    <row r="13" spans="1:103" s="147" customFormat="1" ht="45" customHeight="1">
      <c r="A13" s="102" t="s">
        <v>75</v>
      </c>
      <c r="B13" s="144">
        <v>0</v>
      </c>
      <c r="C13" s="101">
        <v>0</v>
      </c>
      <c r="D13" s="101">
        <v>0</v>
      </c>
      <c r="E13" s="101">
        <v>1</v>
      </c>
      <c r="F13" s="101">
        <v>0</v>
      </c>
      <c r="G13" s="101">
        <v>0</v>
      </c>
      <c r="H13" s="101">
        <v>0</v>
      </c>
      <c r="I13" s="100">
        <v>0</v>
      </c>
      <c r="J13" s="102" t="s">
        <v>75</v>
      </c>
      <c r="K13" s="144">
        <v>0</v>
      </c>
      <c r="L13" s="101">
        <v>0</v>
      </c>
      <c r="M13" s="101">
        <v>0</v>
      </c>
      <c r="N13" s="101">
        <v>241</v>
      </c>
      <c r="O13" s="101">
        <v>0</v>
      </c>
      <c r="P13" s="101">
        <v>0</v>
      </c>
      <c r="Q13" s="101">
        <v>0</v>
      </c>
      <c r="R13" s="100">
        <v>0</v>
      </c>
      <c r="S13" s="175" t="s">
        <v>186</v>
      </c>
      <c r="T13" s="144">
        <v>1</v>
      </c>
      <c r="U13" s="101">
        <v>4</v>
      </c>
      <c r="V13" s="101">
        <v>9</v>
      </c>
      <c r="W13" s="101">
        <v>25</v>
      </c>
      <c r="X13" s="101">
        <v>0</v>
      </c>
      <c r="Y13" s="101">
        <v>0</v>
      </c>
      <c r="Z13" s="101">
        <v>0</v>
      </c>
      <c r="AA13" s="100">
        <v>0</v>
      </c>
      <c r="AB13" s="175" t="s">
        <v>186</v>
      </c>
      <c r="AC13" s="144">
        <v>183</v>
      </c>
      <c r="AD13" s="101">
        <v>183</v>
      </c>
      <c r="AE13" s="101">
        <v>187</v>
      </c>
      <c r="AF13" s="101">
        <v>199</v>
      </c>
      <c r="AG13" s="101">
        <v>0</v>
      </c>
      <c r="AH13" s="101">
        <v>0</v>
      </c>
      <c r="AI13" s="101">
        <v>0</v>
      </c>
      <c r="AJ13" s="101">
        <v>0</v>
      </c>
      <c r="AK13" s="102" t="s">
        <v>75</v>
      </c>
      <c r="AL13" s="144">
        <v>250</v>
      </c>
      <c r="AM13" s="101">
        <v>247</v>
      </c>
      <c r="AN13" s="101">
        <v>193</v>
      </c>
      <c r="AO13" s="101">
        <v>195</v>
      </c>
      <c r="AP13" s="101">
        <v>0</v>
      </c>
      <c r="AQ13" s="101">
        <v>0</v>
      </c>
      <c r="AR13" s="101">
        <v>0</v>
      </c>
      <c r="AS13" s="100">
        <v>0</v>
      </c>
      <c r="AT13" s="102" t="s">
        <v>75</v>
      </c>
      <c r="AU13" s="144">
        <v>187</v>
      </c>
      <c r="AV13" s="101">
        <v>180</v>
      </c>
      <c r="AW13" s="101">
        <v>186</v>
      </c>
      <c r="AX13" s="101">
        <v>183</v>
      </c>
      <c r="AY13" s="101">
        <v>0</v>
      </c>
      <c r="AZ13" s="101">
        <v>0</v>
      </c>
      <c r="BA13" s="101">
        <v>0</v>
      </c>
      <c r="BB13" s="100">
        <v>0</v>
      </c>
      <c r="BC13" s="102" t="s">
        <v>75</v>
      </c>
      <c r="BD13" s="101">
        <v>185</v>
      </c>
      <c r="BE13" s="101">
        <v>182</v>
      </c>
      <c r="BF13" s="101">
        <v>185</v>
      </c>
      <c r="BG13" s="101">
        <v>176</v>
      </c>
      <c r="BH13" s="101">
        <v>0</v>
      </c>
      <c r="BI13" s="101">
        <v>0</v>
      </c>
      <c r="BJ13" s="101">
        <v>0</v>
      </c>
      <c r="BK13" s="100">
        <v>0</v>
      </c>
      <c r="BL13" s="102" t="s">
        <v>75</v>
      </c>
      <c r="BM13" s="101">
        <v>0</v>
      </c>
      <c r="BN13" s="101">
        <v>0</v>
      </c>
      <c r="BO13" s="101">
        <v>0</v>
      </c>
      <c r="BP13" s="101">
        <v>0</v>
      </c>
      <c r="BQ13" s="101">
        <v>0</v>
      </c>
      <c r="BR13" s="101">
        <v>0</v>
      </c>
      <c r="BS13" s="101">
        <v>195</v>
      </c>
      <c r="BT13" s="101">
        <v>214</v>
      </c>
      <c r="BU13" s="101">
        <v>0</v>
      </c>
      <c r="BV13" s="101">
        <v>0</v>
      </c>
      <c r="BW13" s="101">
        <v>178</v>
      </c>
      <c r="BX13" s="101">
        <v>233</v>
      </c>
      <c r="BY13" s="101">
        <v>0</v>
      </c>
      <c r="BZ13" s="100">
        <v>0</v>
      </c>
      <c r="CA13" s="102" t="s">
        <v>75</v>
      </c>
      <c r="CB13" s="144">
        <v>0</v>
      </c>
      <c r="CC13" s="101">
        <v>0</v>
      </c>
      <c r="CD13" s="101">
        <v>0</v>
      </c>
      <c r="CE13" s="101">
        <v>0</v>
      </c>
      <c r="CF13" s="101">
        <v>0</v>
      </c>
      <c r="CG13" s="101">
        <v>0</v>
      </c>
      <c r="CH13" s="101">
        <v>0</v>
      </c>
      <c r="CI13" s="100">
        <v>0</v>
      </c>
      <c r="CJ13" s="180" t="s">
        <v>75</v>
      </c>
      <c r="CK13" s="147">
        <v>179</v>
      </c>
      <c r="CL13" s="147">
        <v>9</v>
      </c>
      <c r="CM13" s="147">
        <v>170</v>
      </c>
      <c r="CN13" s="147">
        <v>0</v>
      </c>
      <c r="CO13" s="147">
        <v>0</v>
      </c>
      <c r="CP13" s="147">
        <v>0</v>
      </c>
      <c r="CQ13" s="159">
        <v>7519</v>
      </c>
      <c r="CR13" s="159">
        <v>10</v>
      </c>
      <c r="CS13" s="159">
        <v>7509</v>
      </c>
      <c r="CT13" s="159">
        <v>1147</v>
      </c>
      <c r="CU13" s="159">
        <v>6</v>
      </c>
      <c r="CV13" s="160">
        <v>1141</v>
      </c>
    </row>
    <row r="14" spans="1:103" s="147" customFormat="1" ht="45" customHeight="1">
      <c r="A14" s="102" t="s">
        <v>74</v>
      </c>
      <c r="B14" s="144">
        <v>0</v>
      </c>
      <c r="C14" s="101">
        <v>1</v>
      </c>
      <c r="D14" s="101">
        <v>1</v>
      </c>
      <c r="E14" s="101">
        <v>3</v>
      </c>
      <c r="F14" s="101">
        <v>0</v>
      </c>
      <c r="G14" s="101">
        <v>0</v>
      </c>
      <c r="H14" s="101">
        <v>0</v>
      </c>
      <c r="I14" s="100">
        <v>0</v>
      </c>
      <c r="J14" s="102" t="s">
        <v>74</v>
      </c>
      <c r="K14" s="144">
        <v>0</v>
      </c>
      <c r="L14" s="101">
        <v>0</v>
      </c>
      <c r="M14" s="101">
        <v>0</v>
      </c>
      <c r="N14" s="101">
        <v>723</v>
      </c>
      <c r="O14" s="101">
        <v>0</v>
      </c>
      <c r="P14" s="101">
        <v>0</v>
      </c>
      <c r="Q14" s="101">
        <v>0</v>
      </c>
      <c r="R14" s="100">
        <v>0</v>
      </c>
      <c r="S14" s="175" t="s">
        <v>190</v>
      </c>
      <c r="T14" s="144">
        <v>6</v>
      </c>
      <c r="U14" s="101">
        <v>23</v>
      </c>
      <c r="V14" s="101">
        <v>31</v>
      </c>
      <c r="W14" s="101">
        <v>125</v>
      </c>
      <c r="X14" s="101">
        <v>0</v>
      </c>
      <c r="Y14" s="101">
        <v>0</v>
      </c>
      <c r="Z14" s="101">
        <v>0</v>
      </c>
      <c r="AA14" s="100">
        <v>0</v>
      </c>
      <c r="AB14" s="175" t="s">
        <v>190</v>
      </c>
      <c r="AC14" s="144">
        <v>1007</v>
      </c>
      <c r="AD14" s="101">
        <v>1011</v>
      </c>
      <c r="AE14" s="101">
        <v>1014</v>
      </c>
      <c r="AF14" s="101">
        <v>975</v>
      </c>
      <c r="AG14" s="101">
        <v>0</v>
      </c>
      <c r="AH14" s="101">
        <v>0</v>
      </c>
      <c r="AI14" s="101">
        <v>0</v>
      </c>
      <c r="AJ14" s="101">
        <v>0</v>
      </c>
      <c r="AK14" s="102" t="s">
        <v>74</v>
      </c>
      <c r="AL14" s="144">
        <v>1081</v>
      </c>
      <c r="AM14" s="101">
        <v>1049</v>
      </c>
      <c r="AN14" s="101">
        <v>1004</v>
      </c>
      <c r="AO14" s="101">
        <v>550</v>
      </c>
      <c r="AP14" s="101">
        <v>0</v>
      </c>
      <c r="AQ14" s="101">
        <v>0</v>
      </c>
      <c r="AR14" s="101">
        <v>0</v>
      </c>
      <c r="AS14" s="100">
        <v>0</v>
      </c>
      <c r="AT14" s="102" t="s">
        <v>74</v>
      </c>
      <c r="AU14" s="144">
        <v>990</v>
      </c>
      <c r="AV14" s="101">
        <v>997</v>
      </c>
      <c r="AW14" s="101">
        <v>976</v>
      </c>
      <c r="AX14" s="101">
        <v>958</v>
      </c>
      <c r="AY14" s="101">
        <v>0</v>
      </c>
      <c r="AZ14" s="101">
        <v>0</v>
      </c>
      <c r="BA14" s="101">
        <v>0</v>
      </c>
      <c r="BB14" s="100">
        <v>0</v>
      </c>
      <c r="BC14" s="102" t="s">
        <v>74</v>
      </c>
      <c r="BD14" s="101">
        <v>989</v>
      </c>
      <c r="BE14" s="101">
        <v>1002</v>
      </c>
      <c r="BF14" s="101">
        <v>982</v>
      </c>
      <c r="BG14" s="101">
        <v>958</v>
      </c>
      <c r="BH14" s="101">
        <v>0</v>
      </c>
      <c r="BI14" s="101">
        <v>0</v>
      </c>
      <c r="BJ14" s="101">
        <v>0</v>
      </c>
      <c r="BK14" s="100">
        <v>0</v>
      </c>
      <c r="BL14" s="102" t="s">
        <v>74</v>
      </c>
      <c r="BM14" s="101">
        <v>1</v>
      </c>
      <c r="BN14" s="101">
        <v>1</v>
      </c>
      <c r="BO14" s="101">
        <v>2</v>
      </c>
      <c r="BP14" s="101">
        <v>0</v>
      </c>
      <c r="BQ14" s="101">
        <v>0</v>
      </c>
      <c r="BR14" s="101">
        <v>0</v>
      </c>
      <c r="BS14" s="101">
        <v>1019</v>
      </c>
      <c r="BT14" s="101">
        <v>1060</v>
      </c>
      <c r="BU14" s="101">
        <v>0</v>
      </c>
      <c r="BV14" s="101">
        <v>0</v>
      </c>
      <c r="BW14" s="101">
        <v>975</v>
      </c>
      <c r="BX14" s="101">
        <v>995</v>
      </c>
      <c r="BY14" s="101">
        <v>0</v>
      </c>
      <c r="BZ14" s="100">
        <v>0</v>
      </c>
      <c r="CA14" s="102" t="s">
        <v>74</v>
      </c>
      <c r="CB14" s="144">
        <v>0</v>
      </c>
      <c r="CC14" s="101">
        <v>0</v>
      </c>
      <c r="CD14" s="101">
        <v>0</v>
      </c>
      <c r="CE14" s="101">
        <v>0</v>
      </c>
      <c r="CF14" s="101">
        <v>0</v>
      </c>
      <c r="CG14" s="101">
        <v>0</v>
      </c>
      <c r="CH14" s="101">
        <v>0</v>
      </c>
      <c r="CI14" s="100">
        <v>0</v>
      </c>
      <c r="CJ14" s="180" t="s">
        <v>74</v>
      </c>
      <c r="CK14" s="147">
        <v>995</v>
      </c>
      <c r="CL14" s="147">
        <v>6</v>
      </c>
      <c r="CM14" s="147">
        <v>989</v>
      </c>
      <c r="CN14" s="147">
        <v>0</v>
      </c>
      <c r="CO14" s="147">
        <v>0</v>
      </c>
      <c r="CP14" s="147">
        <v>0</v>
      </c>
      <c r="CQ14" s="159">
        <v>19339</v>
      </c>
      <c r="CR14" s="159">
        <v>44</v>
      </c>
      <c r="CS14" s="159">
        <v>19295</v>
      </c>
      <c r="CT14" s="159">
        <v>3207</v>
      </c>
      <c r="CU14" s="159">
        <v>4</v>
      </c>
      <c r="CV14" s="160">
        <v>3203</v>
      </c>
    </row>
    <row r="15" spans="1:103" s="147" customFormat="1" ht="45" customHeight="1">
      <c r="A15" s="102" t="s">
        <v>73</v>
      </c>
      <c r="B15" s="144">
        <v>0</v>
      </c>
      <c r="C15" s="101">
        <v>0</v>
      </c>
      <c r="D15" s="101">
        <v>0</v>
      </c>
      <c r="E15" s="101">
        <v>8</v>
      </c>
      <c r="F15" s="101">
        <v>0</v>
      </c>
      <c r="G15" s="101">
        <v>0</v>
      </c>
      <c r="H15" s="101">
        <v>0</v>
      </c>
      <c r="I15" s="100">
        <v>0</v>
      </c>
      <c r="J15" s="102" t="s">
        <v>73</v>
      </c>
      <c r="K15" s="144">
        <v>0</v>
      </c>
      <c r="L15" s="101">
        <v>0</v>
      </c>
      <c r="M15" s="101">
        <v>0</v>
      </c>
      <c r="N15" s="101">
        <v>819</v>
      </c>
      <c r="O15" s="101">
        <v>0</v>
      </c>
      <c r="P15" s="101">
        <v>0</v>
      </c>
      <c r="Q15" s="101">
        <v>0</v>
      </c>
      <c r="R15" s="100">
        <v>0</v>
      </c>
      <c r="S15" s="175" t="s">
        <v>187</v>
      </c>
      <c r="T15" s="144">
        <v>3</v>
      </c>
      <c r="U15" s="101">
        <v>5</v>
      </c>
      <c r="V15" s="101">
        <v>9</v>
      </c>
      <c r="W15" s="101">
        <v>58</v>
      </c>
      <c r="X15" s="101">
        <v>0</v>
      </c>
      <c r="Y15" s="101">
        <v>0</v>
      </c>
      <c r="Z15" s="101">
        <v>0</v>
      </c>
      <c r="AA15" s="100">
        <v>0</v>
      </c>
      <c r="AB15" s="175" t="s">
        <v>187</v>
      </c>
      <c r="AC15" s="144">
        <v>863</v>
      </c>
      <c r="AD15" s="101">
        <v>862</v>
      </c>
      <c r="AE15" s="101">
        <v>884</v>
      </c>
      <c r="AF15" s="101">
        <v>855</v>
      </c>
      <c r="AG15" s="101">
        <v>0</v>
      </c>
      <c r="AH15" s="101">
        <v>0</v>
      </c>
      <c r="AI15" s="101">
        <v>0</v>
      </c>
      <c r="AJ15" s="101">
        <v>0</v>
      </c>
      <c r="AK15" s="102" t="s">
        <v>73</v>
      </c>
      <c r="AL15" s="144">
        <v>1039</v>
      </c>
      <c r="AM15" s="101">
        <v>1020</v>
      </c>
      <c r="AN15" s="101">
        <v>1073</v>
      </c>
      <c r="AO15" s="101">
        <v>611</v>
      </c>
      <c r="AP15" s="101">
        <v>0</v>
      </c>
      <c r="AQ15" s="101">
        <v>0</v>
      </c>
      <c r="AR15" s="101">
        <v>0</v>
      </c>
      <c r="AS15" s="100">
        <v>0</v>
      </c>
      <c r="AT15" s="102" t="s">
        <v>73</v>
      </c>
      <c r="AU15" s="144">
        <v>835</v>
      </c>
      <c r="AV15" s="101">
        <v>833</v>
      </c>
      <c r="AW15" s="101">
        <v>816</v>
      </c>
      <c r="AX15" s="101">
        <v>846</v>
      </c>
      <c r="AY15" s="101">
        <v>0</v>
      </c>
      <c r="AZ15" s="101">
        <v>0</v>
      </c>
      <c r="BA15" s="101">
        <v>0</v>
      </c>
      <c r="BB15" s="100">
        <v>0</v>
      </c>
      <c r="BC15" s="102" t="s">
        <v>73</v>
      </c>
      <c r="BD15" s="101">
        <v>839</v>
      </c>
      <c r="BE15" s="101">
        <v>836</v>
      </c>
      <c r="BF15" s="101">
        <v>825</v>
      </c>
      <c r="BG15" s="101">
        <v>826</v>
      </c>
      <c r="BH15" s="101">
        <v>0</v>
      </c>
      <c r="BI15" s="101">
        <v>0</v>
      </c>
      <c r="BJ15" s="101">
        <v>0</v>
      </c>
      <c r="BK15" s="100">
        <v>0</v>
      </c>
      <c r="BL15" s="102" t="s">
        <v>73</v>
      </c>
      <c r="BM15" s="101">
        <v>1</v>
      </c>
      <c r="BN15" s="101">
        <v>2</v>
      </c>
      <c r="BO15" s="101">
        <v>2</v>
      </c>
      <c r="BP15" s="101">
        <v>0</v>
      </c>
      <c r="BQ15" s="101">
        <v>0</v>
      </c>
      <c r="BR15" s="101">
        <v>0</v>
      </c>
      <c r="BS15" s="101">
        <v>1103</v>
      </c>
      <c r="BT15" s="101">
        <v>816</v>
      </c>
      <c r="BU15" s="101">
        <v>0</v>
      </c>
      <c r="BV15" s="101">
        <v>0</v>
      </c>
      <c r="BW15" s="101">
        <v>843</v>
      </c>
      <c r="BX15" s="101">
        <v>884</v>
      </c>
      <c r="BY15" s="101">
        <v>0</v>
      </c>
      <c r="BZ15" s="100">
        <v>0</v>
      </c>
      <c r="CA15" s="102" t="s">
        <v>73</v>
      </c>
      <c r="CB15" s="144">
        <v>0</v>
      </c>
      <c r="CC15" s="101">
        <v>0</v>
      </c>
      <c r="CD15" s="101">
        <v>0</v>
      </c>
      <c r="CE15" s="101">
        <v>0</v>
      </c>
      <c r="CF15" s="101">
        <v>0</v>
      </c>
      <c r="CG15" s="101">
        <v>0</v>
      </c>
      <c r="CH15" s="101">
        <v>0</v>
      </c>
      <c r="CI15" s="100">
        <v>0</v>
      </c>
      <c r="CJ15" s="180" t="s">
        <v>73</v>
      </c>
      <c r="CK15" s="147">
        <v>816</v>
      </c>
      <c r="CL15" s="147">
        <v>45</v>
      </c>
      <c r="CM15" s="147">
        <v>771</v>
      </c>
      <c r="CN15" s="147">
        <v>0</v>
      </c>
      <c r="CO15" s="147">
        <v>0</v>
      </c>
      <c r="CP15" s="147">
        <v>0</v>
      </c>
      <c r="CQ15" s="159">
        <v>20117</v>
      </c>
      <c r="CR15" s="159">
        <v>40</v>
      </c>
      <c r="CS15" s="159">
        <v>20077</v>
      </c>
      <c r="CT15" s="159">
        <v>2962</v>
      </c>
      <c r="CU15" s="159">
        <v>0</v>
      </c>
      <c r="CV15" s="160">
        <v>2962</v>
      </c>
    </row>
    <row r="16" spans="1:103" s="147" customFormat="1" ht="45" customHeight="1">
      <c r="A16" s="102" t="s">
        <v>72</v>
      </c>
      <c r="B16" s="144">
        <v>0</v>
      </c>
      <c r="C16" s="101">
        <v>0</v>
      </c>
      <c r="D16" s="101">
        <v>0</v>
      </c>
      <c r="E16" s="101">
        <v>1</v>
      </c>
      <c r="F16" s="101">
        <v>0</v>
      </c>
      <c r="G16" s="101">
        <v>0</v>
      </c>
      <c r="H16" s="101">
        <v>0</v>
      </c>
      <c r="I16" s="100">
        <v>0</v>
      </c>
      <c r="J16" s="102" t="s">
        <v>72</v>
      </c>
      <c r="K16" s="144">
        <v>0</v>
      </c>
      <c r="L16" s="101">
        <v>0</v>
      </c>
      <c r="M16" s="101">
        <v>0</v>
      </c>
      <c r="N16" s="101">
        <v>343</v>
      </c>
      <c r="O16" s="101">
        <v>0</v>
      </c>
      <c r="P16" s="101">
        <v>0</v>
      </c>
      <c r="Q16" s="101">
        <v>0</v>
      </c>
      <c r="R16" s="100">
        <v>0</v>
      </c>
      <c r="S16" s="175" t="s">
        <v>188</v>
      </c>
      <c r="T16" s="144">
        <v>0</v>
      </c>
      <c r="U16" s="101">
        <v>2</v>
      </c>
      <c r="V16" s="101">
        <v>6</v>
      </c>
      <c r="W16" s="101">
        <v>20</v>
      </c>
      <c r="X16" s="101">
        <v>0</v>
      </c>
      <c r="Y16" s="101">
        <v>0</v>
      </c>
      <c r="Z16" s="101">
        <v>0</v>
      </c>
      <c r="AA16" s="100">
        <v>0</v>
      </c>
      <c r="AB16" s="175" t="s">
        <v>188</v>
      </c>
      <c r="AC16" s="144">
        <v>305</v>
      </c>
      <c r="AD16" s="101">
        <v>305</v>
      </c>
      <c r="AE16" s="101">
        <v>311</v>
      </c>
      <c r="AF16" s="101">
        <v>338</v>
      </c>
      <c r="AG16" s="101">
        <v>0</v>
      </c>
      <c r="AH16" s="101">
        <v>0</v>
      </c>
      <c r="AI16" s="101">
        <v>0</v>
      </c>
      <c r="AJ16" s="101">
        <v>0</v>
      </c>
      <c r="AK16" s="102" t="s">
        <v>72</v>
      </c>
      <c r="AL16" s="144">
        <v>380</v>
      </c>
      <c r="AM16" s="101">
        <v>350</v>
      </c>
      <c r="AN16" s="101">
        <v>356</v>
      </c>
      <c r="AO16" s="101">
        <v>328</v>
      </c>
      <c r="AP16" s="101">
        <v>0</v>
      </c>
      <c r="AQ16" s="101">
        <v>0</v>
      </c>
      <c r="AR16" s="101">
        <v>0</v>
      </c>
      <c r="AS16" s="100">
        <v>0</v>
      </c>
      <c r="AT16" s="102" t="s">
        <v>72</v>
      </c>
      <c r="AU16" s="144">
        <v>297</v>
      </c>
      <c r="AV16" s="101">
        <v>300</v>
      </c>
      <c r="AW16" s="101">
        <v>305</v>
      </c>
      <c r="AX16" s="101">
        <v>322</v>
      </c>
      <c r="AY16" s="101">
        <v>0</v>
      </c>
      <c r="AZ16" s="101">
        <v>0</v>
      </c>
      <c r="BA16" s="101">
        <v>0</v>
      </c>
      <c r="BB16" s="100">
        <v>0</v>
      </c>
      <c r="BC16" s="102" t="s">
        <v>72</v>
      </c>
      <c r="BD16" s="101">
        <v>298</v>
      </c>
      <c r="BE16" s="101">
        <v>301</v>
      </c>
      <c r="BF16" s="101">
        <v>307</v>
      </c>
      <c r="BG16" s="101">
        <v>320</v>
      </c>
      <c r="BH16" s="101">
        <v>0</v>
      </c>
      <c r="BI16" s="101">
        <v>0</v>
      </c>
      <c r="BJ16" s="101">
        <v>0</v>
      </c>
      <c r="BK16" s="100">
        <v>0</v>
      </c>
      <c r="BL16" s="102" t="s">
        <v>72</v>
      </c>
      <c r="BM16" s="101">
        <v>0</v>
      </c>
      <c r="BN16" s="101">
        <v>0</v>
      </c>
      <c r="BO16" s="101">
        <v>1</v>
      </c>
      <c r="BP16" s="101">
        <v>0</v>
      </c>
      <c r="BQ16" s="101">
        <v>0</v>
      </c>
      <c r="BR16" s="101">
        <v>0</v>
      </c>
      <c r="BS16" s="101">
        <v>337</v>
      </c>
      <c r="BT16" s="101">
        <v>430</v>
      </c>
      <c r="BU16" s="101">
        <v>0</v>
      </c>
      <c r="BV16" s="101">
        <v>0</v>
      </c>
      <c r="BW16" s="101">
        <v>318</v>
      </c>
      <c r="BX16" s="101">
        <v>370</v>
      </c>
      <c r="BY16" s="101">
        <v>0</v>
      </c>
      <c r="BZ16" s="100">
        <v>0</v>
      </c>
      <c r="CA16" s="102" t="s">
        <v>72</v>
      </c>
      <c r="CB16" s="144">
        <v>0</v>
      </c>
      <c r="CC16" s="101">
        <v>0</v>
      </c>
      <c r="CD16" s="101">
        <v>0</v>
      </c>
      <c r="CE16" s="101">
        <v>0</v>
      </c>
      <c r="CF16" s="101">
        <v>0</v>
      </c>
      <c r="CG16" s="101">
        <v>0</v>
      </c>
      <c r="CH16" s="101">
        <v>0</v>
      </c>
      <c r="CI16" s="100">
        <v>0</v>
      </c>
      <c r="CJ16" s="180" t="s">
        <v>72</v>
      </c>
      <c r="CK16" s="147">
        <v>313</v>
      </c>
      <c r="CL16" s="147">
        <v>22</v>
      </c>
      <c r="CM16" s="147">
        <v>291</v>
      </c>
      <c r="CN16" s="147">
        <v>0</v>
      </c>
      <c r="CO16" s="147">
        <v>0</v>
      </c>
      <c r="CP16" s="147">
        <v>0</v>
      </c>
      <c r="CQ16" s="159">
        <v>10043</v>
      </c>
      <c r="CR16" s="159">
        <v>14</v>
      </c>
      <c r="CS16" s="159">
        <v>10029</v>
      </c>
      <c r="CT16" s="159">
        <v>1444</v>
      </c>
      <c r="CU16" s="159">
        <v>1</v>
      </c>
      <c r="CV16" s="160">
        <v>1443</v>
      </c>
    </row>
    <row r="17" spans="1:100" s="147" customFormat="1" ht="45" customHeight="1">
      <c r="A17" s="102" t="s">
        <v>71</v>
      </c>
      <c r="B17" s="144">
        <v>0</v>
      </c>
      <c r="C17" s="101">
        <v>0</v>
      </c>
      <c r="D17" s="101">
        <v>1</v>
      </c>
      <c r="E17" s="101">
        <v>1</v>
      </c>
      <c r="F17" s="101">
        <v>0</v>
      </c>
      <c r="G17" s="101">
        <v>0</v>
      </c>
      <c r="H17" s="101">
        <v>0</v>
      </c>
      <c r="I17" s="100">
        <v>0</v>
      </c>
      <c r="J17" s="102" t="s">
        <v>71</v>
      </c>
      <c r="K17" s="144">
        <v>0</v>
      </c>
      <c r="L17" s="101">
        <v>0</v>
      </c>
      <c r="M17" s="101">
        <v>0</v>
      </c>
      <c r="N17" s="101">
        <v>267</v>
      </c>
      <c r="O17" s="101">
        <v>0</v>
      </c>
      <c r="P17" s="101">
        <v>0</v>
      </c>
      <c r="Q17" s="101">
        <v>0</v>
      </c>
      <c r="R17" s="100">
        <v>0</v>
      </c>
      <c r="S17" s="175" t="s">
        <v>189</v>
      </c>
      <c r="T17" s="144">
        <v>3</v>
      </c>
      <c r="U17" s="101">
        <v>3</v>
      </c>
      <c r="V17" s="101">
        <v>15</v>
      </c>
      <c r="W17" s="101">
        <v>12</v>
      </c>
      <c r="X17" s="101">
        <v>0</v>
      </c>
      <c r="Y17" s="101">
        <v>0</v>
      </c>
      <c r="Z17" s="101">
        <v>0</v>
      </c>
      <c r="AA17" s="100">
        <v>0</v>
      </c>
      <c r="AB17" s="175" t="s">
        <v>189</v>
      </c>
      <c r="AC17" s="144">
        <v>262</v>
      </c>
      <c r="AD17" s="101">
        <v>250</v>
      </c>
      <c r="AE17" s="101">
        <v>256</v>
      </c>
      <c r="AF17" s="101">
        <v>257</v>
      </c>
      <c r="AG17" s="101">
        <v>0</v>
      </c>
      <c r="AH17" s="101">
        <v>0</v>
      </c>
      <c r="AI17" s="101">
        <v>0</v>
      </c>
      <c r="AJ17" s="101">
        <v>0</v>
      </c>
      <c r="AK17" s="102" t="s">
        <v>71</v>
      </c>
      <c r="AL17" s="144">
        <v>385</v>
      </c>
      <c r="AM17" s="101">
        <v>363</v>
      </c>
      <c r="AN17" s="101">
        <v>350</v>
      </c>
      <c r="AO17" s="101">
        <v>285</v>
      </c>
      <c r="AP17" s="101">
        <v>0</v>
      </c>
      <c r="AQ17" s="101">
        <v>0</v>
      </c>
      <c r="AR17" s="101">
        <v>0</v>
      </c>
      <c r="AS17" s="100">
        <v>0</v>
      </c>
      <c r="AT17" s="102" t="s">
        <v>71</v>
      </c>
      <c r="AU17" s="144">
        <v>239</v>
      </c>
      <c r="AV17" s="101">
        <v>241</v>
      </c>
      <c r="AW17" s="101">
        <v>252</v>
      </c>
      <c r="AX17" s="101">
        <v>279</v>
      </c>
      <c r="AY17" s="101">
        <v>0</v>
      </c>
      <c r="AZ17" s="101">
        <v>0</v>
      </c>
      <c r="BA17" s="101">
        <v>0</v>
      </c>
      <c r="BB17" s="100">
        <v>0</v>
      </c>
      <c r="BC17" s="102" t="s">
        <v>71</v>
      </c>
      <c r="BD17" s="101">
        <v>239</v>
      </c>
      <c r="BE17" s="101">
        <v>244</v>
      </c>
      <c r="BF17" s="101">
        <v>254</v>
      </c>
      <c r="BG17" s="101">
        <v>279</v>
      </c>
      <c r="BH17" s="101">
        <v>0</v>
      </c>
      <c r="BI17" s="101">
        <v>0</v>
      </c>
      <c r="BJ17" s="101">
        <v>0</v>
      </c>
      <c r="BK17" s="100">
        <v>0</v>
      </c>
      <c r="BL17" s="102" t="s">
        <v>71</v>
      </c>
      <c r="BM17" s="101">
        <v>0</v>
      </c>
      <c r="BN17" s="101">
        <v>0</v>
      </c>
      <c r="BO17" s="101">
        <v>0</v>
      </c>
      <c r="BP17" s="101">
        <v>0</v>
      </c>
      <c r="BQ17" s="101">
        <v>0</v>
      </c>
      <c r="BR17" s="101">
        <v>0</v>
      </c>
      <c r="BS17" s="101">
        <v>298</v>
      </c>
      <c r="BT17" s="101">
        <v>340</v>
      </c>
      <c r="BU17" s="101">
        <v>0</v>
      </c>
      <c r="BV17" s="101">
        <v>0</v>
      </c>
      <c r="BW17" s="101">
        <v>264</v>
      </c>
      <c r="BX17" s="101">
        <v>279</v>
      </c>
      <c r="BY17" s="101">
        <v>0</v>
      </c>
      <c r="BZ17" s="100">
        <v>0</v>
      </c>
      <c r="CA17" s="102" t="s">
        <v>71</v>
      </c>
      <c r="CB17" s="144">
        <v>0</v>
      </c>
      <c r="CC17" s="101">
        <v>0</v>
      </c>
      <c r="CD17" s="101">
        <v>0</v>
      </c>
      <c r="CE17" s="101">
        <v>0</v>
      </c>
      <c r="CF17" s="101">
        <v>0</v>
      </c>
      <c r="CG17" s="101">
        <v>0</v>
      </c>
      <c r="CH17" s="101">
        <v>0</v>
      </c>
      <c r="CI17" s="100">
        <v>0</v>
      </c>
      <c r="CJ17" s="180" t="s">
        <v>71</v>
      </c>
      <c r="CK17" s="147">
        <v>254</v>
      </c>
      <c r="CL17" s="147">
        <v>5</v>
      </c>
      <c r="CM17" s="147">
        <v>249</v>
      </c>
      <c r="CN17" s="147">
        <v>0</v>
      </c>
      <c r="CO17" s="147">
        <v>0</v>
      </c>
      <c r="CP17" s="147">
        <v>0</v>
      </c>
      <c r="CQ17" s="159">
        <v>7036</v>
      </c>
      <c r="CR17" s="159">
        <v>16</v>
      </c>
      <c r="CS17" s="159">
        <v>7020</v>
      </c>
      <c r="CT17" s="159">
        <v>1503</v>
      </c>
      <c r="CU17" s="159">
        <v>0</v>
      </c>
      <c r="CV17" s="160">
        <v>1503</v>
      </c>
    </row>
    <row r="18" spans="1:100" s="147" customFormat="1" ht="45" customHeight="1">
      <c r="A18" s="102" t="s">
        <v>70</v>
      </c>
      <c r="B18" s="144">
        <v>0</v>
      </c>
      <c r="C18" s="101">
        <v>0</v>
      </c>
      <c r="D18" s="101">
        <v>0</v>
      </c>
      <c r="E18" s="101">
        <v>1</v>
      </c>
      <c r="F18" s="101">
        <v>0</v>
      </c>
      <c r="G18" s="101">
        <v>0</v>
      </c>
      <c r="H18" s="101">
        <v>0</v>
      </c>
      <c r="I18" s="100">
        <v>0</v>
      </c>
      <c r="J18" s="102" t="s">
        <v>70</v>
      </c>
      <c r="K18" s="144">
        <v>0</v>
      </c>
      <c r="L18" s="101">
        <v>0</v>
      </c>
      <c r="M18" s="101">
        <v>0</v>
      </c>
      <c r="N18" s="101">
        <v>609</v>
      </c>
      <c r="O18" s="101">
        <v>0</v>
      </c>
      <c r="P18" s="101">
        <v>0</v>
      </c>
      <c r="Q18" s="101">
        <v>0</v>
      </c>
      <c r="R18" s="100">
        <v>0</v>
      </c>
      <c r="S18" s="175" t="s">
        <v>191</v>
      </c>
      <c r="T18" s="144">
        <v>5</v>
      </c>
      <c r="U18" s="101">
        <v>8</v>
      </c>
      <c r="V18" s="101">
        <v>20</v>
      </c>
      <c r="W18" s="101">
        <v>45</v>
      </c>
      <c r="X18" s="101">
        <v>0</v>
      </c>
      <c r="Y18" s="101">
        <v>0</v>
      </c>
      <c r="Z18" s="101">
        <v>0</v>
      </c>
      <c r="AA18" s="100">
        <v>0</v>
      </c>
      <c r="AB18" s="175" t="s">
        <v>191</v>
      </c>
      <c r="AC18" s="144">
        <v>668</v>
      </c>
      <c r="AD18" s="101">
        <v>673</v>
      </c>
      <c r="AE18" s="101">
        <v>674</v>
      </c>
      <c r="AF18" s="101">
        <v>619</v>
      </c>
      <c r="AG18" s="101">
        <v>0</v>
      </c>
      <c r="AH18" s="101">
        <v>0</v>
      </c>
      <c r="AI18" s="101">
        <v>0</v>
      </c>
      <c r="AJ18" s="101">
        <v>0</v>
      </c>
      <c r="AK18" s="102" t="s">
        <v>70</v>
      </c>
      <c r="AL18" s="144">
        <v>816</v>
      </c>
      <c r="AM18" s="101">
        <v>847</v>
      </c>
      <c r="AN18" s="101">
        <v>768</v>
      </c>
      <c r="AO18" s="101">
        <v>494</v>
      </c>
      <c r="AP18" s="101">
        <v>0</v>
      </c>
      <c r="AQ18" s="101">
        <v>0</v>
      </c>
      <c r="AR18" s="101">
        <v>0</v>
      </c>
      <c r="AS18" s="100">
        <v>0</v>
      </c>
      <c r="AT18" s="102" t="s">
        <v>70</v>
      </c>
      <c r="AU18" s="144">
        <v>673</v>
      </c>
      <c r="AV18" s="101">
        <v>672</v>
      </c>
      <c r="AW18" s="101">
        <v>666</v>
      </c>
      <c r="AX18" s="101">
        <v>635</v>
      </c>
      <c r="AY18" s="101">
        <v>0</v>
      </c>
      <c r="AZ18" s="101">
        <v>0</v>
      </c>
      <c r="BA18" s="101">
        <v>0</v>
      </c>
      <c r="BB18" s="100">
        <v>0</v>
      </c>
      <c r="BC18" s="102" t="s">
        <v>70</v>
      </c>
      <c r="BD18" s="101">
        <v>671</v>
      </c>
      <c r="BE18" s="101">
        <v>670</v>
      </c>
      <c r="BF18" s="101">
        <v>670</v>
      </c>
      <c r="BG18" s="101">
        <v>637</v>
      </c>
      <c r="BH18" s="101">
        <v>0</v>
      </c>
      <c r="BI18" s="101">
        <v>0</v>
      </c>
      <c r="BJ18" s="101">
        <v>0</v>
      </c>
      <c r="BK18" s="100">
        <v>0</v>
      </c>
      <c r="BL18" s="102" t="s">
        <v>70</v>
      </c>
      <c r="BM18" s="101">
        <v>1</v>
      </c>
      <c r="BN18" s="101">
        <v>1</v>
      </c>
      <c r="BO18" s="101">
        <v>1</v>
      </c>
      <c r="BP18" s="101">
        <v>0</v>
      </c>
      <c r="BQ18" s="101">
        <v>0</v>
      </c>
      <c r="BR18" s="101">
        <v>0</v>
      </c>
      <c r="BS18" s="101">
        <v>705</v>
      </c>
      <c r="BT18" s="101">
        <v>743</v>
      </c>
      <c r="BU18" s="101">
        <v>0</v>
      </c>
      <c r="BV18" s="101">
        <v>0</v>
      </c>
      <c r="BW18" s="101">
        <v>652</v>
      </c>
      <c r="BX18" s="101">
        <v>729</v>
      </c>
      <c r="BY18" s="101">
        <v>0</v>
      </c>
      <c r="BZ18" s="100">
        <v>0</v>
      </c>
      <c r="CA18" s="102" t="s">
        <v>70</v>
      </c>
      <c r="CB18" s="144">
        <v>0</v>
      </c>
      <c r="CC18" s="101">
        <v>0</v>
      </c>
      <c r="CD18" s="101">
        <v>0</v>
      </c>
      <c r="CE18" s="101">
        <v>0</v>
      </c>
      <c r="CF18" s="101">
        <v>0</v>
      </c>
      <c r="CG18" s="101">
        <v>0</v>
      </c>
      <c r="CH18" s="101">
        <v>0</v>
      </c>
      <c r="CI18" s="100">
        <v>0</v>
      </c>
      <c r="CJ18" s="180" t="s">
        <v>70</v>
      </c>
      <c r="CK18" s="147">
        <v>660</v>
      </c>
      <c r="CL18" s="147">
        <v>12</v>
      </c>
      <c r="CM18" s="147">
        <v>648</v>
      </c>
      <c r="CN18" s="147">
        <v>0</v>
      </c>
      <c r="CO18" s="147">
        <v>0</v>
      </c>
      <c r="CP18" s="147">
        <v>0</v>
      </c>
      <c r="CQ18" s="159">
        <v>13622</v>
      </c>
      <c r="CR18" s="159">
        <v>16</v>
      </c>
      <c r="CS18" s="159">
        <v>13606</v>
      </c>
      <c r="CT18" s="159">
        <v>2360</v>
      </c>
      <c r="CU18" s="159">
        <v>1</v>
      </c>
      <c r="CV18" s="160">
        <v>2359</v>
      </c>
    </row>
    <row r="19" spans="1:100" s="147" customFormat="1" ht="45" customHeight="1">
      <c r="A19" s="102" t="s">
        <v>69</v>
      </c>
      <c r="B19" s="144">
        <v>0</v>
      </c>
      <c r="C19" s="101">
        <v>0</v>
      </c>
      <c r="D19" s="101">
        <v>0</v>
      </c>
      <c r="E19" s="101">
        <v>1</v>
      </c>
      <c r="F19" s="101">
        <v>0</v>
      </c>
      <c r="G19" s="101">
        <v>0</v>
      </c>
      <c r="H19" s="101">
        <v>0</v>
      </c>
      <c r="I19" s="100">
        <v>0</v>
      </c>
      <c r="J19" s="102" t="s">
        <v>69</v>
      </c>
      <c r="K19" s="144">
        <v>0</v>
      </c>
      <c r="L19" s="101">
        <v>0</v>
      </c>
      <c r="M19" s="101">
        <v>0</v>
      </c>
      <c r="N19" s="101">
        <v>220</v>
      </c>
      <c r="O19" s="101">
        <v>0</v>
      </c>
      <c r="P19" s="101">
        <v>0</v>
      </c>
      <c r="Q19" s="101">
        <v>0</v>
      </c>
      <c r="R19" s="100">
        <v>0</v>
      </c>
      <c r="S19" s="175" t="s">
        <v>192</v>
      </c>
      <c r="T19" s="144">
        <v>0</v>
      </c>
      <c r="U19" s="101">
        <v>1</v>
      </c>
      <c r="V19" s="101">
        <v>2</v>
      </c>
      <c r="W19" s="101">
        <v>18</v>
      </c>
      <c r="X19" s="101">
        <v>0</v>
      </c>
      <c r="Y19" s="101">
        <v>0</v>
      </c>
      <c r="Z19" s="101">
        <v>0</v>
      </c>
      <c r="AA19" s="100">
        <v>0</v>
      </c>
      <c r="AB19" s="175" t="s">
        <v>192</v>
      </c>
      <c r="AC19" s="144">
        <v>210</v>
      </c>
      <c r="AD19" s="101">
        <v>216</v>
      </c>
      <c r="AE19" s="101">
        <v>212</v>
      </c>
      <c r="AF19" s="101">
        <v>247</v>
      </c>
      <c r="AG19" s="101">
        <v>0</v>
      </c>
      <c r="AH19" s="101">
        <v>0</v>
      </c>
      <c r="AI19" s="101">
        <v>0</v>
      </c>
      <c r="AJ19" s="101">
        <v>0</v>
      </c>
      <c r="AK19" s="102" t="s">
        <v>69</v>
      </c>
      <c r="AL19" s="144">
        <v>250</v>
      </c>
      <c r="AM19" s="101">
        <v>252</v>
      </c>
      <c r="AN19" s="101">
        <v>244</v>
      </c>
      <c r="AO19" s="101">
        <v>175</v>
      </c>
      <c r="AP19" s="101">
        <v>0</v>
      </c>
      <c r="AQ19" s="101">
        <v>0</v>
      </c>
      <c r="AR19" s="101">
        <v>0</v>
      </c>
      <c r="AS19" s="100">
        <v>0</v>
      </c>
      <c r="AT19" s="102" t="s">
        <v>69</v>
      </c>
      <c r="AU19" s="144">
        <v>210</v>
      </c>
      <c r="AV19" s="101">
        <v>218</v>
      </c>
      <c r="AW19" s="101">
        <v>221</v>
      </c>
      <c r="AX19" s="101">
        <v>229</v>
      </c>
      <c r="AY19" s="101">
        <v>0</v>
      </c>
      <c r="AZ19" s="101">
        <v>0</v>
      </c>
      <c r="BA19" s="101">
        <v>0</v>
      </c>
      <c r="BB19" s="100">
        <v>0</v>
      </c>
      <c r="BC19" s="102" t="s">
        <v>69</v>
      </c>
      <c r="BD19" s="101">
        <v>208</v>
      </c>
      <c r="BE19" s="101">
        <v>211</v>
      </c>
      <c r="BF19" s="101">
        <v>216</v>
      </c>
      <c r="BG19" s="101">
        <v>219</v>
      </c>
      <c r="BH19" s="101">
        <v>0</v>
      </c>
      <c r="BI19" s="101">
        <v>0</v>
      </c>
      <c r="BJ19" s="101">
        <v>0</v>
      </c>
      <c r="BK19" s="100">
        <v>0</v>
      </c>
      <c r="BL19" s="102" t="s">
        <v>69</v>
      </c>
      <c r="BM19" s="101">
        <v>0</v>
      </c>
      <c r="BN19" s="101">
        <v>0</v>
      </c>
      <c r="BO19" s="101">
        <v>0</v>
      </c>
      <c r="BP19" s="101">
        <v>0</v>
      </c>
      <c r="BQ19" s="101">
        <v>0</v>
      </c>
      <c r="BR19" s="101">
        <v>0</v>
      </c>
      <c r="BS19" s="101">
        <v>225</v>
      </c>
      <c r="BT19" s="101">
        <v>228</v>
      </c>
      <c r="BU19" s="101">
        <v>0</v>
      </c>
      <c r="BV19" s="101">
        <v>0</v>
      </c>
      <c r="BW19" s="101">
        <v>224</v>
      </c>
      <c r="BX19" s="101">
        <v>265</v>
      </c>
      <c r="BY19" s="101">
        <v>0</v>
      </c>
      <c r="BZ19" s="100">
        <v>0</v>
      </c>
      <c r="CA19" s="102" t="s">
        <v>69</v>
      </c>
      <c r="CB19" s="144">
        <v>0</v>
      </c>
      <c r="CC19" s="101">
        <v>0</v>
      </c>
      <c r="CD19" s="101">
        <v>0</v>
      </c>
      <c r="CE19" s="101">
        <v>0</v>
      </c>
      <c r="CF19" s="101">
        <v>0</v>
      </c>
      <c r="CG19" s="101">
        <v>0</v>
      </c>
      <c r="CH19" s="101">
        <v>0</v>
      </c>
      <c r="CI19" s="100">
        <v>0</v>
      </c>
      <c r="CJ19" s="180" t="s">
        <v>69</v>
      </c>
      <c r="CK19" s="147">
        <v>213</v>
      </c>
      <c r="CL19" s="147">
        <v>8</v>
      </c>
      <c r="CM19" s="147">
        <v>205</v>
      </c>
      <c r="CN19" s="147">
        <v>0</v>
      </c>
      <c r="CO19" s="147">
        <v>0</v>
      </c>
      <c r="CP19" s="147">
        <v>0</v>
      </c>
      <c r="CQ19" s="159">
        <v>9255</v>
      </c>
      <c r="CR19" s="159">
        <v>23</v>
      </c>
      <c r="CS19" s="159">
        <v>9232</v>
      </c>
      <c r="CT19" s="159">
        <v>1172</v>
      </c>
      <c r="CU19" s="159">
        <v>0</v>
      </c>
      <c r="CV19" s="160">
        <v>1172</v>
      </c>
    </row>
    <row r="20" spans="1:100" s="147" customFormat="1" ht="45" customHeight="1">
      <c r="A20" s="102" t="s">
        <v>68</v>
      </c>
      <c r="B20" s="144">
        <v>0</v>
      </c>
      <c r="C20" s="101">
        <v>0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  <c r="I20" s="100">
        <v>0</v>
      </c>
      <c r="J20" s="102" t="s">
        <v>68</v>
      </c>
      <c r="K20" s="144">
        <v>0</v>
      </c>
      <c r="L20" s="101">
        <v>0</v>
      </c>
      <c r="M20" s="101">
        <v>0</v>
      </c>
      <c r="N20" s="101">
        <v>265</v>
      </c>
      <c r="O20" s="101">
        <v>0</v>
      </c>
      <c r="P20" s="101">
        <v>0</v>
      </c>
      <c r="Q20" s="101">
        <v>0</v>
      </c>
      <c r="R20" s="100">
        <v>0</v>
      </c>
      <c r="S20" s="176" t="s">
        <v>193</v>
      </c>
      <c r="T20" s="144">
        <v>0</v>
      </c>
      <c r="U20" s="101">
        <v>2</v>
      </c>
      <c r="V20" s="101">
        <v>6</v>
      </c>
      <c r="W20" s="101">
        <v>40</v>
      </c>
      <c r="X20" s="101">
        <v>0</v>
      </c>
      <c r="Y20" s="101">
        <v>0</v>
      </c>
      <c r="Z20" s="101">
        <v>0</v>
      </c>
      <c r="AA20" s="97">
        <v>0</v>
      </c>
      <c r="AB20" s="175" t="s">
        <v>193</v>
      </c>
      <c r="AC20" s="143">
        <v>200</v>
      </c>
      <c r="AD20" s="98">
        <v>211</v>
      </c>
      <c r="AE20" s="98">
        <v>217</v>
      </c>
      <c r="AF20" s="98">
        <v>252</v>
      </c>
      <c r="AG20" s="98">
        <v>0</v>
      </c>
      <c r="AH20" s="101">
        <v>0</v>
      </c>
      <c r="AI20" s="98">
        <v>0</v>
      </c>
      <c r="AJ20" s="98">
        <v>0</v>
      </c>
      <c r="AK20" s="102" t="s">
        <v>68</v>
      </c>
      <c r="AL20" s="144">
        <v>264</v>
      </c>
      <c r="AM20" s="101">
        <v>275</v>
      </c>
      <c r="AN20" s="101">
        <v>312</v>
      </c>
      <c r="AO20" s="101">
        <v>191</v>
      </c>
      <c r="AP20" s="101">
        <v>0</v>
      </c>
      <c r="AQ20" s="101">
        <v>0</v>
      </c>
      <c r="AR20" s="101">
        <v>0</v>
      </c>
      <c r="AS20" s="100">
        <v>0</v>
      </c>
      <c r="AT20" s="102" t="s">
        <v>68</v>
      </c>
      <c r="AU20" s="144">
        <v>199</v>
      </c>
      <c r="AV20" s="101">
        <v>205</v>
      </c>
      <c r="AW20" s="101">
        <v>212</v>
      </c>
      <c r="AX20" s="101">
        <v>258</v>
      </c>
      <c r="AY20" s="101">
        <v>0</v>
      </c>
      <c r="AZ20" s="101">
        <v>0</v>
      </c>
      <c r="BA20" s="101">
        <v>0</v>
      </c>
      <c r="BB20" s="100">
        <v>0</v>
      </c>
      <c r="BC20" s="102" t="s">
        <v>68</v>
      </c>
      <c r="BD20" s="101">
        <v>199</v>
      </c>
      <c r="BE20" s="101">
        <v>205</v>
      </c>
      <c r="BF20" s="101">
        <v>214</v>
      </c>
      <c r="BG20" s="101">
        <v>256</v>
      </c>
      <c r="BH20" s="101">
        <v>0</v>
      </c>
      <c r="BI20" s="101">
        <v>0</v>
      </c>
      <c r="BJ20" s="101">
        <v>0</v>
      </c>
      <c r="BK20" s="100">
        <v>0</v>
      </c>
      <c r="BL20" s="102" t="s">
        <v>68</v>
      </c>
      <c r="BM20" s="101">
        <v>0</v>
      </c>
      <c r="BN20" s="101">
        <v>0</v>
      </c>
      <c r="BO20" s="101">
        <v>0</v>
      </c>
      <c r="BP20" s="101">
        <v>0</v>
      </c>
      <c r="BQ20" s="101">
        <v>0</v>
      </c>
      <c r="BR20" s="101">
        <v>0</v>
      </c>
      <c r="BS20" s="101">
        <v>285</v>
      </c>
      <c r="BT20" s="101">
        <v>301</v>
      </c>
      <c r="BU20" s="101">
        <v>0</v>
      </c>
      <c r="BV20" s="101">
        <v>0</v>
      </c>
      <c r="BW20" s="101">
        <v>257</v>
      </c>
      <c r="BX20" s="101">
        <v>298</v>
      </c>
      <c r="BY20" s="101">
        <v>0</v>
      </c>
      <c r="BZ20" s="100">
        <v>0</v>
      </c>
      <c r="CA20" s="102" t="s">
        <v>68</v>
      </c>
      <c r="CB20" s="144">
        <v>0</v>
      </c>
      <c r="CC20" s="101">
        <v>0</v>
      </c>
      <c r="CD20" s="101">
        <v>0</v>
      </c>
      <c r="CE20" s="101">
        <v>0</v>
      </c>
      <c r="CF20" s="101">
        <v>0</v>
      </c>
      <c r="CG20" s="101">
        <v>0</v>
      </c>
      <c r="CH20" s="101">
        <v>0</v>
      </c>
      <c r="CI20" s="100">
        <v>0</v>
      </c>
      <c r="CJ20" s="180" t="s">
        <v>68</v>
      </c>
      <c r="CK20" s="147">
        <v>218</v>
      </c>
      <c r="CL20" s="147">
        <v>6</v>
      </c>
      <c r="CM20" s="147">
        <v>212</v>
      </c>
      <c r="CN20" s="147">
        <v>0</v>
      </c>
      <c r="CO20" s="147">
        <v>0</v>
      </c>
      <c r="CP20" s="147">
        <v>0</v>
      </c>
      <c r="CQ20" s="159">
        <v>5298</v>
      </c>
      <c r="CR20" s="159">
        <v>15</v>
      </c>
      <c r="CS20" s="159">
        <v>5283</v>
      </c>
      <c r="CT20" s="159">
        <v>865</v>
      </c>
      <c r="CU20" s="159">
        <v>1</v>
      </c>
      <c r="CV20" s="160">
        <v>864</v>
      </c>
    </row>
    <row r="21" spans="1:100" s="147" customFormat="1" ht="45" customHeight="1">
      <c r="A21" s="109" t="s">
        <v>66</v>
      </c>
      <c r="B21" s="110">
        <v>0</v>
      </c>
      <c r="C21" s="108">
        <v>0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7">
        <v>0</v>
      </c>
      <c r="J21" s="109" t="s">
        <v>66</v>
      </c>
      <c r="K21" s="110">
        <v>0</v>
      </c>
      <c r="L21" s="108">
        <v>0</v>
      </c>
      <c r="M21" s="108">
        <v>0</v>
      </c>
      <c r="N21" s="108">
        <v>34</v>
      </c>
      <c r="O21" s="108">
        <v>0</v>
      </c>
      <c r="P21" s="108">
        <v>0</v>
      </c>
      <c r="Q21" s="108">
        <v>0</v>
      </c>
      <c r="R21" s="107">
        <v>0</v>
      </c>
      <c r="S21" s="109" t="s">
        <v>66</v>
      </c>
      <c r="T21" s="110">
        <v>0</v>
      </c>
      <c r="U21" s="108">
        <v>1</v>
      </c>
      <c r="V21" s="108">
        <v>0</v>
      </c>
      <c r="W21" s="108">
        <v>4</v>
      </c>
      <c r="X21" s="108">
        <v>0</v>
      </c>
      <c r="Y21" s="108">
        <v>0</v>
      </c>
      <c r="Z21" s="108">
        <v>0</v>
      </c>
      <c r="AA21" s="97">
        <v>0</v>
      </c>
      <c r="AB21" s="109" t="s">
        <v>66</v>
      </c>
      <c r="AC21" s="110">
        <v>44</v>
      </c>
      <c r="AD21" s="108">
        <v>41</v>
      </c>
      <c r="AE21" s="108">
        <v>43</v>
      </c>
      <c r="AF21" s="108">
        <v>33</v>
      </c>
      <c r="AG21" s="108">
        <v>0</v>
      </c>
      <c r="AH21" s="108">
        <v>0</v>
      </c>
      <c r="AI21" s="108">
        <v>0</v>
      </c>
      <c r="AJ21" s="108">
        <v>0</v>
      </c>
      <c r="AK21" s="109" t="s">
        <v>66</v>
      </c>
      <c r="AL21" s="110">
        <v>40</v>
      </c>
      <c r="AM21" s="108">
        <v>34</v>
      </c>
      <c r="AN21" s="108">
        <v>48</v>
      </c>
      <c r="AO21" s="108">
        <v>31</v>
      </c>
      <c r="AP21" s="108">
        <v>0</v>
      </c>
      <c r="AQ21" s="108">
        <v>0</v>
      </c>
      <c r="AR21" s="108">
        <v>0</v>
      </c>
      <c r="AS21" s="107">
        <v>0</v>
      </c>
      <c r="AT21" s="109" t="s">
        <v>66</v>
      </c>
      <c r="AU21" s="110">
        <v>42</v>
      </c>
      <c r="AV21" s="108">
        <v>39</v>
      </c>
      <c r="AW21" s="108">
        <v>36</v>
      </c>
      <c r="AX21" s="108">
        <v>29</v>
      </c>
      <c r="AY21" s="108">
        <v>0</v>
      </c>
      <c r="AZ21" s="108">
        <v>0</v>
      </c>
      <c r="BA21" s="108">
        <v>0</v>
      </c>
      <c r="BB21" s="107">
        <v>0</v>
      </c>
      <c r="BC21" s="109" t="s">
        <v>66</v>
      </c>
      <c r="BD21" s="108">
        <v>44</v>
      </c>
      <c r="BE21" s="108">
        <v>40</v>
      </c>
      <c r="BF21" s="108">
        <v>35</v>
      </c>
      <c r="BG21" s="108">
        <v>30</v>
      </c>
      <c r="BH21" s="108">
        <v>0</v>
      </c>
      <c r="BI21" s="108">
        <v>0</v>
      </c>
      <c r="BJ21" s="108">
        <v>0</v>
      </c>
      <c r="BK21" s="107">
        <v>0</v>
      </c>
      <c r="BL21" s="109" t="s">
        <v>66</v>
      </c>
      <c r="BM21" s="108">
        <v>0</v>
      </c>
      <c r="BN21" s="108">
        <v>0</v>
      </c>
      <c r="BO21" s="108">
        <v>0</v>
      </c>
      <c r="BP21" s="108">
        <v>0</v>
      </c>
      <c r="BQ21" s="108">
        <v>0</v>
      </c>
      <c r="BR21" s="108">
        <v>0</v>
      </c>
      <c r="BS21" s="108">
        <v>55</v>
      </c>
      <c r="BT21" s="108">
        <v>38</v>
      </c>
      <c r="BU21" s="108">
        <v>0</v>
      </c>
      <c r="BV21" s="108">
        <v>0</v>
      </c>
      <c r="BW21" s="108">
        <v>33</v>
      </c>
      <c r="BX21" s="108">
        <v>25</v>
      </c>
      <c r="BY21" s="108">
        <v>0</v>
      </c>
      <c r="BZ21" s="107">
        <v>0</v>
      </c>
      <c r="CA21" s="109" t="s">
        <v>66</v>
      </c>
      <c r="CB21" s="110">
        <v>0</v>
      </c>
      <c r="CC21" s="108">
        <v>0</v>
      </c>
      <c r="CD21" s="108">
        <v>0</v>
      </c>
      <c r="CE21" s="108">
        <v>0</v>
      </c>
      <c r="CF21" s="108">
        <v>0</v>
      </c>
      <c r="CG21" s="108">
        <v>0</v>
      </c>
      <c r="CH21" s="108">
        <v>0</v>
      </c>
      <c r="CI21" s="107">
        <v>0</v>
      </c>
      <c r="CJ21" s="182" t="s">
        <v>66</v>
      </c>
      <c r="CK21" s="171">
        <v>27</v>
      </c>
      <c r="CL21" s="172">
        <v>6</v>
      </c>
      <c r="CM21" s="172">
        <v>21</v>
      </c>
      <c r="CN21" s="172">
        <v>0</v>
      </c>
      <c r="CO21" s="172">
        <v>0</v>
      </c>
      <c r="CP21" s="172">
        <v>0</v>
      </c>
      <c r="CQ21" s="172">
        <v>1935</v>
      </c>
      <c r="CR21" s="172">
        <v>0</v>
      </c>
      <c r="CS21" s="172">
        <v>1935</v>
      </c>
      <c r="CT21" s="172">
        <v>275</v>
      </c>
      <c r="CU21" s="172">
        <v>0</v>
      </c>
      <c r="CV21" s="173">
        <v>275</v>
      </c>
    </row>
    <row r="22" spans="1:100" s="147" customFormat="1" ht="45" customHeight="1">
      <c r="A22" s="109" t="s">
        <v>65</v>
      </c>
      <c r="B22" s="110">
        <v>0</v>
      </c>
      <c r="C22" s="108">
        <v>0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7">
        <v>0</v>
      </c>
      <c r="J22" s="109" t="s">
        <v>65</v>
      </c>
      <c r="K22" s="110">
        <v>0</v>
      </c>
      <c r="L22" s="108">
        <v>0</v>
      </c>
      <c r="M22" s="108">
        <v>0</v>
      </c>
      <c r="N22" s="108">
        <v>43</v>
      </c>
      <c r="O22" s="108">
        <v>0</v>
      </c>
      <c r="P22" s="108">
        <v>0</v>
      </c>
      <c r="Q22" s="108">
        <v>0</v>
      </c>
      <c r="R22" s="107">
        <v>0</v>
      </c>
      <c r="S22" s="109" t="s">
        <v>65</v>
      </c>
      <c r="T22" s="110">
        <v>0</v>
      </c>
      <c r="U22" s="108">
        <v>0</v>
      </c>
      <c r="V22" s="108">
        <v>2</v>
      </c>
      <c r="W22" s="108">
        <v>0</v>
      </c>
      <c r="X22" s="108">
        <v>0</v>
      </c>
      <c r="Y22" s="108">
        <v>0</v>
      </c>
      <c r="Z22" s="108">
        <v>0</v>
      </c>
      <c r="AA22" s="97">
        <v>0</v>
      </c>
      <c r="AB22" s="109" t="s">
        <v>65</v>
      </c>
      <c r="AC22" s="110">
        <v>40</v>
      </c>
      <c r="AD22" s="108">
        <v>42</v>
      </c>
      <c r="AE22" s="108">
        <v>42</v>
      </c>
      <c r="AF22" s="108">
        <v>45</v>
      </c>
      <c r="AG22" s="108">
        <v>0</v>
      </c>
      <c r="AH22" s="108">
        <v>0</v>
      </c>
      <c r="AI22" s="108">
        <v>0</v>
      </c>
      <c r="AJ22" s="108">
        <v>0</v>
      </c>
      <c r="AK22" s="109" t="s">
        <v>65</v>
      </c>
      <c r="AL22" s="110">
        <v>37</v>
      </c>
      <c r="AM22" s="108">
        <v>33</v>
      </c>
      <c r="AN22" s="108">
        <v>41</v>
      </c>
      <c r="AO22" s="108">
        <v>40</v>
      </c>
      <c r="AP22" s="108">
        <v>0</v>
      </c>
      <c r="AQ22" s="108">
        <v>0</v>
      </c>
      <c r="AR22" s="108">
        <v>0</v>
      </c>
      <c r="AS22" s="107">
        <v>0</v>
      </c>
      <c r="AT22" s="109" t="s">
        <v>65</v>
      </c>
      <c r="AU22" s="110">
        <v>37</v>
      </c>
      <c r="AV22" s="108">
        <v>40</v>
      </c>
      <c r="AW22" s="108">
        <v>40</v>
      </c>
      <c r="AX22" s="108">
        <v>40</v>
      </c>
      <c r="AY22" s="108">
        <v>0</v>
      </c>
      <c r="AZ22" s="108">
        <v>0</v>
      </c>
      <c r="BA22" s="108">
        <v>0</v>
      </c>
      <c r="BB22" s="107">
        <v>0</v>
      </c>
      <c r="BC22" s="109" t="s">
        <v>65</v>
      </c>
      <c r="BD22" s="108">
        <v>38</v>
      </c>
      <c r="BE22" s="108">
        <v>40</v>
      </c>
      <c r="BF22" s="108">
        <v>40</v>
      </c>
      <c r="BG22" s="108">
        <v>41</v>
      </c>
      <c r="BH22" s="108">
        <v>0</v>
      </c>
      <c r="BI22" s="108">
        <v>0</v>
      </c>
      <c r="BJ22" s="108">
        <v>0</v>
      </c>
      <c r="BK22" s="107">
        <v>0</v>
      </c>
      <c r="BL22" s="109" t="s">
        <v>65</v>
      </c>
      <c r="BM22" s="108">
        <v>0</v>
      </c>
      <c r="BN22" s="108">
        <v>0</v>
      </c>
      <c r="BO22" s="108">
        <v>0</v>
      </c>
      <c r="BP22" s="108">
        <v>0</v>
      </c>
      <c r="BQ22" s="108">
        <v>0</v>
      </c>
      <c r="BR22" s="108">
        <v>0</v>
      </c>
      <c r="BS22" s="108">
        <v>43</v>
      </c>
      <c r="BT22" s="108">
        <v>41</v>
      </c>
      <c r="BU22" s="108">
        <v>0</v>
      </c>
      <c r="BV22" s="108">
        <v>0</v>
      </c>
      <c r="BW22" s="108">
        <v>39</v>
      </c>
      <c r="BX22" s="108">
        <v>36</v>
      </c>
      <c r="BY22" s="108">
        <v>0</v>
      </c>
      <c r="BZ22" s="107">
        <v>0</v>
      </c>
      <c r="CA22" s="109" t="s">
        <v>65</v>
      </c>
      <c r="CB22" s="110">
        <v>0</v>
      </c>
      <c r="CC22" s="108">
        <v>0</v>
      </c>
      <c r="CD22" s="108">
        <v>0</v>
      </c>
      <c r="CE22" s="108">
        <v>0</v>
      </c>
      <c r="CF22" s="108">
        <v>0</v>
      </c>
      <c r="CG22" s="108">
        <v>0</v>
      </c>
      <c r="CH22" s="108">
        <v>0</v>
      </c>
      <c r="CI22" s="107">
        <v>0</v>
      </c>
      <c r="CJ22" s="182" t="s">
        <v>65</v>
      </c>
      <c r="CK22" s="171">
        <v>43</v>
      </c>
      <c r="CL22" s="172">
        <v>0</v>
      </c>
      <c r="CM22" s="172">
        <v>43</v>
      </c>
      <c r="CN22" s="172">
        <v>0</v>
      </c>
      <c r="CO22" s="172">
        <v>0</v>
      </c>
      <c r="CP22" s="172">
        <v>0</v>
      </c>
      <c r="CQ22" s="172">
        <v>2570</v>
      </c>
      <c r="CR22" s="172">
        <v>4</v>
      </c>
      <c r="CS22" s="172">
        <v>2566</v>
      </c>
      <c r="CT22" s="172">
        <v>444</v>
      </c>
      <c r="CU22" s="172">
        <v>0</v>
      </c>
      <c r="CV22" s="173">
        <v>444</v>
      </c>
    </row>
    <row r="23" spans="1:100" s="147" customFormat="1" ht="45" customHeight="1">
      <c r="A23" s="102" t="s">
        <v>64</v>
      </c>
      <c r="B23" s="144">
        <v>0</v>
      </c>
      <c r="C23" s="101">
        <v>0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00">
        <v>0</v>
      </c>
      <c r="J23" s="102" t="s">
        <v>64</v>
      </c>
      <c r="K23" s="144">
        <v>0</v>
      </c>
      <c r="L23" s="101">
        <v>0</v>
      </c>
      <c r="M23" s="101">
        <v>0</v>
      </c>
      <c r="N23" s="101">
        <v>199</v>
      </c>
      <c r="O23" s="101">
        <v>0</v>
      </c>
      <c r="P23" s="101">
        <v>0</v>
      </c>
      <c r="Q23" s="101">
        <v>0</v>
      </c>
      <c r="R23" s="100">
        <v>0</v>
      </c>
      <c r="S23" s="102" t="s">
        <v>64</v>
      </c>
      <c r="T23" s="144">
        <v>2</v>
      </c>
      <c r="U23" s="101">
        <v>3</v>
      </c>
      <c r="V23" s="101">
        <v>5</v>
      </c>
      <c r="W23" s="101">
        <v>21</v>
      </c>
      <c r="X23" s="101">
        <v>0</v>
      </c>
      <c r="Y23" s="101">
        <v>0</v>
      </c>
      <c r="Z23" s="101">
        <v>0</v>
      </c>
      <c r="AA23" s="100">
        <v>0</v>
      </c>
      <c r="AB23" s="102" t="s">
        <v>64</v>
      </c>
      <c r="AC23" s="144">
        <v>204</v>
      </c>
      <c r="AD23" s="101">
        <v>203</v>
      </c>
      <c r="AE23" s="101">
        <v>215</v>
      </c>
      <c r="AF23" s="101">
        <v>234</v>
      </c>
      <c r="AG23" s="101">
        <v>0</v>
      </c>
      <c r="AH23" s="101">
        <v>0</v>
      </c>
      <c r="AI23" s="101">
        <v>0</v>
      </c>
      <c r="AJ23" s="101">
        <v>0</v>
      </c>
      <c r="AK23" s="102" t="s">
        <v>64</v>
      </c>
      <c r="AL23" s="144">
        <v>366</v>
      </c>
      <c r="AM23" s="101">
        <v>320</v>
      </c>
      <c r="AN23" s="101">
        <v>269</v>
      </c>
      <c r="AO23" s="101">
        <v>113</v>
      </c>
      <c r="AP23" s="101">
        <v>0</v>
      </c>
      <c r="AQ23" s="101">
        <v>0</v>
      </c>
      <c r="AR23" s="101">
        <v>0</v>
      </c>
      <c r="AS23" s="100">
        <v>0</v>
      </c>
      <c r="AT23" s="102" t="s">
        <v>64</v>
      </c>
      <c r="AU23" s="144">
        <v>192</v>
      </c>
      <c r="AV23" s="101">
        <v>206</v>
      </c>
      <c r="AW23" s="101">
        <v>204</v>
      </c>
      <c r="AX23" s="101">
        <v>203</v>
      </c>
      <c r="AY23" s="101">
        <v>0</v>
      </c>
      <c r="AZ23" s="101">
        <v>0</v>
      </c>
      <c r="BA23" s="101">
        <v>0</v>
      </c>
      <c r="BB23" s="100">
        <v>0</v>
      </c>
      <c r="BC23" s="102" t="s">
        <v>64</v>
      </c>
      <c r="BD23" s="101">
        <v>192</v>
      </c>
      <c r="BE23" s="101">
        <v>210</v>
      </c>
      <c r="BF23" s="101">
        <v>204</v>
      </c>
      <c r="BG23" s="101">
        <v>205</v>
      </c>
      <c r="BH23" s="101">
        <v>0</v>
      </c>
      <c r="BI23" s="101">
        <v>0</v>
      </c>
      <c r="BJ23" s="101">
        <v>0</v>
      </c>
      <c r="BK23" s="100">
        <v>0</v>
      </c>
      <c r="BL23" s="102" t="s">
        <v>64</v>
      </c>
      <c r="BM23" s="101">
        <v>0</v>
      </c>
      <c r="BN23" s="101">
        <v>0</v>
      </c>
      <c r="BO23" s="101">
        <v>1</v>
      </c>
      <c r="BP23" s="101">
        <v>0</v>
      </c>
      <c r="BQ23" s="101">
        <v>0</v>
      </c>
      <c r="BR23" s="101">
        <v>0</v>
      </c>
      <c r="BS23" s="101">
        <v>220</v>
      </c>
      <c r="BT23" s="101">
        <v>250</v>
      </c>
      <c r="BU23" s="101">
        <v>0</v>
      </c>
      <c r="BV23" s="101">
        <v>0</v>
      </c>
      <c r="BW23" s="101">
        <v>200</v>
      </c>
      <c r="BX23" s="101">
        <v>261</v>
      </c>
      <c r="BY23" s="101">
        <v>0</v>
      </c>
      <c r="BZ23" s="100">
        <v>0</v>
      </c>
      <c r="CA23" s="102" t="s">
        <v>64</v>
      </c>
      <c r="CB23" s="144">
        <v>0</v>
      </c>
      <c r="CC23" s="101">
        <v>1</v>
      </c>
      <c r="CD23" s="101">
        <v>0</v>
      </c>
      <c r="CE23" s="101">
        <v>0</v>
      </c>
      <c r="CF23" s="101">
        <v>0</v>
      </c>
      <c r="CG23" s="101">
        <v>1</v>
      </c>
      <c r="CH23" s="101">
        <v>0</v>
      </c>
      <c r="CI23" s="100">
        <v>0</v>
      </c>
      <c r="CJ23" s="180" t="s">
        <v>64</v>
      </c>
      <c r="CK23" s="168">
        <v>210</v>
      </c>
      <c r="CL23" s="169">
        <v>1</v>
      </c>
      <c r="CM23" s="169">
        <v>209</v>
      </c>
      <c r="CN23" s="169">
        <v>0</v>
      </c>
      <c r="CO23" s="169">
        <v>0</v>
      </c>
      <c r="CP23" s="169">
        <v>0</v>
      </c>
      <c r="CQ23" s="169">
        <v>5072</v>
      </c>
      <c r="CR23" s="169">
        <v>12</v>
      </c>
      <c r="CS23" s="169">
        <v>5060</v>
      </c>
      <c r="CT23" s="169">
        <v>814</v>
      </c>
      <c r="CU23" s="169">
        <v>0</v>
      </c>
      <c r="CV23" s="170">
        <v>814</v>
      </c>
    </row>
    <row r="24" spans="1:100" s="147" customFormat="1" ht="45" customHeight="1">
      <c r="A24" s="102" t="s">
        <v>63</v>
      </c>
      <c r="B24" s="144">
        <v>0</v>
      </c>
      <c r="C24" s="101">
        <v>0</v>
      </c>
      <c r="D24" s="101">
        <v>0</v>
      </c>
      <c r="E24" s="101">
        <v>1</v>
      </c>
      <c r="F24" s="101">
        <v>0</v>
      </c>
      <c r="G24" s="101">
        <v>0</v>
      </c>
      <c r="H24" s="101">
        <v>0</v>
      </c>
      <c r="I24" s="100">
        <v>0</v>
      </c>
      <c r="J24" s="102" t="s">
        <v>63</v>
      </c>
      <c r="K24" s="144">
        <v>0</v>
      </c>
      <c r="L24" s="101">
        <v>0</v>
      </c>
      <c r="M24" s="101">
        <v>0</v>
      </c>
      <c r="N24" s="101">
        <v>139</v>
      </c>
      <c r="O24" s="101">
        <v>0</v>
      </c>
      <c r="P24" s="101">
        <v>0</v>
      </c>
      <c r="Q24" s="101">
        <v>0</v>
      </c>
      <c r="R24" s="100">
        <v>0</v>
      </c>
      <c r="S24" s="102" t="s">
        <v>63</v>
      </c>
      <c r="T24" s="144">
        <v>0</v>
      </c>
      <c r="U24" s="101">
        <v>1</v>
      </c>
      <c r="V24" s="101">
        <v>2</v>
      </c>
      <c r="W24" s="101">
        <v>6</v>
      </c>
      <c r="X24" s="101">
        <v>0</v>
      </c>
      <c r="Y24" s="101">
        <v>0</v>
      </c>
      <c r="Z24" s="101">
        <v>0</v>
      </c>
      <c r="AA24" s="97">
        <v>0</v>
      </c>
      <c r="AB24" s="102" t="s">
        <v>208</v>
      </c>
      <c r="AC24" s="143">
        <v>133</v>
      </c>
      <c r="AD24" s="98">
        <v>125</v>
      </c>
      <c r="AE24" s="98">
        <v>141</v>
      </c>
      <c r="AF24" s="98">
        <v>158</v>
      </c>
      <c r="AG24" s="98">
        <v>0</v>
      </c>
      <c r="AH24" s="98">
        <v>0</v>
      </c>
      <c r="AI24" s="98">
        <v>0</v>
      </c>
      <c r="AJ24" s="98">
        <v>0</v>
      </c>
      <c r="AK24" s="102" t="s">
        <v>63</v>
      </c>
      <c r="AL24" s="144">
        <v>150</v>
      </c>
      <c r="AM24" s="101">
        <v>154</v>
      </c>
      <c r="AN24" s="101">
        <v>163</v>
      </c>
      <c r="AO24" s="101">
        <v>136</v>
      </c>
      <c r="AP24" s="101">
        <v>0</v>
      </c>
      <c r="AQ24" s="101">
        <v>0</v>
      </c>
      <c r="AR24" s="101">
        <v>0</v>
      </c>
      <c r="AS24" s="100">
        <v>0</v>
      </c>
      <c r="AT24" s="102" t="s">
        <v>63</v>
      </c>
      <c r="AU24" s="144">
        <v>123</v>
      </c>
      <c r="AV24" s="101">
        <v>132</v>
      </c>
      <c r="AW24" s="101">
        <v>129</v>
      </c>
      <c r="AX24" s="101">
        <v>153</v>
      </c>
      <c r="AY24" s="101">
        <v>0</v>
      </c>
      <c r="AZ24" s="101">
        <v>0</v>
      </c>
      <c r="BA24" s="101">
        <v>0</v>
      </c>
      <c r="BB24" s="100">
        <v>0</v>
      </c>
      <c r="BC24" s="102" t="s">
        <v>63</v>
      </c>
      <c r="BD24" s="101">
        <v>123</v>
      </c>
      <c r="BE24" s="101">
        <v>131</v>
      </c>
      <c r="BF24" s="101">
        <v>130</v>
      </c>
      <c r="BG24" s="101">
        <v>149</v>
      </c>
      <c r="BH24" s="101">
        <v>0</v>
      </c>
      <c r="BI24" s="101">
        <v>0</v>
      </c>
      <c r="BJ24" s="101">
        <v>0</v>
      </c>
      <c r="BK24" s="100">
        <v>0</v>
      </c>
      <c r="BL24" s="102" t="s">
        <v>63</v>
      </c>
      <c r="BM24" s="101">
        <v>1</v>
      </c>
      <c r="BN24" s="101">
        <v>1</v>
      </c>
      <c r="BO24" s="101">
        <v>1</v>
      </c>
      <c r="BP24" s="98">
        <v>0</v>
      </c>
      <c r="BQ24" s="101">
        <v>0</v>
      </c>
      <c r="BR24" s="101">
        <v>0</v>
      </c>
      <c r="BS24" s="101">
        <v>155</v>
      </c>
      <c r="BT24" s="101">
        <v>129</v>
      </c>
      <c r="BU24" s="101">
        <v>0</v>
      </c>
      <c r="BV24" s="101">
        <v>0</v>
      </c>
      <c r="BW24" s="101">
        <v>140</v>
      </c>
      <c r="BX24" s="101">
        <v>161</v>
      </c>
      <c r="BY24" s="101">
        <v>0</v>
      </c>
      <c r="BZ24" s="100">
        <v>0</v>
      </c>
      <c r="CA24" s="102" t="s">
        <v>63</v>
      </c>
      <c r="CB24" s="144">
        <v>0</v>
      </c>
      <c r="CC24" s="101">
        <v>0</v>
      </c>
      <c r="CD24" s="101">
        <v>0</v>
      </c>
      <c r="CE24" s="101">
        <v>0</v>
      </c>
      <c r="CF24" s="101">
        <v>0</v>
      </c>
      <c r="CG24" s="101">
        <v>0</v>
      </c>
      <c r="CH24" s="101">
        <v>0</v>
      </c>
      <c r="CI24" s="100">
        <v>0</v>
      </c>
      <c r="CJ24" s="180" t="s">
        <v>63</v>
      </c>
      <c r="CK24" s="147">
        <v>136</v>
      </c>
      <c r="CL24" s="147">
        <v>3</v>
      </c>
      <c r="CM24" s="147">
        <v>133</v>
      </c>
      <c r="CN24" s="147">
        <v>0</v>
      </c>
      <c r="CO24" s="147">
        <v>0</v>
      </c>
      <c r="CP24" s="147">
        <v>0</v>
      </c>
      <c r="CQ24" s="159">
        <v>3479</v>
      </c>
      <c r="CR24" s="159">
        <v>6</v>
      </c>
      <c r="CS24" s="159">
        <v>3473</v>
      </c>
      <c r="CT24" s="159">
        <v>435</v>
      </c>
      <c r="CU24" s="159">
        <v>1</v>
      </c>
      <c r="CV24" s="160">
        <v>434</v>
      </c>
    </row>
    <row r="25" spans="1:100" s="147" customFormat="1" ht="45" customHeight="1">
      <c r="A25" s="109" t="s">
        <v>62</v>
      </c>
      <c r="B25" s="110">
        <v>0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7">
        <v>0</v>
      </c>
      <c r="J25" s="109" t="s">
        <v>62</v>
      </c>
      <c r="K25" s="110">
        <v>0</v>
      </c>
      <c r="L25" s="108">
        <v>0</v>
      </c>
      <c r="M25" s="108">
        <v>0</v>
      </c>
      <c r="N25" s="108">
        <v>138</v>
      </c>
      <c r="O25" s="108">
        <v>0</v>
      </c>
      <c r="P25" s="108">
        <v>0</v>
      </c>
      <c r="Q25" s="108">
        <v>0</v>
      </c>
      <c r="R25" s="107">
        <v>0</v>
      </c>
      <c r="S25" s="109" t="s">
        <v>62</v>
      </c>
      <c r="T25" s="110">
        <v>0</v>
      </c>
      <c r="U25" s="108">
        <v>0</v>
      </c>
      <c r="V25" s="108">
        <v>0</v>
      </c>
      <c r="W25" s="108">
        <v>2</v>
      </c>
      <c r="X25" s="108">
        <v>0</v>
      </c>
      <c r="Y25" s="108">
        <v>0</v>
      </c>
      <c r="Z25" s="108">
        <v>0</v>
      </c>
      <c r="AA25" s="100">
        <v>0</v>
      </c>
      <c r="AB25" s="109" t="s">
        <v>62</v>
      </c>
      <c r="AC25" s="110">
        <v>83</v>
      </c>
      <c r="AD25" s="108">
        <v>85</v>
      </c>
      <c r="AE25" s="108">
        <v>82</v>
      </c>
      <c r="AF25" s="108">
        <v>110</v>
      </c>
      <c r="AG25" s="108">
        <v>0</v>
      </c>
      <c r="AH25" s="108">
        <v>0</v>
      </c>
      <c r="AI25" s="108">
        <v>0</v>
      </c>
      <c r="AJ25" s="108">
        <v>0</v>
      </c>
      <c r="AK25" s="109" t="s">
        <v>62</v>
      </c>
      <c r="AL25" s="110">
        <v>128</v>
      </c>
      <c r="AM25" s="108">
        <v>127</v>
      </c>
      <c r="AN25" s="108">
        <v>158</v>
      </c>
      <c r="AO25" s="108">
        <v>100</v>
      </c>
      <c r="AP25" s="108">
        <v>0</v>
      </c>
      <c r="AQ25" s="108">
        <v>0</v>
      </c>
      <c r="AR25" s="108">
        <v>0</v>
      </c>
      <c r="AS25" s="107">
        <v>0</v>
      </c>
      <c r="AT25" s="109" t="s">
        <v>62</v>
      </c>
      <c r="AU25" s="110">
        <v>81</v>
      </c>
      <c r="AV25" s="108">
        <v>83</v>
      </c>
      <c r="AW25" s="108">
        <v>84</v>
      </c>
      <c r="AX25" s="108">
        <v>95</v>
      </c>
      <c r="AY25" s="108">
        <v>0</v>
      </c>
      <c r="AZ25" s="108">
        <v>0</v>
      </c>
      <c r="BA25" s="108">
        <v>0</v>
      </c>
      <c r="BB25" s="107">
        <v>0</v>
      </c>
      <c r="BC25" s="109" t="s">
        <v>62</v>
      </c>
      <c r="BD25" s="108">
        <v>80</v>
      </c>
      <c r="BE25" s="108">
        <v>83</v>
      </c>
      <c r="BF25" s="108">
        <v>81</v>
      </c>
      <c r="BG25" s="108">
        <v>97</v>
      </c>
      <c r="BH25" s="108">
        <v>0</v>
      </c>
      <c r="BI25" s="108">
        <v>0</v>
      </c>
      <c r="BJ25" s="108">
        <v>0</v>
      </c>
      <c r="BK25" s="107">
        <v>0</v>
      </c>
      <c r="BL25" s="109" t="s">
        <v>62</v>
      </c>
      <c r="BM25" s="108">
        <v>0</v>
      </c>
      <c r="BN25" s="108">
        <v>0</v>
      </c>
      <c r="BO25" s="108">
        <v>0</v>
      </c>
      <c r="BP25" s="108">
        <v>0</v>
      </c>
      <c r="BQ25" s="108">
        <v>0</v>
      </c>
      <c r="BR25" s="108">
        <v>0</v>
      </c>
      <c r="BS25" s="108">
        <v>105</v>
      </c>
      <c r="BT25" s="108">
        <v>138</v>
      </c>
      <c r="BU25" s="108">
        <v>0</v>
      </c>
      <c r="BV25" s="108">
        <v>0</v>
      </c>
      <c r="BW25" s="108">
        <v>102</v>
      </c>
      <c r="BX25" s="108">
        <v>117</v>
      </c>
      <c r="BY25" s="108">
        <v>0</v>
      </c>
      <c r="BZ25" s="107">
        <v>0</v>
      </c>
      <c r="CA25" s="109" t="s">
        <v>62</v>
      </c>
      <c r="CB25" s="110">
        <v>0</v>
      </c>
      <c r="CC25" s="108">
        <v>0</v>
      </c>
      <c r="CD25" s="108">
        <v>0</v>
      </c>
      <c r="CE25" s="108">
        <v>0</v>
      </c>
      <c r="CF25" s="108">
        <v>0</v>
      </c>
      <c r="CG25" s="108">
        <v>0</v>
      </c>
      <c r="CH25" s="108">
        <v>0</v>
      </c>
      <c r="CI25" s="107">
        <v>0</v>
      </c>
      <c r="CJ25" s="182" t="s">
        <v>62</v>
      </c>
      <c r="CK25" s="171">
        <v>83</v>
      </c>
      <c r="CL25" s="172">
        <v>8</v>
      </c>
      <c r="CM25" s="172">
        <v>75</v>
      </c>
      <c r="CN25" s="172">
        <v>0</v>
      </c>
      <c r="CO25" s="172">
        <v>0</v>
      </c>
      <c r="CP25" s="172">
        <v>0</v>
      </c>
      <c r="CQ25" s="172">
        <v>4406</v>
      </c>
      <c r="CR25" s="172">
        <v>3</v>
      </c>
      <c r="CS25" s="172">
        <v>4403</v>
      </c>
      <c r="CT25" s="172">
        <v>631</v>
      </c>
      <c r="CU25" s="172">
        <v>0</v>
      </c>
      <c r="CV25" s="173">
        <v>631</v>
      </c>
    </row>
    <row r="26" spans="1:100" s="147" customFormat="1" ht="45" customHeight="1">
      <c r="A26" s="109" t="s">
        <v>61</v>
      </c>
      <c r="B26" s="110">
        <v>0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7">
        <v>0</v>
      </c>
      <c r="J26" s="109" t="s">
        <v>61</v>
      </c>
      <c r="K26" s="110">
        <v>0</v>
      </c>
      <c r="L26" s="108">
        <v>0</v>
      </c>
      <c r="M26" s="108">
        <v>0</v>
      </c>
      <c r="N26" s="108">
        <v>65</v>
      </c>
      <c r="O26" s="108">
        <v>0</v>
      </c>
      <c r="P26" s="108">
        <v>0</v>
      </c>
      <c r="Q26" s="108">
        <v>0</v>
      </c>
      <c r="R26" s="107">
        <v>0</v>
      </c>
      <c r="S26" s="109" t="s">
        <v>61</v>
      </c>
      <c r="T26" s="110">
        <v>0</v>
      </c>
      <c r="U26" s="108">
        <v>2</v>
      </c>
      <c r="V26" s="108">
        <v>1</v>
      </c>
      <c r="W26" s="108">
        <v>5</v>
      </c>
      <c r="X26" s="108">
        <v>0</v>
      </c>
      <c r="Y26" s="108">
        <v>0</v>
      </c>
      <c r="Z26" s="108">
        <v>0</v>
      </c>
      <c r="AA26" s="107">
        <v>0</v>
      </c>
      <c r="AB26" s="109" t="s">
        <v>61</v>
      </c>
      <c r="AC26" s="110">
        <v>44</v>
      </c>
      <c r="AD26" s="108">
        <v>43</v>
      </c>
      <c r="AE26" s="108">
        <v>43</v>
      </c>
      <c r="AF26" s="108">
        <v>48</v>
      </c>
      <c r="AG26" s="108">
        <v>0</v>
      </c>
      <c r="AH26" s="108">
        <v>0</v>
      </c>
      <c r="AI26" s="108">
        <v>0</v>
      </c>
      <c r="AJ26" s="108">
        <v>0</v>
      </c>
      <c r="AK26" s="109" t="s">
        <v>61</v>
      </c>
      <c r="AL26" s="110">
        <v>60</v>
      </c>
      <c r="AM26" s="108">
        <v>51</v>
      </c>
      <c r="AN26" s="108">
        <v>55</v>
      </c>
      <c r="AO26" s="108">
        <v>53</v>
      </c>
      <c r="AP26" s="108">
        <v>0</v>
      </c>
      <c r="AQ26" s="108">
        <v>0</v>
      </c>
      <c r="AR26" s="108">
        <v>0</v>
      </c>
      <c r="AS26" s="107">
        <v>0</v>
      </c>
      <c r="AT26" s="109" t="s">
        <v>61</v>
      </c>
      <c r="AU26" s="110">
        <v>49</v>
      </c>
      <c r="AV26" s="108">
        <v>44</v>
      </c>
      <c r="AW26" s="108">
        <v>37</v>
      </c>
      <c r="AX26" s="108">
        <v>34</v>
      </c>
      <c r="AY26" s="108">
        <v>0</v>
      </c>
      <c r="AZ26" s="108">
        <v>0</v>
      </c>
      <c r="BA26" s="108">
        <v>0</v>
      </c>
      <c r="BB26" s="107">
        <v>0</v>
      </c>
      <c r="BC26" s="109" t="s">
        <v>61</v>
      </c>
      <c r="BD26" s="108">
        <v>49</v>
      </c>
      <c r="BE26" s="108">
        <v>40</v>
      </c>
      <c r="BF26" s="108">
        <v>40</v>
      </c>
      <c r="BG26" s="108">
        <v>35</v>
      </c>
      <c r="BH26" s="108">
        <v>0</v>
      </c>
      <c r="BI26" s="108">
        <v>0</v>
      </c>
      <c r="BJ26" s="108">
        <v>0</v>
      </c>
      <c r="BK26" s="107">
        <v>0</v>
      </c>
      <c r="BL26" s="109" t="s">
        <v>61</v>
      </c>
      <c r="BM26" s="108">
        <v>0</v>
      </c>
      <c r="BN26" s="108">
        <v>0</v>
      </c>
      <c r="BO26" s="108">
        <v>0</v>
      </c>
      <c r="BP26" s="108">
        <v>0</v>
      </c>
      <c r="BQ26" s="108">
        <v>0</v>
      </c>
      <c r="BR26" s="108">
        <v>0</v>
      </c>
      <c r="BS26" s="108">
        <v>36</v>
      </c>
      <c r="BT26" s="108">
        <v>77</v>
      </c>
      <c r="BU26" s="108">
        <v>0</v>
      </c>
      <c r="BV26" s="108">
        <v>0</v>
      </c>
      <c r="BW26" s="108">
        <v>36</v>
      </c>
      <c r="BX26" s="108">
        <v>55</v>
      </c>
      <c r="BY26" s="108">
        <v>0</v>
      </c>
      <c r="BZ26" s="107">
        <v>0</v>
      </c>
      <c r="CA26" s="109" t="s">
        <v>61</v>
      </c>
      <c r="CB26" s="110">
        <v>0</v>
      </c>
      <c r="CC26" s="108">
        <v>0</v>
      </c>
      <c r="CD26" s="108">
        <v>0</v>
      </c>
      <c r="CE26" s="108">
        <v>0</v>
      </c>
      <c r="CF26" s="108">
        <v>0</v>
      </c>
      <c r="CG26" s="108">
        <v>0</v>
      </c>
      <c r="CH26" s="108">
        <v>0</v>
      </c>
      <c r="CI26" s="107">
        <v>0</v>
      </c>
      <c r="CJ26" s="182" t="s">
        <v>61</v>
      </c>
      <c r="CK26" s="171">
        <v>49</v>
      </c>
      <c r="CL26" s="172">
        <v>6</v>
      </c>
      <c r="CM26" s="172">
        <v>43</v>
      </c>
      <c r="CN26" s="172">
        <v>0</v>
      </c>
      <c r="CO26" s="172">
        <v>0</v>
      </c>
      <c r="CP26" s="172">
        <v>0</v>
      </c>
      <c r="CQ26" s="172">
        <v>2998</v>
      </c>
      <c r="CR26" s="172">
        <v>6</v>
      </c>
      <c r="CS26" s="172">
        <v>2992</v>
      </c>
      <c r="CT26" s="172">
        <v>373</v>
      </c>
      <c r="CU26" s="172">
        <v>0</v>
      </c>
      <c r="CV26" s="173">
        <v>373</v>
      </c>
    </row>
    <row r="27" spans="1:100" s="147" customFormat="1" ht="45" customHeight="1">
      <c r="A27" s="102" t="s">
        <v>60</v>
      </c>
      <c r="B27" s="144">
        <v>0</v>
      </c>
      <c r="C27" s="101">
        <v>0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00">
        <v>0</v>
      </c>
      <c r="J27" s="102" t="s">
        <v>60</v>
      </c>
      <c r="K27" s="144">
        <v>0</v>
      </c>
      <c r="L27" s="101">
        <v>0</v>
      </c>
      <c r="M27" s="101">
        <v>0</v>
      </c>
      <c r="N27" s="101">
        <v>27</v>
      </c>
      <c r="O27" s="101">
        <v>0</v>
      </c>
      <c r="P27" s="101">
        <v>0</v>
      </c>
      <c r="Q27" s="101">
        <v>0</v>
      </c>
      <c r="R27" s="100">
        <v>0</v>
      </c>
      <c r="S27" s="102" t="s">
        <v>60</v>
      </c>
      <c r="T27" s="144">
        <v>0</v>
      </c>
      <c r="U27" s="101">
        <v>0</v>
      </c>
      <c r="V27" s="101">
        <v>0</v>
      </c>
      <c r="W27" s="101">
        <v>1</v>
      </c>
      <c r="X27" s="101">
        <v>0</v>
      </c>
      <c r="Y27" s="101">
        <v>0</v>
      </c>
      <c r="Z27" s="101">
        <v>0</v>
      </c>
      <c r="AA27" s="100">
        <v>0</v>
      </c>
      <c r="AB27" s="102" t="s">
        <v>60</v>
      </c>
      <c r="AC27" s="144">
        <v>19</v>
      </c>
      <c r="AD27" s="101">
        <v>19</v>
      </c>
      <c r="AE27" s="101">
        <v>17</v>
      </c>
      <c r="AF27" s="101">
        <v>17</v>
      </c>
      <c r="AG27" s="101">
        <v>0</v>
      </c>
      <c r="AH27" s="101">
        <v>0</v>
      </c>
      <c r="AI27" s="101">
        <v>0</v>
      </c>
      <c r="AJ27" s="101">
        <v>0</v>
      </c>
      <c r="AK27" s="102" t="s">
        <v>60</v>
      </c>
      <c r="AL27" s="144">
        <v>12</v>
      </c>
      <c r="AM27" s="101">
        <v>13</v>
      </c>
      <c r="AN27" s="101">
        <v>26</v>
      </c>
      <c r="AO27" s="101">
        <v>26</v>
      </c>
      <c r="AP27" s="101">
        <v>0</v>
      </c>
      <c r="AQ27" s="101">
        <v>0</v>
      </c>
      <c r="AR27" s="101">
        <v>0</v>
      </c>
      <c r="AS27" s="100">
        <v>0</v>
      </c>
      <c r="AT27" s="102" t="s">
        <v>60</v>
      </c>
      <c r="AU27" s="144">
        <v>18</v>
      </c>
      <c r="AV27" s="101">
        <v>16</v>
      </c>
      <c r="AW27" s="101">
        <v>21</v>
      </c>
      <c r="AX27" s="101">
        <v>8</v>
      </c>
      <c r="AY27" s="101">
        <v>0</v>
      </c>
      <c r="AZ27" s="101">
        <v>0</v>
      </c>
      <c r="BA27" s="101">
        <v>0</v>
      </c>
      <c r="BB27" s="100">
        <v>0</v>
      </c>
      <c r="BC27" s="102" t="s">
        <v>60</v>
      </c>
      <c r="BD27" s="101">
        <v>18</v>
      </c>
      <c r="BE27" s="101">
        <v>16</v>
      </c>
      <c r="BF27" s="101">
        <v>18</v>
      </c>
      <c r="BG27" s="101">
        <v>13</v>
      </c>
      <c r="BH27" s="101">
        <v>0</v>
      </c>
      <c r="BI27" s="101">
        <v>0</v>
      </c>
      <c r="BJ27" s="101">
        <v>0</v>
      </c>
      <c r="BK27" s="100">
        <v>0</v>
      </c>
      <c r="BL27" s="102" t="s">
        <v>60</v>
      </c>
      <c r="BM27" s="101">
        <v>0</v>
      </c>
      <c r="BN27" s="101">
        <v>0</v>
      </c>
      <c r="BO27" s="101">
        <v>0</v>
      </c>
      <c r="BP27" s="101">
        <v>0</v>
      </c>
      <c r="BQ27" s="101">
        <v>0</v>
      </c>
      <c r="BR27" s="101">
        <v>0</v>
      </c>
      <c r="BS27" s="101">
        <v>13</v>
      </c>
      <c r="BT27" s="101">
        <v>14</v>
      </c>
      <c r="BU27" s="101">
        <v>0</v>
      </c>
      <c r="BV27" s="101">
        <v>0</v>
      </c>
      <c r="BW27" s="101">
        <v>15</v>
      </c>
      <c r="BX27" s="101">
        <v>20</v>
      </c>
      <c r="BY27" s="101">
        <v>0</v>
      </c>
      <c r="BZ27" s="100">
        <v>0</v>
      </c>
      <c r="CA27" s="102" t="s">
        <v>60</v>
      </c>
      <c r="CB27" s="144">
        <v>0</v>
      </c>
      <c r="CC27" s="101">
        <v>0</v>
      </c>
      <c r="CD27" s="101">
        <v>0</v>
      </c>
      <c r="CE27" s="101">
        <v>0</v>
      </c>
      <c r="CF27" s="101">
        <v>0</v>
      </c>
      <c r="CG27" s="101">
        <v>0</v>
      </c>
      <c r="CH27" s="101">
        <v>0</v>
      </c>
      <c r="CI27" s="100">
        <v>0</v>
      </c>
      <c r="CJ27" s="180" t="s">
        <v>60</v>
      </c>
      <c r="CK27" s="168">
        <v>17</v>
      </c>
      <c r="CL27" s="169">
        <v>0</v>
      </c>
      <c r="CM27" s="169">
        <v>17</v>
      </c>
      <c r="CN27" s="169">
        <v>0</v>
      </c>
      <c r="CO27" s="169">
        <v>0</v>
      </c>
      <c r="CP27" s="169">
        <v>0</v>
      </c>
      <c r="CQ27" s="169">
        <v>1108</v>
      </c>
      <c r="CR27" s="169">
        <v>3</v>
      </c>
      <c r="CS27" s="169">
        <v>1105</v>
      </c>
      <c r="CT27" s="169">
        <v>154</v>
      </c>
      <c r="CU27" s="169">
        <v>1</v>
      </c>
      <c r="CV27" s="170">
        <v>153</v>
      </c>
    </row>
    <row r="28" spans="1:100" s="147" customFormat="1" ht="45" customHeight="1">
      <c r="A28" s="102" t="s">
        <v>59</v>
      </c>
      <c r="B28" s="144">
        <v>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0">
        <v>0</v>
      </c>
      <c r="J28" s="102" t="s">
        <v>59</v>
      </c>
      <c r="K28" s="144">
        <v>0</v>
      </c>
      <c r="L28" s="101">
        <v>0</v>
      </c>
      <c r="M28" s="101">
        <v>0</v>
      </c>
      <c r="N28" s="101">
        <v>72</v>
      </c>
      <c r="O28" s="101">
        <v>0</v>
      </c>
      <c r="P28" s="101">
        <v>0</v>
      </c>
      <c r="Q28" s="101">
        <v>0</v>
      </c>
      <c r="R28" s="100">
        <v>0</v>
      </c>
      <c r="S28" s="102" t="s">
        <v>59</v>
      </c>
      <c r="T28" s="144">
        <v>0</v>
      </c>
      <c r="U28" s="101">
        <v>0</v>
      </c>
      <c r="V28" s="101">
        <v>0</v>
      </c>
      <c r="W28" s="101">
        <v>0</v>
      </c>
      <c r="X28" s="101">
        <v>0</v>
      </c>
      <c r="Y28" s="101">
        <v>0</v>
      </c>
      <c r="Z28" s="101">
        <v>0</v>
      </c>
      <c r="AA28" s="100">
        <v>0</v>
      </c>
      <c r="AB28" s="102" t="s">
        <v>59</v>
      </c>
      <c r="AC28" s="143">
        <v>67</v>
      </c>
      <c r="AD28" s="98">
        <v>65</v>
      </c>
      <c r="AE28" s="98">
        <v>67</v>
      </c>
      <c r="AF28" s="98">
        <v>55</v>
      </c>
      <c r="AG28" s="98">
        <v>0</v>
      </c>
      <c r="AH28" s="98">
        <v>0</v>
      </c>
      <c r="AI28" s="98">
        <v>0</v>
      </c>
      <c r="AJ28" s="98">
        <v>0</v>
      </c>
      <c r="AK28" s="102" t="s">
        <v>59</v>
      </c>
      <c r="AL28" s="144">
        <v>65</v>
      </c>
      <c r="AM28" s="101">
        <v>72</v>
      </c>
      <c r="AN28" s="101">
        <v>78</v>
      </c>
      <c r="AO28" s="101">
        <v>50</v>
      </c>
      <c r="AP28" s="101">
        <v>0</v>
      </c>
      <c r="AQ28" s="101">
        <v>0</v>
      </c>
      <c r="AR28" s="101">
        <v>0</v>
      </c>
      <c r="AS28" s="100">
        <v>0</v>
      </c>
      <c r="AT28" s="102" t="s">
        <v>59</v>
      </c>
      <c r="AU28" s="144">
        <v>65</v>
      </c>
      <c r="AV28" s="101">
        <v>66</v>
      </c>
      <c r="AW28" s="101">
        <v>63</v>
      </c>
      <c r="AX28" s="101">
        <v>46</v>
      </c>
      <c r="AY28" s="101">
        <v>0</v>
      </c>
      <c r="AZ28" s="101">
        <v>0</v>
      </c>
      <c r="BA28" s="101">
        <v>0</v>
      </c>
      <c r="BB28" s="100">
        <v>0</v>
      </c>
      <c r="BC28" s="102" t="s">
        <v>59</v>
      </c>
      <c r="BD28" s="101">
        <v>63</v>
      </c>
      <c r="BE28" s="101">
        <v>67</v>
      </c>
      <c r="BF28" s="101">
        <v>63</v>
      </c>
      <c r="BG28" s="101">
        <v>48</v>
      </c>
      <c r="BH28" s="101">
        <v>0</v>
      </c>
      <c r="BI28" s="101">
        <v>0</v>
      </c>
      <c r="BJ28" s="101">
        <v>0</v>
      </c>
      <c r="BK28" s="100">
        <v>0</v>
      </c>
      <c r="BL28" s="102" t="s">
        <v>59</v>
      </c>
      <c r="BM28" s="101">
        <v>0</v>
      </c>
      <c r="BN28" s="101">
        <v>0</v>
      </c>
      <c r="BO28" s="101">
        <v>0</v>
      </c>
      <c r="BP28" s="98">
        <v>0</v>
      </c>
      <c r="BQ28" s="101">
        <v>0</v>
      </c>
      <c r="BR28" s="101">
        <v>0</v>
      </c>
      <c r="BS28" s="101">
        <v>57</v>
      </c>
      <c r="BT28" s="101">
        <v>66</v>
      </c>
      <c r="BU28" s="101">
        <v>0</v>
      </c>
      <c r="BV28" s="101">
        <v>0</v>
      </c>
      <c r="BW28" s="101">
        <v>21</v>
      </c>
      <c r="BX28" s="101">
        <v>26</v>
      </c>
      <c r="BY28" s="101">
        <v>0</v>
      </c>
      <c r="BZ28" s="100">
        <v>0</v>
      </c>
      <c r="CA28" s="102" t="s">
        <v>59</v>
      </c>
      <c r="CB28" s="144">
        <v>0</v>
      </c>
      <c r="CC28" s="101">
        <v>0</v>
      </c>
      <c r="CD28" s="101">
        <v>0</v>
      </c>
      <c r="CE28" s="101">
        <v>0</v>
      </c>
      <c r="CF28" s="101">
        <v>0</v>
      </c>
      <c r="CG28" s="101">
        <v>0</v>
      </c>
      <c r="CH28" s="101">
        <v>0</v>
      </c>
      <c r="CI28" s="100">
        <v>0</v>
      </c>
      <c r="CJ28" s="180" t="s">
        <v>59</v>
      </c>
      <c r="CK28" s="147">
        <v>65</v>
      </c>
      <c r="CL28" s="147">
        <v>1</v>
      </c>
      <c r="CM28" s="147">
        <v>64</v>
      </c>
      <c r="CN28" s="147">
        <v>0</v>
      </c>
      <c r="CO28" s="147">
        <v>0</v>
      </c>
      <c r="CP28" s="147">
        <v>0</v>
      </c>
      <c r="CQ28" s="159">
        <v>2939</v>
      </c>
      <c r="CR28" s="159">
        <v>5</v>
      </c>
      <c r="CS28" s="159">
        <v>2934</v>
      </c>
      <c r="CT28" s="159">
        <v>235</v>
      </c>
      <c r="CU28" s="159">
        <v>0</v>
      </c>
      <c r="CV28" s="160">
        <v>235</v>
      </c>
    </row>
    <row r="29" spans="1:100" s="147" customFormat="1" ht="45" customHeight="1" thickBot="1">
      <c r="A29" s="106" t="s">
        <v>58</v>
      </c>
      <c r="B29" s="105">
        <v>0</v>
      </c>
      <c r="C29" s="104">
        <v>0</v>
      </c>
      <c r="D29" s="104">
        <v>0</v>
      </c>
      <c r="E29" s="104">
        <v>0</v>
      </c>
      <c r="F29" s="104">
        <v>0</v>
      </c>
      <c r="G29" s="104">
        <v>0</v>
      </c>
      <c r="H29" s="104">
        <v>0</v>
      </c>
      <c r="I29" s="103">
        <v>0</v>
      </c>
      <c r="J29" s="106" t="s">
        <v>58</v>
      </c>
      <c r="K29" s="105">
        <v>0</v>
      </c>
      <c r="L29" s="104">
        <v>0</v>
      </c>
      <c r="M29" s="104">
        <v>0</v>
      </c>
      <c r="N29" s="104">
        <v>168</v>
      </c>
      <c r="O29" s="104">
        <v>0</v>
      </c>
      <c r="P29" s="104">
        <v>0</v>
      </c>
      <c r="Q29" s="104">
        <v>0</v>
      </c>
      <c r="R29" s="103">
        <v>0</v>
      </c>
      <c r="S29" s="106" t="s">
        <v>58</v>
      </c>
      <c r="T29" s="105">
        <v>0</v>
      </c>
      <c r="U29" s="104">
        <v>0</v>
      </c>
      <c r="V29" s="104">
        <v>1</v>
      </c>
      <c r="W29" s="104">
        <v>14</v>
      </c>
      <c r="X29" s="104">
        <v>0</v>
      </c>
      <c r="Y29" s="104">
        <v>0</v>
      </c>
      <c r="Z29" s="104">
        <v>0</v>
      </c>
      <c r="AA29" s="103">
        <v>0</v>
      </c>
      <c r="AB29" s="106" t="s">
        <v>58</v>
      </c>
      <c r="AC29" s="105">
        <v>118</v>
      </c>
      <c r="AD29" s="104">
        <v>116</v>
      </c>
      <c r="AE29" s="104">
        <v>116</v>
      </c>
      <c r="AF29" s="104">
        <v>117</v>
      </c>
      <c r="AG29" s="104">
        <v>0</v>
      </c>
      <c r="AH29" s="104">
        <v>0</v>
      </c>
      <c r="AI29" s="104">
        <v>0</v>
      </c>
      <c r="AJ29" s="104">
        <v>0</v>
      </c>
      <c r="AK29" s="106" t="s">
        <v>58</v>
      </c>
      <c r="AL29" s="105">
        <v>151</v>
      </c>
      <c r="AM29" s="104">
        <v>145</v>
      </c>
      <c r="AN29" s="104">
        <v>132</v>
      </c>
      <c r="AO29" s="104">
        <v>58</v>
      </c>
      <c r="AP29" s="104">
        <v>0</v>
      </c>
      <c r="AQ29" s="104">
        <v>0</v>
      </c>
      <c r="AR29" s="104">
        <v>0</v>
      </c>
      <c r="AS29" s="103">
        <v>0</v>
      </c>
      <c r="AT29" s="106" t="s">
        <v>58</v>
      </c>
      <c r="AU29" s="105">
        <v>118</v>
      </c>
      <c r="AV29" s="104">
        <v>114</v>
      </c>
      <c r="AW29" s="104">
        <v>119</v>
      </c>
      <c r="AX29" s="104">
        <v>114</v>
      </c>
      <c r="AY29" s="104">
        <v>0</v>
      </c>
      <c r="AZ29" s="104">
        <v>0</v>
      </c>
      <c r="BA29" s="104">
        <v>0</v>
      </c>
      <c r="BB29" s="103">
        <v>0</v>
      </c>
      <c r="BC29" s="106" t="s">
        <v>58</v>
      </c>
      <c r="BD29" s="104">
        <v>119</v>
      </c>
      <c r="BE29" s="104">
        <v>117</v>
      </c>
      <c r="BF29" s="104">
        <v>122</v>
      </c>
      <c r="BG29" s="104">
        <v>105</v>
      </c>
      <c r="BH29" s="104">
        <v>0</v>
      </c>
      <c r="BI29" s="104">
        <v>0</v>
      </c>
      <c r="BJ29" s="104">
        <v>0</v>
      </c>
      <c r="BK29" s="103">
        <v>0</v>
      </c>
      <c r="BL29" s="106" t="s">
        <v>58</v>
      </c>
      <c r="BM29" s="104">
        <v>0</v>
      </c>
      <c r="BN29" s="104">
        <v>0</v>
      </c>
      <c r="BO29" s="104">
        <v>0</v>
      </c>
      <c r="BP29" s="101">
        <v>0</v>
      </c>
      <c r="BQ29" s="104">
        <v>0</v>
      </c>
      <c r="BR29" s="104">
        <v>0</v>
      </c>
      <c r="BS29" s="104">
        <v>113</v>
      </c>
      <c r="BT29" s="104">
        <v>116</v>
      </c>
      <c r="BU29" s="104">
        <v>0</v>
      </c>
      <c r="BV29" s="104">
        <v>0</v>
      </c>
      <c r="BW29" s="104">
        <v>123</v>
      </c>
      <c r="BX29" s="104">
        <v>104</v>
      </c>
      <c r="BY29" s="104">
        <v>0</v>
      </c>
      <c r="BZ29" s="103">
        <v>0</v>
      </c>
      <c r="CA29" s="106" t="s">
        <v>58</v>
      </c>
      <c r="CB29" s="105">
        <v>0</v>
      </c>
      <c r="CC29" s="104">
        <v>0</v>
      </c>
      <c r="CD29" s="104">
        <v>0</v>
      </c>
      <c r="CE29" s="104">
        <v>0</v>
      </c>
      <c r="CF29" s="104">
        <v>0</v>
      </c>
      <c r="CG29" s="104">
        <v>0</v>
      </c>
      <c r="CH29" s="104">
        <v>0</v>
      </c>
      <c r="CI29" s="103">
        <v>0</v>
      </c>
      <c r="CJ29" s="183" t="s">
        <v>58</v>
      </c>
      <c r="CK29" s="165">
        <v>116</v>
      </c>
      <c r="CL29" s="166">
        <v>5</v>
      </c>
      <c r="CM29" s="166">
        <v>111</v>
      </c>
      <c r="CN29" s="166">
        <v>0</v>
      </c>
      <c r="CO29" s="166">
        <v>0</v>
      </c>
      <c r="CP29" s="166">
        <v>0</v>
      </c>
      <c r="CQ29" s="166">
        <v>5318</v>
      </c>
      <c r="CR29" s="166">
        <v>7</v>
      </c>
      <c r="CS29" s="166">
        <v>5311</v>
      </c>
      <c r="CT29" s="166">
        <v>591</v>
      </c>
      <c r="CU29" s="166">
        <v>0</v>
      </c>
      <c r="CV29" s="167">
        <v>591</v>
      </c>
    </row>
    <row r="30" spans="1:100" s="147" customFormat="1" ht="45" customHeight="1" thickTop="1">
      <c r="A30" s="102" t="s">
        <v>57</v>
      </c>
      <c r="B30" s="144">
        <f t="shared" ref="B30:I30" si="80">B18</f>
        <v>0</v>
      </c>
      <c r="C30" s="101">
        <f t="shared" si="80"/>
        <v>0</v>
      </c>
      <c r="D30" s="101">
        <f t="shared" si="80"/>
        <v>0</v>
      </c>
      <c r="E30" s="101">
        <f t="shared" si="80"/>
        <v>1</v>
      </c>
      <c r="F30" s="101">
        <f t="shared" si="80"/>
        <v>0</v>
      </c>
      <c r="G30" s="101">
        <f t="shared" si="80"/>
        <v>0</v>
      </c>
      <c r="H30" s="101">
        <f t="shared" si="80"/>
        <v>0</v>
      </c>
      <c r="I30" s="100">
        <f t="shared" si="80"/>
        <v>0</v>
      </c>
      <c r="J30" s="102" t="s">
        <v>57</v>
      </c>
      <c r="K30" s="144">
        <f t="shared" ref="K30:R30" si="81">K18</f>
        <v>0</v>
      </c>
      <c r="L30" s="101">
        <f t="shared" si="81"/>
        <v>0</v>
      </c>
      <c r="M30" s="101">
        <f t="shared" si="81"/>
        <v>0</v>
      </c>
      <c r="N30" s="101">
        <f t="shared" si="81"/>
        <v>609</v>
      </c>
      <c r="O30" s="101">
        <f t="shared" si="81"/>
        <v>0</v>
      </c>
      <c r="P30" s="101">
        <f t="shared" si="81"/>
        <v>0</v>
      </c>
      <c r="Q30" s="101">
        <f t="shared" si="81"/>
        <v>0</v>
      </c>
      <c r="R30" s="100">
        <f t="shared" si="81"/>
        <v>0</v>
      </c>
      <c r="S30" s="102" t="s">
        <v>57</v>
      </c>
      <c r="T30" s="144">
        <f t="shared" ref="T30:AA30" si="82">T18</f>
        <v>5</v>
      </c>
      <c r="U30" s="101">
        <f t="shared" si="82"/>
        <v>8</v>
      </c>
      <c r="V30" s="101">
        <f t="shared" si="82"/>
        <v>20</v>
      </c>
      <c r="W30" s="101">
        <f t="shared" si="82"/>
        <v>45</v>
      </c>
      <c r="X30" s="101">
        <f t="shared" si="82"/>
        <v>0</v>
      </c>
      <c r="Y30" s="101">
        <f>Y18</f>
        <v>0</v>
      </c>
      <c r="Z30" s="101">
        <f t="shared" si="82"/>
        <v>0</v>
      </c>
      <c r="AA30" s="100">
        <f t="shared" si="82"/>
        <v>0</v>
      </c>
      <c r="AB30" s="102" t="s">
        <v>57</v>
      </c>
      <c r="AC30" s="144">
        <f t="shared" ref="AC30:AJ30" si="83">AC18</f>
        <v>668</v>
      </c>
      <c r="AD30" s="101">
        <f t="shared" si="83"/>
        <v>673</v>
      </c>
      <c r="AE30" s="101">
        <f t="shared" si="83"/>
        <v>674</v>
      </c>
      <c r="AF30" s="101">
        <f t="shared" si="83"/>
        <v>619</v>
      </c>
      <c r="AG30" s="101">
        <f t="shared" si="83"/>
        <v>0</v>
      </c>
      <c r="AH30" s="101">
        <f t="shared" si="83"/>
        <v>0</v>
      </c>
      <c r="AI30" s="101">
        <f t="shared" si="83"/>
        <v>0</v>
      </c>
      <c r="AJ30" s="101">
        <f t="shared" si="83"/>
        <v>0</v>
      </c>
      <c r="AK30" s="102" t="s">
        <v>57</v>
      </c>
      <c r="AL30" s="144">
        <f t="shared" ref="AL30:AS30" si="84">AL18</f>
        <v>816</v>
      </c>
      <c r="AM30" s="101">
        <f t="shared" si="84"/>
        <v>847</v>
      </c>
      <c r="AN30" s="101">
        <f t="shared" si="84"/>
        <v>768</v>
      </c>
      <c r="AO30" s="101">
        <f t="shared" si="84"/>
        <v>494</v>
      </c>
      <c r="AP30" s="101">
        <f t="shared" si="84"/>
        <v>0</v>
      </c>
      <c r="AQ30" s="101">
        <f t="shared" si="84"/>
        <v>0</v>
      </c>
      <c r="AR30" s="101">
        <f t="shared" si="84"/>
        <v>0</v>
      </c>
      <c r="AS30" s="100">
        <f t="shared" si="84"/>
        <v>0</v>
      </c>
      <c r="AT30" s="102" t="s">
        <v>57</v>
      </c>
      <c r="AU30" s="144">
        <f t="shared" ref="AU30:BB30" si="85">AU18</f>
        <v>673</v>
      </c>
      <c r="AV30" s="101">
        <f t="shared" si="85"/>
        <v>672</v>
      </c>
      <c r="AW30" s="101">
        <f t="shared" si="85"/>
        <v>666</v>
      </c>
      <c r="AX30" s="101">
        <f t="shared" si="85"/>
        <v>635</v>
      </c>
      <c r="AY30" s="101">
        <f t="shared" si="85"/>
        <v>0</v>
      </c>
      <c r="AZ30" s="101">
        <f t="shared" si="85"/>
        <v>0</v>
      </c>
      <c r="BA30" s="101">
        <f t="shared" si="85"/>
        <v>0</v>
      </c>
      <c r="BB30" s="100">
        <f t="shared" si="85"/>
        <v>0</v>
      </c>
      <c r="BC30" s="102" t="s">
        <v>57</v>
      </c>
      <c r="BD30" s="101">
        <f t="shared" ref="BD30:BK30" si="86">BD18</f>
        <v>671</v>
      </c>
      <c r="BE30" s="101">
        <f t="shared" si="86"/>
        <v>670</v>
      </c>
      <c r="BF30" s="101">
        <f t="shared" si="86"/>
        <v>670</v>
      </c>
      <c r="BG30" s="101">
        <f t="shared" si="86"/>
        <v>637</v>
      </c>
      <c r="BH30" s="101">
        <f t="shared" si="86"/>
        <v>0</v>
      </c>
      <c r="BI30" s="101">
        <f t="shared" si="86"/>
        <v>0</v>
      </c>
      <c r="BJ30" s="101">
        <f t="shared" si="86"/>
        <v>0</v>
      </c>
      <c r="BK30" s="100">
        <f t="shared" si="86"/>
        <v>0</v>
      </c>
      <c r="BL30" s="102" t="s">
        <v>57</v>
      </c>
      <c r="BM30" s="101">
        <f t="shared" ref="BM30:BZ30" si="87">BM18</f>
        <v>1</v>
      </c>
      <c r="BN30" s="101">
        <f>BN18</f>
        <v>1</v>
      </c>
      <c r="BO30" s="101">
        <f t="shared" si="87"/>
        <v>1</v>
      </c>
      <c r="BP30" s="154">
        <f t="shared" si="87"/>
        <v>0</v>
      </c>
      <c r="BQ30" s="101">
        <f t="shared" si="87"/>
        <v>0</v>
      </c>
      <c r="BR30" s="101">
        <f t="shared" si="87"/>
        <v>0</v>
      </c>
      <c r="BS30" s="101">
        <f t="shared" si="87"/>
        <v>705</v>
      </c>
      <c r="BT30" s="101">
        <f t="shared" si="87"/>
        <v>743</v>
      </c>
      <c r="BU30" s="101">
        <f t="shared" si="87"/>
        <v>0</v>
      </c>
      <c r="BV30" s="101">
        <f t="shared" ref="BV30:BY30" si="88">BV18</f>
        <v>0</v>
      </c>
      <c r="BW30" s="101">
        <f t="shared" si="88"/>
        <v>652</v>
      </c>
      <c r="BX30" s="101">
        <f t="shared" si="88"/>
        <v>729</v>
      </c>
      <c r="BY30" s="101">
        <f t="shared" si="88"/>
        <v>0</v>
      </c>
      <c r="BZ30" s="100">
        <f t="shared" si="87"/>
        <v>0</v>
      </c>
      <c r="CA30" s="102" t="s">
        <v>57</v>
      </c>
      <c r="CB30" s="144">
        <f t="shared" ref="CB30:CI30" si="89">CB18</f>
        <v>0</v>
      </c>
      <c r="CC30" s="101">
        <f t="shared" si="89"/>
        <v>0</v>
      </c>
      <c r="CD30" s="101">
        <f t="shared" si="89"/>
        <v>0</v>
      </c>
      <c r="CE30" s="101">
        <f t="shared" si="89"/>
        <v>0</v>
      </c>
      <c r="CF30" s="101">
        <f t="shared" si="89"/>
        <v>0</v>
      </c>
      <c r="CG30" s="101">
        <f t="shared" si="89"/>
        <v>0</v>
      </c>
      <c r="CH30" s="101">
        <f t="shared" si="89"/>
        <v>0</v>
      </c>
      <c r="CI30" s="100">
        <f t="shared" si="89"/>
        <v>0</v>
      </c>
      <c r="CJ30" s="180" t="s">
        <v>57</v>
      </c>
      <c r="CK30" s="147">
        <f t="shared" ref="CK30:CR30" si="90">CK18</f>
        <v>660</v>
      </c>
      <c r="CL30" s="147">
        <f t="shared" si="90"/>
        <v>12</v>
      </c>
      <c r="CM30" s="147">
        <f t="shared" si="90"/>
        <v>648</v>
      </c>
      <c r="CN30" s="147">
        <f t="shared" si="90"/>
        <v>0</v>
      </c>
      <c r="CO30" s="147">
        <f t="shared" si="90"/>
        <v>0</v>
      </c>
      <c r="CP30" s="147">
        <f t="shared" si="90"/>
        <v>0</v>
      </c>
      <c r="CQ30" s="159">
        <f t="shared" si="90"/>
        <v>13622</v>
      </c>
      <c r="CR30" s="159">
        <f t="shared" si="90"/>
        <v>16</v>
      </c>
      <c r="CS30" s="159">
        <f t="shared" ref="CS30:CV30" si="91">CS18</f>
        <v>13606</v>
      </c>
      <c r="CT30" s="159">
        <f t="shared" si="91"/>
        <v>2360</v>
      </c>
      <c r="CU30" s="159">
        <f t="shared" si="91"/>
        <v>1</v>
      </c>
      <c r="CV30" s="160">
        <f t="shared" si="91"/>
        <v>2359</v>
      </c>
    </row>
    <row r="31" spans="1:100" s="147" customFormat="1" ht="45" customHeight="1">
      <c r="A31" s="102" t="s">
        <v>56</v>
      </c>
      <c r="B31" s="144">
        <f t="shared" ref="B31:I31" si="92">B14+B15</f>
        <v>0</v>
      </c>
      <c r="C31" s="101">
        <f t="shared" si="92"/>
        <v>1</v>
      </c>
      <c r="D31" s="101">
        <f t="shared" si="92"/>
        <v>1</v>
      </c>
      <c r="E31" s="101">
        <f t="shared" si="92"/>
        <v>11</v>
      </c>
      <c r="F31" s="101">
        <f t="shared" si="92"/>
        <v>0</v>
      </c>
      <c r="G31" s="101">
        <f t="shared" si="92"/>
        <v>0</v>
      </c>
      <c r="H31" s="101">
        <f t="shared" si="92"/>
        <v>0</v>
      </c>
      <c r="I31" s="100">
        <f t="shared" si="92"/>
        <v>0</v>
      </c>
      <c r="J31" s="102" t="s">
        <v>56</v>
      </c>
      <c r="K31" s="144">
        <f t="shared" ref="K31:R31" si="93">K14+K15</f>
        <v>0</v>
      </c>
      <c r="L31" s="101">
        <f t="shared" si="93"/>
        <v>0</v>
      </c>
      <c r="M31" s="101">
        <f t="shared" si="93"/>
        <v>0</v>
      </c>
      <c r="N31" s="101">
        <f t="shared" si="93"/>
        <v>1542</v>
      </c>
      <c r="O31" s="101">
        <f t="shared" si="93"/>
        <v>0</v>
      </c>
      <c r="P31" s="101">
        <f t="shared" si="93"/>
        <v>0</v>
      </c>
      <c r="Q31" s="101">
        <f t="shared" si="93"/>
        <v>0</v>
      </c>
      <c r="R31" s="100">
        <f t="shared" si="93"/>
        <v>0</v>
      </c>
      <c r="S31" s="102" t="s">
        <v>56</v>
      </c>
      <c r="T31" s="144">
        <f t="shared" ref="T31:AA31" si="94">T14+T15</f>
        <v>9</v>
      </c>
      <c r="U31" s="101">
        <f t="shared" si="94"/>
        <v>28</v>
      </c>
      <c r="V31" s="101">
        <f t="shared" si="94"/>
        <v>40</v>
      </c>
      <c r="W31" s="101">
        <f t="shared" si="94"/>
        <v>183</v>
      </c>
      <c r="X31" s="101">
        <f t="shared" si="94"/>
        <v>0</v>
      </c>
      <c r="Y31" s="101">
        <f t="shared" si="94"/>
        <v>0</v>
      </c>
      <c r="Z31" s="101">
        <f t="shared" si="94"/>
        <v>0</v>
      </c>
      <c r="AA31" s="100">
        <f t="shared" si="94"/>
        <v>0</v>
      </c>
      <c r="AB31" s="102" t="s">
        <v>56</v>
      </c>
      <c r="AC31" s="144">
        <f t="shared" ref="AC31:AJ31" si="95">AC14+AC15</f>
        <v>1870</v>
      </c>
      <c r="AD31" s="101">
        <f t="shared" si="95"/>
        <v>1873</v>
      </c>
      <c r="AE31" s="101">
        <f t="shared" si="95"/>
        <v>1898</v>
      </c>
      <c r="AF31" s="101">
        <f t="shared" si="95"/>
        <v>1830</v>
      </c>
      <c r="AG31" s="101">
        <f t="shared" si="95"/>
        <v>0</v>
      </c>
      <c r="AH31" s="101">
        <f t="shared" si="95"/>
        <v>0</v>
      </c>
      <c r="AI31" s="101">
        <f t="shared" si="95"/>
        <v>0</v>
      </c>
      <c r="AJ31" s="101">
        <f t="shared" si="95"/>
        <v>0</v>
      </c>
      <c r="AK31" s="102" t="s">
        <v>56</v>
      </c>
      <c r="AL31" s="144">
        <f t="shared" ref="AL31:AS31" si="96">AL14+AL15</f>
        <v>2120</v>
      </c>
      <c r="AM31" s="101">
        <f t="shared" si="96"/>
        <v>2069</v>
      </c>
      <c r="AN31" s="101">
        <f t="shared" si="96"/>
        <v>2077</v>
      </c>
      <c r="AO31" s="101">
        <f t="shared" si="96"/>
        <v>1161</v>
      </c>
      <c r="AP31" s="101">
        <f t="shared" si="96"/>
        <v>0</v>
      </c>
      <c r="AQ31" s="101">
        <f t="shared" si="96"/>
        <v>0</v>
      </c>
      <c r="AR31" s="101">
        <f t="shared" si="96"/>
        <v>0</v>
      </c>
      <c r="AS31" s="100">
        <f t="shared" si="96"/>
        <v>0</v>
      </c>
      <c r="AT31" s="102" t="s">
        <v>56</v>
      </c>
      <c r="AU31" s="144">
        <f t="shared" ref="AU31:BB31" si="97">AU14+AU15</f>
        <v>1825</v>
      </c>
      <c r="AV31" s="101">
        <f t="shared" si="97"/>
        <v>1830</v>
      </c>
      <c r="AW31" s="101">
        <f t="shared" si="97"/>
        <v>1792</v>
      </c>
      <c r="AX31" s="101">
        <f t="shared" si="97"/>
        <v>1804</v>
      </c>
      <c r="AY31" s="101">
        <f t="shared" si="97"/>
        <v>0</v>
      </c>
      <c r="AZ31" s="101">
        <f t="shared" si="97"/>
        <v>0</v>
      </c>
      <c r="BA31" s="101">
        <f t="shared" si="97"/>
        <v>0</v>
      </c>
      <c r="BB31" s="100">
        <f t="shared" si="97"/>
        <v>0</v>
      </c>
      <c r="BC31" s="102" t="s">
        <v>56</v>
      </c>
      <c r="BD31" s="101">
        <f t="shared" ref="BD31:BK31" si="98">BD14+BD15</f>
        <v>1828</v>
      </c>
      <c r="BE31" s="101">
        <f t="shared" si="98"/>
        <v>1838</v>
      </c>
      <c r="BF31" s="101">
        <f t="shared" si="98"/>
        <v>1807</v>
      </c>
      <c r="BG31" s="101">
        <f t="shared" si="98"/>
        <v>1784</v>
      </c>
      <c r="BH31" s="101">
        <f t="shared" si="98"/>
        <v>0</v>
      </c>
      <c r="BI31" s="101">
        <f t="shared" si="98"/>
        <v>0</v>
      </c>
      <c r="BJ31" s="101">
        <f t="shared" si="98"/>
        <v>0</v>
      </c>
      <c r="BK31" s="100">
        <f t="shared" si="98"/>
        <v>0</v>
      </c>
      <c r="BL31" s="102" t="s">
        <v>56</v>
      </c>
      <c r="BM31" s="101">
        <f t="shared" ref="BM31:BZ31" si="99">BM14+BM15</f>
        <v>2</v>
      </c>
      <c r="BN31" s="101">
        <f t="shared" si="99"/>
        <v>3</v>
      </c>
      <c r="BO31" s="101">
        <f t="shared" si="99"/>
        <v>4</v>
      </c>
      <c r="BP31" s="101">
        <f t="shared" si="99"/>
        <v>0</v>
      </c>
      <c r="BQ31" s="101">
        <f t="shared" si="99"/>
        <v>0</v>
      </c>
      <c r="BR31" s="101">
        <f t="shared" si="99"/>
        <v>0</v>
      </c>
      <c r="BS31" s="101">
        <f t="shared" si="99"/>
        <v>2122</v>
      </c>
      <c r="BT31" s="101">
        <f t="shared" si="99"/>
        <v>1876</v>
      </c>
      <c r="BU31" s="101">
        <f t="shared" si="99"/>
        <v>0</v>
      </c>
      <c r="BV31" s="101">
        <f t="shared" ref="BV31:BY31" si="100">BV14+BV15</f>
        <v>0</v>
      </c>
      <c r="BW31" s="101">
        <f t="shared" si="100"/>
        <v>1818</v>
      </c>
      <c r="BX31" s="101">
        <f t="shared" si="100"/>
        <v>1879</v>
      </c>
      <c r="BY31" s="101">
        <f t="shared" si="100"/>
        <v>0</v>
      </c>
      <c r="BZ31" s="100">
        <f t="shared" si="99"/>
        <v>0</v>
      </c>
      <c r="CA31" s="102" t="s">
        <v>56</v>
      </c>
      <c r="CB31" s="144">
        <f t="shared" ref="CB31:CI31" si="101">CB14+CB15</f>
        <v>0</v>
      </c>
      <c r="CC31" s="101">
        <f t="shared" si="101"/>
        <v>0</v>
      </c>
      <c r="CD31" s="101">
        <f t="shared" si="101"/>
        <v>0</v>
      </c>
      <c r="CE31" s="101">
        <f t="shared" si="101"/>
        <v>0</v>
      </c>
      <c r="CF31" s="101">
        <f t="shared" si="101"/>
        <v>0</v>
      </c>
      <c r="CG31" s="101">
        <f t="shared" si="101"/>
        <v>0</v>
      </c>
      <c r="CH31" s="101">
        <f t="shared" si="101"/>
        <v>0</v>
      </c>
      <c r="CI31" s="100">
        <f t="shared" si="101"/>
        <v>0</v>
      </c>
      <c r="CJ31" s="180" t="s">
        <v>56</v>
      </c>
      <c r="CK31" s="147">
        <f t="shared" ref="CK31:CR31" si="102">CK14+CK15</f>
        <v>1811</v>
      </c>
      <c r="CL31" s="147">
        <f t="shared" si="102"/>
        <v>51</v>
      </c>
      <c r="CM31" s="147">
        <f t="shared" si="102"/>
        <v>1760</v>
      </c>
      <c r="CN31" s="147">
        <f t="shared" si="102"/>
        <v>0</v>
      </c>
      <c r="CO31" s="147">
        <f t="shared" si="102"/>
        <v>0</v>
      </c>
      <c r="CP31" s="147">
        <f t="shared" si="102"/>
        <v>0</v>
      </c>
      <c r="CQ31" s="159">
        <f t="shared" si="102"/>
        <v>39456</v>
      </c>
      <c r="CR31" s="159">
        <f t="shared" si="102"/>
        <v>84</v>
      </c>
      <c r="CS31" s="159">
        <f t="shared" ref="CS31:CV31" si="103">CS14+CS15</f>
        <v>39372</v>
      </c>
      <c r="CT31" s="159">
        <f t="shared" si="103"/>
        <v>6169</v>
      </c>
      <c r="CU31" s="159">
        <f t="shared" si="103"/>
        <v>4</v>
      </c>
      <c r="CV31" s="160">
        <f t="shared" si="103"/>
        <v>6165</v>
      </c>
    </row>
    <row r="32" spans="1:100" s="147" customFormat="1" ht="45" customHeight="1">
      <c r="A32" s="102" t="s">
        <v>55</v>
      </c>
      <c r="B32" s="144">
        <f t="shared" ref="B32:I32" si="104">B11+B21</f>
        <v>0</v>
      </c>
      <c r="C32" s="101">
        <f t="shared" si="104"/>
        <v>0</v>
      </c>
      <c r="D32" s="101">
        <f t="shared" si="104"/>
        <v>0</v>
      </c>
      <c r="E32" s="101">
        <f t="shared" si="104"/>
        <v>2</v>
      </c>
      <c r="F32" s="101">
        <f t="shared" si="104"/>
        <v>0</v>
      </c>
      <c r="G32" s="101">
        <f t="shared" si="104"/>
        <v>0</v>
      </c>
      <c r="H32" s="101">
        <f t="shared" si="104"/>
        <v>0</v>
      </c>
      <c r="I32" s="100">
        <f t="shared" si="104"/>
        <v>0</v>
      </c>
      <c r="J32" s="102" t="s">
        <v>55</v>
      </c>
      <c r="K32" s="144">
        <f t="shared" ref="K32:R32" si="105">K11+K21</f>
        <v>0</v>
      </c>
      <c r="L32" s="101">
        <f t="shared" si="105"/>
        <v>0</v>
      </c>
      <c r="M32" s="101">
        <f t="shared" si="105"/>
        <v>0</v>
      </c>
      <c r="N32" s="101">
        <f t="shared" si="105"/>
        <v>995</v>
      </c>
      <c r="O32" s="101">
        <f t="shared" si="105"/>
        <v>0</v>
      </c>
      <c r="P32" s="101">
        <f t="shared" si="105"/>
        <v>0</v>
      </c>
      <c r="Q32" s="101">
        <f t="shared" si="105"/>
        <v>0</v>
      </c>
      <c r="R32" s="100">
        <f t="shared" si="105"/>
        <v>0</v>
      </c>
      <c r="S32" s="102" t="s">
        <v>55</v>
      </c>
      <c r="T32" s="144">
        <f t="shared" ref="T32:AA32" si="106">T11+T21</f>
        <v>4</v>
      </c>
      <c r="U32" s="101">
        <f t="shared" si="106"/>
        <v>22</v>
      </c>
      <c r="V32" s="101">
        <f t="shared" si="106"/>
        <v>34</v>
      </c>
      <c r="W32" s="101">
        <f t="shared" si="106"/>
        <v>155</v>
      </c>
      <c r="X32" s="101">
        <f t="shared" si="106"/>
        <v>0</v>
      </c>
      <c r="Y32" s="101">
        <f t="shared" si="106"/>
        <v>0</v>
      </c>
      <c r="Z32" s="101">
        <f t="shared" si="106"/>
        <v>0</v>
      </c>
      <c r="AA32" s="100">
        <f t="shared" si="106"/>
        <v>0</v>
      </c>
      <c r="AB32" s="102" t="s">
        <v>55</v>
      </c>
      <c r="AC32" s="144">
        <f t="shared" ref="AC32:AJ32" si="107">AC11+AC21</f>
        <v>1158</v>
      </c>
      <c r="AD32" s="101">
        <f t="shared" si="107"/>
        <v>1152</v>
      </c>
      <c r="AE32" s="101">
        <f t="shared" si="107"/>
        <v>1147</v>
      </c>
      <c r="AF32" s="101">
        <f t="shared" si="107"/>
        <v>1074</v>
      </c>
      <c r="AG32" s="101">
        <f t="shared" si="107"/>
        <v>0</v>
      </c>
      <c r="AH32" s="101">
        <f t="shared" si="107"/>
        <v>0</v>
      </c>
      <c r="AI32" s="101">
        <f t="shared" si="107"/>
        <v>0</v>
      </c>
      <c r="AJ32" s="101">
        <f t="shared" si="107"/>
        <v>0</v>
      </c>
      <c r="AK32" s="102" t="s">
        <v>55</v>
      </c>
      <c r="AL32" s="144">
        <f t="shared" ref="AL32:AS32" si="108">AL11+AL21</f>
        <v>1460</v>
      </c>
      <c r="AM32" s="101">
        <f t="shared" si="108"/>
        <v>1490</v>
      </c>
      <c r="AN32" s="101">
        <f t="shared" si="108"/>
        <v>1468</v>
      </c>
      <c r="AO32" s="101">
        <f t="shared" si="108"/>
        <v>1097</v>
      </c>
      <c r="AP32" s="101">
        <f t="shared" si="108"/>
        <v>0</v>
      </c>
      <c r="AQ32" s="101">
        <f t="shared" si="108"/>
        <v>0</v>
      </c>
      <c r="AR32" s="101">
        <f t="shared" si="108"/>
        <v>0</v>
      </c>
      <c r="AS32" s="100">
        <f t="shared" si="108"/>
        <v>0</v>
      </c>
      <c r="AT32" s="102" t="s">
        <v>55</v>
      </c>
      <c r="AU32" s="144">
        <f t="shared" ref="AU32:BB32" si="109">AU11+AU21</f>
        <v>1150</v>
      </c>
      <c r="AV32" s="101">
        <f t="shared" si="109"/>
        <v>1159</v>
      </c>
      <c r="AW32" s="101">
        <f t="shared" si="109"/>
        <v>1133</v>
      </c>
      <c r="AX32" s="101">
        <f t="shared" si="109"/>
        <v>1132</v>
      </c>
      <c r="AY32" s="101">
        <f t="shared" si="109"/>
        <v>0</v>
      </c>
      <c r="AZ32" s="101">
        <f t="shared" si="109"/>
        <v>0</v>
      </c>
      <c r="BA32" s="101">
        <f t="shared" si="109"/>
        <v>0</v>
      </c>
      <c r="BB32" s="100">
        <f t="shared" si="109"/>
        <v>0</v>
      </c>
      <c r="BC32" s="102" t="s">
        <v>55</v>
      </c>
      <c r="BD32" s="101">
        <f t="shared" ref="BD32:BK32" si="110">BD11+BD21</f>
        <v>1157</v>
      </c>
      <c r="BE32" s="101">
        <f t="shared" si="110"/>
        <v>1163</v>
      </c>
      <c r="BF32" s="101">
        <f t="shared" si="110"/>
        <v>1138</v>
      </c>
      <c r="BG32" s="101">
        <f t="shared" si="110"/>
        <v>1114</v>
      </c>
      <c r="BH32" s="101">
        <f t="shared" si="110"/>
        <v>0</v>
      </c>
      <c r="BI32" s="101">
        <f t="shared" si="110"/>
        <v>0</v>
      </c>
      <c r="BJ32" s="101">
        <f t="shared" si="110"/>
        <v>0</v>
      </c>
      <c r="BK32" s="100">
        <f t="shared" si="110"/>
        <v>0</v>
      </c>
      <c r="BL32" s="102" t="s">
        <v>55</v>
      </c>
      <c r="BM32" s="101">
        <f t="shared" ref="BM32:BZ32" si="111">BM11+BM21</f>
        <v>1</v>
      </c>
      <c r="BN32" s="101">
        <f t="shared" si="111"/>
        <v>2</v>
      </c>
      <c r="BO32" s="101">
        <f t="shared" si="111"/>
        <v>4</v>
      </c>
      <c r="BP32" s="101">
        <f t="shared" si="111"/>
        <v>0</v>
      </c>
      <c r="BQ32" s="101">
        <f t="shared" si="111"/>
        <v>0</v>
      </c>
      <c r="BR32" s="101">
        <f t="shared" si="111"/>
        <v>0</v>
      </c>
      <c r="BS32" s="101">
        <f t="shared" si="111"/>
        <v>1214</v>
      </c>
      <c r="BT32" s="101">
        <f t="shared" si="111"/>
        <v>1233</v>
      </c>
      <c r="BU32" s="101">
        <f t="shared" si="111"/>
        <v>0</v>
      </c>
      <c r="BV32" s="101">
        <f t="shared" ref="BV32:BY32" si="112">BV11+BV21</f>
        <v>0</v>
      </c>
      <c r="BW32" s="101">
        <f t="shared" si="112"/>
        <v>1084</v>
      </c>
      <c r="BX32" s="101">
        <f t="shared" si="112"/>
        <v>1201</v>
      </c>
      <c r="BY32" s="101">
        <f t="shared" si="112"/>
        <v>0</v>
      </c>
      <c r="BZ32" s="100">
        <f t="shared" si="111"/>
        <v>0</v>
      </c>
      <c r="CA32" s="102" t="s">
        <v>55</v>
      </c>
      <c r="CB32" s="144">
        <f t="shared" ref="CB32:CI32" si="113">CB11+CB21</f>
        <v>0</v>
      </c>
      <c r="CC32" s="101">
        <f t="shared" si="113"/>
        <v>0</v>
      </c>
      <c r="CD32" s="101">
        <f t="shared" si="113"/>
        <v>0</v>
      </c>
      <c r="CE32" s="101">
        <f t="shared" si="113"/>
        <v>0</v>
      </c>
      <c r="CF32" s="101">
        <f t="shared" si="113"/>
        <v>0</v>
      </c>
      <c r="CG32" s="101">
        <f t="shared" si="113"/>
        <v>0</v>
      </c>
      <c r="CH32" s="101">
        <f t="shared" si="113"/>
        <v>0</v>
      </c>
      <c r="CI32" s="100">
        <f t="shared" si="113"/>
        <v>0</v>
      </c>
      <c r="CJ32" s="180" t="s">
        <v>55</v>
      </c>
      <c r="CK32" s="147">
        <f t="shared" ref="CK32:CR32" si="114">CK11+CK21</f>
        <v>1103</v>
      </c>
      <c r="CL32" s="147">
        <f t="shared" si="114"/>
        <v>12</v>
      </c>
      <c r="CM32" s="147">
        <f t="shared" si="114"/>
        <v>1091</v>
      </c>
      <c r="CN32" s="147">
        <f t="shared" si="114"/>
        <v>0</v>
      </c>
      <c r="CO32" s="147">
        <f t="shared" si="114"/>
        <v>0</v>
      </c>
      <c r="CP32" s="147">
        <f t="shared" si="114"/>
        <v>0</v>
      </c>
      <c r="CQ32" s="159">
        <f t="shared" si="114"/>
        <v>36104</v>
      </c>
      <c r="CR32" s="159">
        <f t="shared" si="114"/>
        <v>72</v>
      </c>
      <c r="CS32" s="159">
        <f t="shared" ref="CS32:CV32" si="115">CS11+CS21</f>
        <v>36032</v>
      </c>
      <c r="CT32" s="159">
        <f t="shared" si="115"/>
        <v>4268</v>
      </c>
      <c r="CU32" s="159">
        <f t="shared" si="115"/>
        <v>0</v>
      </c>
      <c r="CV32" s="160">
        <f t="shared" si="115"/>
        <v>4268</v>
      </c>
    </row>
    <row r="33" spans="1:100" s="147" customFormat="1" ht="45" customHeight="1">
      <c r="A33" s="102" t="s">
        <v>54</v>
      </c>
      <c r="B33" s="144">
        <f t="shared" ref="B33:I33" si="116">B10+B17+B20+B22+B23+B24</f>
        <v>0</v>
      </c>
      <c r="C33" s="101">
        <f t="shared" si="116"/>
        <v>1</v>
      </c>
      <c r="D33" s="101">
        <f t="shared" si="116"/>
        <v>1</v>
      </c>
      <c r="E33" s="101">
        <f t="shared" si="116"/>
        <v>11</v>
      </c>
      <c r="F33" s="101">
        <f t="shared" si="116"/>
        <v>0</v>
      </c>
      <c r="G33" s="101">
        <f t="shared" si="116"/>
        <v>0</v>
      </c>
      <c r="H33" s="101">
        <f t="shared" si="116"/>
        <v>0</v>
      </c>
      <c r="I33" s="100">
        <f t="shared" si="116"/>
        <v>0</v>
      </c>
      <c r="J33" s="102" t="s">
        <v>54</v>
      </c>
      <c r="K33" s="144">
        <f t="shared" ref="K33:R33" si="117">K10+K17+K20+K22+K23+K24</f>
        <v>0</v>
      </c>
      <c r="L33" s="101">
        <f t="shared" si="117"/>
        <v>0</v>
      </c>
      <c r="M33" s="101">
        <f t="shared" si="117"/>
        <v>0</v>
      </c>
      <c r="N33" s="101">
        <f t="shared" si="117"/>
        <v>3898</v>
      </c>
      <c r="O33" s="101">
        <f t="shared" si="117"/>
        <v>0</v>
      </c>
      <c r="P33" s="101">
        <f t="shared" si="117"/>
        <v>0</v>
      </c>
      <c r="Q33" s="101">
        <f t="shared" si="117"/>
        <v>0</v>
      </c>
      <c r="R33" s="100">
        <f t="shared" si="117"/>
        <v>0</v>
      </c>
      <c r="S33" s="102" t="s">
        <v>54</v>
      </c>
      <c r="T33" s="144">
        <f t="shared" ref="T33:AA33" si="118">T10+T17+T20+T22+T23+T24</f>
        <v>20</v>
      </c>
      <c r="U33" s="101">
        <f t="shared" si="118"/>
        <v>54</v>
      </c>
      <c r="V33" s="101">
        <f t="shared" si="118"/>
        <v>93</v>
      </c>
      <c r="W33" s="101">
        <f t="shared" si="118"/>
        <v>463</v>
      </c>
      <c r="X33" s="101">
        <f t="shared" si="118"/>
        <v>0</v>
      </c>
      <c r="Y33" s="101">
        <f t="shared" si="118"/>
        <v>0</v>
      </c>
      <c r="Z33" s="101">
        <f t="shared" si="118"/>
        <v>0</v>
      </c>
      <c r="AA33" s="100">
        <f t="shared" si="118"/>
        <v>0</v>
      </c>
      <c r="AB33" s="102" t="s">
        <v>54</v>
      </c>
      <c r="AC33" s="144">
        <f t="shared" ref="AC33:AJ33" si="119">AC10+AC17+AC20+AC22+AC23+AC24</f>
        <v>5050</v>
      </c>
      <c r="AD33" s="101">
        <f t="shared" si="119"/>
        <v>5096</v>
      </c>
      <c r="AE33" s="101">
        <f t="shared" si="119"/>
        <v>5218</v>
      </c>
      <c r="AF33" s="101">
        <f t="shared" si="119"/>
        <v>5138</v>
      </c>
      <c r="AG33" s="101">
        <f t="shared" si="119"/>
        <v>0</v>
      </c>
      <c r="AH33" s="101">
        <f t="shared" si="119"/>
        <v>0</v>
      </c>
      <c r="AI33" s="101">
        <f t="shared" si="119"/>
        <v>0</v>
      </c>
      <c r="AJ33" s="101">
        <f t="shared" si="119"/>
        <v>0</v>
      </c>
      <c r="AK33" s="102" t="s">
        <v>54</v>
      </c>
      <c r="AL33" s="144">
        <f t="shared" ref="AL33:AS33" si="120">AL10+AL17+AL20+AL22+AL23+AL24</f>
        <v>5736</v>
      </c>
      <c r="AM33" s="101">
        <f t="shared" si="120"/>
        <v>5636</v>
      </c>
      <c r="AN33" s="101">
        <f t="shared" si="120"/>
        <v>5603</v>
      </c>
      <c r="AO33" s="101">
        <f t="shared" si="120"/>
        <v>3394</v>
      </c>
      <c r="AP33" s="101">
        <f t="shared" si="120"/>
        <v>0</v>
      </c>
      <c r="AQ33" s="101">
        <f t="shared" si="120"/>
        <v>0</v>
      </c>
      <c r="AR33" s="101">
        <f t="shared" si="120"/>
        <v>0</v>
      </c>
      <c r="AS33" s="100">
        <f t="shared" si="120"/>
        <v>0</v>
      </c>
      <c r="AT33" s="102" t="s">
        <v>54</v>
      </c>
      <c r="AU33" s="144">
        <f t="shared" ref="AU33:BB33" si="121">AU10+AU17+AU20+AU22+AU23+AU24</f>
        <v>4956</v>
      </c>
      <c r="AV33" s="101">
        <f t="shared" si="121"/>
        <v>5008</v>
      </c>
      <c r="AW33" s="101">
        <f t="shared" si="121"/>
        <v>5043</v>
      </c>
      <c r="AX33" s="101">
        <f t="shared" si="121"/>
        <v>5240</v>
      </c>
      <c r="AY33" s="101">
        <f t="shared" si="121"/>
        <v>0</v>
      </c>
      <c r="AZ33" s="101">
        <f t="shared" si="121"/>
        <v>0</v>
      </c>
      <c r="BA33" s="101">
        <f t="shared" si="121"/>
        <v>0</v>
      </c>
      <c r="BB33" s="100">
        <f t="shared" si="121"/>
        <v>0</v>
      </c>
      <c r="BC33" s="102" t="s">
        <v>54</v>
      </c>
      <c r="BD33" s="101">
        <f t="shared" ref="BD33:BK33" si="122">BD10+BD17+BD20+BD22+BD23+BD24</f>
        <v>4962</v>
      </c>
      <c r="BE33" s="101">
        <f t="shared" si="122"/>
        <v>5029</v>
      </c>
      <c r="BF33" s="101">
        <f t="shared" si="122"/>
        <v>5061</v>
      </c>
      <c r="BG33" s="101">
        <f t="shared" si="122"/>
        <v>5172</v>
      </c>
      <c r="BH33" s="101">
        <f t="shared" si="122"/>
        <v>0</v>
      </c>
      <c r="BI33" s="101">
        <f t="shared" si="122"/>
        <v>0</v>
      </c>
      <c r="BJ33" s="101">
        <f t="shared" si="122"/>
        <v>0</v>
      </c>
      <c r="BK33" s="100">
        <f t="shared" si="122"/>
        <v>0</v>
      </c>
      <c r="BL33" s="102" t="s">
        <v>54</v>
      </c>
      <c r="BM33" s="101">
        <f t="shared" ref="BM33:BZ33" si="123">BM10+BM17+BM20+BM22+BM23+BM24</f>
        <v>7</v>
      </c>
      <c r="BN33" s="101">
        <f t="shared" si="123"/>
        <v>7</v>
      </c>
      <c r="BO33" s="101">
        <f t="shared" si="123"/>
        <v>7</v>
      </c>
      <c r="BP33" s="101">
        <f t="shared" si="123"/>
        <v>0</v>
      </c>
      <c r="BQ33" s="101">
        <f t="shared" si="123"/>
        <v>0</v>
      </c>
      <c r="BR33" s="101">
        <f t="shared" si="123"/>
        <v>0</v>
      </c>
      <c r="BS33" s="101">
        <f t="shared" si="123"/>
        <v>5487</v>
      </c>
      <c r="BT33" s="101">
        <f t="shared" si="123"/>
        <v>5810</v>
      </c>
      <c r="BU33" s="101">
        <f t="shared" si="123"/>
        <v>0</v>
      </c>
      <c r="BV33" s="101">
        <f t="shared" ref="BV33:BY33" si="124">BV10+BV17+BV20+BV22+BV23+BV24</f>
        <v>0</v>
      </c>
      <c r="BW33" s="101">
        <f t="shared" si="124"/>
        <v>5112</v>
      </c>
      <c r="BX33" s="101">
        <f t="shared" si="124"/>
        <v>5226</v>
      </c>
      <c r="BY33" s="101">
        <f t="shared" si="124"/>
        <v>0</v>
      </c>
      <c r="BZ33" s="100">
        <f t="shared" si="123"/>
        <v>0</v>
      </c>
      <c r="CA33" s="102" t="s">
        <v>54</v>
      </c>
      <c r="CB33" s="144">
        <f t="shared" ref="CB33:CI33" si="125">CB10+CB17+CB20+CB22+CB23+CB24</f>
        <v>0</v>
      </c>
      <c r="CC33" s="101">
        <f t="shared" si="125"/>
        <v>1</v>
      </c>
      <c r="CD33" s="101">
        <f t="shared" si="125"/>
        <v>0</v>
      </c>
      <c r="CE33" s="101">
        <f t="shared" si="125"/>
        <v>0</v>
      </c>
      <c r="CF33" s="101">
        <f t="shared" si="125"/>
        <v>0</v>
      </c>
      <c r="CG33" s="101">
        <f t="shared" si="125"/>
        <v>1</v>
      </c>
      <c r="CH33" s="101">
        <f t="shared" si="125"/>
        <v>0</v>
      </c>
      <c r="CI33" s="100">
        <f t="shared" si="125"/>
        <v>0</v>
      </c>
      <c r="CJ33" s="180" t="s">
        <v>54</v>
      </c>
      <c r="CK33" s="147">
        <f t="shared" ref="CK33:CR33" si="126">CK10+CK17+CK20+CK22+CK23+CK24</f>
        <v>5178</v>
      </c>
      <c r="CL33" s="147">
        <f t="shared" si="126"/>
        <v>177</v>
      </c>
      <c r="CM33" s="147">
        <f t="shared" si="126"/>
        <v>5001</v>
      </c>
      <c r="CN33" s="147">
        <f t="shared" si="126"/>
        <v>0</v>
      </c>
      <c r="CO33" s="147">
        <f t="shared" si="126"/>
        <v>0</v>
      </c>
      <c r="CP33" s="147">
        <f t="shared" si="126"/>
        <v>0</v>
      </c>
      <c r="CQ33" s="159">
        <f t="shared" si="126"/>
        <v>94087</v>
      </c>
      <c r="CR33" s="159">
        <f t="shared" si="126"/>
        <v>196</v>
      </c>
      <c r="CS33" s="159">
        <f t="shared" ref="CS33:CV33" si="127">CS10+CS17+CS20+CS22+CS23+CS24</f>
        <v>93891</v>
      </c>
      <c r="CT33" s="159">
        <f t="shared" si="127"/>
        <v>13415</v>
      </c>
      <c r="CU33" s="159">
        <f t="shared" si="127"/>
        <v>7</v>
      </c>
      <c r="CV33" s="160">
        <f t="shared" si="127"/>
        <v>13408</v>
      </c>
    </row>
    <row r="34" spans="1:100" s="147" customFormat="1" ht="45" customHeight="1">
      <c r="A34" s="102" t="s">
        <v>53</v>
      </c>
      <c r="B34" s="144">
        <f t="shared" ref="B34:I34" si="128">B13+B16+B19+B25+B26</f>
        <v>0</v>
      </c>
      <c r="C34" s="101">
        <f t="shared" si="128"/>
        <v>0</v>
      </c>
      <c r="D34" s="101">
        <f t="shared" si="128"/>
        <v>0</v>
      </c>
      <c r="E34" s="101">
        <f t="shared" si="128"/>
        <v>3</v>
      </c>
      <c r="F34" s="101">
        <f t="shared" si="128"/>
        <v>0</v>
      </c>
      <c r="G34" s="101">
        <f t="shared" si="128"/>
        <v>0</v>
      </c>
      <c r="H34" s="101">
        <f t="shared" si="128"/>
        <v>0</v>
      </c>
      <c r="I34" s="100">
        <f t="shared" si="128"/>
        <v>0</v>
      </c>
      <c r="J34" s="102" t="s">
        <v>53</v>
      </c>
      <c r="K34" s="144">
        <f t="shared" ref="K34:R34" si="129">K13+K16+K19+K25+K26</f>
        <v>0</v>
      </c>
      <c r="L34" s="101">
        <f t="shared" si="129"/>
        <v>0</v>
      </c>
      <c r="M34" s="101">
        <f t="shared" si="129"/>
        <v>0</v>
      </c>
      <c r="N34" s="101">
        <f t="shared" si="129"/>
        <v>1007</v>
      </c>
      <c r="O34" s="101">
        <f t="shared" si="129"/>
        <v>0</v>
      </c>
      <c r="P34" s="101">
        <f t="shared" si="129"/>
        <v>0</v>
      </c>
      <c r="Q34" s="101">
        <f t="shared" si="129"/>
        <v>0</v>
      </c>
      <c r="R34" s="100">
        <f t="shared" si="129"/>
        <v>0</v>
      </c>
      <c r="S34" s="102" t="s">
        <v>53</v>
      </c>
      <c r="T34" s="144">
        <f t="shared" ref="T34:AA34" si="130">T13+T16+T19+T25+T26</f>
        <v>1</v>
      </c>
      <c r="U34" s="101">
        <f t="shared" si="130"/>
        <v>9</v>
      </c>
      <c r="V34" s="101">
        <f t="shared" si="130"/>
        <v>18</v>
      </c>
      <c r="W34" s="101">
        <f t="shared" si="130"/>
        <v>70</v>
      </c>
      <c r="X34" s="101">
        <f t="shared" si="130"/>
        <v>0</v>
      </c>
      <c r="Y34" s="101">
        <f t="shared" si="130"/>
        <v>0</v>
      </c>
      <c r="Z34" s="101">
        <f t="shared" si="130"/>
        <v>0</v>
      </c>
      <c r="AA34" s="100">
        <f t="shared" si="130"/>
        <v>0</v>
      </c>
      <c r="AB34" s="102" t="s">
        <v>53</v>
      </c>
      <c r="AC34" s="144">
        <f t="shared" ref="AC34:AJ34" si="131">AC13+AC16+AC19+AC25+AC26</f>
        <v>825</v>
      </c>
      <c r="AD34" s="101">
        <f t="shared" si="131"/>
        <v>832</v>
      </c>
      <c r="AE34" s="101">
        <f t="shared" si="131"/>
        <v>835</v>
      </c>
      <c r="AF34" s="101">
        <f t="shared" si="131"/>
        <v>942</v>
      </c>
      <c r="AG34" s="101">
        <f t="shared" si="131"/>
        <v>0</v>
      </c>
      <c r="AH34" s="101">
        <f t="shared" si="131"/>
        <v>0</v>
      </c>
      <c r="AI34" s="101">
        <f t="shared" si="131"/>
        <v>0</v>
      </c>
      <c r="AJ34" s="101">
        <f t="shared" si="131"/>
        <v>0</v>
      </c>
      <c r="AK34" s="102" t="s">
        <v>53</v>
      </c>
      <c r="AL34" s="144">
        <f t="shared" ref="AL34:AS34" si="132">AL13+AL16+AL19+AL25+AL26</f>
        <v>1068</v>
      </c>
      <c r="AM34" s="101">
        <f t="shared" si="132"/>
        <v>1027</v>
      </c>
      <c r="AN34" s="101">
        <f t="shared" si="132"/>
        <v>1006</v>
      </c>
      <c r="AO34" s="101">
        <f t="shared" si="132"/>
        <v>851</v>
      </c>
      <c r="AP34" s="101">
        <f t="shared" si="132"/>
        <v>0</v>
      </c>
      <c r="AQ34" s="101">
        <f t="shared" si="132"/>
        <v>0</v>
      </c>
      <c r="AR34" s="101">
        <f t="shared" si="132"/>
        <v>0</v>
      </c>
      <c r="AS34" s="100">
        <f t="shared" si="132"/>
        <v>0</v>
      </c>
      <c r="AT34" s="102" t="s">
        <v>53</v>
      </c>
      <c r="AU34" s="144">
        <f t="shared" ref="AU34:BB34" si="133">AU13+AU16+AU19+AU25+AU26</f>
        <v>824</v>
      </c>
      <c r="AV34" s="101">
        <f t="shared" si="133"/>
        <v>825</v>
      </c>
      <c r="AW34" s="101">
        <f t="shared" si="133"/>
        <v>833</v>
      </c>
      <c r="AX34" s="101">
        <f t="shared" si="133"/>
        <v>863</v>
      </c>
      <c r="AY34" s="101">
        <f t="shared" si="133"/>
        <v>0</v>
      </c>
      <c r="AZ34" s="101">
        <f t="shared" si="133"/>
        <v>0</v>
      </c>
      <c r="BA34" s="101">
        <f t="shared" si="133"/>
        <v>0</v>
      </c>
      <c r="BB34" s="100">
        <f t="shared" si="133"/>
        <v>0</v>
      </c>
      <c r="BC34" s="102" t="s">
        <v>53</v>
      </c>
      <c r="BD34" s="101">
        <f t="shared" ref="BD34:BK34" si="134">BD13+BD16+BD19+BD25+BD26</f>
        <v>820</v>
      </c>
      <c r="BE34" s="101">
        <f t="shared" si="134"/>
        <v>817</v>
      </c>
      <c r="BF34" s="101">
        <f t="shared" si="134"/>
        <v>829</v>
      </c>
      <c r="BG34" s="101">
        <f t="shared" si="134"/>
        <v>847</v>
      </c>
      <c r="BH34" s="101">
        <f t="shared" si="134"/>
        <v>0</v>
      </c>
      <c r="BI34" s="101">
        <f t="shared" si="134"/>
        <v>0</v>
      </c>
      <c r="BJ34" s="101">
        <f t="shared" si="134"/>
        <v>0</v>
      </c>
      <c r="BK34" s="100">
        <f t="shared" si="134"/>
        <v>0</v>
      </c>
      <c r="BL34" s="102" t="s">
        <v>53</v>
      </c>
      <c r="BM34" s="101">
        <f t="shared" ref="BM34:BZ34" si="135">BM13+BM16+BM19+BM25+BM26</f>
        <v>0</v>
      </c>
      <c r="BN34" s="101">
        <f t="shared" si="135"/>
        <v>0</v>
      </c>
      <c r="BO34" s="101">
        <f t="shared" si="135"/>
        <v>1</v>
      </c>
      <c r="BP34" s="101">
        <f t="shared" si="135"/>
        <v>0</v>
      </c>
      <c r="BQ34" s="101">
        <f t="shared" si="135"/>
        <v>0</v>
      </c>
      <c r="BR34" s="101">
        <f t="shared" si="135"/>
        <v>0</v>
      </c>
      <c r="BS34" s="101">
        <f t="shared" si="135"/>
        <v>898</v>
      </c>
      <c r="BT34" s="101">
        <f t="shared" si="135"/>
        <v>1087</v>
      </c>
      <c r="BU34" s="101">
        <f t="shared" si="135"/>
        <v>0</v>
      </c>
      <c r="BV34" s="101">
        <f t="shared" ref="BV34:BY34" si="136">BV13+BV16+BV19+BV25+BV26</f>
        <v>0</v>
      </c>
      <c r="BW34" s="101">
        <f t="shared" si="136"/>
        <v>858</v>
      </c>
      <c r="BX34" s="101">
        <f t="shared" si="136"/>
        <v>1040</v>
      </c>
      <c r="BY34" s="101">
        <f t="shared" si="136"/>
        <v>0</v>
      </c>
      <c r="BZ34" s="100">
        <f t="shared" si="135"/>
        <v>0</v>
      </c>
      <c r="CA34" s="102" t="s">
        <v>53</v>
      </c>
      <c r="CB34" s="144">
        <f t="shared" ref="CB34:CI34" si="137">CB13+CB16+CB19+CB25+CB26</f>
        <v>0</v>
      </c>
      <c r="CC34" s="101">
        <f t="shared" si="137"/>
        <v>0</v>
      </c>
      <c r="CD34" s="101">
        <f t="shared" si="137"/>
        <v>0</v>
      </c>
      <c r="CE34" s="101">
        <f t="shared" si="137"/>
        <v>0</v>
      </c>
      <c r="CF34" s="101">
        <f t="shared" si="137"/>
        <v>0</v>
      </c>
      <c r="CG34" s="101">
        <f t="shared" si="137"/>
        <v>0</v>
      </c>
      <c r="CH34" s="101">
        <f t="shared" si="137"/>
        <v>0</v>
      </c>
      <c r="CI34" s="100">
        <f t="shared" si="137"/>
        <v>0</v>
      </c>
      <c r="CJ34" s="180" t="s">
        <v>53</v>
      </c>
      <c r="CK34" s="147">
        <f t="shared" ref="CK34:CR34" si="138">CK13+CK16+CK19+CK25+CK26</f>
        <v>837</v>
      </c>
      <c r="CL34" s="147">
        <f t="shared" si="138"/>
        <v>53</v>
      </c>
      <c r="CM34" s="147">
        <f t="shared" si="138"/>
        <v>784</v>
      </c>
      <c r="CN34" s="147">
        <f t="shared" si="138"/>
        <v>0</v>
      </c>
      <c r="CO34" s="147">
        <f t="shared" si="138"/>
        <v>0</v>
      </c>
      <c r="CP34" s="147">
        <f t="shared" si="138"/>
        <v>0</v>
      </c>
      <c r="CQ34" s="159">
        <f t="shared" si="138"/>
        <v>34221</v>
      </c>
      <c r="CR34" s="159">
        <f t="shared" si="138"/>
        <v>56</v>
      </c>
      <c r="CS34" s="159">
        <f t="shared" ref="CS34:CV34" si="139">CS13+CS16+CS19+CS25+CS26</f>
        <v>34165</v>
      </c>
      <c r="CT34" s="159">
        <f t="shared" si="139"/>
        <v>4767</v>
      </c>
      <c r="CU34" s="159">
        <f t="shared" si="139"/>
        <v>7</v>
      </c>
      <c r="CV34" s="160">
        <f t="shared" si="139"/>
        <v>4760</v>
      </c>
    </row>
    <row r="35" spans="1:100" s="147" customFormat="1" ht="45" customHeight="1">
      <c r="A35" s="99" t="s">
        <v>52</v>
      </c>
      <c r="B35" s="143">
        <f t="shared" ref="B35:I35" si="140">B12+B27+B28+B29</f>
        <v>0</v>
      </c>
      <c r="C35" s="98">
        <f t="shared" si="140"/>
        <v>0</v>
      </c>
      <c r="D35" s="98">
        <f t="shared" si="140"/>
        <v>1</v>
      </c>
      <c r="E35" s="98">
        <f t="shared" si="140"/>
        <v>4</v>
      </c>
      <c r="F35" s="98">
        <f t="shared" si="140"/>
        <v>0</v>
      </c>
      <c r="G35" s="98">
        <f t="shared" si="140"/>
        <v>0</v>
      </c>
      <c r="H35" s="98">
        <f t="shared" si="140"/>
        <v>0</v>
      </c>
      <c r="I35" s="97">
        <f t="shared" si="140"/>
        <v>0</v>
      </c>
      <c r="J35" s="99" t="s">
        <v>52</v>
      </c>
      <c r="K35" s="143">
        <f t="shared" ref="K35:R35" si="141">K12+K27+K28+K29</f>
        <v>0</v>
      </c>
      <c r="L35" s="98">
        <f t="shared" si="141"/>
        <v>1</v>
      </c>
      <c r="M35" s="98">
        <f t="shared" si="141"/>
        <v>0</v>
      </c>
      <c r="N35" s="98">
        <f t="shared" si="141"/>
        <v>705</v>
      </c>
      <c r="O35" s="98">
        <f t="shared" si="141"/>
        <v>0</v>
      </c>
      <c r="P35" s="98">
        <f t="shared" si="141"/>
        <v>0</v>
      </c>
      <c r="Q35" s="98">
        <f t="shared" si="141"/>
        <v>0</v>
      </c>
      <c r="R35" s="97">
        <f t="shared" si="141"/>
        <v>0</v>
      </c>
      <c r="S35" s="99" t="s">
        <v>52</v>
      </c>
      <c r="T35" s="143">
        <f t="shared" ref="T35:AA35" si="142">T12+T27+T28+T29</f>
        <v>0</v>
      </c>
      <c r="U35" s="98">
        <f t="shared" si="142"/>
        <v>6</v>
      </c>
      <c r="V35" s="98">
        <f t="shared" si="142"/>
        <v>8</v>
      </c>
      <c r="W35" s="98">
        <f t="shared" si="142"/>
        <v>54</v>
      </c>
      <c r="X35" s="98">
        <f t="shared" si="142"/>
        <v>0</v>
      </c>
      <c r="Y35" s="98">
        <f t="shared" si="142"/>
        <v>0</v>
      </c>
      <c r="Z35" s="98">
        <f t="shared" si="142"/>
        <v>0</v>
      </c>
      <c r="AA35" s="97">
        <f t="shared" si="142"/>
        <v>0</v>
      </c>
      <c r="AB35" s="99" t="s">
        <v>52</v>
      </c>
      <c r="AC35" s="143">
        <f t="shared" ref="AC35:AJ35" si="143">AC12+AC27+AC28+AC29</f>
        <v>702</v>
      </c>
      <c r="AD35" s="98">
        <f t="shared" si="143"/>
        <v>707</v>
      </c>
      <c r="AE35" s="98">
        <f t="shared" si="143"/>
        <v>688</v>
      </c>
      <c r="AF35" s="98">
        <f t="shared" si="143"/>
        <v>745</v>
      </c>
      <c r="AG35" s="98">
        <f t="shared" si="143"/>
        <v>0</v>
      </c>
      <c r="AH35" s="98">
        <f t="shared" si="143"/>
        <v>0</v>
      </c>
      <c r="AI35" s="98">
        <f t="shared" si="143"/>
        <v>0</v>
      </c>
      <c r="AJ35" s="98">
        <f t="shared" si="143"/>
        <v>0</v>
      </c>
      <c r="AK35" s="99" t="s">
        <v>206</v>
      </c>
      <c r="AL35" s="143">
        <f t="shared" ref="AL35:AS35" si="144">AL12+AL27+AL28+AL29</f>
        <v>778</v>
      </c>
      <c r="AM35" s="98">
        <f t="shared" si="144"/>
        <v>756</v>
      </c>
      <c r="AN35" s="98">
        <f t="shared" si="144"/>
        <v>752</v>
      </c>
      <c r="AO35" s="98">
        <f t="shared" si="144"/>
        <v>609</v>
      </c>
      <c r="AP35" s="98">
        <f t="shared" si="144"/>
        <v>0</v>
      </c>
      <c r="AQ35" s="98">
        <f t="shared" si="144"/>
        <v>0</v>
      </c>
      <c r="AR35" s="98">
        <f t="shared" si="144"/>
        <v>0</v>
      </c>
      <c r="AS35" s="97">
        <f t="shared" si="144"/>
        <v>0</v>
      </c>
      <c r="AT35" s="99" t="s">
        <v>52</v>
      </c>
      <c r="AU35" s="143">
        <f t="shared" ref="AU35:BB35" si="145">AU12+AU27+AU28+AU29</f>
        <v>704</v>
      </c>
      <c r="AV35" s="98">
        <f t="shared" si="145"/>
        <v>699</v>
      </c>
      <c r="AW35" s="98">
        <f t="shared" si="145"/>
        <v>704</v>
      </c>
      <c r="AX35" s="98">
        <f t="shared" si="145"/>
        <v>650</v>
      </c>
      <c r="AY35" s="98">
        <f t="shared" si="145"/>
        <v>0</v>
      </c>
      <c r="AZ35" s="98">
        <f t="shared" si="145"/>
        <v>0</v>
      </c>
      <c r="BA35" s="98">
        <f t="shared" si="145"/>
        <v>0</v>
      </c>
      <c r="BB35" s="97">
        <f t="shared" si="145"/>
        <v>0</v>
      </c>
      <c r="BC35" s="99" t="s">
        <v>52</v>
      </c>
      <c r="BD35" s="98">
        <f t="shared" ref="BD35:BK35" si="146">BD12+BD27+BD28+BD29</f>
        <v>698</v>
      </c>
      <c r="BE35" s="98">
        <f t="shared" si="146"/>
        <v>699</v>
      </c>
      <c r="BF35" s="98">
        <f t="shared" si="146"/>
        <v>699</v>
      </c>
      <c r="BG35" s="98">
        <f t="shared" si="146"/>
        <v>632</v>
      </c>
      <c r="BH35" s="98">
        <f t="shared" si="146"/>
        <v>0</v>
      </c>
      <c r="BI35" s="98">
        <f t="shared" si="146"/>
        <v>0</v>
      </c>
      <c r="BJ35" s="98">
        <f t="shared" si="146"/>
        <v>0</v>
      </c>
      <c r="BK35" s="97">
        <f t="shared" si="146"/>
        <v>0</v>
      </c>
      <c r="BL35" s="99" t="s">
        <v>52</v>
      </c>
      <c r="BM35" s="98">
        <f t="shared" ref="BM35:BZ35" si="147">BM12+BM27+BM28+BM29</f>
        <v>2</v>
      </c>
      <c r="BN35" s="98">
        <f t="shared" si="147"/>
        <v>3</v>
      </c>
      <c r="BO35" s="98">
        <f t="shared" si="147"/>
        <v>3</v>
      </c>
      <c r="BP35" s="98">
        <f t="shared" si="147"/>
        <v>0</v>
      </c>
      <c r="BQ35" s="98">
        <f t="shared" si="147"/>
        <v>0</v>
      </c>
      <c r="BR35" s="98">
        <f t="shared" si="147"/>
        <v>0</v>
      </c>
      <c r="BS35" s="98">
        <f t="shared" si="147"/>
        <v>717</v>
      </c>
      <c r="BT35" s="98">
        <f t="shared" si="147"/>
        <v>737</v>
      </c>
      <c r="BU35" s="98">
        <f t="shared" si="147"/>
        <v>0</v>
      </c>
      <c r="BV35" s="98">
        <f t="shared" ref="BV35:BY35" si="148">BV12+BV27+BV28+BV29</f>
        <v>0</v>
      </c>
      <c r="BW35" s="98">
        <f t="shared" si="148"/>
        <v>655</v>
      </c>
      <c r="BX35" s="98">
        <f t="shared" si="148"/>
        <v>674</v>
      </c>
      <c r="BY35" s="98">
        <f t="shared" si="148"/>
        <v>0</v>
      </c>
      <c r="BZ35" s="97">
        <f t="shared" si="147"/>
        <v>0</v>
      </c>
      <c r="CA35" s="99" t="s">
        <v>52</v>
      </c>
      <c r="CB35" s="143">
        <f t="shared" ref="CB35:CI35" si="149">CB12+CB27+CB28+CB29</f>
        <v>0</v>
      </c>
      <c r="CC35" s="98">
        <f t="shared" si="149"/>
        <v>0</v>
      </c>
      <c r="CD35" s="98">
        <f t="shared" si="149"/>
        <v>0</v>
      </c>
      <c r="CE35" s="98">
        <f t="shared" si="149"/>
        <v>0</v>
      </c>
      <c r="CF35" s="98">
        <f t="shared" si="149"/>
        <v>0</v>
      </c>
      <c r="CG35" s="98">
        <f t="shared" si="149"/>
        <v>0</v>
      </c>
      <c r="CH35" s="98">
        <f t="shared" si="149"/>
        <v>0</v>
      </c>
      <c r="CI35" s="97">
        <f t="shared" si="149"/>
        <v>0</v>
      </c>
      <c r="CJ35" s="181" t="s">
        <v>52</v>
      </c>
      <c r="CK35" s="162">
        <f t="shared" ref="CK35:CR35" si="150">CK12+CK27+CK28+CK29</f>
        <v>678</v>
      </c>
      <c r="CL35" s="162">
        <f t="shared" si="150"/>
        <v>22</v>
      </c>
      <c r="CM35" s="162">
        <f t="shared" si="150"/>
        <v>656</v>
      </c>
      <c r="CN35" s="162">
        <f t="shared" si="150"/>
        <v>0</v>
      </c>
      <c r="CO35" s="162">
        <f t="shared" si="150"/>
        <v>0</v>
      </c>
      <c r="CP35" s="162">
        <f t="shared" si="150"/>
        <v>0</v>
      </c>
      <c r="CQ35" s="162">
        <f t="shared" si="150"/>
        <v>22486</v>
      </c>
      <c r="CR35" s="162">
        <f t="shared" si="150"/>
        <v>56</v>
      </c>
      <c r="CS35" s="162">
        <f t="shared" ref="CS35:CV35" si="151">CS12+CS27+CS28+CS29</f>
        <v>22430</v>
      </c>
      <c r="CT35" s="162">
        <f t="shared" si="151"/>
        <v>3319</v>
      </c>
      <c r="CU35" s="162">
        <f t="shared" si="151"/>
        <v>1</v>
      </c>
      <c r="CV35" s="163">
        <f t="shared" si="151"/>
        <v>3318</v>
      </c>
    </row>
    <row r="37" spans="1:100" ht="18.95" customHeight="1">
      <c r="A37" s="1"/>
    </row>
    <row r="38" spans="1:100" ht="18.95" customHeight="1">
      <c r="A38" s="1"/>
    </row>
    <row r="39" spans="1:100" ht="18.95" customHeight="1">
      <c r="A39" s="1"/>
    </row>
    <row r="40" spans="1:100" ht="18.95" customHeight="1">
      <c r="A40" s="1"/>
    </row>
    <row r="41" spans="1:100" ht="18.95" customHeight="1">
      <c r="A41" s="1"/>
    </row>
    <row r="42" spans="1:100" ht="18.95" customHeight="1">
      <c r="A42" s="1"/>
    </row>
    <row r="43" spans="1:100" ht="18.95" customHeight="1">
      <c r="A43" s="1"/>
    </row>
    <row r="44" spans="1:100" ht="18.95" customHeight="1">
      <c r="A44" s="1"/>
    </row>
    <row r="45" spans="1:100" ht="18.95" customHeight="1">
      <c r="A45" s="1"/>
    </row>
    <row r="46" spans="1:100" ht="18.95" customHeight="1">
      <c r="A46" s="1"/>
    </row>
    <row r="47" spans="1:100" ht="18.95" customHeight="1">
      <c r="A47" s="1"/>
    </row>
    <row r="48" spans="1:100" ht="18.95" customHeight="1">
      <c r="A48" s="1"/>
    </row>
    <row r="49" spans="1:1" ht="18.95" customHeight="1">
      <c r="A49" s="1"/>
    </row>
    <row r="50" spans="1:1" ht="18.95" customHeight="1">
      <c r="A50" s="1"/>
    </row>
    <row r="51" spans="1:1" ht="18.95" customHeight="1">
      <c r="A51" s="1"/>
    </row>
    <row r="52" spans="1:1" ht="18.95" customHeight="1">
      <c r="A52" s="1"/>
    </row>
    <row r="53" spans="1:1" ht="18.95" customHeight="1">
      <c r="A53" s="1"/>
    </row>
    <row r="54" spans="1:1" ht="18.95" customHeight="1">
      <c r="A54" s="1"/>
    </row>
    <row r="55" spans="1:1" ht="18.95" customHeight="1">
      <c r="A55" s="1"/>
    </row>
    <row r="56" spans="1:1" ht="18.95" customHeight="1">
      <c r="A56" s="1"/>
    </row>
    <row r="57" spans="1:1" ht="18.95" customHeight="1">
      <c r="A57" s="1"/>
    </row>
    <row r="58" spans="1:1" ht="18.95" customHeight="1">
      <c r="A58" s="1"/>
    </row>
    <row r="59" spans="1:1" ht="18.95" customHeight="1">
      <c r="A59" s="1"/>
    </row>
    <row r="60" spans="1:1" ht="18.95" customHeight="1">
      <c r="A60" s="1"/>
    </row>
    <row r="61" spans="1:1" ht="18.95" customHeight="1">
      <c r="A61" s="1"/>
    </row>
    <row r="62" spans="1:1" ht="18.95" customHeight="1">
      <c r="A62" s="1"/>
    </row>
    <row r="63" spans="1:1" ht="18.95" customHeight="1">
      <c r="A63" s="1"/>
    </row>
    <row r="64" spans="1:1" ht="18.95" customHeight="1">
      <c r="A64" s="1"/>
    </row>
    <row r="65" spans="1:1" ht="18.95" customHeight="1">
      <c r="A65" s="1"/>
    </row>
    <row r="66" spans="1:1" ht="18.95" customHeight="1">
      <c r="A66" s="1"/>
    </row>
    <row r="67" spans="1:1" ht="18.95" customHeight="1">
      <c r="A67" s="1"/>
    </row>
    <row r="68" spans="1:1" ht="18.95" customHeight="1">
      <c r="A68" s="1"/>
    </row>
    <row r="69" spans="1:1" ht="18.95" customHeight="1">
      <c r="A69" s="1"/>
    </row>
    <row r="70" spans="1:1" ht="18.95" customHeight="1">
      <c r="A70" s="1"/>
    </row>
    <row r="71" spans="1:1" ht="18.95" customHeight="1">
      <c r="A71" s="1"/>
    </row>
    <row r="72" spans="1:1" ht="18.95" customHeight="1">
      <c r="A72" s="1"/>
    </row>
    <row r="73" spans="1:1" ht="18.95" customHeight="1">
      <c r="A73" s="1"/>
    </row>
    <row r="74" spans="1:1" ht="18.95" customHeight="1">
      <c r="A74" s="1"/>
    </row>
    <row r="75" spans="1:1" ht="18.95" customHeight="1">
      <c r="A75" s="1"/>
    </row>
    <row r="76" spans="1:1" ht="18.95" customHeight="1">
      <c r="A76" s="1"/>
    </row>
    <row r="77" spans="1:1" ht="18.95" customHeight="1">
      <c r="A77" s="1"/>
    </row>
    <row r="78" spans="1:1" ht="18.95" customHeight="1">
      <c r="A78" s="1"/>
    </row>
    <row r="79" spans="1:1" ht="18.95" customHeight="1">
      <c r="A79" s="1"/>
    </row>
    <row r="80" spans="1:1" ht="18.95" customHeight="1">
      <c r="A80" s="1"/>
    </row>
    <row r="81" spans="1:1" ht="18.95" customHeight="1">
      <c r="A81" s="1"/>
    </row>
    <row r="82" spans="1:1" ht="18.95" customHeight="1">
      <c r="A82" s="1"/>
    </row>
    <row r="83" spans="1:1" ht="18.95" customHeight="1">
      <c r="A83" s="1"/>
    </row>
    <row r="84" spans="1:1" ht="18.95" customHeight="1">
      <c r="A84" s="1"/>
    </row>
    <row r="85" spans="1:1" ht="18.95" customHeight="1">
      <c r="A85" s="1"/>
    </row>
    <row r="86" spans="1:1" ht="18.95" customHeight="1">
      <c r="A86" s="1"/>
    </row>
    <row r="87" spans="1:1" ht="18.95" customHeight="1">
      <c r="A87" s="1"/>
    </row>
    <row r="88" spans="1:1" ht="18.95" customHeight="1">
      <c r="A88" s="1"/>
    </row>
    <row r="89" spans="1:1" ht="18.95" customHeight="1">
      <c r="A89" s="1"/>
    </row>
    <row r="90" spans="1:1" ht="18.95" customHeight="1">
      <c r="A90" s="1"/>
    </row>
    <row r="91" spans="1:1" ht="18.95" customHeight="1">
      <c r="A91" s="1"/>
    </row>
    <row r="92" spans="1:1" ht="18.95" customHeight="1">
      <c r="A92" s="1"/>
    </row>
    <row r="93" spans="1:1" ht="18.95" customHeight="1">
      <c r="A93" s="1"/>
    </row>
    <row r="94" spans="1:1" ht="18.95" customHeight="1">
      <c r="A94" s="1"/>
    </row>
    <row r="95" spans="1:1" ht="18.95" customHeight="1">
      <c r="A95" s="1"/>
    </row>
    <row r="96" spans="1:1" ht="18.95" customHeight="1">
      <c r="A96" s="1"/>
    </row>
    <row r="97" spans="1:1" ht="18.95" customHeight="1">
      <c r="A97" s="1"/>
    </row>
    <row r="98" spans="1:1" ht="18.95" customHeight="1">
      <c r="A98" s="1"/>
    </row>
    <row r="99" spans="1:1" ht="18.95" customHeight="1">
      <c r="A99" s="1"/>
    </row>
    <row r="100" spans="1:1" ht="18.95" customHeight="1">
      <c r="A100" s="1"/>
    </row>
    <row r="101" spans="1:1" ht="18.95" customHeight="1">
      <c r="A101" s="1"/>
    </row>
    <row r="102" spans="1:1" ht="18.95" customHeight="1">
      <c r="A102" s="1"/>
    </row>
    <row r="103" spans="1:1" ht="18.95" customHeight="1">
      <c r="A103" s="1"/>
    </row>
    <row r="104" spans="1:1" ht="18.95" customHeight="1">
      <c r="A104" s="1"/>
    </row>
    <row r="105" spans="1:1" ht="18.95" customHeight="1">
      <c r="A105" s="1"/>
    </row>
    <row r="106" spans="1:1" ht="18.95" customHeight="1">
      <c r="A106" s="1"/>
    </row>
    <row r="107" spans="1:1" ht="18.95" customHeight="1">
      <c r="A107" s="1"/>
    </row>
    <row r="108" spans="1:1" ht="18.95" customHeight="1">
      <c r="A108" s="1"/>
    </row>
    <row r="109" spans="1:1" ht="18.95" customHeight="1">
      <c r="A109" s="1"/>
    </row>
    <row r="110" spans="1:1" ht="18.95" customHeight="1">
      <c r="A110" s="1"/>
    </row>
    <row r="111" spans="1:1" ht="18.95" customHeight="1">
      <c r="A111" s="1"/>
    </row>
    <row r="112" spans="1:1" ht="18.95" customHeight="1">
      <c r="A112" s="1"/>
    </row>
    <row r="113" spans="1:1" ht="18.95" customHeight="1">
      <c r="A113" s="1"/>
    </row>
    <row r="114" spans="1:1" ht="18.95" customHeight="1">
      <c r="A114" s="1"/>
    </row>
    <row r="115" spans="1:1" ht="18.95" customHeight="1">
      <c r="A115" s="1"/>
    </row>
    <row r="116" spans="1:1" ht="18.95" customHeight="1">
      <c r="A116" s="1"/>
    </row>
    <row r="117" spans="1:1" ht="18.95" customHeight="1">
      <c r="A117" s="1"/>
    </row>
    <row r="118" spans="1:1" ht="18.95" customHeight="1">
      <c r="A118" s="1"/>
    </row>
    <row r="119" spans="1:1" ht="18.95" customHeight="1">
      <c r="A119" s="1"/>
    </row>
    <row r="120" spans="1:1" ht="18.95" customHeight="1">
      <c r="A120" s="1"/>
    </row>
    <row r="121" spans="1:1" ht="18.95" customHeight="1">
      <c r="A121" s="1"/>
    </row>
  </sheetData>
  <mergeCells count="138">
    <mergeCell ref="AL4:AN4"/>
    <mergeCell ref="AL5:AM5"/>
    <mergeCell ref="AN5:AN6"/>
    <mergeCell ref="BL2:BL6"/>
    <mergeCell ref="CR5:CR6"/>
    <mergeCell ref="CV5:CV6"/>
    <mergeCell ref="CQ4:CQ6"/>
    <mergeCell ref="K2:R2"/>
    <mergeCell ref="M5:M6"/>
    <mergeCell ref="K3:N3"/>
    <mergeCell ref="N4:N6"/>
    <mergeCell ref="K4:M4"/>
    <mergeCell ref="CJ2:CJ6"/>
    <mergeCell ref="CK2:CP3"/>
    <mergeCell ref="CK4:CM4"/>
    <mergeCell ref="CN4:CP4"/>
    <mergeCell ref="CL5:CM5"/>
    <mergeCell ref="CK5:CK6"/>
    <mergeCell ref="CN5:CN6"/>
    <mergeCell ref="CO5:CP5"/>
    <mergeCell ref="CD5:CD6"/>
    <mergeCell ref="CE5:CE6"/>
    <mergeCell ref="CB2:CE3"/>
    <mergeCell ref="CF2:CI3"/>
    <mergeCell ref="I5:I6"/>
    <mergeCell ref="AC5:AC6"/>
    <mergeCell ref="AD5:AD6"/>
    <mergeCell ref="AE5:AE6"/>
    <mergeCell ref="AF5:AF6"/>
    <mergeCell ref="AG5:AG6"/>
    <mergeCell ref="AH5:AH6"/>
    <mergeCell ref="AI5:AI6"/>
    <mergeCell ref="AJ5:AJ6"/>
    <mergeCell ref="B4:E4"/>
    <mergeCell ref="J2:J6"/>
    <mergeCell ref="BT5:BT6"/>
    <mergeCell ref="CH5:CH6"/>
    <mergeCell ref="F4:I4"/>
    <mergeCell ref="BN5:BN6"/>
    <mergeCell ref="CB5:CB6"/>
    <mergeCell ref="CC5:CC6"/>
    <mergeCell ref="BO5:BO6"/>
    <mergeCell ref="BS4:BT4"/>
    <mergeCell ref="BS5:BS6"/>
    <mergeCell ref="BU5:BU6"/>
    <mergeCell ref="BZ5:BZ6"/>
    <mergeCell ref="BR5:BR6"/>
    <mergeCell ref="CF5:CF6"/>
    <mergeCell ref="CA2:CA6"/>
    <mergeCell ref="CH4:CI4"/>
    <mergeCell ref="CI5:CI6"/>
    <mergeCell ref="CG5:CG6"/>
    <mergeCell ref="BC2:BC6"/>
    <mergeCell ref="AC4:AF4"/>
    <mergeCell ref="AG4:AJ4"/>
    <mergeCell ref="AC2:AJ3"/>
    <mergeCell ref="CF4:CG4"/>
    <mergeCell ref="A2:A6"/>
    <mergeCell ref="T5:T6"/>
    <mergeCell ref="W5:W6"/>
    <mergeCell ref="T2:AA3"/>
    <mergeCell ref="T4:W4"/>
    <mergeCell ref="X4:AA4"/>
    <mergeCell ref="X5:X6"/>
    <mergeCell ref="AA5:AA6"/>
    <mergeCell ref="O4:Q4"/>
    <mergeCell ref="Q5:Q6"/>
    <mergeCell ref="O5:P5"/>
    <mergeCell ref="O3:R3"/>
    <mergeCell ref="R4:R6"/>
    <mergeCell ref="K5:L5"/>
    <mergeCell ref="B2:I2"/>
    <mergeCell ref="B3:E3"/>
    <mergeCell ref="F3:I3"/>
    <mergeCell ref="B5:D5"/>
    <mergeCell ref="E5:E6"/>
    <mergeCell ref="F5:H5"/>
    <mergeCell ref="U5:U6"/>
    <mergeCell ref="V5:V6"/>
    <mergeCell ref="Y5:Y6"/>
    <mergeCell ref="Z5:Z6"/>
    <mergeCell ref="AR1:AS1"/>
    <mergeCell ref="S2:S6"/>
    <mergeCell ref="AB2:AB6"/>
    <mergeCell ref="AT2:AT6"/>
    <mergeCell ref="AU2:BB3"/>
    <mergeCell ref="AU4:AX4"/>
    <mergeCell ref="AY4:BB4"/>
    <mergeCell ref="AU5:AU6"/>
    <mergeCell ref="AV5:AV6"/>
    <mergeCell ref="AW5:AW6"/>
    <mergeCell ref="AX5:AX6"/>
    <mergeCell ref="AY5:AY6"/>
    <mergeCell ref="AZ5:AZ6"/>
    <mergeCell ref="BA5:BA6"/>
    <mergeCell ref="BB5:BB6"/>
    <mergeCell ref="AO4:AO6"/>
    <mergeCell ref="AP4:AR4"/>
    <mergeCell ref="AS4:AS6"/>
    <mergeCell ref="AP5:AQ5"/>
    <mergeCell ref="AR5:AR6"/>
    <mergeCell ref="AL2:AS2"/>
    <mergeCell ref="AL3:AO3"/>
    <mergeCell ref="AP3:AS3"/>
    <mergeCell ref="AK2:AK6"/>
    <mergeCell ref="BM2:BR3"/>
    <mergeCell ref="BM4:BO4"/>
    <mergeCell ref="BP4:BR4"/>
    <mergeCell ref="BM5:BM6"/>
    <mergeCell ref="BP5:BP6"/>
    <mergeCell ref="BQ5:BQ6"/>
    <mergeCell ref="BD2:BK3"/>
    <mergeCell ref="BD4:BG4"/>
    <mergeCell ref="BH4:BK4"/>
    <mergeCell ref="BD5:BD6"/>
    <mergeCell ref="BE5:BE6"/>
    <mergeCell ref="BF5:BF6"/>
    <mergeCell ref="BG5:BG6"/>
    <mergeCell ref="BH5:BH6"/>
    <mergeCell ref="BI5:BI6"/>
    <mergeCell ref="BJ5:BJ6"/>
    <mergeCell ref="BK5:BK6"/>
    <mergeCell ref="CS5:CS6"/>
    <mergeCell ref="CQ2:CS3"/>
    <mergeCell ref="CT2:CV3"/>
    <mergeCell ref="CT4:CT6"/>
    <mergeCell ref="CU5:CU6"/>
    <mergeCell ref="BV5:BV6"/>
    <mergeCell ref="BS2:BV3"/>
    <mergeCell ref="BU4:BV4"/>
    <mergeCell ref="BW5:BW6"/>
    <mergeCell ref="BW2:BZ3"/>
    <mergeCell ref="BW4:BX4"/>
    <mergeCell ref="BY4:BZ4"/>
    <mergeCell ref="BX5:BX6"/>
    <mergeCell ref="BY5:BY6"/>
    <mergeCell ref="CB4:CC4"/>
    <mergeCell ref="CD4:CE4"/>
  </mergeCells>
  <phoneticPr fontId="2"/>
  <printOptions horizontalCentered="1"/>
  <pageMargins left="0.51181102362204722" right="0.47244094488188981" top="0.59055118110236227" bottom="0.59055118110236227" header="0.51181102362204722" footer="0.51181102362204722"/>
  <pageSetup paperSize="9" scale="42" fitToWidth="0" orientation="portrait" verticalDpi="300" r:id="rId1"/>
  <headerFooter alignWithMargins="0"/>
  <colBreaks count="9" manualBreakCount="9">
    <brk id="9" max="1048575" man="1"/>
    <brk id="18" max="34" man="1"/>
    <brk id="27" max="34" man="1"/>
    <brk id="36" max="34" man="1"/>
    <brk id="45" max="34" man="1"/>
    <brk id="54" max="34" man="1"/>
    <brk id="63" max="34" man="1"/>
    <brk id="78" max="34" man="1"/>
    <brk id="87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G36"/>
  <sheetViews>
    <sheetView view="pageBreakPreview" topLeftCell="A19" zoomScaleNormal="100" zoomScaleSheetLayoutView="100" workbookViewId="0">
      <selection activeCell="E30" sqref="E30"/>
    </sheetView>
  </sheetViews>
  <sheetFormatPr defaultColWidth="7.625" defaultRowHeight="15" customHeight="1"/>
  <cols>
    <col min="1" max="1" width="14.75" style="2" customWidth="1"/>
    <col min="2" max="6" width="14.625" style="1" customWidth="1"/>
    <col min="7" max="16384" width="7.625" style="1"/>
  </cols>
  <sheetData>
    <row r="1" spans="1:7" ht="13.5">
      <c r="A1" s="30" t="s">
        <v>51</v>
      </c>
      <c r="B1" s="153"/>
      <c r="C1" s="205"/>
      <c r="D1" s="205"/>
      <c r="E1" s="205"/>
      <c r="F1" s="66" t="s">
        <v>215</v>
      </c>
    </row>
    <row r="2" spans="1:7" s="24" customFormat="1" ht="18" customHeight="1">
      <c r="A2" s="196" t="s">
        <v>15</v>
      </c>
      <c r="B2" s="203" t="s">
        <v>50</v>
      </c>
      <c r="C2" s="211"/>
      <c r="D2" s="211"/>
      <c r="E2" s="211"/>
      <c r="F2" s="212"/>
    </row>
    <row r="3" spans="1:7" s="24" customFormat="1" ht="21" customHeight="1">
      <c r="A3" s="197"/>
      <c r="B3" s="208" t="s">
        <v>49</v>
      </c>
      <c r="C3" s="208" t="s">
        <v>48</v>
      </c>
      <c r="D3" s="208" t="s">
        <v>47</v>
      </c>
      <c r="E3" s="212" t="s">
        <v>46</v>
      </c>
      <c r="F3" s="212"/>
    </row>
    <row r="4" spans="1:7" s="24" customFormat="1" ht="21" customHeight="1">
      <c r="A4" s="198"/>
      <c r="B4" s="209"/>
      <c r="C4" s="209"/>
      <c r="D4" s="209"/>
      <c r="E4" s="209"/>
      <c r="F4" s="212"/>
    </row>
    <row r="5" spans="1:7" ht="17.25" customHeight="1">
      <c r="A5" s="15" t="s">
        <v>8</v>
      </c>
      <c r="B5" s="14">
        <f>SUM(B6:B12)</f>
        <v>14</v>
      </c>
      <c r="C5" s="14">
        <f t="shared" ref="C5:E5" si="0">SUM(C6:C12)</f>
        <v>14</v>
      </c>
      <c r="D5" s="14">
        <f t="shared" si="0"/>
        <v>7</v>
      </c>
      <c r="E5" s="14">
        <f t="shared" si="0"/>
        <v>7</v>
      </c>
      <c r="F5" s="9"/>
      <c r="G5" s="24"/>
    </row>
    <row r="6" spans="1:7" s="36" customFormat="1" ht="17.25" customHeight="1">
      <c r="A6" s="13" t="s">
        <v>7</v>
      </c>
      <c r="B6" s="9">
        <v>3</v>
      </c>
      <c r="C6" s="8">
        <v>3</v>
      </c>
      <c r="D6" s="8">
        <v>3</v>
      </c>
      <c r="E6" s="31" t="s">
        <v>0</v>
      </c>
      <c r="F6" s="8"/>
    </row>
    <row r="7" spans="1:7" ht="17.25" customHeight="1">
      <c r="A7" s="10" t="s">
        <v>6</v>
      </c>
      <c r="B7" s="9">
        <v>8</v>
      </c>
      <c r="C7" s="8">
        <v>8</v>
      </c>
      <c r="D7" s="8">
        <v>2</v>
      </c>
      <c r="E7" s="19">
        <v>6</v>
      </c>
      <c r="F7" s="8"/>
    </row>
    <row r="8" spans="1:7" ht="17.25" customHeight="1">
      <c r="A8" s="10" t="s">
        <v>38</v>
      </c>
      <c r="B8" s="9">
        <v>1</v>
      </c>
      <c r="C8" s="8">
        <v>1</v>
      </c>
      <c r="D8" s="8">
        <v>1</v>
      </c>
      <c r="E8" s="19" t="s">
        <v>0</v>
      </c>
      <c r="F8" s="8"/>
    </row>
    <row r="9" spans="1:7" ht="17.25" customHeight="1">
      <c r="A9" s="10" t="s">
        <v>37</v>
      </c>
      <c r="B9" s="9">
        <v>1</v>
      </c>
      <c r="C9" s="8">
        <v>1</v>
      </c>
      <c r="D9" s="8">
        <v>1</v>
      </c>
      <c r="E9" s="19" t="s">
        <v>0</v>
      </c>
      <c r="F9" s="8"/>
    </row>
    <row r="10" spans="1:7" ht="17.25" customHeight="1">
      <c r="A10" s="10" t="s">
        <v>3</v>
      </c>
      <c r="B10" s="9" t="s">
        <v>0</v>
      </c>
      <c r="C10" s="8" t="s">
        <v>0</v>
      </c>
      <c r="D10" s="8" t="s">
        <v>0</v>
      </c>
      <c r="E10" s="19" t="s">
        <v>0</v>
      </c>
      <c r="F10" s="8"/>
    </row>
    <row r="11" spans="1:7" ht="17.25" customHeight="1">
      <c r="A11" s="10" t="s">
        <v>36</v>
      </c>
      <c r="B11" s="9" t="s">
        <v>0</v>
      </c>
      <c r="C11" s="8" t="s">
        <v>0</v>
      </c>
      <c r="D11" s="8" t="s">
        <v>0</v>
      </c>
      <c r="E11" s="19" t="s">
        <v>0</v>
      </c>
      <c r="F11" s="8"/>
    </row>
    <row r="12" spans="1:7" ht="17.25" customHeight="1">
      <c r="A12" s="7" t="s">
        <v>35</v>
      </c>
      <c r="B12" s="6">
        <v>1</v>
      </c>
      <c r="C12" s="5">
        <v>1</v>
      </c>
      <c r="D12" s="5" t="s">
        <v>0</v>
      </c>
      <c r="E12" s="18">
        <v>1</v>
      </c>
      <c r="F12" s="8"/>
    </row>
    <row r="13" spans="1:7" ht="15" customHeight="1">
      <c r="A13" s="35"/>
      <c r="B13" s="34"/>
      <c r="C13" s="34"/>
      <c r="D13" s="34"/>
      <c r="E13" s="34"/>
      <c r="F13" s="34"/>
    </row>
    <row r="14" spans="1:7" ht="15" customHeight="1">
      <c r="A14" s="196" t="s">
        <v>15</v>
      </c>
      <c r="B14" s="210" t="s">
        <v>45</v>
      </c>
      <c r="C14" s="210" t="s">
        <v>44</v>
      </c>
      <c r="D14" s="210" t="s">
        <v>43</v>
      </c>
      <c r="E14" s="190" t="s">
        <v>209</v>
      </c>
      <c r="F14" s="33"/>
    </row>
    <row r="15" spans="1:7" ht="21" customHeight="1">
      <c r="A15" s="197"/>
      <c r="B15" s="208"/>
      <c r="C15" s="208"/>
      <c r="D15" s="208"/>
      <c r="E15" s="206"/>
      <c r="F15" s="212"/>
    </row>
    <row r="16" spans="1:7" ht="21" customHeight="1">
      <c r="A16" s="198"/>
      <c r="B16" s="209"/>
      <c r="C16" s="209"/>
      <c r="D16" s="209"/>
      <c r="E16" s="192"/>
      <c r="F16" s="212"/>
    </row>
    <row r="17" spans="1:6" ht="17.25" customHeight="1">
      <c r="A17" s="15" t="s">
        <v>8</v>
      </c>
      <c r="B17" s="14">
        <f>SUM(B18:B24)</f>
        <v>18614</v>
      </c>
      <c r="C17" s="14">
        <f t="shared" ref="C17:E17" si="1">SUM(C18:C24)</f>
        <v>119820</v>
      </c>
      <c r="D17" s="14">
        <f t="shared" si="1"/>
        <v>299</v>
      </c>
      <c r="E17" s="14">
        <f t="shared" si="1"/>
        <v>561</v>
      </c>
      <c r="F17" s="9"/>
    </row>
    <row r="18" spans="1:6" ht="17.25" customHeight="1">
      <c r="A18" s="13" t="s">
        <v>7</v>
      </c>
      <c r="B18" s="9">
        <v>5300</v>
      </c>
      <c r="C18" s="8">
        <v>35766</v>
      </c>
      <c r="D18" s="8">
        <v>2</v>
      </c>
      <c r="E18" s="8">
        <v>253</v>
      </c>
      <c r="F18" s="9"/>
    </row>
    <row r="19" spans="1:6" ht="17.25" customHeight="1">
      <c r="A19" s="10" t="s">
        <v>6</v>
      </c>
      <c r="B19" s="9">
        <v>1742</v>
      </c>
      <c r="C19" s="8">
        <v>5068</v>
      </c>
      <c r="D19" s="8">
        <v>204</v>
      </c>
      <c r="E19" s="8">
        <v>33</v>
      </c>
      <c r="F19" s="9"/>
    </row>
    <row r="20" spans="1:6" ht="17.25" customHeight="1">
      <c r="A20" s="10" t="s">
        <v>38</v>
      </c>
      <c r="B20" s="9">
        <v>3064</v>
      </c>
      <c r="C20" s="8">
        <v>19942</v>
      </c>
      <c r="D20" s="8" t="s">
        <v>0</v>
      </c>
      <c r="E20" s="8">
        <v>26</v>
      </c>
      <c r="F20" s="9"/>
    </row>
    <row r="21" spans="1:6" ht="17.25" customHeight="1">
      <c r="A21" s="10" t="s">
        <v>37</v>
      </c>
      <c r="B21" s="9">
        <v>4318</v>
      </c>
      <c r="C21" s="8">
        <v>10007</v>
      </c>
      <c r="D21" s="8">
        <v>43</v>
      </c>
      <c r="E21" s="8">
        <v>64</v>
      </c>
      <c r="F21" s="9"/>
    </row>
    <row r="22" spans="1:6" ht="17.25" customHeight="1">
      <c r="A22" s="10" t="s">
        <v>3</v>
      </c>
      <c r="B22" s="9">
        <v>184</v>
      </c>
      <c r="C22" s="8">
        <v>18096</v>
      </c>
      <c r="D22" s="8">
        <v>1</v>
      </c>
      <c r="E22" s="8">
        <v>7</v>
      </c>
      <c r="F22" s="9"/>
    </row>
    <row r="23" spans="1:6" ht="17.25" customHeight="1">
      <c r="A23" s="10" t="s">
        <v>36</v>
      </c>
      <c r="B23" s="9">
        <v>1908</v>
      </c>
      <c r="C23" s="8">
        <v>17774</v>
      </c>
      <c r="D23" s="8">
        <v>31</v>
      </c>
      <c r="E23" s="8">
        <v>143</v>
      </c>
      <c r="F23" s="9"/>
    </row>
    <row r="24" spans="1:6" ht="17.25" customHeight="1">
      <c r="A24" s="7" t="s">
        <v>35</v>
      </c>
      <c r="B24" s="6">
        <v>2098</v>
      </c>
      <c r="C24" s="5">
        <v>13167</v>
      </c>
      <c r="D24" s="5">
        <v>18</v>
      </c>
      <c r="E24" s="5">
        <v>35</v>
      </c>
      <c r="F24" s="9"/>
    </row>
    <row r="25" spans="1:6" ht="17.25" customHeight="1">
      <c r="A25" s="32"/>
      <c r="B25" s="8"/>
      <c r="C25" s="8"/>
      <c r="D25" s="8"/>
      <c r="E25" s="8"/>
      <c r="F25" s="8"/>
    </row>
    <row r="26" spans="1:6" ht="15" customHeight="1">
      <c r="A26" s="196" t="s">
        <v>15</v>
      </c>
      <c r="B26" s="190" t="s">
        <v>42</v>
      </c>
      <c r="C26" s="191"/>
      <c r="D26" s="194"/>
      <c r="E26" s="206"/>
      <c r="F26" s="207"/>
    </row>
    <row r="27" spans="1:6" ht="21" customHeight="1">
      <c r="A27" s="197"/>
      <c r="B27" s="210" t="s">
        <v>41</v>
      </c>
      <c r="C27" s="210" t="s">
        <v>40</v>
      </c>
      <c r="D27" s="210" t="s">
        <v>39</v>
      </c>
      <c r="E27" s="212"/>
      <c r="F27" s="213"/>
    </row>
    <row r="28" spans="1:6" ht="21" customHeight="1">
      <c r="A28" s="198"/>
      <c r="B28" s="209"/>
      <c r="C28" s="209"/>
      <c r="D28" s="209"/>
      <c r="E28" s="212"/>
      <c r="F28" s="213"/>
    </row>
    <row r="29" spans="1:6" ht="17.25" customHeight="1">
      <c r="A29" s="15" t="s">
        <v>8</v>
      </c>
      <c r="B29" s="14">
        <f t="shared" ref="B29:D29" si="2">SUM(B30:B36)</f>
        <v>1</v>
      </c>
      <c r="C29" s="14">
        <f t="shared" si="2"/>
        <v>12</v>
      </c>
      <c r="D29" s="14">
        <f t="shared" si="2"/>
        <v>7</v>
      </c>
      <c r="E29" s="9"/>
      <c r="F29" s="8"/>
    </row>
    <row r="30" spans="1:6" ht="17.25" customHeight="1">
      <c r="A30" s="13" t="s">
        <v>7</v>
      </c>
      <c r="B30" s="9">
        <v>1</v>
      </c>
      <c r="C30" s="8">
        <v>4</v>
      </c>
      <c r="D30" s="31">
        <v>4</v>
      </c>
      <c r="E30" s="8"/>
      <c r="F30" s="8"/>
    </row>
    <row r="31" spans="1:6" ht="17.25" customHeight="1">
      <c r="A31" s="10" t="s">
        <v>6</v>
      </c>
      <c r="B31" s="9" t="s">
        <v>0</v>
      </c>
      <c r="C31" s="8" t="s">
        <v>0</v>
      </c>
      <c r="D31" s="19" t="s">
        <v>0</v>
      </c>
      <c r="E31" s="8"/>
      <c r="F31" s="8"/>
    </row>
    <row r="32" spans="1:6" ht="17.25" customHeight="1">
      <c r="A32" s="10" t="s">
        <v>38</v>
      </c>
      <c r="B32" s="9" t="s">
        <v>0</v>
      </c>
      <c r="C32" s="8">
        <v>2</v>
      </c>
      <c r="D32" s="19" t="s">
        <v>0</v>
      </c>
      <c r="E32" s="8"/>
      <c r="F32" s="8"/>
    </row>
    <row r="33" spans="1:6" ht="17.25" customHeight="1">
      <c r="A33" s="10" t="s">
        <v>37</v>
      </c>
      <c r="B33" s="9" t="s">
        <v>0</v>
      </c>
      <c r="C33" s="8">
        <v>3</v>
      </c>
      <c r="D33" s="19">
        <v>3</v>
      </c>
      <c r="E33" s="8"/>
      <c r="F33" s="8"/>
    </row>
    <row r="34" spans="1:6" ht="17.25" customHeight="1">
      <c r="A34" s="10" t="s">
        <v>3</v>
      </c>
      <c r="B34" s="9" t="s">
        <v>0</v>
      </c>
      <c r="C34" s="8" t="s">
        <v>0</v>
      </c>
      <c r="D34" s="19" t="s">
        <v>0</v>
      </c>
      <c r="E34" s="8"/>
      <c r="F34" s="8"/>
    </row>
    <row r="35" spans="1:6" ht="17.25" customHeight="1">
      <c r="A35" s="10" t="s">
        <v>36</v>
      </c>
      <c r="B35" s="9" t="s">
        <v>0</v>
      </c>
      <c r="C35" s="8">
        <v>3</v>
      </c>
      <c r="D35" s="19" t="s">
        <v>0</v>
      </c>
      <c r="E35" s="8"/>
      <c r="F35" s="8"/>
    </row>
    <row r="36" spans="1:6" ht="17.25" customHeight="1">
      <c r="A36" s="7" t="s">
        <v>35</v>
      </c>
      <c r="B36" s="6" t="s">
        <v>0</v>
      </c>
      <c r="C36" s="5" t="s">
        <v>0</v>
      </c>
      <c r="D36" s="18" t="s">
        <v>0</v>
      </c>
      <c r="E36" s="8"/>
      <c r="F36" s="8"/>
    </row>
  </sheetData>
  <mergeCells count="22">
    <mergeCell ref="F2:F4"/>
    <mergeCell ref="C3:C4"/>
    <mergeCell ref="F27:F28"/>
    <mergeCell ref="D27:D28"/>
    <mergeCell ref="F15:F16"/>
    <mergeCell ref="C14:C16"/>
    <mergeCell ref="C1:E1"/>
    <mergeCell ref="A2:A4"/>
    <mergeCell ref="E14:E16"/>
    <mergeCell ref="A26:A28"/>
    <mergeCell ref="A14:A16"/>
    <mergeCell ref="E26:F26"/>
    <mergeCell ref="B3:B4"/>
    <mergeCell ref="B14:B16"/>
    <mergeCell ref="D14:D16"/>
    <mergeCell ref="B26:D26"/>
    <mergeCell ref="C27:C28"/>
    <mergeCell ref="B2:E2"/>
    <mergeCell ref="D3:D4"/>
    <mergeCell ref="B27:B28"/>
    <mergeCell ref="E27:E28"/>
    <mergeCell ref="E3:E4"/>
  </mergeCells>
  <phoneticPr fontId="2"/>
  <printOptions horizontalCentered="1"/>
  <pageMargins left="0.51181102362204722" right="0.51181102362204722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3"/>
  <sheetViews>
    <sheetView view="pageBreakPreview" topLeftCell="A21" zoomScale="60" zoomScaleNormal="75" workbookViewId="0">
      <selection activeCell="I36" sqref="I36"/>
    </sheetView>
  </sheetViews>
  <sheetFormatPr defaultRowHeight="13.5"/>
  <cols>
    <col min="1" max="1" width="11.75" style="1" customWidth="1"/>
    <col min="2" max="9" width="15.625" style="1" customWidth="1"/>
    <col min="10" max="10" width="9.125" style="1" bestFit="1" customWidth="1"/>
    <col min="11" max="16384" width="9" style="1"/>
  </cols>
  <sheetData>
    <row r="1" spans="1:9" s="22" customFormat="1" ht="21">
      <c r="A1" s="69" t="s">
        <v>88</v>
      </c>
      <c r="B1" s="67"/>
      <c r="C1" s="67"/>
      <c r="D1" s="67"/>
      <c r="E1" s="67"/>
      <c r="F1" s="67"/>
      <c r="G1" s="67"/>
      <c r="H1" s="199" t="s">
        <v>215</v>
      </c>
      <c r="I1" s="199"/>
    </row>
    <row r="2" spans="1:9" s="22" customFormat="1" ht="21" hidden="1" customHeight="1">
      <c r="A2" s="68"/>
      <c r="B2" s="29"/>
      <c r="C2" s="29"/>
      <c r="D2" s="67"/>
      <c r="E2" s="67"/>
      <c r="F2" s="67"/>
      <c r="G2" s="67"/>
      <c r="H2" s="37"/>
      <c r="I2" s="66"/>
    </row>
    <row r="3" spans="1:9" s="22" customFormat="1" ht="21" hidden="1" customHeight="1">
      <c r="A3" s="68"/>
      <c r="B3" s="29"/>
      <c r="C3" s="29"/>
      <c r="D3" s="67"/>
      <c r="E3" s="67"/>
      <c r="F3" s="67"/>
      <c r="G3" s="67"/>
      <c r="H3" s="37"/>
      <c r="I3" s="66"/>
    </row>
    <row r="4" spans="1:9" s="22" customFormat="1" ht="20.100000000000001" customHeight="1">
      <c r="A4" s="187" t="s">
        <v>87</v>
      </c>
      <c r="B4" s="214" t="s">
        <v>30</v>
      </c>
      <c r="C4" s="217" t="s">
        <v>86</v>
      </c>
      <c r="D4" s="218"/>
      <c r="E4" s="218"/>
      <c r="F4" s="218"/>
      <c r="G4" s="218"/>
      <c r="H4" s="219"/>
      <c r="I4" s="214" t="s">
        <v>11</v>
      </c>
    </row>
    <row r="5" spans="1:9" s="22" customFormat="1" ht="20.100000000000001" customHeight="1">
      <c r="A5" s="188"/>
      <c r="B5" s="215"/>
      <c r="C5" s="220" t="s">
        <v>85</v>
      </c>
      <c r="D5" s="65"/>
      <c r="E5" s="64"/>
      <c r="F5" s="222" t="s">
        <v>84</v>
      </c>
      <c r="G5" s="223" t="s">
        <v>11</v>
      </c>
      <c r="H5" s="63"/>
      <c r="I5" s="215"/>
    </row>
    <row r="6" spans="1:9" ht="39.950000000000003" customHeight="1">
      <c r="A6" s="188"/>
      <c r="B6" s="216"/>
      <c r="C6" s="221"/>
      <c r="D6" s="62" t="s">
        <v>83</v>
      </c>
      <c r="E6" s="62" t="s">
        <v>82</v>
      </c>
      <c r="F6" s="216"/>
      <c r="G6" s="224"/>
      <c r="H6" s="61" t="s">
        <v>81</v>
      </c>
      <c r="I6" s="215"/>
    </row>
    <row r="7" spans="1:9" ht="39.950000000000003" customHeight="1">
      <c r="A7" s="59" t="s">
        <v>8</v>
      </c>
      <c r="B7" s="53">
        <f>SUM(B8:B9)</f>
        <v>37571</v>
      </c>
      <c r="C7" s="52">
        <f>SUM(C8:C9)</f>
        <v>40276</v>
      </c>
      <c r="D7" s="52">
        <f t="shared" ref="D7:I7" si="0">SUM(D8:D9)</f>
        <v>13531</v>
      </c>
      <c r="E7" s="52">
        <f t="shared" si="0"/>
        <v>17946</v>
      </c>
      <c r="F7" s="52">
        <f t="shared" si="0"/>
        <v>12275</v>
      </c>
      <c r="G7" s="52">
        <f t="shared" si="0"/>
        <v>7580</v>
      </c>
      <c r="H7" s="52">
        <f t="shared" si="0"/>
        <v>5320</v>
      </c>
      <c r="I7" s="51">
        <f t="shared" si="0"/>
        <v>9207</v>
      </c>
    </row>
    <row r="8" spans="1:9" ht="39.950000000000003" customHeight="1">
      <c r="A8" s="58" t="s">
        <v>80</v>
      </c>
      <c r="B8" s="44">
        <f>SUM(B10:B20)</f>
        <v>27306</v>
      </c>
      <c r="C8" s="43">
        <f t="shared" ref="C8:I8" si="1">SUM(C10:C20)</f>
        <v>32141</v>
      </c>
      <c r="D8" s="43">
        <f t="shared" si="1"/>
        <v>11450</v>
      </c>
      <c r="E8" s="43">
        <f t="shared" si="1"/>
        <v>13164</v>
      </c>
      <c r="F8" s="43">
        <f t="shared" si="1"/>
        <v>4964</v>
      </c>
      <c r="G8" s="43">
        <f t="shared" si="1"/>
        <v>1768</v>
      </c>
      <c r="H8" s="43">
        <f t="shared" si="1"/>
        <v>1432</v>
      </c>
      <c r="I8" s="42">
        <f t="shared" si="1"/>
        <v>7898</v>
      </c>
    </row>
    <row r="9" spans="1:9" ht="39.950000000000003" customHeight="1">
      <c r="A9" s="60" t="s">
        <v>79</v>
      </c>
      <c r="B9" s="40">
        <f>SUM(B21:B29)</f>
        <v>10265</v>
      </c>
      <c r="C9" s="39">
        <f t="shared" ref="C9:I9" si="2">SUM(C21:C29)</f>
        <v>8135</v>
      </c>
      <c r="D9" s="39">
        <f t="shared" si="2"/>
        <v>2081</v>
      </c>
      <c r="E9" s="39">
        <f t="shared" si="2"/>
        <v>4782</v>
      </c>
      <c r="F9" s="39">
        <f t="shared" si="2"/>
        <v>7311</v>
      </c>
      <c r="G9" s="39">
        <f t="shared" si="2"/>
        <v>5812</v>
      </c>
      <c r="H9" s="39">
        <f t="shared" si="2"/>
        <v>3888</v>
      </c>
      <c r="I9" s="38">
        <f t="shared" si="2"/>
        <v>1309</v>
      </c>
    </row>
    <row r="10" spans="1:9" ht="39.950000000000003" customHeight="1">
      <c r="A10" s="58" t="s">
        <v>78</v>
      </c>
      <c r="B10" s="44">
        <v>11423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2">
        <v>137</v>
      </c>
    </row>
    <row r="11" spans="1:9" ht="39.950000000000003" customHeight="1">
      <c r="A11" s="58" t="s">
        <v>77</v>
      </c>
      <c r="B11" s="44">
        <v>1780</v>
      </c>
      <c r="C11" s="43">
        <v>2473</v>
      </c>
      <c r="D11" s="43">
        <v>0</v>
      </c>
      <c r="E11" s="43">
        <v>2469</v>
      </c>
      <c r="F11" s="43">
        <v>0</v>
      </c>
      <c r="G11" s="43">
        <v>0</v>
      </c>
      <c r="H11" s="43">
        <v>0</v>
      </c>
      <c r="I11" s="42">
        <v>5495</v>
      </c>
    </row>
    <row r="12" spans="1:9" ht="39.950000000000003" customHeight="1">
      <c r="A12" s="58" t="s">
        <v>76</v>
      </c>
      <c r="B12" s="44">
        <v>164</v>
      </c>
      <c r="C12" s="43">
        <v>3946</v>
      </c>
      <c r="D12" s="43">
        <v>0</v>
      </c>
      <c r="E12" s="43">
        <v>1964</v>
      </c>
      <c r="F12" s="43">
        <v>0</v>
      </c>
      <c r="G12" s="43">
        <v>0</v>
      </c>
      <c r="H12" s="43">
        <v>0</v>
      </c>
      <c r="I12" s="42">
        <v>0</v>
      </c>
    </row>
    <row r="13" spans="1:9" ht="39.950000000000003" customHeight="1">
      <c r="A13" s="58" t="s">
        <v>75</v>
      </c>
      <c r="B13" s="44">
        <v>1341</v>
      </c>
      <c r="C13" s="43">
        <v>496</v>
      </c>
      <c r="D13" s="43">
        <v>0</v>
      </c>
      <c r="E13" s="43">
        <v>410</v>
      </c>
      <c r="F13" s="43">
        <v>156</v>
      </c>
      <c r="G13" s="43">
        <v>257</v>
      </c>
      <c r="H13" s="43">
        <v>257</v>
      </c>
      <c r="I13" s="42">
        <v>1801</v>
      </c>
    </row>
    <row r="14" spans="1:9" ht="39.950000000000003" customHeight="1">
      <c r="A14" s="58" t="s">
        <v>74</v>
      </c>
      <c r="B14" s="44">
        <v>2513</v>
      </c>
      <c r="C14" s="43">
        <v>2917</v>
      </c>
      <c r="D14" s="43">
        <v>482</v>
      </c>
      <c r="E14" s="43">
        <v>2435</v>
      </c>
      <c r="F14" s="43">
        <v>482</v>
      </c>
      <c r="G14" s="43">
        <v>726</v>
      </c>
      <c r="H14" s="43">
        <v>390</v>
      </c>
      <c r="I14" s="42">
        <v>0</v>
      </c>
    </row>
    <row r="15" spans="1:9" ht="39.950000000000003" customHeight="1">
      <c r="A15" s="58" t="s">
        <v>73</v>
      </c>
      <c r="B15" s="44">
        <v>4043</v>
      </c>
      <c r="C15" s="43">
        <v>9908</v>
      </c>
      <c r="D15" s="43">
        <v>4873</v>
      </c>
      <c r="E15" s="43">
        <v>1219</v>
      </c>
      <c r="F15" s="43">
        <v>1250</v>
      </c>
      <c r="G15" s="43">
        <v>32</v>
      </c>
      <c r="H15" s="43">
        <v>32</v>
      </c>
      <c r="I15" s="42">
        <v>0</v>
      </c>
    </row>
    <row r="16" spans="1:9" ht="39.950000000000003" customHeight="1">
      <c r="A16" s="58" t="s">
        <v>72</v>
      </c>
      <c r="B16" s="44">
        <v>1422</v>
      </c>
      <c r="C16" s="43">
        <v>535</v>
      </c>
      <c r="D16" s="43">
        <v>0</v>
      </c>
      <c r="E16" s="43">
        <v>535</v>
      </c>
      <c r="F16" s="43">
        <v>261</v>
      </c>
      <c r="G16" s="43">
        <v>0</v>
      </c>
      <c r="H16" s="43">
        <v>0</v>
      </c>
      <c r="I16" s="42">
        <v>0</v>
      </c>
    </row>
    <row r="17" spans="1:10" ht="39.950000000000003" customHeight="1">
      <c r="A17" s="58" t="s">
        <v>71</v>
      </c>
      <c r="B17" s="44">
        <v>937</v>
      </c>
      <c r="C17" s="43">
        <v>3296</v>
      </c>
      <c r="D17" s="43">
        <v>1892</v>
      </c>
      <c r="E17" s="43">
        <v>726</v>
      </c>
      <c r="F17" s="43">
        <v>2396</v>
      </c>
      <c r="G17" s="43">
        <v>450</v>
      </c>
      <c r="H17" s="43">
        <v>450</v>
      </c>
      <c r="I17" s="42">
        <v>0</v>
      </c>
    </row>
    <row r="18" spans="1:10" ht="39.950000000000003" customHeight="1">
      <c r="A18" s="58" t="s">
        <v>70</v>
      </c>
      <c r="B18" s="44">
        <v>1700</v>
      </c>
      <c r="C18" s="43">
        <v>958</v>
      </c>
      <c r="D18" s="43">
        <v>0</v>
      </c>
      <c r="E18" s="43">
        <v>756</v>
      </c>
      <c r="F18" s="43">
        <v>140</v>
      </c>
      <c r="G18" s="43">
        <v>133</v>
      </c>
      <c r="H18" s="43">
        <v>133</v>
      </c>
      <c r="I18" s="42">
        <v>0</v>
      </c>
    </row>
    <row r="19" spans="1:10" ht="39.950000000000003" customHeight="1">
      <c r="A19" s="58" t="s">
        <v>69</v>
      </c>
      <c r="B19" s="44">
        <v>199</v>
      </c>
      <c r="C19" s="43">
        <v>5785</v>
      </c>
      <c r="D19" s="43">
        <v>4203</v>
      </c>
      <c r="E19" s="43">
        <v>1582</v>
      </c>
      <c r="F19" s="43">
        <v>279</v>
      </c>
      <c r="G19" s="43">
        <v>0</v>
      </c>
      <c r="H19" s="43">
        <v>0</v>
      </c>
      <c r="I19" s="42">
        <v>0</v>
      </c>
    </row>
    <row r="20" spans="1:10" ht="39.950000000000003" customHeight="1">
      <c r="A20" s="58" t="s">
        <v>68</v>
      </c>
      <c r="B20" s="44">
        <v>1784</v>
      </c>
      <c r="C20" s="43">
        <v>1827</v>
      </c>
      <c r="D20" s="43">
        <v>0</v>
      </c>
      <c r="E20" s="43">
        <v>1068</v>
      </c>
      <c r="F20" s="43">
        <v>0</v>
      </c>
      <c r="G20" s="43">
        <v>170</v>
      </c>
      <c r="H20" s="43">
        <v>170</v>
      </c>
      <c r="I20" s="42">
        <v>465</v>
      </c>
      <c r="J20" s="1" t="s">
        <v>67</v>
      </c>
    </row>
    <row r="21" spans="1:10" ht="39.950000000000003" customHeight="1">
      <c r="A21" s="57" t="s">
        <v>66</v>
      </c>
      <c r="B21" s="56">
        <v>864</v>
      </c>
      <c r="C21" s="55">
        <v>428</v>
      </c>
      <c r="D21" s="55">
        <v>0</v>
      </c>
      <c r="E21" s="55">
        <v>428</v>
      </c>
      <c r="F21" s="55">
        <v>977</v>
      </c>
      <c r="G21" s="55">
        <v>2237</v>
      </c>
      <c r="H21" s="55">
        <v>313</v>
      </c>
      <c r="I21" s="54">
        <v>0</v>
      </c>
    </row>
    <row r="22" spans="1:10" ht="39.950000000000003" customHeight="1">
      <c r="A22" s="58" t="s">
        <v>65</v>
      </c>
      <c r="B22" s="40">
        <v>1096</v>
      </c>
      <c r="C22" s="39">
        <v>457</v>
      </c>
      <c r="D22" s="39">
        <v>0</v>
      </c>
      <c r="E22" s="39">
        <v>457</v>
      </c>
      <c r="F22" s="39">
        <v>0</v>
      </c>
      <c r="G22" s="39">
        <v>235</v>
      </c>
      <c r="H22" s="39">
        <v>235</v>
      </c>
      <c r="I22" s="38">
        <v>0</v>
      </c>
    </row>
    <row r="23" spans="1:10" ht="39.950000000000003" customHeight="1">
      <c r="A23" s="59" t="s">
        <v>64</v>
      </c>
      <c r="B23" s="44">
        <v>1353</v>
      </c>
      <c r="C23" s="43">
        <v>2550</v>
      </c>
      <c r="D23" s="43">
        <v>1721</v>
      </c>
      <c r="E23" s="43">
        <v>747</v>
      </c>
      <c r="F23" s="43">
        <v>2843</v>
      </c>
      <c r="G23" s="43">
        <v>751</v>
      </c>
      <c r="H23" s="43">
        <v>751</v>
      </c>
      <c r="I23" s="42">
        <v>0</v>
      </c>
    </row>
    <row r="24" spans="1:10" ht="39.950000000000003" customHeight="1">
      <c r="A24" s="58" t="s">
        <v>63</v>
      </c>
      <c r="B24" s="44">
        <v>878</v>
      </c>
      <c r="C24" s="43">
        <v>762</v>
      </c>
      <c r="D24" s="43">
        <v>360</v>
      </c>
      <c r="E24" s="43">
        <v>402</v>
      </c>
      <c r="F24" s="43">
        <v>1605</v>
      </c>
      <c r="G24" s="43">
        <v>568</v>
      </c>
      <c r="H24" s="43">
        <v>568</v>
      </c>
      <c r="I24" s="42">
        <v>0</v>
      </c>
    </row>
    <row r="25" spans="1:10" ht="39.950000000000003" customHeight="1">
      <c r="A25" s="57" t="s">
        <v>62</v>
      </c>
      <c r="B25" s="56">
        <v>1080</v>
      </c>
      <c r="C25" s="55">
        <v>973</v>
      </c>
      <c r="D25" s="55">
        <v>0</v>
      </c>
      <c r="E25" s="55">
        <v>446</v>
      </c>
      <c r="F25" s="55">
        <v>6</v>
      </c>
      <c r="G25" s="55">
        <v>0</v>
      </c>
      <c r="H25" s="55">
        <v>0</v>
      </c>
      <c r="I25" s="54">
        <v>0</v>
      </c>
    </row>
    <row r="26" spans="1:10" ht="39.950000000000003" customHeight="1">
      <c r="A26" s="57" t="s">
        <v>61</v>
      </c>
      <c r="B26" s="56">
        <v>952</v>
      </c>
      <c r="C26" s="55">
        <v>634</v>
      </c>
      <c r="D26" s="55">
        <v>0</v>
      </c>
      <c r="E26" s="55">
        <v>384</v>
      </c>
      <c r="F26" s="55">
        <v>1821</v>
      </c>
      <c r="G26" s="55">
        <v>443</v>
      </c>
      <c r="H26" s="55">
        <v>443</v>
      </c>
      <c r="I26" s="54">
        <v>102</v>
      </c>
    </row>
    <row r="27" spans="1:10" ht="39.950000000000003" customHeight="1">
      <c r="A27" s="45" t="s">
        <v>60</v>
      </c>
      <c r="B27" s="53">
        <v>481</v>
      </c>
      <c r="C27" s="52">
        <v>286</v>
      </c>
      <c r="D27" s="52">
        <v>0</v>
      </c>
      <c r="E27" s="52">
        <v>286</v>
      </c>
      <c r="F27" s="52">
        <v>0</v>
      </c>
      <c r="G27" s="52">
        <v>0</v>
      </c>
      <c r="H27" s="52">
        <v>0</v>
      </c>
      <c r="I27" s="51">
        <v>0</v>
      </c>
    </row>
    <row r="28" spans="1:10" ht="39.950000000000003" customHeight="1">
      <c r="A28" s="41" t="s">
        <v>59</v>
      </c>
      <c r="B28" s="44">
        <v>1190</v>
      </c>
      <c r="C28" s="43">
        <v>775</v>
      </c>
      <c r="D28" s="43">
        <v>0</v>
      </c>
      <c r="E28" s="43">
        <v>362</v>
      </c>
      <c r="F28" s="43">
        <v>59</v>
      </c>
      <c r="G28" s="43">
        <v>0</v>
      </c>
      <c r="H28" s="43">
        <v>0</v>
      </c>
      <c r="I28" s="42">
        <v>1207</v>
      </c>
    </row>
    <row r="29" spans="1:10" ht="39.950000000000003" customHeight="1" thickBot="1">
      <c r="A29" s="50" t="s">
        <v>58</v>
      </c>
      <c r="B29" s="49">
        <v>2371</v>
      </c>
      <c r="C29" s="48">
        <v>1270</v>
      </c>
      <c r="D29" s="48">
        <v>0</v>
      </c>
      <c r="E29" s="48">
        <v>1270</v>
      </c>
      <c r="F29" s="48">
        <v>0</v>
      </c>
      <c r="G29" s="48">
        <v>1578</v>
      </c>
      <c r="H29" s="48">
        <v>1578</v>
      </c>
      <c r="I29" s="47">
        <v>0</v>
      </c>
    </row>
    <row r="30" spans="1:10" ht="39.950000000000003" customHeight="1" thickTop="1">
      <c r="A30" s="45" t="s">
        <v>57</v>
      </c>
      <c r="B30" s="44">
        <f t="shared" ref="B30:I30" si="3">B18</f>
        <v>1700</v>
      </c>
      <c r="C30" s="43">
        <f t="shared" si="3"/>
        <v>958</v>
      </c>
      <c r="D30" s="43">
        <f>D18</f>
        <v>0</v>
      </c>
      <c r="E30" s="43">
        <f t="shared" si="3"/>
        <v>756</v>
      </c>
      <c r="F30" s="43">
        <f t="shared" si="3"/>
        <v>140</v>
      </c>
      <c r="G30" s="43">
        <f t="shared" si="3"/>
        <v>133</v>
      </c>
      <c r="H30" s="43">
        <f t="shared" si="3"/>
        <v>133</v>
      </c>
      <c r="I30" s="46">
        <f t="shared" si="3"/>
        <v>0</v>
      </c>
    </row>
    <row r="31" spans="1:10" ht="39.950000000000003" customHeight="1">
      <c r="A31" s="45" t="s">
        <v>56</v>
      </c>
      <c r="B31" s="44">
        <f t="shared" ref="B31" si="4">B14+B15</f>
        <v>6556</v>
      </c>
      <c r="C31" s="43">
        <f t="shared" ref="C31:I31" si="5">C14+C15</f>
        <v>12825</v>
      </c>
      <c r="D31" s="43">
        <f t="shared" si="5"/>
        <v>5355</v>
      </c>
      <c r="E31" s="43">
        <f t="shared" si="5"/>
        <v>3654</v>
      </c>
      <c r="F31" s="43">
        <f t="shared" si="5"/>
        <v>1732</v>
      </c>
      <c r="G31" s="43">
        <f t="shared" si="5"/>
        <v>758</v>
      </c>
      <c r="H31" s="43">
        <f t="shared" si="5"/>
        <v>422</v>
      </c>
      <c r="I31" s="42">
        <f t="shared" si="5"/>
        <v>0</v>
      </c>
    </row>
    <row r="32" spans="1:10" ht="39.950000000000003" customHeight="1">
      <c r="A32" s="45" t="s">
        <v>55</v>
      </c>
      <c r="B32" s="44">
        <f t="shared" ref="B32" si="6">B11+B21</f>
        <v>2644</v>
      </c>
      <c r="C32" s="43">
        <f t="shared" ref="C32:I32" si="7">C11+C21</f>
        <v>2901</v>
      </c>
      <c r="D32" s="43">
        <f t="shared" si="7"/>
        <v>0</v>
      </c>
      <c r="E32" s="43">
        <f t="shared" si="7"/>
        <v>2897</v>
      </c>
      <c r="F32" s="43">
        <f t="shared" si="7"/>
        <v>977</v>
      </c>
      <c r="G32" s="43">
        <f t="shared" si="7"/>
        <v>2237</v>
      </c>
      <c r="H32" s="43">
        <f t="shared" si="7"/>
        <v>313</v>
      </c>
      <c r="I32" s="42">
        <f t="shared" si="7"/>
        <v>5495</v>
      </c>
    </row>
    <row r="33" spans="1:9" ht="39.950000000000003" customHeight="1">
      <c r="A33" s="45" t="s">
        <v>54</v>
      </c>
      <c r="B33" s="44">
        <f t="shared" ref="B33" si="8">B10+B17+B20+B22+B23+B24</f>
        <v>17471</v>
      </c>
      <c r="C33" s="43">
        <f t="shared" ref="C33:I33" si="9">C10+C17+C20+C22+C23+C24</f>
        <v>8892</v>
      </c>
      <c r="D33" s="43">
        <f t="shared" si="9"/>
        <v>3973</v>
      </c>
      <c r="E33" s="43">
        <f t="shared" si="9"/>
        <v>3400</v>
      </c>
      <c r="F33" s="43">
        <f t="shared" si="9"/>
        <v>6844</v>
      </c>
      <c r="G33" s="43">
        <f t="shared" si="9"/>
        <v>2174</v>
      </c>
      <c r="H33" s="43">
        <f t="shared" si="9"/>
        <v>2174</v>
      </c>
      <c r="I33" s="42">
        <f t="shared" si="9"/>
        <v>602</v>
      </c>
    </row>
    <row r="34" spans="1:9" ht="39.950000000000003" customHeight="1">
      <c r="A34" s="45" t="s">
        <v>53</v>
      </c>
      <c r="B34" s="44">
        <f t="shared" ref="B34" si="10">B13+B16+B19+B25+B26</f>
        <v>4994</v>
      </c>
      <c r="C34" s="43">
        <f t="shared" ref="C34:I34" si="11">C13+C16+C19+C25+C26</f>
        <v>8423</v>
      </c>
      <c r="D34" s="43">
        <f t="shared" si="11"/>
        <v>4203</v>
      </c>
      <c r="E34" s="43">
        <f t="shared" si="11"/>
        <v>3357</v>
      </c>
      <c r="F34" s="43">
        <f t="shared" si="11"/>
        <v>2523</v>
      </c>
      <c r="G34" s="43">
        <f t="shared" si="11"/>
        <v>700</v>
      </c>
      <c r="H34" s="43">
        <f t="shared" si="11"/>
        <v>700</v>
      </c>
      <c r="I34" s="42">
        <f t="shared" si="11"/>
        <v>1903</v>
      </c>
    </row>
    <row r="35" spans="1:9" ht="39.950000000000003" customHeight="1">
      <c r="A35" s="41" t="s">
        <v>52</v>
      </c>
      <c r="B35" s="40">
        <f t="shared" ref="B35" si="12">B12+B27+B28+B29</f>
        <v>4206</v>
      </c>
      <c r="C35" s="39">
        <f t="shared" ref="C35:I35" si="13">C12+C27+C28+C29</f>
        <v>6277</v>
      </c>
      <c r="D35" s="39">
        <f t="shared" si="13"/>
        <v>0</v>
      </c>
      <c r="E35" s="39">
        <f t="shared" si="13"/>
        <v>3882</v>
      </c>
      <c r="F35" s="39">
        <f t="shared" si="13"/>
        <v>59</v>
      </c>
      <c r="G35" s="39">
        <f t="shared" si="13"/>
        <v>1578</v>
      </c>
      <c r="H35" s="39">
        <f t="shared" si="13"/>
        <v>1578</v>
      </c>
      <c r="I35" s="38">
        <f t="shared" si="13"/>
        <v>1207</v>
      </c>
    </row>
    <row r="36" spans="1:9">
      <c r="A36" s="22"/>
      <c r="B36" s="22"/>
      <c r="C36" s="22"/>
      <c r="D36" s="22"/>
      <c r="E36" s="22"/>
      <c r="F36" s="22"/>
      <c r="G36" s="22"/>
      <c r="H36" s="22"/>
      <c r="I36" s="22"/>
    </row>
    <row r="37" spans="1:9">
      <c r="A37" s="22"/>
      <c r="B37" s="22"/>
      <c r="C37" s="22"/>
      <c r="D37" s="22"/>
      <c r="E37" s="22"/>
      <c r="F37" s="22"/>
      <c r="G37" s="22"/>
      <c r="H37" s="22"/>
      <c r="I37" s="22"/>
    </row>
    <row r="38" spans="1:9">
      <c r="H38" s="24"/>
      <c r="I38" s="3"/>
    </row>
    <row r="39" spans="1:9">
      <c r="H39" s="24"/>
      <c r="I39" s="11"/>
    </row>
    <row r="40" spans="1:9">
      <c r="I40" s="11"/>
    </row>
    <row r="41" spans="1:9">
      <c r="I41" s="22"/>
    </row>
    <row r="42" spans="1:9">
      <c r="I42" s="22"/>
    </row>
    <row r="43" spans="1:9">
      <c r="I43" s="22"/>
    </row>
    <row r="44" spans="1:9">
      <c r="I44" s="22"/>
    </row>
    <row r="45" spans="1:9">
      <c r="I45" s="22"/>
    </row>
    <row r="46" spans="1:9">
      <c r="I46" s="22"/>
    </row>
    <row r="47" spans="1:9">
      <c r="I47" s="22"/>
    </row>
    <row r="48" spans="1:9">
      <c r="I48" s="22"/>
    </row>
    <row r="49" spans="9:9">
      <c r="I49" s="22"/>
    </row>
    <row r="50" spans="9:9">
      <c r="I50" s="22"/>
    </row>
    <row r="51" spans="9:9">
      <c r="I51" s="22"/>
    </row>
    <row r="52" spans="9:9">
      <c r="I52" s="22"/>
    </row>
    <row r="53" spans="9:9">
      <c r="I53" s="22"/>
    </row>
    <row r="54" spans="9:9">
      <c r="I54" s="22"/>
    </row>
    <row r="55" spans="9:9">
      <c r="I55" s="22"/>
    </row>
    <row r="56" spans="9:9">
      <c r="I56" s="22"/>
    </row>
    <row r="57" spans="9:9" ht="24.75" customHeight="1">
      <c r="I57" s="22"/>
    </row>
    <row r="58" spans="9:9" ht="15.75" customHeight="1">
      <c r="I58" s="22"/>
    </row>
    <row r="59" spans="9:9">
      <c r="I59" s="22"/>
    </row>
    <row r="60" spans="9:9">
      <c r="I60" s="22"/>
    </row>
    <row r="61" spans="9:9">
      <c r="I61" s="22"/>
    </row>
    <row r="62" spans="9:9">
      <c r="I62" s="22"/>
    </row>
    <row r="63" spans="9:9">
      <c r="I63" s="22"/>
    </row>
    <row r="64" spans="9:9">
      <c r="I64" s="22"/>
    </row>
    <row r="65" spans="9:9">
      <c r="I65" s="22"/>
    </row>
    <row r="66" spans="9:9">
      <c r="I66" s="22"/>
    </row>
    <row r="67" spans="9:9">
      <c r="I67" s="22"/>
    </row>
    <row r="68" spans="9:9">
      <c r="I68" s="22"/>
    </row>
    <row r="69" spans="9:9">
      <c r="I69" s="22"/>
    </row>
    <row r="70" spans="9:9">
      <c r="I70" s="22"/>
    </row>
    <row r="71" spans="9:9">
      <c r="I71" s="22"/>
    </row>
    <row r="72" spans="9:9">
      <c r="I72" s="22"/>
    </row>
    <row r="73" spans="9:9">
      <c r="I73" s="22"/>
    </row>
  </sheetData>
  <mergeCells count="8">
    <mergeCell ref="H1:I1"/>
    <mergeCell ref="I4:I6"/>
    <mergeCell ref="A4:A6"/>
    <mergeCell ref="B4:B6"/>
    <mergeCell ref="C4:H4"/>
    <mergeCell ref="C5:C6"/>
    <mergeCell ref="F5:F6"/>
    <mergeCell ref="G5:G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H23"/>
  <sheetViews>
    <sheetView view="pageBreakPreview" topLeftCell="A13" zoomScaleNormal="100" zoomScaleSheetLayoutView="100" workbookViewId="0">
      <selection activeCell="J20" sqref="J20"/>
    </sheetView>
  </sheetViews>
  <sheetFormatPr defaultRowHeight="13.5"/>
  <cols>
    <col min="1" max="1" width="11.25" customWidth="1"/>
    <col min="2" max="8" width="10.875" customWidth="1"/>
  </cols>
  <sheetData>
    <row r="1" spans="1:8">
      <c r="A1" s="76" t="s">
        <v>106</v>
      </c>
      <c r="B1" s="75"/>
      <c r="C1" s="75"/>
      <c r="D1" s="75"/>
      <c r="E1" s="75"/>
      <c r="F1" s="75"/>
      <c r="G1" s="230" t="s">
        <v>216</v>
      </c>
      <c r="H1" s="230"/>
    </row>
    <row r="2" spans="1:8">
      <c r="A2" s="187" t="s">
        <v>100</v>
      </c>
      <c r="B2" s="217" t="s">
        <v>30</v>
      </c>
      <c r="C2" s="219"/>
      <c r="D2" s="214" t="s">
        <v>31</v>
      </c>
      <c r="E2" s="214" t="s">
        <v>105</v>
      </c>
      <c r="F2" s="218" t="s">
        <v>86</v>
      </c>
      <c r="G2" s="218"/>
      <c r="H2" s="219"/>
    </row>
    <row r="3" spans="1:8" ht="27" customHeight="1">
      <c r="A3" s="189"/>
      <c r="B3" s="10" t="s">
        <v>104</v>
      </c>
      <c r="C3" s="74" t="s">
        <v>103</v>
      </c>
      <c r="D3" s="215"/>
      <c r="E3" s="215"/>
      <c r="F3" s="73" t="s">
        <v>85</v>
      </c>
      <c r="G3" s="72" t="s">
        <v>84</v>
      </c>
      <c r="H3" s="10" t="s">
        <v>102</v>
      </c>
    </row>
    <row r="4" spans="1:8" ht="17.25" customHeight="1">
      <c r="A4" s="15" t="s">
        <v>33</v>
      </c>
      <c r="B4" s="14">
        <f>SUM(B5:B11)</f>
        <v>0</v>
      </c>
      <c r="C4" s="14">
        <f t="shared" ref="C4:H4" si="0">SUM(C5:C11)</f>
        <v>696</v>
      </c>
      <c r="D4" s="14">
        <f t="shared" si="0"/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  <c r="H4" s="20">
        <f t="shared" si="0"/>
        <v>0</v>
      </c>
    </row>
    <row r="5" spans="1:8" ht="17.25" customHeight="1">
      <c r="A5" s="13" t="s">
        <v>7</v>
      </c>
      <c r="B5" s="9" t="s">
        <v>0</v>
      </c>
      <c r="C5" s="8">
        <v>259</v>
      </c>
      <c r="D5" s="8" t="s">
        <v>0</v>
      </c>
      <c r="E5" s="8" t="s">
        <v>0</v>
      </c>
      <c r="F5" s="8" t="s">
        <v>0</v>
      </c>
      <c r="G5" s="8" t="s">
        <v>0</v>
      </c>
      <c r="H5" s="19" t="s">
        <v>0</v>
      </c>
    </row>
    <row r="6" spans="1:8" ht="17.25" customHeight="1">
      <c r="A6" s="10" t="s">
        <v>101</v>
      </c>
      <c r="B6" s="9" t="s">
        <v>0</v>
      </c>
      <c r="C6" s="8">
        <v>59</v>
      </c>
      <c r="D6" s="8" t="s">
        <v>0</v>
      </c>
      <c r="E6" s="8" t="s">
        <v>0</v>
      </c>
      <c r="F6" s="8" t="s">
        <v>0</v>
      </c>
      <c r="G6" s="8" t="s">
        <v>0</v>
      </c>
      <c r="H6" s="19" t="s">
        <v>0</v>
      </c>
    </row>
    <row r="7" spans="1:8" ht="17.25" customHeight="1">
      <c r="A7" s="10" t="s">
        <v>92</v>
      </c>
      <c r="B7" s="9" t="s">
        <v>0</v>
      </c>
      <c r="C7" s="8">
        <v>30</v>
      </c>
      <c r="D7" s="8" t="s">
        <v>0</v>
      </c>
      <c r="E7" s="8" t="s">
        <v>0</v>
      </c>
      <c r="F7" s="8" t="s">
        <v>0</v>
      </c>
      <c r="G7" s="8" t="s">
        <v>0</v>
      </c>
      <c r="H7" s="19" t="s">
        <v>0</v>
      </c>
    </row>
    <row r="8" spans="1:8" ht="17.25" customHeight="1">
      <c r="A8" s="10" t="s">
        <v>91</v>
      </c>
      <c r="B8" s="9" t="s">
        <v>0</v>
      </c>
      <c r="C8" s="8">
        <v>165</v>
      </c>
      <c r="D8" s="8" t="s">
        <v>0</v>
      </c>
      <c r="E8" s="8" t="s">
        <v>0</v>
      </c>
      <c r="F8" s="8" t="s">
        <v>0</v>
      </c>
      <c r="G8" s="8" t="s">
        <v>0</v>
      </c>
      <c r="H8" s="19" t="s">
        <v>0</v>
      </c>
    </row>
    <row r="9" spans="1:8" ht="17.25" customHeight="1">
      <c r="A9" s="10" t="s">
        <v>3</v>
      </c>
      <c r="B9" s="9" t="s">
        <v>0</v>
      </c>
      <c r="C9" s="8">
        <v>1</v>
      </c>
      <c r="D9" s="8" t="s">
        <v>0</v>
      </c>
      <c r="E9" s="8" t="s">
        <v>0</v>
      </c>
      <c r="F9" s="8" t="s">
        <v>0</v>
      </c>
      <c r="G9" s="8" t="s">
        <v>0</v>
      </c>
      <c r="H9" s="19" t="s">
        <v>0</v>
      </c>
    </row>
    <row r="10" spans="1:8" ht="17.25" customHeight="1">
      <c r="A10" s="10" t="s">
        <v>90</v>
      </c>
      <c r="B10" s="9" t="s">
        <v>0</v>
      </c>
      <c r="C10" s="8">
        <v>178</v>
      </c>
      <c r="D10" s="8" t="s">
        <v>0</v>
      </c>
      <c r="E10" s="8" t="s">
        <v>0</v>
      </c>
      <c r="F10" s="8" t="s">
        <v>0</v>
      </c>
      <c r="G10" s="8" t="s">
        <v>0</v>
      </c>
      <c r="H10" s="19" t="s">
        <v>0</v>
      </c>
    </row>
    <row r="11" spans="1:8" ht="17.25" customHeight="1">
      <c r="A11" s="7" t="s">
        <v>89</v>
      </c>
      <c r="B11" s="6" t="s">
        <v>0</v>
      </c>
      <c r="C11" s="5">
        <v>4</v>
      </c>
      <c r="D11" s="5" t="s">
        <v>0</v>
      </c>
      <c r="E11" s="5" t="s">
        <v>0</v>
      </c>
      <c r="F11" s="5" t="s">
        <v>0</v>
      </c>
      <c r="G11" s="5" t="s">
        <v>0</v>
      </c>
      <c r="H11" s="18" t="s">
        <v>0</v>
      </c>
    </row>
    <row r="12" spans="1:8">
      <c r="A12" s="23"/>
      <c r="B12" s="22"/>
      <c r="C12" s="22"/>
      <c r="D12" s="22"/>
      <c r="E12" s="22"/>
      <c r="F12" s="22"/>
      <c r="G12" s="22"/>
      <c r="H12" s="22"/>
    </row>
    <row r="13" spans="1:8">
      <c r="A13" s="187" t="s">
        <v>100</v>
      </c>
      <c r="B13" s="203" t="s">
        <v>23</v>
      </c>
      <c r="C13" s="211"/>
      <c r="D13" s="211"/>
      <c r="E13" s="204"/>
      <c r="F13" s="185" t="s">
        <v>99</v>
      </c>
      <c r="G13" s="185" t="s">
        <v>11</v>
      </c>
      <c r="H13" s="71" t="s">
        <v>98</v>
      </c>
    </row>
    <row r="14" spans="1:8" ht="13.5" customHeight="1">
      <c r="A14" s="188"/>
      <c r="B14" s="185" t="s">
        <v>97</v>
      </c>
      <c r="C14" s="185" t="s">
        <v>96</v>
      </c>
      <c r="D14" s="226" t="s">
        <v>95</v>
      </c>
      <c r="E14" s="228" t="s">
        <v>94</v>
      </c>
      <c r="F14" s="225"/>
      <c r="G14" s="225"/>
      <c r="H14" s="208" t="s">
        <v>93</v>
      </c>
    </row>
    <row r="15" spans="1:8">
      <c r="A15" s="189"/>
      <c r="B15" s="186"/>
      <c r="C15" s="186"/>
      <c r="D15" s="227"/>
      <c r="E15" s="229"/>
      <c r="F15" s="186"/>
      <c r="G15" s="186"/>
      <c r="H15" s="209"/>
    </row>
    <row r="16" spans="1:8" ht="17.25" customHeight="1">
      <c r="A16" s="15" t="s">
        <v>33</v>
      </c>
      <c r="B16" s="14">
        <f t="shared" ref="B16:H16" si="1">SUM(B17:B23)</f>
        <v>0</v>
      </c>
      <c r="C16" s="14">
        <f t="shared" si="1"/>
        <v>0</v>
      </c>
      <c r="D16" s="14">
        <f t="shared" si="1"/>
        <v>0</v>
      </c>
      <c r="E16" s="14">
        <f t="shared" si="1"/>
        <v>0</v>
      </c>
      <c r="F16" s="14">
        <f t="shared" si="1"/>
        <v>0</v>
      </c>
      <c r="G16" s="14">
        <f t="shared" si="1"/>
        <v>107</v>
      </c>
      <c r="H16" s="20">
        <f t="shared" si="1"/>
        <v>0</v>
      </c>
    </row>
    <row r="17" spans="1:8" ht="17.25" customHeight="1">
      <c r="A17" s="13" t="s">
        <v>7</v>
      </c>
      <c r="B17" s="8" t="s">
        <v>207</v>
      </c>
      <c r="C17" s="8" t="s">
        <v>207</v>
      </c>
      <c r="D17" s="70" t="s">
        <v>207</v>
      </c>
      <c r="E17" s="19" t="s">
        <v>207</v>
      </c>
      <c r="F17" s="8" t="s">
        <v>0</v>
      </c>
      <c r="G17" s="8">
        <v>46</v>
      </c>
      <c r="H17" s="19" t="s">
        <v>0</v>
      </c>
    </row>
    <row r="18" spans="1:8" ht="17.25" customHeight="1">
      <c r="A18" s="10" t="s">
        <v>6</v>
      </c>
      <c r="B18" s="8" t="s">
        <v>0</v>
      </c>
      <c r="C18" s="8" t="s">
        <v>0</v>
      </c>
      <c r="D18" s="8" t="s">
        <v>0</v>
      </c>
      <c r="E18" s="19" t="s">
        <v>0</v>
      </c>
      <c r="F18" s="8" t="s">
        <v>0</v>
      </c>
      <c r="G18" s="8">
        <v>5</v>
      </c>
      <c r="H18" s="19" t="s">
        <v>0</v>
      </c>
    </row>
    <row r="19" spans="1:8" ht="17.25" customHeight="1">
      <c r="A19" s="10" t="s">
        <v>92</v>
      </c>
      <c r="B19" s="8" t="s">
        <v>0</v>
      </c>
      <c r="C19" s="8" t="s">
        <v>0</v>
      </c>
      <c r="D19" s="8" t="s">
        <v>0</v>
      </c>
      <c r="E19" s="19" t="s">
        <v>0</v>
      </c>
      <c r="F19" s="8" t="s">
        <v>0</v>
      </c>
      <c r="G19" s="8" t="s">
        <v>0</v>
      </c>
      <c r="H19" s="19" t="s">
        <v>0</v>
      </c>
    </row>
    <row r="20" spans="1:8" ht="17.25" customHeight="1">
      <c r="A20" s="10" t="s">
        <v>91</v>
      </c>
      <c r="B20" s="8" t="s">
        <v>0</v>
      </c>
      <c r="C20" s="8" t="s">
        <v>0</v>
      </c>
      <c r="D20" s="8" t="s">
        <v>0</v>
      </c>
      <c r="E20" s="19" t="s">
        <v>0</v>
      </c>
      <c r="F20" s="8" t="s">
        <v>0</v>
      </c>
      <c r="G20" s="8">
        <v>56</v>
      </c>
      <c r="H20" s="19" t="s">
        <v>0</v>
      </c>
    </row>
    <row r="21" spans="1:8" ht="17.25" customHeight="1">
      <c r="A21" s="10" t="s">
        <v>3</v>
      </c>
      <c r="B21" s="8" t="s">
        <v>0</v>
      </c>
      <c r="C21" s="8" t="s">
        <v>0</v>
      </c>
      <c r="D21" s="8" t="s">
        <v>0</v>
      </c>
      <c r="E21" s="19" t="s">
        <v>0</v>
      </c>
      <c r="F21" s="8" t="s">
        <v>0</v>
      </c>
      <c r="G21" s="8" t="s">
        <v>0</v>
      </c>
      <c r="H21" s="19" t="s">
        <v>0</v>
      </c>
    </row>
    <row r="22" spans="1:8" ht="17.25" customHeight="1">
      <c r="A22" s="10" t="s">
        <v>90</v>
      </c>
      <c r="B22" s="8" t="s">
        <v>0</v>
      </c>
      <c r="C22" s="8" t="s">
        <v>0</v>
      </c>
      <c r="D22" s="8" t="s">
        <v>0</v>
      </c>
      <c r="E22" s="19" t="s">
        <v>0</v>
      </c>
      <c r="F22" s="8" t="s">
        <v>0</v>
      </c>
      <c r="G22" s="8" t="s">
        <v>0</v>
      </c>
      <c r="H22" s="19" t="s">
        <v>0</v>
      </c>
    </row>
    <row r="23" spans="1:8" ht="17.25" customHeight="1">
      <c r="A23" s="7" t="s">
        <v>89</v>
      </c>
      <c r="B23" s="5" t="s">
        <v>0</v>
      </c>
      <c r="C23" s="5" t="s">
        <v>0</v>
      </c>
      <c r="D23" s="5" t="s">
        <v>0</v>
      </c>
      <c r="E23" s="18" t="s">
        <v>0</v>
      </c>
      <c r="F23" s="5" t="s">
        <v>0</v>
      </c>
      <c r="G23" s="5" t="s">
        <v>0</v>
      </c>
      <c r="H23" s="18" t="s">
        <v>0</v>
      </c>
    </row>
  </sheetData>
  <mergeCells count="15">
    <mergeCell ref="G1:H1"/>
    <mergeCell ref="F2:H2"/>
    <mergeCell ref="B13:E13"/>
    <mergeCell ref="D2:D3"/>
    <mergeCell ref="E2:E3"/>
    <mergeCell ref="H14:H15"/>
    <mergeCell ref="B14:B15"/>
    <mergeCell ref="C14:C15"/>
    <mergeCell ref="G13:G15"/>
    <mergeCell ref="A2:A3"/>
    <mergeCell ref="B2:C2"/>
    <mergeCell ref="F13:F15"/>
    <mergeCell ref="A13:A15"/>
    <mergeCell ref="D14:D15"/>
    <mergeCell ref="E14:E1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horizontalDpi="4294967292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U121"/>
  <sheetViews>
    <sheetView view="pageBreakPreview" zoomScale="59" zoomScaleNormal="75" zoomScaleSheetLayoutView="59" workbookViewId="0">
      <pane xSplit="1" ySplit="5" topLeftCell="M24" activePane="bottomRight" state="frozen"/>
      <selection pane="topRight"/>
      <selection pane="bottomLeft"/>
      <selection pane="bottomRight" activeCell="T35" sqref="T35"/>
    </sheetView>
  </sheetViews>
  <sheetFormatPr defaultRowHeight="21.95" customHeight="1"/>
  <cols>
    <col min="1" max="1" width="11.75" style="77" customWidth="1"/>
    <col min="2" max="2" width="9.5" style="1" bestFit="1" customWidth="1"/>
    <col min="3" max="3" width="15.75" style="1" customWidth="1"/>
    <col min="4" max="4" width="15.625" style="1" customWidth="1"/>
    <col min="5" max="8" width="16" style="1" customWidth="1"/>
    <col min="9" max="14" width="15.625" style="1" customWidth="1"/>
    <col min="15" max="15" width="11.75" style="77" customWidth="1"/>
    <col min="16" max="21" width="15.625" style="1" customWidth="1"/>
    <col min="22" max="16384" width="9" style="1"/>
  </cols>
  <sheetData>
    <row r="1" spans="1:21" s="34" customFormat="1" ht="21">
      <c r="A1" s="90" t="s">
        <v>124</v>
      </c>
      <c r="C1" s="67"/>
      <c r="D1" s="67"/>
      <c r="E1" s="67"/>
      <c r="F1" s="67"/>
      <c r="G1" s="67"/>
      <c r="H1" s="89"/>
      <c r="I1" s="89"/>
      <c r="J1" s="89"/>
      <c r="K1" s="89"/>
      <c r="L1" s="89"/>
      <c r="M1" s="199" t="s">
        <v>217</v>
      </c>
      <c r="N1" s="199"/>
      <c r="O1" s="239" t="s">
        <v>123</v>
      </c>
      <c r="P1" s="239"/>
      <c r="Q1" s="239"/>
      <c r="R1" s="239"/>
      <c r="S1" s="239"/>
      <c r="T1" s="239"/>
      <c r="U1" s="37" t="s">
        <v>217</v>
      </c>
    </row>
    <row r="2" spans="1:21" s="34" customFormat="1" ht="30" customHeight="1">
      <c r="A2" s="231" t="s">
        <v>121</v>
      </c>
      <c r="B2" s="234" t="s">
        <v>122</v>
      </c>
      <c r="C2" s="217" t="s">
        <v>120</v>
      </c>
      <c r="D2" s="218"/>
      <c r="E2" s="218"/>
      <c r="F2" s="218"/>
      <c r="G2" s="218"/>
      <c r="H2" s="219"/>
      <c r="I2" s="217" t="s">
        <v>120</v>
      </c>
      <c r="J2" s="218"/>
      <c r="K2" s="218"/>
      <c r="L2" s="218"/>
      <c r="M2" s="218"/>
      <c r="N2" s="219"/>
      <c r="O2" s="231" t="s">
        <v>121</v>
      </c>
      <c r="P2" s="217" t="s">
        <v>120</v>
      </c>
      <c r="Q2" s="218"/>
      <c r="R2" s="218"/>
      <c r="S2" s="218"/>
      <c r="T2" s="218"/>
      <c r="U2" s="219"/>
    </row>
    <row r="3" spans="1:21" s="34" customFormat="1" ht="20.100000000000001" customHeight="1">
      <c r="A3" s="232"/>
      <c r="B3" s="215"/>
      <c r="C3" s="235" t="s">
        <v>97</v>
      </c>
      <c r="D3" s="236"/>
      <c r="E3" s="235" t="s">
        <v>96</v>
      </c>
      <c r="F3" s="236"/>
      <c r="G3" s="235" t="s">
        <v>119</v>
      </c>
      <c r="H3" s="240"/>
      <c r="I3" s="217" t="s">
        <v>119</v>
      </c>
      <c r="J3" s="218"/>
      <c r="K3" s="218"/>
      <c r="L3" s="218"/>
      <c r="M3" s="218"/>
      <c r="N3" s="219"/>
      <c r="O3" s="232"/>
      <c r="P3" s="217" t="s">
        <v>118</v>
      </c>
      <c r="Q3" s="218"/>
      <c r="R3" s="218"/>
      <c r="S3" s="218"/>
      <c r="T3" s="218"/>
      <c r="U3" s="219"/>
    </row>
    <row r="4" spans="1:21" s="34" customFormat="1" ht="20.100000000000001" customHeight="1">
      <c r="A4" s="232"/>
      <c r="B4" s="215"/>
      <c r="C4" s="237"/>
      <c r="D4" s="238"/>
      <c r="E4" s="237"/>
      <c r="F4" s="238"/>
      <c r="G4" s="241" t="s">
        <v>117</v>
      </c>
      <c r="H4" s="242"/>
      <c r="I4" s="217" t="s">
        <v>116</v>
      </c>
      <c r="J4" s="219"/>
      <c r="K4" s="217" t="s">
        <v>115</v>
      </c>
      <c r="L4" s="219"/>
      <c r="M4" s="217" t="s">
        <v>114</v>
      </c>
      <c r="N4" s="219"/>
      <c r="O4" s="232"/>
      <c r="P4" s="217" t="s">
        <v>113</v>
      </c>
      <c r="Q4" s="219"/>
      <c r="R4" s="217" t="s">
        <v>112</v>
      </c>
      <c r="S4" s="219"/>
      <c r="T4" s="217" t="s">
        <v>111</v>
      </c>
      <c r="U4" s="219"/>
    </row>
    <row r="5" spans="1:21" s="84" customFormat="1" ht="35.25" customHeight="1">
      <c r="A5" s="233"/>
      <c r="B5" s="216"/>
      <c r="C5" s="87" t="s">
        <v>110</v>
      </c>
      <c r="D5" s="88" t="s">
        <v>109</v>
      </c>
      <c r="E5" s="87" t="s">
        <v>110</v>
      </c>
      <c r="F5" s="88" t="s">
        <v>109</v>
      </c>
      <c r="G5" s="87" t="s">
        <v>108</v>
      </c>
      <c r="H5" s="61" t="s">
        <v>107</v>
      </c>
      <c r="I5" s="86" t="s">
        <v>108</v>
      </c>
      <c r="J5" s="32" t="s">
        <v>107</v>
      </c>
      <c r="K5" s="10" t="s">
        <v>108</v>
      </c>
      <c r="L5" s="32" t="s">
        <v>107</v>
      </c>
      <c r="M5" s="10" t="s">
        <v>108</v>
      </c>
      <c r="N5" s="85" t="s">
        <v>107</v>
      </c>
      <c r="O5" s="233"/>
      <c r="P5" s="86" t="s">
        <v>108</v>
      </c>
      <c r="Q5" s="32" t="s">
        <v>107</v>
      </c>
      <c r="R5" s="10" t="s">
        <v>108</v>
      </c>
      <c r="S5" s="32" t="s">
        <v>107</v>
      </c>
      <c r="T5" s="10" t="s">
        <v>108</v>
      </c>
      <c r="U5" s="85" t="s">
        <v>107</v>
      </c>
    </row>
    <row r="6" spans="1:21" s="78" customFormat="1" ht="39.950000000000003" customHeight="1">
      <c r="A6" s="83" t="s">
        <v>8</v>
      </c>
      <c r="B6" s="52">
        <f>SUM(B7:B8)</f>
        <v>10181</v>
      </c>
      <c r="C6" s="52">
        <f t="shared" ref="C6:U6" si="0">SUM(C7:C8)</f>
        <v>15455</v>
      </c>
      <c r="D6" s="52">
        <f t="shared" si="0"/>
        <v>119488</v>
      </c>
      <c r="E6" s="52">
        <f t="shared" si="0"/>
        <v>0</v>
      </c>
      <c r="F6" s="52">
        <f t="shared" si="0"/>
        <v>0</v>
      </c>
      <c r="G6" s="52">
        <f t="shared" si="0"/>
        <v>1</v>
      </c>
      <c r="H6" s="51">
        <f t="shared" si="0"/>
        <v>1</v>
      </c>
      <c r="I6" s="53">
        <f t="shared" si="0"/>
        <v>10664</v>
      </c>
      <c r="J6" s="52">
        <f t="shared" si="0"/>
        <v>10065</v>
      </c>
      <c r="K6" s="52">
        <f t="shared" si="0"/>
        <v>3211</v>
      </c>
      <c r="L6" s="52">
        <f t="shared" si="0"/>
        <v>2780</v>
      </c>
      <c r="M6" s="52">
        <f t="shared" si="0"/>
        <v>10644</v>
      </c>
      <c r="N6" s="51">
        <f t="shared" si="0"/>
        <v>9016</v>
      </c>
      <c r="O6" s="83" t="s">
        <v>8</v>
      </c>
      <c r="P6" s="53">
        <f t="shared" si="0"/>
        <v>10564</v>
      </c>
      <c r="Q6" s="52">
        <f t="shared" si="0"/>
        <v>9894</v>
      </c>
      <c r="R6" s="52">
        <f t="shared" si="0"/>
        <v>11262</v>
      </c>
      <c r="S6" s="52">
        <f t="shared" si="0"/>
        <v>10469</v>
      </c>
      <c r="T6" s="52">
        <f t="shared" si="0"/>
        <v>772</v>
      </c>
      <c r="U6" s="51">
        <f t="shared" si="0"/>
        <v>262</v>
      </c>
    </row>
    <row r="7" spans="1:21" s="78" customFormat="1" ht="39.950000000000003" customHeight="1">
      <c r="A7" s="80" t="s">
        <v>80</v>
      </c>
      <c r="B7" s="43">
        <f>SUM(B9:B19)</f>
        <v>9528</v>
      </c>
      <c r="C7" s="43">
        <f t="shared" ref="C7:U7" si="1">SUM(C9:C19)</f>
        <v>14483</v>
      </c>
      <c r="D7" s="43">
        <f t="shared" si="1"/>
        <v>111712</v>
      </c>
      <c r="E7" s="43">
        <f t="shared" si="1"/>
        <v>0</v>
      </c>
      <c r="F7" s="43">
        <f t="shared" si="1"/>
        <v>0</v>
      </c>
      <c r="G7" s="43">
        <f t="shared" si="1"/>
        <v>0</v>
      </c>
      <c r="H7" s="42">
        <f t="shared" si="1"/>
        <v>0</v>
      </c>
      <c r="I7" s="44">
        <f t="shared" si="1"/>
        <v>9884</v>
      </c>
      <c r="J7" s="43">
        <f t="shared" si="1"/>
        <v>9380</v>
      </c>
      <c r="K7" s="43">
        <f t="shared" si="1"/>
        <v>2540</v>
      </c>
      <c r="L7" s="43">
        <f t="shared" si="1"/>
        <v>2165</v>
      </c>
      <c r="M7" s="43">
        <f t="shared" si="1"/>
        <v>9838</v>
      </c>
      <c r="N7" s="42">
        <f t="shared" si="1"/>
        <v>8420</v>
      </c>
      <c r="O7" s="80" t="s">
        <v>80</v>
      </c>
      <c r="P7" s="44">
        <f t="shared" si="1"/>
        <v>9775</v>
      </c>
      <c r="Q7" s="43">
        <f t="shared" si="1"/>
        <v>9125</v>
      </c>
      <c r="R7" s="43">
        <f t="shared" si="1"/>
        <v>10347</v>
      </c>
      <c r="S7" s="43">
        <f t="shared" si="1"/>
        <v>9603</v>
      </c>
      <c r="T7" s="43">
        <f t="shared" si="1"/>
        <v>573</v>
      </c>
      <c r="U7" s="42">
        <f t="shared" si="1"/>
        <v>76</v>
      </c>
    </row>
    <row r="8" spans="1:21" s="78" customFormat="1" ht="39.950000000000003" customHeight="1">
      <c r="A8" s="79" t="s">
        <v>79</v>
      </c>
      <c r="B8" s="39">
        <f>SUM(B20:B28)</f>
        <v>653</v>
      </c>
      <c r="C8" s="39">
        <f t="shared" ref="C8:U8" si="2">SUM(C20:C28)</f>
        <v>972</v>
      </c>
      <c r="D8" s="39">
        <f t="shared" si="2"/>
        <v>7776</v>
      </c>
      <c r="E8" s="39">
        <f t="shared" si="2"/>
        <v>0</v>
      </c>
      <c r="F8" s="39">
        <f t="shared" si="2"/>
        <v>0</v>
      </c>
      <c r="G8" s="39">
        <f t="shared" si="2"/>
        <v>1</v>
      </c>
      <c r="H8" s="38">
        <f t="shared" si="2"/>
        <v>1</v>
      </c>
      <c r="I8" s="40">
        <f t="shared" si="2"/>
        <v>780</v>
      </c>
      <c r="J8" s="39">
        <f t="shared" si="2"/>
        <v>685</v>
      </c>
      <c r="K8" s="39">
        <f t="shared" si="2"/>
        <v>671</v>
      </c>
      <c r="L8" s="39">
        <f t="shared" si="2"/>
        <v>615</v>
      </c>
      <c r="M8" s="39">
        <f t="shared" si="2"/>
        <v>806</v>
      </c>
      <c r="N8" s="38">
        <f t="shared" si="2"/>
        <v>596</v>
      </c>
      <c r="O8" s="79" t="s">
        <v>79</v>
      </c>
      <c r="P8" s="40">
        <f t="shared" si="2"/>
        <v>789</v>
      </c>
      <c r="Q8" s="39">
        <f t="shared" si="2"/>
        <v>769</v>
      </c>
      <c r="R8" s="39">
        <f t="shared" si="2"/>
        <v>915</v>
      </c>
      <c r="S8" s="39">
        <f t="shared" si="2"/>
        <v>866</v>
      </c>
      <c r="T8" s="39">
        <f t="shared" si="2"/>
        <v>199</v>
      </c>
      <c r="U8" s="38">
        <f t="shared" si="2"/>
        <v>186</v>
      </c>
    </row>
    <row r="9" spans="1:21" s="78" customFormat="1" ht="39.950000000000003" customHeight="1">
      <c r="A9" s="80" t="s">
        <v>78</v>
      </c>
      <c r="B9" s="43">
        <v>4416</v>
      </c>
      <c r="C9" s="43">
        <v>6738</v>
      </c>
      <c r="D9" s="43">
        <v>51713</v>
      </c>
      <c r="E9" s="43">
        <v>0</v>
      </c>
      <c r="F9" s="43">
        <v>0</v>
      </c>
      <c r="G9" s="43">
        <v>0</v>
      </c>
      <c r="H9" s="42">
        <v>0</v>
      </c>
      <c r="I9" s="44">
        <v>4329</v>
      </c>
      <c r="J9" s="43">
        <v>4134</v>
      </c>
      <c r="K9" s="43">
        <v>0</v>
      </c>
      <c r="L9" s="43">
        <v>0</v>
      </c>
      <c r="M9" s="43">
        <v>4478</v>
      </c>
      <c r="N9" s="42">
        <v>4179</v>
      </c>
      <c r="O9" s="80" t="s">
        <v>78</v>
      </c>
      <c r="P9" s="44">
        <v>4319</v>
      </c>
      <c r="Q9" s="43">
        <v>3927</v>
      </c>
      <c r="R9" s="43">
        <v>4491</v>
      </c>
      <c r="S9" s="43">
        <v>4044</v>
      </c>
      <c r="T9" s="43">
        <v>0</v>
      </c>
      <c r="U9" s="42">
        <v>0</v>
      </c>
    </row>
    <row r="10" spans="1:21" s="78" customFormat="1" ht="39.950000000000003" customHeight="1">
      <c r="A10" s="80" t="s">
        <v>77</v>
      </c>
      <c r="B10" s="43">
        <v>1082</v>
      </c>
      <c r="C10" s="43">
        <v>1656</v>
      </c>
      <c r="D10" s="43">
        <v>12598</v>
      </c>
      <c r="E10" s="43">
        <v>0</v>
      </c>
      <c r="F10" s="43">
        <v>0</v>
      </c>
      <c r="G10" s="43">
        <v>0</v>
      </c>
      <c r="H10" s="42">
        <v>0</v>
      </c>
      <c r="I10" s="44">
        <v>1092</v>
      </c>
      <c r="J10" s="43">
        <v>1000</v>
      </c>
      <c r="K10" s="43">
        <v>0</v>
      </c>
      <c r="L10" s="43">
        <v>0</v>
      </c>
      <c r="M10" s="43">
        <v>1092</v>
      </c>
      <c r="N10" s="42">
        <v>797</v>
      </c>
      <c r="O10" s="80" t="s">
        <v>77</v>
      </c>
      <c r="P10" s="44">
        <v>1095</v>
      </c>
      <c r="Q10" s="43">
        <v>1035</v>
      </c>
      <c r="R10" s="43">
        <v>1253</v>
      </c>
      <c r="S10" s="43">
        <v>1144</v>
      </c>
      <c r="T10" s="43">
        <v>0</v>
      </c>
      <c r="U10" s="42">
        <v>0</v>
      </c>
    </row>
    <row r="11" spans="1:21" s="78" customFormat="1" ht="39.950000000000003" customHeight="1">
      <c r="A11" s="80" t="s">
        <v>76</v>
      </c>
      <c r="B11" s="43">
        <v>458</v>
      </c>
      <c r="C11" s="43">
        <v>697</v>
      </c>
      <c r="D11" s="43">
        <v>5591</v>
      </c>
      <c r="E11" s="43">
        <v>0</v>
      </c>
      <c r="F11" s="43">
        <v>0</v>
      </c>
      <c r="G11" s="43">
        <v>0</v>
      </c>
      <c r="H11" s="42">
        <v>0</v>
      </c>
      <c r="I11" s="44">
        <v>498</v>
      </c>
      <c r="J11" s="43">
        <v>481</v>
      </c>
      <c r="K11" s="43">
        <v>479</v>
      </c>
      <c r="L11" s="43">
        <v>383</v>
      </c>
      <c r="M11" s="43">
        <v>548</v>
      </c>
      <c r="N11" s="42">
        <v>368</v>
      </c>
      <c r="O11" s="80" t="s">
        <v>76</v>
      </c>
      <c r="P11" s="44">
        <v>511</v>
      </c>
      <c r="Q11" s="43">
        <v>476</v>
      </c>
      <c r="R11" s="43">
        <v>488</v>
      </c>
      <c r="S11" s="43">
        <v>448</v>
      </c>
      <c r="T11" s="43">
        <v>573</v>
      </c>
      <c r="U11" s="42">
        <v>76</v>
      </c>
    </row>
    <row r="12" spans="1:21" s="78" customFormat="1" ht="39.950000000000003" customHeight="1">
      <c r="A12" s="80" t="s">
        <v>75</v>
      </c>
      <c r="B12" s="43">
        <v>190</v>
      </c>
      <c r="C12" s="43">
        <v>202</v>
      </c>
      <c r="D12" s="43">
        <v>2136</v>
      </c>
      <c r="E12" s="43">
        <v>0</v>
      </c>
      <c r="F12" s="43">
        <v>0</v>
      </c>
      <c r="G12" s="43">
        <v>0</v>
      </c>
      <c r="H12" s="42">
        <v>0</v>
      </c>
      <c r="I12" s="44">
        <v>196</v>
      </c>
      <c r="J12" s="43">
        <v>179</v>
      </c>
      <c r="K12" s="43">
        <v>0</v>
      </c>
      <c r="L12" s="43">
        <v>0</v>
      </c>
      <c r="M12" s="43">
        <v>204</v>
      </c>
      <c r="N12" s="42">
        <v>151</v>
      </c>
      <c r="O12" s="80" t="s">
        <v>75</v>
      </c>
      <c r="P12" s="44">
        <v>197</v>
      </c>
      <c r="Q12" s="43">
        <v>197</v>
      </c>
      <c r="R12" s="43">
        <v>214</v>
      </c>
      <c r="S12" s="43">
        <v>205</v>
      </c>
      <c r="T12" s="43">
        <v>0</v>
      </c>
      <c r="U12" s="42">
        <v>0</v>
      </c>
    </row>
    <row r="13" spans="1:21" s="78" customFormat="1" ht="39.950000000000003" customHeight="1">
      <c r="A13" s="80" t="s">
        <v>74</v>
      </c>
      <c r="B13" s="43">
        <v>971</v>
      </c>
      <c r="C13" s="43">
        <v>1472</v>
      </c>
      <c r="D13" s="43">
        <v>11154</v>
      </c>
      <c r="E13" s="43">
        <v>0</v>
      </c>
      <c r="F13" s="43">
        <v>0</v>
      </c>
      <c r="G13" s="43">
        <v>0</v>
      </c>
      <c r="H13" s="42">
        <v>0</v>
      </c>
      <c r="I13" s="44">
        <v>987</v>
      </c>
      <c r="J13" s="43">
        <v>926</v>
      </c>
      <c r="K13" s="43">
        <v>0</v>
      </c>
      <c r="L13" s="43">
        <v>0</v>
      </c>
      <c r="M13" s="43">
        <v>982</v>
      </c>
      <c r="N13" s="42">
        <v>842</v>
      </c>
      <c r="O13" s="80" t="s">
        <v>74</v>
      </c>
      <c r="P13" s="44">
        <v>994</v>
      </c>
      <c r="Q13" s="43">
        <v>953</v>
      </c>
      <c r="R13" s="43">
        <v>1011</v>
      </c>
      <c r="S13" s="43">
        <v>981</v>
      </c>
      <c r="T13" s="43">
        <v>0</v>
      </c>
      <c r="U13" s="42">
        <v>0</v>
      </c>
    </row>
    <row r="14" spans="1:21" s="78" customFormat="1" ht="39.950000000000003" customHeight="1">
      <c r="A14" s="80" t="s">
        <v>73</v>
      </c>
      <c r="B14" s="43">
        <v>779</v>
      </c>
      <c r="C14" s="43">
        <v>1271</v>
      </c>
      <c r="D14" s="43">
        <v>9928</v>
      </c>
      <c r="E14" s="43">
        <v>0</v>
      </c>
      <c r="F14" s="43">
        <v>0</v>
      </c>
      <c r="G14" s="43">
        <v>0</v>
      </c>
      <c r="H14" s="42">
        <v>0</v>
      </c>
      <c r="I14" s="44">
        <v>847</v>
      </c>
      <c r="J14" s="43">
        <v>815</v>
      </c>
      <c r="K14" s="43">
        <v>846</v>
      </c>
      <c r="L14" s="43">
        <v>747</v>
      </c>
      <c r="M14" s="43">
        <v>846</v>
      </c>
      <c r="N14" s="42">
        <v>675</v>
      </c>
      <c r="O14" s="80" t="s">
        <v>73</v>
      </c>
      <c r="P14" s="44">
        <v>908</v>
      </c>
      <c r="Q14" s="43">
        <v>853</v>
      </c>
      <c r="R14" s="43">
        <v>939</v>
      </c>
      <c r="S14" s="43">
        <v>912</v>
      </c>
      <c r="T14" s="43">
        <v>0</v>
      </c>
      <c r="U14" s="42">
        <v>0</v>
      </c>
    </row>
    <row r="15" spans="1:21" s="78" customFormat="1" ht="39.950000000000003" customHeight="1">
      <c r="A15" s="80" t="s">
        <v>72</v>
      </c>
      <c r="B15" s="43">
        <v>276</v>
      </c>
      <c r="C15" s="43">
        <v>425</v>
      </c>
      <c r="D15" s="43">
        <v>3474</v>
      </c>
      <c r="E15" s="43">
        <v>0</v>
      </c>
      <c r="F15" s="43">
        <v>0</v>
      </c>
      <c r="G15" s="43">
        <v>0</v>
      </c>
      <c r="H15" s="42">
        <v>0</v>
      </c>
      <c r="I15" s="44">
        <v>612</v>
      </c>
      <c r="J15" s="43">
        <v>549</v>
      </c>
      <c r="K15" s="43">
        <v>0</v>
      </c>
      <c r="L15" s="43">
        <v>0</v>
      </c>
      <c r="M15" s="43">
        <v>312</v>
      </c>
      <c r="N15" s="42">
        <v>257</v>
      </c>
      <c r="O15" s="80" t="s">
        <v>72</v>
      </c>
      <c r="P15" s="44">
        <v>335</v>
      </c>
      <c r="Q15" s="43">
        <v>320</v>
      </c>
      <c r="R15" s="43">
        <v>373</v>
      </c>
      <c r="S15" s="43">
        <v>359</v>
      </c>
      <c r="T15" s="43">
        <v>0</v>
      </c>
      <c r="U15" s="42">
        <v>0</v>
      </c>
    </row>
    <row r="16" spans="1:21" s="78" customFormat="1" ht="39.950000000000003" customHeight="1">
      <c r="A16" s="80" t="s">
        <v>71</v>
      </c>
      <c r="B16" s="43">
        <v>239</v>
      </c>
      <c r="C16" s="43">
        <v>359</v>
      </c>
      <c r="D16" s="43">
        <v>2692</v>
      </c>
      <c r="E16" s="43">
        <v>0</v>
      </c>
      <c r="F16" s="43">
        <v>0</v>
      </c>
      <c r="G16" s="43">
        <v>0</v>
      </c>
      <c r="H16" s="42">
        <v>0</v>
      </c>
      <c r="I16" s="44">
        <v>264</v>
      </c>
      <c r="J16" s="43">
        <v>239</v>
      </c>
      <c r="K16" s="43">
        <v>290</v>
      </c>
      <c r="L16" s="43">
        <v>256</v>
      </c>
      <c r="M16" s="43">
        <v>264</v>
      </c>
      <c r="N16" s="42">
        <v>228</v>
      </c>
      <c r="O16" s="80" t="s">
        <v>71</v>
      </c>
      <c r="P16" s="44">
        <v>264</v>
      </c>
      <c r="Q16" s="43">
        <v>250</v>
      </c>
      <c r="R16" s="43">
        <v>333</v>
      </c>
      <c r="S16" s="43">
        <v>299</v>
      </c>
      <c r="T16" s="43">
        <v>0</v>
      </c>
      <c r="U16" s="42">
        <v>0</v>
      </c>
    </row>
    <row r="17" spans="1:21" s="78" customFormat="1" ht="39.950000000000003" customHeight="1">
      <c r="A17" s="80" t="s">
        <v>70</v>
      </c>
      <c r="B17" s="43">
        <v>678</v>
      </c>
      <c r="C17" s="43">
        <v>1004</v>
      </c>
      <c r="D17" s="43">
        <v>7550</v>
      </c>
      <c r="E17" s="43">
        <v>0</v>
      </c>
      <c r="F17" s="43">
        <v>0</v>
      </c>
      <c r="G17" s="43">
        <v>0</v>
      </c>
      <c r="H17" s="42">
        <v>0</v>
      </c>
      <c r="I17" s="44">
        <v>661</v>
      </c>
      <c r="J17" s="43">
        <v>650</v>
      </c>
      <c r="K17" s="43">
        <v>685</v>
      </c>
      <c r="L17" s="43">
        <v>595</v>
      </c>
      <c r="M17" s="43">
        <v>686</v>
      </c>
      <c r="N17" s="42">
        <v>553</v>
      </c>
      <c r="O17" s="80" t="s">
        <v>70</v>
      </c>
      <c r="P17" s="44">
        <v>639</v>
      </c>
      <c r="Q17" s="43">
        <v>619</v>
      </c>
      <c r="R17" s="43">
        <v>712</v>
      </c>
      <c r="S17" s="43">
        <v>703</v>
      </c>
      <c r="T17" s="43">
        <v>0</v>
      </c>
      <c r="U17" s="42">
        <v>0</v>
      </c>
    </row>
    <row r="18" spans="1:21" s="78" customFormat="1" ht="39.950000000000003" customHeight="1">
      <c r="A18" s="80" t="s">
        <v>69</v>
      </c>
      <c r="B18" s="43">
        <v>225</v>
      </c>
      <c r="C18" s="43">
        <v>346</v>
      </c>
      <c r="D18" s="43">
        <v>2603</v>
      </c>
      <c r="E18" s="43">
        <v>0</v>
      </c>
      <c r="F18" s="43">
        <v>0</v>
      </c>
      <c r="G18" s="43">
        <v>0</v>
      </c>
      <c r="H18" s="42">
        <v>0</v>
      </c>
      <c r="I18" s="44">
        <v>212</v>
      </c>
      <c r="J18" s="43">
        <v>205</v>
      </c>
      <c r="K18" s="43">
        <v>240</v>
      </c>
      <c r="L18" s="43">
        <v>184</v>
      </c>
      <c r="M18" s="43">
        <v>225</v>
      </c>
      <c r="N18" s="42">
        <v>165</v>
      </c>
      <c r="O18" s="80" t="s">
        <v>69</v>
      </c>
      <c r="P18" s="44">
        <v>239</v>
      </c>
      <c r="Q18" s="43">
        <v>231</v>
      </c>
      <c r="R18" s="43">
        <v>265</v>
      </c>
      <c r="S18" s="43">
        <v>254</v>
      </c>
      <c r="T18" s="43">
        <v>0</v>
      </c>
      <c r="U18" s="42">
        <v>0</v>
      </c>
    </row>
    <row r="19" spans="1:21" s="78" customFormat="1" ht="39.950000000000003" customHeight="1">
      <c r="A19" s="80" t="s">
        <v>68</v>
      </c>
      <c r="B19" s="43">
        <v>214</v>
      </c>
      <c r="C19" s="43">
        <v>313</v>
      </c>
      <c r="D19" s="43">
        <v>2273</v>
      </c>
      <c r="E19" s="43">
        <v>0</v>
      </c>
      <c r="F19" s="43">
        <v>0</v>
      </c>
      <c r="G19" s="43">
        <v>0</v>
      </c>
      <c r="H19" s="42">
        <v>0</v>
      </c>
      <c r="I19" s="44">
        <v>186</v>
      </c>
      <c r="J19" s="43">
        <v>202</v>
      </c>
      <c r="K19" s="43">
        <v>0</v>
      </c>
      <c r="L19" s="43">
        <v>0</v>
      </c>
      <c r="M19" s="43">
        <v>201</v>
      </c>
      <c r="N19" s="42">
        <v>205</v>
      </c>
      <c r="O19" s="80" t="s">
        <v>68</v>
      </c>
      <c r="P19" s="44">
        <v>274</v>
      </c>
      <c r="Q19" s="43">
        <v>264</v>
      </c>
      <c r="R19" s="43">
        <v>268</v>
      </c>
      <c r="S19" s="43">
        <v>254</v>
      </c>
      <c r="T19" s="43">
        <v>0</v>
      </c>
      <c r="U19" s="42">
        <v>0</v>
      </c>
    </row>
    <row r="20" spans="1:21" s="78" customFormat="1" ht="39.950000000000003" customHeight="1">
      <c r="A20" s="82" t="s">
        <v>66</v>
      </c>
      <c r="B20" s="55">
        <v>25</v>
      </c>
      <c r="C20" s="55">
        <v>43</v>
      </c>
      <c r="D20" s="55">
        <v>296</v>
      </c>
      <c r="E20" s="55">
        <v>0</v>
      </c>
      <c r="F20" s="55">
        <v>0</v>
      </c>
      <c r="G20" s="55">
        <v>1</v>
      </c>
      <c r="H20" s="54">
        <v>1</v>
      </c>
      <c r="I20" s="56">
        <v>27</v>
      </c>
      <c r="J20" s="55">
        <v>24</v>
      </c>
      <c r="K20" s="55">
        <v>1</v>
      </c>
      <c r="L20" s="55">
        <v>1</v>
      </c>
      <c r="M20" s="55">
        <v>30</v>
      </c>
      <c r="N20" s="54">
        <v>27</v>
      </c>
      <c r="O20" s="82" t="s">
        <v>66</v>
      </c>
      <c r="P20" s="56">
        <v>33</v>
      </c>
      <c r="Q20" s="55">
        <v>30</v>
      </c>
      <c r="R20" s="55">
        <v>40</v>
      </c>
      <c r="S20" s="55">
        <v>36</v>
      </c>
      <c r="T20" s="55">
        <v>22</v>
      </c>
      <c r="U20" s="54">
        <v>21</v>
      </c>
    </row>
    <row r="21" spans="1:21" s="78" customFormat="1" ht="39.950000000000003" customHeight="1">
      <c r="A21" s="82" t="s">
        <v>65</v>
      </c>
      <c r="B21" s="55">
        <v>36</v>
      </c>
      <c r="C21" s="55">
        <v>57</v>
      </c>
      <c r="D21" s="55">
        <v>460</v>
      </c>
      <c r="E21" s="55">
        <v>0</v>
      </c>
      <c r="F21" s="55">
        <v>0</v>
      </c>
      <c r="G21" s="55">
        <v>0</v>
      </c>
      <c r="H21" s="54">
        <v>0</v>
      </c>
      <c r="I21" s="56">
        <v>41</v>
      </c>
      <c r="J21" s="55">
        <v>40</v>
      </c>
      <c r="K21" s="55">
        <v>41</v>
      </c>
      <c r="L21" s="55">
        <v>34</v>
      </c>
      <c r="M21" s="55">
        <v>36</v>
      </c>
      <c r="N21" s="54">
        <v>35</v>
      </c>
      <c r="O21" s="82" t="s">
        <v>65</v>
      </c>
      <c r="P21" s="56">
        <v>41</v>
      </c>
      <c r="Q21" s="55">
        <v>35</v>
      </c>
      <c r="R21" s="55">
        <v>42</v>
      </c>
      <c r="S21" s="55">
        <v>38</v>
      </c>
      <c r="T21" s="55">
        <v>0</v>
      </c>
      <c r="U21" s="54">
        <v>0</v>
      </c>
    </row>
    <row r="22" spans="1:21" s="78" customFormat="1" ht="39.950000000000003" customHeight="1">
      <c r="A22" s="80" t="s">
        <v>64</v>
      </c>
      <c r="B22" s="43">
        <v>179</v>
      </c>
      <c r="C22" s="43">
        <v>295</v>
      </c>
      <c r="D22" s="43">
        <v>2189</v>
      </c>
      <c r="E22" s="43">
        <v>0</v>
      </c>
      <c r="F22" s="43">
        <v>0</v>
      </c>
      <c r="G22" s="43">
        <v>0</v>
      </c>
      <c r="H22" s="42">
        <v>0</v>
      </c>
      <c r="I22" s="44">
        <v>230</v>
      </c>
      <c r="J22" s="43">
        <v>204</v>
      </c>
      <c r="K22" s="43">
        <v>215</v>
      </c>
      <c r="L22" s="43">
        <v>210</v>
      </c>
      <c r="M22" s="43">
        <v>236</v>
      </c>
      <c r="N22" s="42">
        <v>174</v>
      </c>
      <c r="O22" s="80" t="s">
        <v>64</v>
      </c>
      <c r="P22" s="44">
        <v>223</v>
      </c>
      <c r="Q22" s="43">
        <v>223</v>
      </c>
      <c r="R22" s="43">
        <v>287</v>
      </c>
      <c r="S22" s="43">
        <v>280</v>
      </c>
      <c r="T22" s="43">
        <v>0</v>
      </c>
      <c r="U22" s="42">
        <v>0</v>
      </c>
    </row>
    <row r="23" spans="1:21" s="78" customFormat="1" ht="39.950000000000003" customHeight="1">
      <c r="A23" s="80" t="s">
        <v>63</v>
      </c>
      <c r="B23" s="43">
        <v>121</v>
      </c>
      <c r="C23" s="43">
        <v>131</v>
      </c>
      <c r="D23" s="43">
        <v>1382</v>
      </c>
      <c r="E23" s="43">
        <v>0</v>
      </c>
      <c r="F23" s="43">
        <v>0</v>
      </c>
      <c r="G23" s="43">
        <v>0</v>
      </c>
      <c r="H23" s="42">
        <v>0</v>
      </c>
      <c r="I23" s="44">
        <v>146</v>
      </c>
      <c r="J23" s="43">
        <v>120</v>
      </c>
      <c r="K23" s="43">
        <v>140</v>
      </c>
      <c r="L23" s="43">
        <v>140</v>
      </c>
      <c r="M23" s="43">
        <v>166</v>
      </c>
      <c r="N23" s="42">
        <v>113</v>
      </c>
      <c r="O23" s="80" t="s">
        <v>63</v>
      </c>
      <c r="P23" s="44">
        <v>152</v>
      </c>
      <c r="Q23" s="43">
        <v>150</v>
      </c>
      <c r="R23" s="43">
        <v>167</v>
      </c>
      <c r="S23" s="43">
        <v>154</v>
      </c>
      <c r="T23" s="43">
        <v>0</v>
      </c>
      <c r="U23" s="42">
        <v>0</v>
      </c>
    </row>
    <row r="24" spans="1:21" s="78" customFormat="1" ht="39.950000000000003" customHeight="1">
      <c r="A24" s="82" t="s">
        <v>62</v>
      </c>
      <c r="B24" s="55">
        <v>73</v>
      </c>
      <c r="C24" s="55">
        <v>109</v>
      </c>
      <c r="D24" s="55">
        <v>914</v>
      </c>
      <c r="E24" s="55">
        <v>0</v>
      </c>
      <c r="F24" s="55">
        <v>0</v>
      </c>
      <c r="G24" s="55">
        <v>0</v>
      </c>
      <c r="H24" s="54">
        <v>0</v>
      </c>
      <c r="I24" s="56">
        <v>103</v>
      </c>
      <c r="J24" s="55">
        <v>82</v>
      </c>
      <c r="K24" s="55">
        <v>84</v>
      </c>
      <c r="L24" s="55">
        <v>80</v>
      </c>
      <c r="M24" s="55">
        <v>110</v>
      </c>
      <c r="N24" s="54">
        <v>71</v>
      </c>
      <c r="O24" s="82" t="s">
        <v>62</v>
      </c>
      <c r="P24" s="56">
        <v>103</v>
      </c>
      <c r="Q24" s="55">
        <v>102</v>
      </c>
      <c r="R24" s="55">
        <v>128</v>
      </c>
      <c r="S24" s="55">
        <v>118</v>
      </c>
      <c r="T24" s="55">
        <v>0</v>
      </c>
      <c r="U24" s="54">
        <v>0</v>
      </c>
    </row>
    <row r="25" spans="1:21" s="78" customFormat="1" ht="39.950000000000003" customHeight="1">
      <c r="A25" s="82" t="s">
        <v>61</v>
      </c>
      <c r="B25" s="55">
        <v>52</v>
      </c>
      <c r="C25" s="55">
        <v>81</v>
      </c>
      <c r="D25" s="55">
        <v>610</v>
      </c>
      <c r="E25" s="55">
        <v>0</v>
      </c>
      <c r="F25" s="55">
        <v>0</v>
      </c>
      <c r="G25" s="55">
        <v>0</v>
      </c>
      <c r="H25" s="54">
        <v>0</v>
      </c>
      <c r="I25" s="56">
        <v>42</v>
      </c>
      <c r="J25" s="55">
        <v>37</v>
      </c>
      <c r="K25" s="55">
        <v>0</v>
      </c>
      <c r="L25" s="55">
        <v>0</v>
      </c>
      <c r="M25" s="55">
        <v>38</v>
      </c>
      <c r="N25" s="54">
        <v>20</v>
      </c>
      <c r="O25" s="82" t="s">
        <v>61</v>
      </c>
      <c r="P25" s="56">
        <v>46</v>
      </c>
      <c r="Q25" s="55">
        <v>43</v>
      </c>
      <c r="R25" s="55">
        <v>58</v>
      </c>
      <c r="S25" s="55">
        <v>53</v>
      </c>
      <c r="T25" s="55">
        <v>0</v>
      </c>
      <c r="U25" s="54">
        <v>0</v>
      </c>
    </row>
    <row r="26" spans="1:21" s="78" customFormat="1" ht="39.950000000000003" customHeight="1">
      <c r="A26" s="80" t="s">
        <v>60</v>
      </c>
      <c r="B26" s="43">
        <v>14</v>
      </c>
      <c r="C26" s="43">
        <v>20</v>
      </c>
      <c r="D26" s="43">
        <v>146</v>
      </c>
      <c r="E26" s="43">
        <v>0</v>
      </c>
      <c r="F26" s="43">
        <v>0</v>
      </c>
      <c r="G26" s="43">
        <v>0</v>
      </c>
      <c r="H26" s="42">
        <v>0</v>
      </c>
      <c r="I26" s="44">
        <v>19</v>
      </c>
      <c r="J26" s="43">
        <v>17</v>
      </c>
      <c r="K26" s="43">
        <v>14</v>
      </c>
      <c r="L26" s="43">
        <v>13</v>
      </c>
      <c r="M26" s="43">
        <v>18</v>
      </c>
      <c r="N26" s="42">
        <v>14</v>
      </c>
      <c r="O26" s="80" t="s">
        <v>60</v>
      </c>
      <c r="P26" s="44">
        <v>12</v>
      </c>
      <c r="Q26" s="43">
        <v>12</v>
      </c>
      <c r="R26" s="43">
        <v>17</v>
      </c>
      <c r="S26" s="43">
        <v>17</v>
      </c>
      <c r="T26" s="43">
        <v>0</v>
      </c>
      <c r="U26" s="42">
        <v>0</v>
      </c>
    </row>
    <row r="27" spans="1:21" s="78" customFormat="1" ht="39.950000000000003" customHeight="1">
      <c r="A27" s="80" t="s">
        <v>59</v>
      </c>
      <c r="B27" s="43">
        <v>55</v>
      </c>
      <c r="C27" s="43">
        <v>78</v>
      </c>
      <c r="D27" s="43">
        <v>625</v>
      </c>
      <c r="E27" s="43">
        <v>0</v>
      </c>
      <c r="F27" s="43">
        <v>0</v>
      </c>
      <c r="G27" s="43">
        <v>0</v>
      </c>
      <c r="H27" s="42">
        <v>0</v>
      </c>
      <c r="I27" s="44">
        <v>64</v>
      </c>
      <c r="J27" s="43">
        <v>58</v>
      </c>
      <c r="K27" s="43">
        <v>63</v>
      </c>
      <c r="L27" s="43">
        <v>25</v>
      </c>
      <c r="M27" s="43">
        <v>63</v>
      </c>
      <c r="N27" s="42">
        <v>41</v>
      </c>
      <c r="O27" s="80" t="s">
        <v>59</v>
      </c>
      <c r="P27" s="44">
        <v>59</v>
      </c>
      <c r="Q27" s="43">
        <v>58</v>
      </c>
      <c r="R27" s="43">
        <v>58</v>
      </c>
      <c r="S27" s="43">
        <v>55</v>
      </c>
      <c r="T27" s="43">
        <v>55</v>
      </c>
      <c r="U27" s="42">
        <v>46</v>
      </c>
    </row>
    <row r="28" spans="1:21" s="78" customFormat="1" ht="39.950000000000003" customHeight="1" thickBot="1">
      <c r="A28" s="81" t="s">
        <v>58</v>
      </c>
      <c r="B28" s="48">
        <v>98</v>
      </c>
      <c r="C28" s="48">
        <v>158</v>
      </c>
      <c r="D28" s="48">
        <v>1154</v>
      </c>
      <c r="E28" s="48">
        <v>0</v>
      </c>
      <c r="F28" s="48">
        <v>0</v>
      </c>
      <c r="G28" s="48">
        <v>0</v>
      </c>
      <c r="H28" s="47">
        <v>0</v>
      </c>
      <c r="I28" s="49">
        <v>108</v>
      </c>
      <c r="J28" s="48">
        <v>103</v>
      </c>
      <c r="K28" s="48">
        <v>113</v>
      </c>
      <c r="L28" s="48">
        <v>112</v>
      </c>
      <c r="M28" s="48">
        <v>109</v>
      </c>
      <c r="N28" s="47">
        <v>101</v>
      </c>
      <c r="O28" s="81" t="s">
        <v>58</v>
      </c>
      <c r="P28" s="49">
        <v>120</v>
      </c>
      <c r="Q28" s="48">
        <v>116</v>
      </c>
      <c r="R28" s="48">
        <v>118</v>
      </c>
      <c r="S28" s="48">
        <v>115</v>
      </c>
      <c r="T28" s="48">
        <v>122</v>
      </c>
      <c r="U28" s="47">
        <v>119</v>
      </c>
    </row>
    <row r="29" spans="1:21" s="78" customFormat="1" ht="39.950000000000003" customHeight="1" thickTop="1">
      <c r="A29" s="80" t="s">
        <v>57</v>
      </c>
      <c r="B29" s="43">
        <f t="shared" ref="B29" si="3">B17</f>
        <v>678</v>
      </c>
      <c r="C29" s="43">
        <f t="shared" ref="C29:U29" si="4">C17</f>
        <v>1004</v>
      </c>
      <c r="D29" s="43">
        <f t="shared" si="4"/>
        <v>7550</v>
      </c>
      <c r="E29" s="43">
        <f t="shared" si="4"/>
        <v>0</v>
      </c>
      <c r="F29" s="43">
        <f t="shared" si="4"/>
        <v>0</v>
      </c>
      <c r="G29" s="43">
        <f t="shared" si="4"/>
        <v>0</v>
      </c>
      <c r="H29" s="42">
        <f t="shared" si="4"/>
        <v>0</v>
      </c>
      <c r="I29" s="44">
        <f t="shared" si="4"/>
        <v>661</v>
      </c>
      <c r="J29" s="43">
        <f t="shared" si="4"/>
        <v>650</v>
      </c>
      <c r="K29" s="43">
        <f t="shared" si="4"/>
        <v>685</v>
      </c>
      <c r="L29" s="43">
        <f t="shared" si="4"/>
        <v>595</v>
      </c>
      <c r="M29" s="43">
        <f t="shared" si="4"/>
        <v>686</v>
      </c>
      <c r="N29" s="42">
        <f t="shared" si="4"/>
        <v>553</v>
      </c>
      <c r="O29" s="80" t="s">
        <v>57</v>
      </c>
      <c r="P29" s="44">
        <f t="shared" si="4"/>
        <v>639</v>
      </c>
      <c r="Q29" s="43">
        <f t="shared" si="4"/>
        <v>619</v>
      </c>
      <c r="R29" s="43">
        <f t="shared" si="4"/>
        <v>712</v>
      </c>
      <c r="S29" s="43">
        <f t="shared" si="4"/>
        <v>703</v>
      </c>
      <c r="T29" s="43">
        <f t="shared" si="4"/>
        <v>0</v>
      </c>
      <c r="U29" s="42">
        <f t="shared" si="4"/>
        <v>0</v>
      </c>
    </row>
    <row r="30" spans="1:21" s="78" customFormat="1" ht="39.950000000000003" customHeight="1">
      <c r="A30" s="80" t="s">
        <v>56</v>
      </c>
      <c r="B30" s="43">
        <f t="shared" ref="B30" si="5">B13+B14</f>
        <v>1750</v>
      </c>
      <c r="C30" s="43">
        <f t="shared" ref="C30:U30" si="6">C13+C14</f>
        <v>2743</v>
      </c>
      <c r="D30" s="43">
        <f t="shared" si="6"/>
        <v>21082</v>
      </c>
      <c r="E30" s="43">
        <f t="shared" si="6"/>
        <v>0</v>
      </c>
      <c r="F30" s="43">
        <f t="shared" si="6"/>
        <v>0</v>
      </c>
      <c r="G30" s="43">
        <f t="shared" si="6"/>
        <v>0</v>
      </c>
      <c r="H30" s="42">
        <f t="shared" si="6"/>
        <v>0</v>
      </c>
      <c r="I30" s="44">
        <f t="shared" si="6"/>
        <v>1834</v>
      </c>
      <c r="J30" s="43">
        <f t="shared" si="6"/>
        <v>1741</v>
      </c>
      <c r="K30" s="43">
        <f t="shared" si="6"/>
        <v>846</v>
      </c>
      <c r="L30" s="43">
        <f t="shared" si="6"/>
        <v>747</v>
      </c>
      <c r="M30" s="43">
        <f t="shared" si="6"/>
        <v>1828</v>
      </c>
      <c r="N30" s="42">
        <f t="shared" si="6"/>
        <v>1517</v>
      </c>
      <c r="O30" s="80" t="s">
        <v>56</v>
      </c>
      <c r="P30" s="44">
        <f t="shared" si="6"/>
        <v>1902</v>
      </c>
      <c r="Q30" s="43">
        <f t="shared" si="6"/>
        <v>1806</v>
      </c>
      <c r="R30" s="43">
        <f t="shared" si="6"/>
        <v>1950</v>
      </c>
      <c r="S30" s="43">
        <f t="shared" si="6"/>
        <v>1893</v>
      </c>
      <c r="T30" s="43">
        <f t="shared" si="6"/>
        <v>0</v>
      </c>
      <c r="U30" s="42">
        <f t="shared" si="6"/>
        <v>0</v>
      </c>
    </row>
    <row r="31" spans="1:21" s="78" customFormat="1" ht="39.950000000000003" customHeight="1">
      <c r="A31" s="80" t="s">
        <v>55</v>
      </c>
      <c r="B31" s="43">
        <f t="shared" ref="B31" si="7">B10+B20</f>
        <v>1107</v>
      </c>
      <c r="C31" s="43">
        <f t="shared" ref="C31:U31" si="8">C10+C20</f>
        <v>1699</v>
      </c>
      <c r="D31" s="43">
        <f t="shared" si="8"/>
        <v>12894</v>
      </c>
      <c r="E31" s="43">
        <f t="shared" si="8"/>
        <v>0</v>
      </c>
      <c r="F31" s="43">
        <f t="shared" si="8"/>
        <v>0</v>
      </c>
      <c r="G31" s="43">
        <f t="shared" si="8"/>
        <v>1</v>
      </c>
      <c r="H31" s="42">
        <f t="shared" si="8"/>
        <v>1</v>
      </c>
      <c r="I31" s="44">
        <f t="shared" si="8"/>
        <v>1119</v>
      </c>
      <c r="J31" s="43">
        <f t="shared" si="8"/>
        <v>1024</v>
      </c>
      <c r="K31" s="43">
        <f t="shared" si="8"/>
        <v>1</v>
      </c>
      <c r="L31" s="43">
        <f t="shared" si="8"/>
        <v>1</v>
      </c>
      <c r="M31" s="43">
        <f t="shared" si="8"/>
        <v>1122</v>
      </c>
      <c r="N31" s="42">
        <f t="shared" si="8"/>
        <v>824</v>
      </c>
      <c r="O31" s="80" t="s">
        <v>55</v>
      </c>
      <c r="P31" s="44">
        <f t="shared" si="8"/>
        <v>1128</v>
      </c>
      <c r="Q31" s="43">
        <f t="shared" si="8"/>
        <v>1065</v>
      </c>
      <c r="R31" s="43">
        <f t="shared" si="8"/>
        <v>1293</v>
      </c>
      <c r="S31" s="43">
        <f t="shared" si="8"/>
        <v>1180</v>
      </c>
      <c r="T31" s="43">
        <f t="shared" si="8"/>
        <v>22</v>
      </c>
      <c r="U31" s="42">
        <f t="shared" si="8"/>
        <v>21</v>
      </c>
    </row>
    <row r="32" spans="1:21" s="78" customFormat="1" ht="39.950000000000003" customHeight="1">
      <c r="A32" s="80" t="s">
        <v>54</v>
      </c>
      <c r="B32" s="43">
        <f t="shared" ref="B32" si="9">B9+B16+B19+B21+B22+B23</f>
        <v>5205</v>
      </c>
      <c r="C32" s="43">
        <f t="shared" ref="C32:U32" si="10">C9+C16+C19+C21+C22+C23</f>
        <v>7893</v>
      </c>
      <c r="D32" s="43">
        <f t="shared" si="10"/>
        <v>60709</v>
      </c>
      <c r="E32" s="43">
        <f t="shared" si="10"/>
        <v>0</v>
      </c>
      <c r="F32" s="43">
        <f t="shared" si="10"/>
        <v>0</v>
      </c>
      <c r="G32" s="43">
        <f t="shared" si="10"/>
        <v>0</v>
      </c>
      <c r="H32" s="42">
        <f t="shared" si="10"/>
        <v>0</v>
      </c>
      <c r="I32" s="44">
        <f t="shared" si="10"/>
        <v>5196</v>
      </c>
      <c r="J32" s="43">
        <f t="shared" si="10"/>
        <v>4939</v>
      </c>
      <c r="K32" s="43">
        <f t="shared" si="10"/>
        <v>686</v>
      </c>
      <c r="L32" s="43">
        <f t="shared" si="10"/>
        <v>640</v>
      </c>
      <c r="M32" s="43">
        <f t="shared" si="10"/>
        <v>5381</v>
      </c>
      <c r="N32" s="42">
        <f t="shared" si="10"/>
        <v>4934</v>
      </c>
      <c r="O32" s="80" t="s">
        <v>54</v>
      </c>
      <c r="P32" s="44">
        <f t="shared" si="10"/>
        <v>5273</v>
      </c>
      <c r="Q32" s="43">
        <f t="shared" si="10"/>
        <v>4849</v>
      </c>
      <c r="R32" s="43">
        <f t="shared" si="10"/>
        <v>5588</v>
      </c>
      <c r="S32" s="43">
        <f t="shared" si="10"/>
        <v>5069</v>
      </c>
      <c r="T32" s="43">
        <f t="shared" si="10"/>
        <v>0</v>
      </c>
      <c r="U32" s="42">
        <f t="shared" si="10"/>
        <v>0</v>
      </c>
    </row>
    <row r="33" spans="1:21" s="78" customFormat="1" ht="39.950000000000003" customHeight="1">
      <c r="A33" s="80" t="s">
        <v>53</v>
      </c>
      <c r="B33" s="43">
        <f t="shared" ref="B33" si="11">B12+B15+B18+B24+B25</f>
        <v>816</v>
      </c>
      <c r="C33" s="43">
        <f t="shared" ref="C33:U33" si="12">C12+C15+C18+C24+C25</f>
        <v>1163</v>
      </c>
      <c r="D33" s="43">
        <f t="shared" si="12"/>
        <v>9737</v>
      </c>
      <c r="E33" s="43">
        <f t="shared" si="12"/>
        <v>0</v>
      </c>
      <c r="F33" s="43">
        <f t="shared" si="12"/>
        <v>0</v>
      </c>
      <c r="G33" s="43">
        <f t="shared" si="12"/>
        <v>0</v>
      </c>
      <c r="H33" s="42">
        <f t="shared" si="12"/>
        <v>0</v>
      </c>
      <c r="I33" s="44">
        <f t="shared" si="12"/>
        <v>1165</v>
      </c>
      <c r="J33" s="43">
        <f t="shared" si="12"/>
        <v>1052</v>
      </c>
      <c r="K33" s="43">
        <f t="shared" si="12"/>
        <v>324</v>
      </c>
      <c r="L33" s="43">
        <f t="shared" si="12"/>
        <v>264</v>
      </c>
      <c r="M33" s="43">
        <f t="shared" si="12"/>
        <v>889</v>
      </c>
      <c r="N33" s="42">
        <f t="shared" si="12"/>
        <v>664</v>
      </c>
      <c r="O33" s="80" t="s">
        <v>53</v>
      </c>
      <c r="P33" s="44">
        <f t="shared" si="12"/>
        <v>920</v>
      </c>
      <c r="Q33" s="43">
        <f t="shared" si="12"/>
        <v>893</v>
      </c>
      <c r="R33" s="43">
        <f t="shared" si="12"/>
        <v>1038</v>
      </c>
      <c r="S33" s="43">
        <f t="shared" si="12"/>
        <v>989</v>
      </c>
      <c r="T33" s="43">
        <f t="shared" si="12"/>
        <v>0</v>
      </c>
      <c r="U33" s="42">
        <f t="shared" si="12"/>
        <v>0</v>
      </c>
    </row>
    <row r="34" spans="1:21" s="78" customFormat="1" ht="39.950000000000003" customHeight="1">
      <c r="A34" s="79" t="s">
        <v>52</v>
      </c>
      <c r="B34" s="39">
        <f t="shared" ref="B34" si="13">B11+B26+B27+B28</f>
        <v>625</v>
      </c>
      <c r="C34" s="39">
        <f t="shared" ref="C34:U34" si="14">C11+C26+C27+C28</f>
        <v>953</v>
      </c>
      <c r="D34" s="39">
        <f t="shared" si="14"/>
        <v>7516</v>
      </c>
      <c r="E34" s="39">
        <f t="shared" si="14"/>
        <v>0</v>
      </c>
      <c r="F34" s="39">
        <f t="shared" si="14"/>
        <v>0</v>
      </c>
      <c r="G34" s="39">
        <f t="shared" si="14"/>
        <v>0</v>
      </c>
      <c r="H34" s="38">
        <f t="shared" si="14"/>
        <v>0</v>
      </c>
      <c r="I34" s="40">
        <f t="shared" si="14"/>
        <v>689</v>
      </c>
      <c r="J34" s="39">
        <f t="shared" si="14"/>
        <v>659</v>
      </c>
      <c r="K34" s="39">
        <f t="shared" si="14"/>
        <v>669</v>
      </c>
      <c r="L34" s="39">
        <f t="shared" si="14"/>
        <v>533</v>
      </c>
      <c r="M34" s="39">
        <f t="shared" si="14"/>
        <v>738</v>
      </c>
      <c r="N34" s="38">
        <f t="shared" si="14"/>
        <v>524</v>
      </c>
      <c r="O34" s="79" t="s">
        <v>52</v>
      </c>
      <c r="P34" s="40">
        <f t="shared" si="14"/>
        <v>702</v>
      </c>
      <c r="Q34" s="39">
        <f t="shared" si="14"/>
        <v>662</v>
      </c>
      <c r="R34" s="39">
        <f t="shared" si="14"/>
        <v>681</v>
      </c>
      <c r="S34" s="39">
        <f t="shared" si="14"/>
        <v>635</v>
      </c>
      <c r="T34" s="39">
        <f t="shared" si="14"/>
        <v>750</v>
      </c>
      <c r="U34" s="38">
        <f t="shared" si="14"/>
        <v>241</v>
      </c>
    </row>
    <row r="37" spans="1:21" ht="21.95" customHeight="1">
      <c r="A37" s="1"/>
      <c r="O37" s="1"/>
    </row>
    <row r="38" spans="1:21" ht="21.95" customHeight="1">
      <c r="A38" s="1"/>
      <c r="O38" s="1"/>
    </row>
    <row r="39" spans="1:21" ht="21.95" customHeight="1">
      <c r="A39" s="1"/>
      <c r="O39" s="1"/>
    </row>
    <row r="40" spans="1:21" ht="21.95" customHeight="1">
      <c r="A40" s="1"/>
      <c r="O40" s="1"/>
    </row>
    <row r="41" spans="1:21" ht="21.95" customHeight="1">
      <c r="A41" s="1"/>
      <c r="O41" s="1"/>
    </row>
    <row r="42" spans="1:21" ht="21.95" customHeight="1">
      <c r="A42" s="1"/>
      <c r="O42" s="1"/>
    </row>
    <row r="43" spans="1:21" ht="21.95" customHeight="1">
      <c r="A43" s="1"/>
      <c r="O43" s="1"/>
    </row>
    <row r="44" spans="1:21" ht="21.95" customHeight="1">
      <c r="A44" s="1"/>
      <c r="O44" s="1"/>
    </row>
    <row r="45" spans="1:21" ht="21.95" customHeight="1">
      <c r="A45" s="1"/>
      <c r="O45" s="1"/>
    </row>
    <row r="46" spans="1:21" ht="21.95" customHeight="1">
      <c r="A46" s="1"/>
      <c r="O46" s="1"/>
    </row>
    <row r="47" spans="1:21" ht="21.95" customHeight="1">
      <c r="A47" s="1"/>
      <c r="O47" s="1"/>
    </row>
    <row r="48" spans="1:21" ht="21.95" customHeight="1">
      <c r="A48" s="1"/>
      <c r="O48" s="1"/>
    </row>
    <row r="49" spans="1:15" ht="21.95" customHeight="1">
      <c r="A49" s="1"/>
      <c r="O49" s="1"/>
    </row>
    <row r="50" spans="1:15" ht="21.95" customHeight="1">
      <c r="A50" s="1"/>
      <c r="O50" s="1"/>
    </row>
    <row r="51" spans="1:15" ht="21.95" customHeight="1">
      <c r="A51" s="1"/>
      <c r="O51" s="1"/>
    </row>
    <row r="52" spans="1:15" ht="21.95" customHeight="1">
      <c r="A52" s="1"/>
      <c r="O52" s="1"/>
    </row>
    <row r="53" spans="1:15" ht="21.95" customHeight="1">
      <c r="A53" s="1"/>
      <c r="O53" s="1"/>
    </row>
    <row r="54" spans="1:15" ht="21.95" customHeight="1">
      <c r="A54" s="1"/>
      <c r="O54" s="1"/>
    </row>
    <row r="55" spans="1:15" ht="21.95" customHeight="1">
      <c r="A55" s="1"/>
      <c r="O55" s="1"/>
    </row>
    <row r="56" spans="1:15" ht="21.95" customHeight="1">
      <c r="A56" s="1"/>
      <c r="O56" s="1"/>
    </row>
    <row r="57" spans="1:15" ht="21.95" customHeight="1">
      <c r="A57" s="1"/>
      <c r="O57" s="1"/>
    </row>
    <row r="58" spans="1:15" ht="21.95" customHeight="1">
      <c r="A58" s="1"/>
      <c r="O58" s="1"/>
    </row>
    <row r="59" spans="1:15" ht="21.95" customHeight="1">
      <c r="A59" s="1"/>
      <c r="O59" s="1"/>
    </row>
    <row r="60" spans="1:15" ht="21.95" customHeight="1">
      <c r="A60" s="1"/>
      <c r="O60" s="1"/>
    </row>
    <row r="61" spans="1:15" ht="21.95" customHeight="1">
      <c r="A61" s="1"/>
      <c r="O61" s="1"/>
    </row>
    <row r="62" spans="1:15" ht="21.95" customHeight="1">
      <c r="A62" s="1"/>
      <c r="O62" s="1"/>
    </row>
    <row r="63" spans="1:15" ht="21.95" customHeight="1">
      <c r="A63" s="1"/>
      <c r="O63" s="1"/>
    </row>
    <row r="64" spans="1:15" ht="21.95" customHeight="1">
      <c r="A64" s="1"/>
      <c r="O64" s="1"/>
    </row>
    <row r="65" spans="1:15" ht="21.95" customHeight="1">
      <c r="A65" s="1"/>
      <c r="O65" s="1"/>
    </row>
    <row r="66" spans="1:15" ht="21.95" customHeight="1">
      <c r="A66" s="1"/>
      <c r="O66" s="1"/>
    </row>
    <row r="67" spans="1:15" ht="21.95" customHeight="1">
      <c r="A67" s="1"/>
      <c r="O67" s="1"/>
    </row>
    <row r="68" spans="1:15" ht="21.95" customHeight="1">
      <c r="A68" s="1"/>
      <c r="O68" s="1"/>
    </row>
    <row r="69" spans="1:15" ht="21.95" customHeight="1">
      <c r="A69" s="1"/>
      <c r="O69" s="1"/>
    </row>
    <row r="70" spans="1:15" ht="21.95" customHeight="1">
      <c r="A70" s="1"/>
      <c r="O70" s="1"/>
    </row>
    <row r="71" spans="1:15" ht="21.95" customHeight="1">
      <c r="A71" s="1"/>
      <c r="O71" s="1"/>
    </row>
    <row r="72" spans="1:15" ht="21.95" customHeight="1">
      <c r="A72" s="1"/>
      <c r="O72" s="1"/>
    </row>
    <row r="73" spans="1:15" ht="21.95" customHeight="1">
      <c r="A73" s="1"/>
      <c r="O73" s="1"/>
    </row>
    <row r="74" spans="1:15" ht="21.95" customHeight="1">
      <c r="A74" s="1"/>
      <c r="O74" s="1"/>
    </row>
    <row r="75" spans="1:15" ht="21.95" customHeight="1">
      <c r="A75" s="1"/>
      <c r="O75" s="1"/>
    </row>
    <row r="76" spans="1:15" ht="21.95" customHeight="1">
      <c r="A76" s="1"/>
      <c r="O76" s="1"/>
    </row>
    <row r="77" spans="1:15" ht="21.95" customHeight="1">
      <c r="A77" s="1"/>
      <c r="O77" s="1"/>
    </row>
    <row r="78" spans="1:15" ht="21.95" customHeight="1">
      <c r="A78" s="1"/>
      <c r="O78" s="1"/>
    </row>
    <row r="79" spans="1:15" ht="21.95" customHeight="1">
      <c r="A79" s="1"/>
      <c r="O79" s="1"/>
    </row>
    <row r="80" spans="1:15" ht="21.95" customHeight="1">
      <c r="A80" s="1"/>
      <c r="O80" s="1"/>
    </row>
    <row r="81" spans="1:15" ht="21.95" customHeight="1">
      <c r="A81" s="1"/>
      <c r="O81" s="1"/>
    </row>
    <row r="82" spans="1:15" ht="21.95" customHeight="1">
      <c r="A82" s="1"/>
      <c r="O82" s="1"/>
    </row>
    <row r="83" spans="1:15" ht="21.95" customHeight="1">
      <c r="A83" s="1"/>
      <c r="O83" s="1"/>
    </row>
    <row r="84" spans="1:15" ht="21.95" customHeight="1">
      <c r="A84" s="1"/>
      <c r="O84" s="1"/>
    </row>
    <row r="85" spans="1:15" ht="21.95" customHeight="1">
      <c r="A85" s="1"/>
      <c r="O85" s="1"/>
    </row>
    <row r="86" spans="1:15" ht="21.95" customHeight="1">
      <c r="A86" s="1"/>
      <c r="O86" s="1"/>
    </row>
    <row r="87" spans="1:15" ht="21.95" customHeight="1">
      <c r="A87" s="1"/>
      <c r="O87" s="1"/>
    </row>
    <row r="88" spans="1:15" ht="21.95" customHeight="1">
      <c r="A88" s="1"/>
      <c r="O88" s="1"/>
    </row>
    <row r="89" spans="1:15" ht="21.95" customHeight="1">
      <c r="A89" s="1"/>
      <c r="O89" s="1"/>
    </row>
    <row r="90" spans="1:15" ht="21.95" customHeight="1">
      <c r="A90" s="1"/>
      <c r="O90" s="1"/>
    </row>
    <row r="91" spans="1:15" ht="21.95" customHeight="1">
      <c r="A91" s="1"/>
      <c r="O91" s="1"/>
    </row>
    <row r="92" spans="1:15" ht="21.95" customHeight="1">
      <c r="A92" s="1"/>
      <c r="O92" s="1"/>
    </row>
    <row r="93" spans="1:15" ht="21.95" customHeight="1">
      <c r="A93" s="1"/>
      <c r="O93" s="1"/>
    </row>
    <row r="94" spans="1:15" ht="21.95" customHeight="1">
      <c r="A94" s="1"/>
      <c r="O94" s="1"/>
    </row>
    <row r="95" spans="1:15" ht="21.95" customHeight="1">
      <c r="A95" s="1"/>
      <c r="O95" s="1"/>
    </row>
    <row r="96" spans="1:15" ht="21.95" customHeight="1">
      <c r="A96" s="1"/>
      <c r="O96" s="1"/>
    </row>
    <row r="97" spans="1:15" ht="21.95" customHeight="1">
      <c r="A97" s="1"/>
      <c r="O97" s="1"/>
    </row>
    <row r="98" spans="1:15" ht="21.95" customHeight="1">
      <c r="A98" s="1"/>
      <c r="O98" s="1"/>
    </row>
    <row r="99" spans="1:15" ht="21.95" customHeight="1">
      <c r="A99" s="1"/>
      <c r="O99" s="1"/>
    </row>
    <row r="100" spans="1:15" ht="21.95" customHeight="1">
      <c r="A100" s="1"/>
      <c r="O100" s="1"/>
    </row>
    <row r="101" spans="1:15" ht="21.95" customHeight="1">
      <c r="A101" s="1"/>
      <c r="O101" s="1"/>
    </row>
    <row r="102" spans="1:15" ht="21.95" customHeight="1">
      <c r="A102" s="1"/>
      <c r="O102" s="1"/>
    </row>
    <row r="103" spans="1:15" ht="21.95" customHeight="1">
      <c r="A103" s="1"/>
      <c r="O103" s="1"/>
    </row>
    <row r="104" spans="1:15" ht="21.95" customHeight="1">
      <c r="A104" s="1"/>
      <c r="O104" s="1"/>
    </row>
    <row r="105" spans="1:15" ht="21.95" customHeight="1">
      <c r="A105" s="1"/>
      <c r="O105" s="1"/>
    </row>
    <row r="106" spans="1:15" ht="21.95" customHeight="1">
      <c r="A106" s="1"/>
      <c r="O106" s="1"/>
    </row>
    <row r="107" spans="1:15" ht="21.95" customHeight="1">
      <c r="A107" s="1"/>
      <c r="O107" s="1"/>
    </row>
    <row r="108" spans="1:15" ht="21.95" customHeight="1">
      <c r="A108" s="1"/>
      <c r="O108" s="1"/>
    </row>
    <row r="109" spans="1:15" ht="21.95" customHeight="1">
      <c r="A109" s="1"/>
      <c r="O109" s="1"/>
    </row>
    <row r="110" spans="1:15" ht="21.95" customHeight="1">
      <c r="A110" s="1"/>
      <c r="O110" s="1"/>
    </row>
    <row r="111" spans="1:15" ht="21.95" customHeight="1">
      <c r="A111" s="1"/>
      <c r="O111" s="1"/>
    </row>
    <row r="112" spans="1:15" ht="21.95" customHeight="1">
      <c r="A112" s="1"/>
      <c r="O112" s="1"/>
    </row>
    <row r="113" spans="1:15" ht="21.95" customHeight="1">
      <c r="A113" s="1"/>
      <c r="O113" s="1"/>
    </row>
    <row r="114" spans="1:15" ht="21.95" customHeight="1">
      <c r="A114" s="1"/>
      <c r="O114" s="1"/>
    </row>
    <row r="115" spans="1:15" ht="21.95" customHeight="1">
      <c r="A115" s="1"/>
      <c r="O115" s="1"/>
    </row>
    <row r="116" spans="1:15" ht="21.95" customHeight="1">
      <c r="A116" s="1"/>
      <c r="O116" s="1"/>
    </row>
    <row r="117" spans="1:15" ht="21.95" customHeight="1">
      <c r="A117" s="1"/>
      <c r="O117" s="1"/>
    </row>
    <row r="118" spans="1:15" ht="21.95" customHeight="1">
      <c r="A118" s="1"/>
      <c r="O118" s="1"/>
    </row>
    <row r="119" spans="1:15" ht="21.95" customHeight="1">
      <c r="A119" s="1"/>
      <c r="O119" s="1"/>
    </row>
    <row r="120" spans="1:15" ht="21.95" customHeight="1">
      <c r="A120" s="1"/>
      <c r="O120" s="1"/>
    </row>
    <row r="121" spans="1:15" ht="21.95" customHeight="1">
      <c r="A121" s="1"/>
      <c r="O121" s="1"/>
    </row>
  </sheetData>
  <mergeCells count="20">
    <mergeCell ref="O1:T1"/>
    <mergeCell ref="O2:O5"/>
    <mergeCell ref="G3:H3"/>
    <mergeCell ref="G4:H4"/>
    <mergeCell ref="P2:U2"/>
    <mergeCell ref="P3:U3"/>
    <mergeCell ref="P4:Q4"/>
    <mergeCell ref="R4:S4"/>
    <mergeCell ref="T4:U4"/>
    <mergeCell ref="M1:N1"/>
    <mergeCell ref="A2:A5"/>
    <mergeCell ref="B2:B5"/>
    <mergeCell ref="K4:L4"/>
    <mergeCell ref="E3:F4"/>
    <mergeCell ref="I4:J4"/>
    <mergeCell ref="I3:N3"/>
    <mergeCell ref="M4:N4"/>
    <mergeCell ref="C2:H2"/>
    <mergeCell ref="I2:N2"/>
    <mergeCell ref="C3:D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41" orientation="landscape" horizontalDpi="300" verticalDpi="300" r:id="rId1"/>
  <headerFooter alignWithMargins="0"/>
  <colBreaks count="2" manualBreakCount="2">
    <brk id="8" max="33" man="1"/>
    <brk id="14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O38"/>
  <sheetViews>
    <sheetView view="pageBreakPreview" topLeftCell="A4" zoomScale="75" zoomScaleNormal="75" workbookViewId="0">
      <selection activeCell="O15" sqref="O15"/>
    </sheetView>
  </sheetViews>
  <sheetFormatPr defaultRowHeight="16.5" customHeight="1"/>
  <cols>
    <col min="1" max="1" width="11.75" style="2" customWidth="1"/>
    <col min="2" max="14" width="9.625" style="1" customWidth="1"/>
    <col min="15" max="16384" width="9" style="1"/>
  </cols>
  <sheetData>
    <row r="1" spans="1:14" ht="21">
      <c r="A1" s="96" t="s">
        <v>129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4"/>
      <c r="M1" s="94"/>
      <c r="N1" s="94" t="s">
        <v>215</v>
      </c>
    </row>
    <row r="2" spans="1:14" ht="16.5" customHeight="1">
      <c r="A2" s="231" t="s">
        <v>121</v>
      </c>
      <c r="B2" s="243" t="s">
        <v>97</v>
      </c>
      <c r="C2" s="244"/>
      <c r="D2" s="245"/>
      <c r="E2" s="243" t="s">
        <v>96</v>
      </c>
      <c r="F2" s="244"/>
      <c r="G2" s="245"/>
      <c r="H2" s="243" t="s">
        <v>119</v>
      </c>
      <c r="I2" s="244"/>
      <c r="J2" s="245"/>
      <c r="K2" s="243" t="s">
        <v>118</v>
      </c>
      <c r="L2" s="244"/>
      <c r="M2" s="245"/>
      <c r="N2" s="250" t="s">
        <v>128</v>
      </c>
    </row>
    <row r="3" spans="1:14" ht="16.5" customHeight="1">
      <c r="A3" s="232"/>
      <c r="B3" s="246" t="s">
        <v>127</v>
      </c>
      <c r="C3" s="93" t="s">
        <v>126</v>
      </c>
      <c r="D3" s="248" t="s">
        <v>9</v>
      </c>
      <c r="E3" s="246" t="s">
        <v>127</v>
      </c>
      <c r="F3" s="93" t="s">
        <v>126</v>
      </c>
      <c r="G3" s="248" t="s">
        <v>9</v>
      </c>
      <c r="H3" s="246" t="s">
        <v>127</v>
      </c>
      <c r="I3" s="93" t="s">
        <v>126</v>
      </c>
      <c r="J3" s="248" t="s">
        <v>9</v>
      </c>
      <c r="K3" s="246" t="s">
        <v>127</v>
      </c>
      <c r="L3" s="93" t="s">
        <v>126</v>
      </c>
      <c r="M3" s="248" t="s">
        <v>9</v>
      </c>
      <c r="N3" s="251"/>
    </row>
    <row r="4" spans="1:14" ht="53.25" customHeight="1">
      <c r="A4" s="232"/>
      <c r="B4" s="247"/>
      <c r="C4" s="92" t="s">
        <v>125</v>
      </c>
      <c r="D4" s="249"/>
      <c r="E4" s="247"/>
      <c r="F4" s="92" t="s">
        <v>125</v>
      </c>
      <c r="G4" s="249"/>
      <c r="H4" s="247"/>
      <c r="I4" s="92" t="s">
        <v>125</v>
      </c>
      <c r="J4" s="249"/>
      <c r="K4" s="247"/>
      <c r="L4" s="92" t="s">
        <v>125</v>
      </c>
      <c r="M4" s="249"/>
      <c r="N4" s="249"/>
    </row>
    <row r="5" spans="1:14" s="91" customFormat="1" ht="39.950000000000003" customHeight="1">
      <c r="A5" s="83" t="s">
        <v>8</v>
      </c>
      <c r="B5" s="52">
        <f>SUM(B6:B7)</f>
        <v>6062</v>
      </c>
      <c r="C5" s="52">
        <f t="shared" ref="C5:N5" si="0">SUM(C6:C7)</f>
        <v>132</v>
      </c>
      <c r="D5" s="52">
        <f t="shared" si="0"/>
        <v>6885</v>
      </c>
      <c r="E5" s="52">
        <f t="shared" si="0"/>
        <v>3726</v>
      </c>
      <c r="F5" s="52">
        <f t="shared" si="0"/>
        <v>10</v>
      </c>
      <c r="G5" s="52">
        <f t="shared" si="0"/>
        <v>6610</v>
      </c>
      <c r="H5" s="52">
        <f t="shared" si="0"/>
        <v>9131</v>
      </c>
      <c r="I5" s="52">
        <f t="shared" si="0"/>
        <v>341</v>
      </c>
      <c r="J5" s="52">
        <f t="shared" si="0"/>
        <v>18120</v>
      </c>
      <c r="K5" s="52">
        <f t="shared" si="0"/>
        <v>10544</v>
      </c>
      <c r="L5" s="52">
        <f t="shared" si="0"/>
        <v>4460</v>
      </c>
      <c r="M5" s="52">
        <f t="shared" si="0"/>
        <v>15383</v>
      </c>
      <c r="N5" s="51">
        <f t="shared" si="0"/>
        <v>7490</v>
      </c>
    </row>
    <row r="6" spans="1:14" s="91" customFormat="1" ht="39.950000000000003" customHeight="1">
      <c r="A6" s="80" t="s">
        <v>80</v>
      </c>
      <c r="B6" s="43">
        <f>SUM(B8:B18)</f>
        <v>5330</v>
      </c>
      <c r="C6" s="43">
        <f t="shared" ref="C6:N6" si="1">SUM(C8:C18)</f>
        <v>128</v>
      </c>
      <c r="D6" s="43">
        <f t="shared" si="1"/>
        <v>6049</v>
      </c>
      <c r="E6" s="43">
        <f t="shared" si="1"/>
        <v>3436</v>
      </c>
      <c r="F6" s="43">
        <f t="shared" si="1"/>
        <v>7</v>
      </c>
      <c r="G6" s="43">
        <f t="shared" si="1"/>
        <v>6315</v>
      </c>
      <c r="H6" s="43">
        <f t="shared" si="1"/>
        <v>7986</v>
      </c>
      <c r="I6" s="43">
        <f t="shared" si="1"/>
        <v>276</v>
      </c>
      <c r="J6" s="43">
        <f t="shared" si="1"/>
        <v>16297</v>
      </c>
      <c r="K6" s="43">
        <f t="shared" si="1"/>
        <v>8964</v>
      </c>
      <c r="L6" s="43">
        <f t="shared" si="1"/>
        <v>4315</v>
      </c>
      <c r="M6" s="43">
        <f t="shared" si="1"/>
        <v>13114</v>
      </c>
      <c r="N6" s="42">
        <f t="shared" si="1"/>
        <v>6331</v>
      </c>
    </row>
    <row r="7" spans="1:14" s="91" customFormat="1" ht="39.950000000000003" customHeight="1">
      <c r="A7" s="79" t="s">
        <v>79</v>
      </c>
      <c r="B7" s="39">
        <f>SUM(B19:B27)</f>
        <v>732</v>
      </c>
      <c r="C7" s="39">
        <f t="shared" ref="C7:N7" si="2">SUM(C19:C27)</f>
        <v>4</v>
      </c>
      <c r="D7" s="39">
        <f t="shared" si="2"/>
        <v>836</v>
      </c>
      <c r="E7" s="39">
        <f t="shared" si="2"/>
        <v>290</v>
      </c>
      <c r="F7" s="39">
        <f t="shared" si="2"/>
        <v>3</v>
      </c>
      <c r="G7" s="39">
        <f t="shared" si="2"/>
        <v>295</v>
      </c>
      <c r="H7" s="39">
        <f t="shared" si="2"/>
        <v>1145</v>
      </c>
      <c r="I7" s="39">
        <f t="shared" si="2"/>
        <v>65</v>
      </c>
      <c r="J7" s="39">
        <f t="shared" si="2"/>
        <v>1823</v>
      </c>
      <c r="K7" s="39">
        <f t="shared" si="2"/>
        <v>1580</v>
      </c>
      <c r="L7" s="39">
        <f t="shared" si="2"/>
        <v>145</v>
      </c>
      <c r="M7" s="39">
        <f t="shared" si="2"/>
        <v>2269</v>
      </c>
      <c r="N7" s="38">
        <f t="shared" si="2"/>
        <v>1159</v>
      </c>
    </row>
    <row r="8" spans="1:14" s="91" customFormat="1" ht="39.950000000000003" customHeight="1">
      <c r="A8" s="83" t="s">
        <v>78</v>
      </c>
      <c r="B8" s="43">
        <v>9</v>
      </c>
      <c r="C8" s="52">
        <v>0</v>
      </c>
      <c r="D8" s="52">
        <v>9</v>
      </c>
      <c r="E8" s="52">
        <v>12</v>
      </c>
      <c r="F8" s="52">
        <v>0</v>
      </c>
      <c r="G8" s="52">
        <v>12</v>
      </c>
      <c r="H8" s="52">
        <v>2474</v>
      </c>
      <c r="I8" s="52">
        <v>0</v>
      </c>
      <c r="J8" s="52">
        <v>5819</v>
      </c>
      <c r="K8" s="52">
        <v>1431</v>
      </c>
      <c r="L8" s="52">
        <v>857</v>
      </c>
      <c r="M8" s="52">
        <v>2229</v>
      </c>
      <c r="N8" s="51">
        <v>533</v>
      </c>
    </row>
    <row r="9" spans="1:14" s="91" customFormat="1" ht="39.950000000000003" customHeight="1">
      <c r="A9" s="80" t="s">
        <v>77</v>
      </c>
      <c r="B9" s="43">
        <v>1082</v>
      </c>
      <c r="C9" s="43">
        <v>0</v>
      </c>
      <c r="D9" s="43">
        <v>1216</v>
      </c>
      <c r="E9" s="43">
        <v>1234</v>
      </c>
      <c r="F9" s="43">
        <v>0</v>
      </c>
      <c r="G9" s="43">
        <v>3550</v>
      </c>
      <c r="H9" s="43">
        <v>1221</v>
      </c>
      <c r="I9" s="43">
        <v>0</v>
      </c>
      <c r="J9" s="43">
        <v>3569</v>
      </c>
      <c r="K9" s="43">
        <v>981</v>
      </c>
      <c r="L9" s="43">
        <v>120</v>
      </c>
      <c r="M9" s="43">
        <v>1352</v>
      </c>
      <c r="N9" s="42">
        <v>929</v>
      </c>
    </row>
    <row r="10" spans="1:14" s="91" customFormat="1" ht="39.950000000000003" customHeight="1">
      <c r="A10" s="80" t="s">
        <v>76</v>
      </c>
      <c r="B10" s="43">
        <v>467</v>
      </c>
      <c r="C10" s="43">
        <v>0</v>
      </c>
      <c r="D10" s="43">
        <v>475</v>
      </c>
      <c r="E10" s="43">
        <v>44</v>
      </c>
      <c r="F10" s="43">
        <v>0</v>
      </c>
      <c r="G10" s="43">
        <v>63</v>
      </c>
      <c r="H10" s="43">
        <v>714</v>
      </c>
      <c r="I10" s="43">
        <v>8</v>
      </c>
      <c r="J10" s="43">
        <v>1043</v>
      </c>
      <c r="K10" s="43">
        <v>1124</v>
      </c>
      <c r="L10" s="43">
        <v>10</v>
      </c>
      <c r="M10" s="43">
        <v>1524</v>
      </c>
      <c r="N10" s="42">
        <v>602</v>
      </c>
    </row>
    <row r="11" spans="1:14" s="91" customFormat="1" ht="39.950000000000003" customHeight="1">
      <c r="A11" s="80" t="s">
        <v>75</v>
      </c>
      <c r="B11" s="43">
        <v>203</v>
      </c>
      <c r="C11" s="43">
        <v>0</v>
      </c>
      <c r="D11" s="43">
        <v>203</v>
      </c>
      <c r="E11" s="43">
        <v>0</v>
      </c>
      <c r="F11" s="43">
        <v>0</v>
      </c>
      <c r="G11" s="43">
        <v>0</v>
      </c>
      <c r="H11" s="43">
        <v>293</v>
      </c>
      <c r="I11" s="43">
        <v>48</v>
      </c>
      <c r="J11" s="43">
        <v>527</v>
      </c>
      <c r="K11" s="43">
        <v>191</v>
      </c>
      <c r="L11" s="43">
        <v>73</v>
      </c>
      <c r="M11" s="43">
        <v>237</v>
      </c>
      <c r="N11" s="42">
        <v>449</v>
      </c>
    </row>
    <row r="12" spans="1:14" s="91" customFormat="1" ht="39.950000000000003" customHeight="1">
      <c r="A12" s="80" t="s">
        <v>74</v>
      </c>
      <c r="B12" s="43">
        <v>1072</v>
      </c>
      <c r="C12" s="43">
        <v>0</v>
      </c>
      <c r="D12" s="43">
        <v>1435</v>
      </c>
      <c r="E12" s="43">
        <v>1015</v>
      </c>
      <c r="F12" s="43">
        <v>0</v>
      </c>
      <c r="G12" s="43">
        <v>1105</v>
      </c>
      <c r="H12" s="43">
        <v>1033</v>
      </c>
      <c r="I12" s="43">
        <v>0</v>
      </c>
      <c r="J12" s="43">
        <v>1123</v>
      </c>
      <c r="K12" s="43">
        <v>2209</v>
      </c>
      <c r="L12" s="43">
        <v>2040</v>
      </c>
      <c r="M12" s="43">
        <v>2315</v>
      </c>
      <c r="N12" s="42">
        <v>1215</v>
      </c>
    </row>
    <row r="13" spans="1:14" s="91" customFormat="1" ht="39.950000000000003" customHeight="1">
      <c r="A13" s="80" t="s">
        <v>73</v>
      </c>
      <c r="B13" s="43">
        <v>779</v>
      </c>
      <c r="C13" s="43">
        <v>0</v>
      </c>
      <c r="D13" s="43">
        <v>779</v>
      </c>
      <c r="E13" s="43">
        <v>700</v>
      </c>
      <c r="F13" s="43">
        <v>0</v>
      </c>
      <c r="G13" s="43">
        <v>892</v>
      </c>
      <c r="H13" s="43">
        <v>671</v>
      </c>
      <c r="I13" s="43">
        <v>160</v>
      </c>
      <c r="J13" s="43">
        <v>1623</v>
      </c>
      <c r="K13" s="43">
        <v>1651</v>
      </c>
      <c r="L13" s="43">
        <v>1004</v>
      </c>
      <c r="M13" s="43">
        <v>2890</v>
      </c>
      <c r="N13" s="42">
        <v>740</v>
      </c>
    </row>
    <row r="14" spans="1:14" s="91" customFormat="1" ht="39.950000000000003" customHeight="1">
      <c r="A14" s="80" t="s">
        <v>72</v>
      </c>
      <c r="B14" s="43">
        <v>309</v>
      </c>
      <c r="C14" s="43">
        <v>66</v>
      </c>
      <c r="D14" s="43">
        <v>374</v>
      </c>
      <c r="E14" s="43">
        <v>9</v>
      </c>
      <c r="F14" s="43">
        <v>1</v>
      </c>
      <c r="G14" s="43">
        <v>11</v>
      </c>
      <c r="H14" s="43">
        <v>508</v>
      </c>
      <c r="I14" s="43">
        <v>5</v>
      </c>
      <c r="J14" s="43">
        <v>663</v>
      </c>
      <c r="K14" s="43">
        <v>453</v>
      </c>
      <c r="L14" s="43">
        <v>43</v>
      </c>
      <c r="M14" s="43">
        <v>681</v>
      </c>
      <c r="N14" s="42">
        <v>514</v>
      </c>
    </row>
    <row r="15" spans="1:14" s="91" customFormat="1" ht="39.950000000000003" customHeight="1">
      <c r="A15" s="80" t="s">
        <v>71</v>
      </c>
      <c r="B15" s="43">
        <v>239</v>
      </c>
      <c r="C15" s="43">
        <v>62</v>
      </c>
      <c r="D15" s="43">
        <v>385</v>
      </c>
      <c r="E15" s="43">
        <v>243</v>
      </c>
      <c r="F15" s="43">
        <v>6</v>
      </c>
      <c r="G15" s="43">
        <v>503</v>
      </c>
      <c r="H15" s="43">
        <v>243</v>
      </c>
      <c r="I15" s="43">
        <v>54</v>
      </c>
      <c r="J15" s="43">
        <v>598</v>
      </c>
      <c r="K15" s="43">
        <v>172</v>
      </c>
      <c r="L15" s="43">
        <v>100</v>
      </c>
      <c r="M15" s="43">
        <v>662</v>
      </c>
      <c r="N15" s="42">
        <v>40</v>
      </c>
    </row>
    <row r="16" spans="1:14" s="91" customFormat="1" ht="39.950000000000003" customHeight="1">
      <c r="A16" s="80" t="s">
        <v>70</v>
      </c>
      <c r="B16" s="43">
        <v>713</v>
      </c>
      <c r="C16" s="43">
        <v>0</v>
      </c>
      <c r="D16" s="43">
        <v>713</v>
      </c>
      <c r="E16" s="43">
        <v>0</v>
      </c>
      <c r="F16" s="43">
        <v>0</v>
      </c>
      <c r="G16" s="43">
        <v>0</v>
      </c>
      <c r="H16" s="43">
        <v>109</v>
      </c>
      <c r="I16" s="43">
        <v>0</v>
      </c>
      <c r="J16" s="43">
        <v>233</v>
      </c>
      <c r="K16" s="43">
        <v>147</v>
      </c>
      <c r="L16" s="43">
        <v>0</v>
      </c>
      <c r="M16" s="43">
        <v>438</v>
      </c>
      <c r="N16" s="42">
        <v>1155</v>
      </c>
    </row>
    <row r="17" spans="1:14" s="91" customFormat="1" ht="39.950000000000003" customHeight="1">
      <c r="A17" s="80" t="s">
        <v>69</v>
      </c>
      <c r="B17" s="43">
        <v>220</v>
      </c>
      <c r="C17" s="43">
        <v>0</v>
      </c>
      <c r="D17" s="43">
        <v>223</v>
      </c>
      <c r="E17" s="43">
        <v>4</v>
      </c>
      <c r="F17" s="43">
        <v>0</v>
      </c>
      <c r="G17" s="43">
        <v>4</v>
      </c>
      <c r="H17" s="43">
        <v>430</v>
      </c>
      <c r="I17" s="43">
        <v>1</v>
      </c>
      <c r="J17" s="43">
        <v>605</v>
      </c>
      <c r="K17" s="43">
        <v>96</v>
      </c>
      <c r="L17" s="43">
        <v>0</v>
      </c>
      <c r="M17" s="43">
        <v>129</v>
      </c>
      <c r="N17" s="42">
        <v>14</v>
      </c>
    </row>
    <row r="18" spans="1:14" s="91" customFormat="1" ht="39.950000000000003" customHeight="1">
      <c r="A18" s="80" t="s">
        <v>68</v>
      </c>
      <c r="B18" s="43">
        <v>237</v>
      </c>
      <c r="C18" s="43">
        <v>0</v>
      </c>
      <c r="D18" s="43">
        <v>237</v>
      </c>
      <c r="E18" s="43">
        <v>175</v>
      </c>
      <c r="F18" s="43">
        <v>0</v>
      </c>
      <c r="G18" s="43">
        <v>175</v>
      </c>
      <c r="H18" s="43">
        <v>290</v>
      </c>
      <c r="I18" s="43">
        <v>0</v>
      </c>
      <c r="J18" s="43">
        <v>494</v>
      </c>
      <c r="K18" s="43">
        <v>509</v>
      </c>
      <c r="L18" s="43">
        <v>68</v>
      </c>
      <c r="M18" s="43">
        <v>657</v>
      </c>
      <c r="N18" s="42">
        <v>140</v>
      </c>
    </row>
    <row r="19" spans="1:14" s="91" customFormat="1" ht="39.950000000000003" customHeight="1">
      <c r="A19" s="82" t="s">
        <v>66</v>
      </c>
      <c r="B19" s="56">
        <v>23</v>
      </c>
      <c r="C19" s="55">
        <v>1</v>
      </c>
      <c r="D19" s="55">
        <v>26</v>
      </c>
      <c r="E19" s="55">
        <v>0</v>
      </c>
      <c r="F19" s="55">
        <v>0</v>
      </c>
      <c r="G19" s="55">
        <v>0</v>
      </c>
      <c r="H19" s="55">
        <v>40</v>
      </c>
      <c r="I19" s="55">
        <v>2</v>
      </c>
      <c r="J19" s="55">
        <v>104</v>
      </c>
      <c r="K19" s="55">
        <v>28</v>
      </c>
      <c r="L19" s="55">
        <v>1</v>
      </c>
      <c r="M19" s="55">
        <v>39</v>
      </c>
      <c r="N19" s="54">
        <v>26</v>
      </c>
    </row>
    <row r="20" spans="1:14" s="91" customFormat="1" ht="39.950000000000003" customHeight="1">
      <c r="A20" s="82" t="s">
        <v>65</v>
      </c>
      <c r="B20" s="56">
        <v>37</v>
      </c>
      <c r="C20" s="55">
        <v>0</v>
      </c>
      <c r="D20" s="55">
        <v>38</v>
      </c>
      <c r="E20" s="55">
        <v>2</v>
      </c>
      <c r="F20" s="55">
        <v>0</v>
      </c>
      <c r="G20" s="55">
        <v>2</v>
      </c>
      <c r="H20" s="55">
        <v>10</v>
      </c>
      <c r="I20" s="55">
        <v>0</v>
      </c>
      <c r="J20" s="55">
        <v>20</v>
      </c>
      <c r="K20" s="55">
        <v>35</v>
      </c>
      <c r="L20" s="55">
        <v>0</v>
      </c>
      <c r="M20" s="55">
        <v>103</v>
      </c>
      <c r="N20" s="54">
        <v>45</v>
      </c>
    </row>
    <row r="21" spans="1:14" s="91" customFormat="1" ht="39.950000000000003" customHeight="1">
      <c r="A21" s="80" t="s">
        <v>64</v>
      </c>
      <c r="B21" s="43">
        <v>215</v>
      </c>
      <c r="C21" s="43">
        <v>1</v>
      </c>
      <c r="D21" s="43">
        <v>229</v>
      </c>
      <c r="E21" s="43">
        <v>255</v>
      </c>
      <c r="F21" s="43">
        <v>3</v>
      </c>
      <c r="G21" s="43">
        <v>258</v>
      </c>
      <c r="H21" s="43">
        <v>472</v>
      </c>
      <c r="I21" s="43">
        <v>6</v>
      </c>
      <c r="J21" s="43">
        <v>480</v>
      </c>
      <c r="K21" s="43">
        <v>408</v>
      </c>
      <c r="L21" s="43">
        <v>11</v>
      </c>
      <c r="M21" s="43">
        <v>489</v>
      </c>
      <c r="N21" s="42">
        <v>570</v>
      </c>
    </row>
    <row r="22" spans="1:14" s="91" customFormat="1" ht="39.950000000000003" customHeight="1">
      <c r="A22" s="80" t="s">
        <v>63</v>
      </c>
      <c r="B22" s="43">
        <v>122</v>
      </c>
      <c r="C22" s="43">
        <v>0</v>
      </c>
      <c r="D22" s="43">
        <v>122</v>
      </c>
      <c r="E22" s="43">
        <v>11</v>
      </c>
      <c r="F22" s="43">
        <v>0</v>
      </c>
      <c r="G22" s="43">
        <v>11</v>
      </c>
      <c r="H22" s="43">
        <v>285</v>
      </c>
      <c r="I22" s="43">
        <v>0</v>
      </c>
      <c r="J22" s="43">
        <v>428</v>
      </c>
      <c r="K22" s="43">
        <v>539</v>
      </c>
      <c r="L22" s="43">
        <v>27</v>
      </c>
      <c r="M22" s="43">
        <v>646</v>
      </c>
      <c r="N22" s="42">
        <v>143</v>
      </c>
    </row>
    <row r="23" spans="1:14" s="91" customFormat="1" ht="39.950000000000003" customHeight="1">
      <c r="A23" s="82" t="s">
        <v>62</v>
      </c>
      <c r="B23" s="55">
        <v>73</v>
      </c>
      <c r="C23" s="55">
        <v>0</v>
      </c>
      <c r="D23" s="55">
        <v>153</v>
      </c>
      <c r="E23" s="55">
        <v>0</v>
      </c>
      <c r="F23" s="55">
        <v>0</v>
      </c>
      <c r="G23" s="55">
        <v>0</v>
      </c>
      <c r="H23" s="55">
        <v>139</v>
      </c>
      <c r="I23" s="55">
        <v>21</v>
      </c>
      <c r="J23" s="55">
        <v>289</v>
      </c>
      <c r="K23" s="55">
        <v>368</v>
      </c>
      <c r="L23" s="55">
        <v>52</v>
      </c>
      <c r="M23" s="55">
        <v>698</v>
      </c>
      <c r="N23" s="54">
        <v>0</v>
      </c>
    </row>
    <row r="24" spans="1:14" s="91" customFormat="1" ht="39.950000000000003" customHeight="1">
      <c r="A24" s="82" t="s">
        <v>61</v>
      </c>
      <c r="B24" s="55">
        <v>69</v>
      </c>
      <c r="C24" s="55">
        <v>0</v>
      </c>
      <c r="D24" s="55">
        <v>70</v>
      </c>
      <c r="E24" s="55">
        <v>18</v>
      </c>
      <c r="F24" s="55">
        <v>0</v>
      </c>
      <c r="G24" s="55">
        <v>18</v>
      </c>
      <c r="H24" s="55">
        <v>67</v>
      </c>
      <c r="I24" s="55">
        <v>0</v>
      </c>
      <c r="J24" s="55">
        <v>96</v>
      </c>
      <c r="K24" s="55">
        <v>27</v>
      </c>
      <c r="L24" s="55">
        <v>2</v>
      </c>
      <c r="M24" s="55">
        <v>54</v>
      </c>
      <c r="N24" s="54">
        <v>92</v>
      </c>
    </row>
    <row r="25" spans="1:14" s="91" customFormat="1" ht="39.950000000000003" customHeight="1">
      <c r="A25" s="80" t="s">
        <v>60</v>
      </c>
      <c r="B25" s="43">
        <v>14</v>
      </c>
      <c r="C25" s="43">
        <v>0</v>
      </c>
      <c r="D25" s="43">
        <v>19</v>
      </c>
      <c r="E25" s="43">
        <v>0</v>
      </c>
      <c r="F25" s="43">
        <v>0</v>
      </c>
      <c r="G25" s="43">
        <v>0</v>
      </c>
      <c r="H25" s="43">
        <v>20</v>
      </c>
      <c r="I25" s="43">
        <v>5</v>
      </c>
      <c r="J25" s="43">
        <v>53</v>
      </c>
      <c r="K25" s="43">
        <v>14</v>
      </c>
      <c r="L25" s="43">
        <v>4</v>
      </c>
      <c r="M25" s="43">
        <v>21</v>
      </c>
      <c r="N25" s="42">
        <v>16</v>
      </c>
    </row>
    <row r="26" spans="1:14" s="91" customFormat="1" ht="39.950000000000003" customHeight="1">
      <c r="A26" s="80" t="s">
        <v>59</v>
      </c>
      <c r="B26" s="43">
        <v>55</v>
      </c>
      <c r="C26" s="43">
        <v>0</v>
      </c>
      <c r="D26" s="43">
        <v>55</v>
      </c>
      <c r="E26" s="43">
        <v>0</v>
      </c>
      <c r="F26" s="43">
        <v>0</v>
      </c>
      <c r="G26" s="43">
        <v>0</v>
      </c>
      <c r="H26" s="43">
        <v>57</v>
      </c>
      <c r="I26" s="43">
        <v>26</v>
      </c>
      <c r="J26" s="43">
        <v>190</v>
      </c>
      <c r="K26" s="43">
        <v>111</v>
      </c>
      <c r="L26" s="43">
        <v>37</v>
      </c>
      <c r="M26" s="43">
        <v>111</v>
      </c>
      <c r="N26" s="42">
        <v>92</v>
      </c>
    </row>
    <row r="27" spans="1:14" s="91" customFormat="1" ht="39.950000000000003" customHeight="1" thickBot="1">
      <c r="A27" s="81" t="s">
        <v>58</v>
      </c>
      <c r="B27" s="49">
        <v>124</v>
      </c>
      <c r="C27" s="48">
        <v>2</v>
      </c>
      <c r="D27" s="48">
        <v>124</v>
      </c>
      <c r="E27" s="48">
        <v>4</v>
      </c>
      <c r="F27" s="48">
        <v>0</v>
      </c>
      <c r="G27" s="48">
        <v>6</v>
      </c>
      <c r="H27" s="48">
        <v>55</v>
      </c>
      <c r="I27" s="48">
        <v>5</v>
      </c>
      <c r="J27" s="48">
        <v>163</v>
      </c>
      <c r="K27" s="48">
        <v>50</v>
      </c>
      <c r="L27" s="48">
        <v>11</v>
      </c>
      <c r="M27" s="48">
        <v>108</v>
      </c>
      <c r="N27" s="47">
        <v>175</v>
      </c>
    </row>
    <row r="28" spans="1:14" s="91" customFormat="1" ht="39.950000000000003" customHeight="1" thickTop="1">
      <c r="A28" s="80" t="s">
        <v>57</v>
      </c>
      <c r="B28" s="43">
        <f t="shared" ref="B28:N28" si="3">B16</f>
        <v>713</v>
      </c>
      <c r="C28" s="43">
        <f t="shared" si="3"/>
        <v>0</v>
      </c>
      <c r="D28" s="43">
        <f t="shared" si="3"/>
        <v>713</v>
      </c>
      <c r="E28" s="43">
        <f t="shared" si="3"/>
        <v>0</v>
      </c>
      <c r="F28" s="43">
        <f t="shared" si="3"/>
        <v>0</v>
      </c>
      <c r="G28" s="43">
        <f t="shared" si="3"/>
        <v>0</v>
      </c>
      <c r="H28" s="43">
        <f t="shared" si="3"/>
        <v>109</v>
      </c>
      <c r="I28" s="43">
        <f t="shared" si="3"/>
        <v>0</v>
      </c>
      <c r="J28" s="43">
        <f t="shared" si="3"/>
        <v>233</v>
      </c>
      <c r="K28" s="43">
        <f t="shared" si="3"/>
        <v>147</v>
      </c>
      <c r="L28" s="43">
        <f t="shared" si="3"/>
        <v>0</v>
      </c>
      <c r="M28" s="43">
        <f t="shared" si="3"/>
        <v>438</v>
      </c>
      <c r="N28" s="42">
        <f t="shared" si="3"/>
        <v>1155</v>
      </c>
    </row>
    <row r="29" spans="1:14" s="91" customFormat="1" ht="39.950000000000003" customHeight="1">
      <c r="A29" s="80" t="s">
        <v>56</v>
      </c>
      <c r="B29" s="43">
        <f t="shared" ref="B29:N29" si="4">B12+B13</f>
        <v>1851</v>
      </c>
      <c r="C29" s="43">
        <f t="shared" si="4"/>
        <v>0</v>
      </c>
      <c r="D29" s="43">
        <f t="shared" si="4"/>
        <v>2214</v>
      </c>
      <c r="E29" s="43">
        <f t="shared" si="4"/>
        <v>1715</v>
      </c>
      <c r="F29" s="43">
        <f t="shared" si="4"/>
        <v>0</v>
      </c>
      <c r="G29" s="43">
        <f t="shared" si="4"/>
        <v>1997</v>
      </c>
      <c r="H29" s="43">
        <f t="shared" si="4"/>
        <v>1704</v>
      </c>
      <c r="I29" s="43">
        <f t="shared" si="4"/>
        <v>160</v>
      </c>
      <c r="J29" s="43">
        <f t="shared" si="4"/>
        <v>2746</v>
      </c>
      <c r="K29" s="43">
        <f t="shared" si="4"/>
        <v>3860</v>
      </c>
      <c r="L29" s="43">
        <f t="shared" si="4"/>
        <v>3044</v>
      </c>
      <c r="M29" s="43">
        <f t="shared" si="4"/>
        <v>5205</v>
      </c>
      <c r="N29" s="42">
        <f t="shared" si="4"/>
        <v>1955</v>
      </c>
    </row>
    <row r="30" spans="1:14" s="91" customFormat="1" ht="39.950000000000003" customHeight="1">
      <c r="A30" s="80" t="s">
        <v>55</v>
      </c>
      <c r="B30" s="43">
        <f t="shared" ref="B30:N30" si="5">B9+B19</f>
        <v>1105</v>
      </c>
      <c r="C30" s="43">
        <f t="shared" si="5"/>
        <v>1</v>
      </c>
      <c r="D30" s="43">
        <f t="shared" si="5"/>
        <v>1242</v>
      </c>
      <c r="E30" s="43">
        <f t="shared" si="5"/>
        <v>1234</v>
      </c>
      <c r="F30" s="43">
        <f t="shared" si="5"/>
        <v>0</v>
      </c>
      <c r="G30" s="43">
        <f t="shared" si="5"/>
        <v>3550</v>
      </c>
      <c r="H30" s="43">
        <f t="shared" si="5"/>
        <v>1261</v>
      </c>
      <c r="I30" s="43">
        <f t="shared" si="5"/>
        <v>2</v>
      </c>
      <c r="J30" s="43">
        <f t="shared" si="5"/>
        <v>3673</v>
      </c>
      <c r="K30" s="43">
        <f t="shared" si="5"/>
        <v>1009</v>
      </c>
      <c r="L30" s="43">
        <f t="shared" si="5"/>
        <v>121</v>
      </c>
      <c r="M30" s="43">
        <f t="shared" si="5"/>
        <v>1391</v>
      </c>
      <c r="N30" s="42">
        <f t="shared" si="5"/>
        <v>955</v>
      </c>
    </row>
    <row r="31" spans="1:14" s="91" customFormat="1" ht="39.950000000000003" customHeight="1">
      <c r="A31" s="80" t="s">
        <v>54</v>
      </c>
      <c r="B31" s="43">
        <f t="shared" ref="B31:N31" si="6">B8+B15+B18+B20+B21+B22</f>
        <v>859</v>
      </c>
      <c r="C31" s="43">
        <f t="shared" si="6"/>
        <v>63</v>
      </c>
      <c r="D31" s="43">
        <f t="shared" si="6"/>
        <v>1020</v>
      </c>
      <c r="E31" s="43">
        <f t="shared" si="6"/>
        <v>698</v>
      </c>
      <c r="F31" s="43">
        <f t="shared" si="6"/>
        <v>9</v>
      </c>
      <c r="G31" s="43">
        <f t="shared" si="6"/>
        <v>961</v>
      </c>
      <c r="H31" s="43">
        <f t="shared" si="6"/>
        <v>3774</v>
      </c>
      <c r="I31" s="43">
        <f t="shared" si="6"/>
        <v>60</v>
      </c>
      <c r="J31" s="43">
        <f t="shared" si="6"/>
        <v>7839</v>
      </c>
      <c r="K31" s="43">
        <f t="shared" si="6"/>
        <v>3094</v>
      </c>
      <c r="L31" s="43">
        <f t="shared" si="6"/>
        <v>1063</v>
      </c>
      <c r="M31" s="43">
        <f t="shared" si="6"/>
        <v>4786</v>
      </c>
      <c r="N31" s="42">
        <f t="shared" si="6"/>
        <v>1471</v>
      </c>
    </row>
    <row r="32" spans="1:14" s="91" customFormat="1" ht="39.950000000000003" customHeight="1">
      <c r="A32" s="80" t="s">
        <v>53</v>
      </c>
      <c r="B32" s="43">
        <f t="shared" ref="B32:N32" si="7">B11+B14+B17+B23+B24</f>
        <v>874</v>
      </c>
      <c r="C32" s="43">
        <f t="shared" si="7"/>
        <v>66</v>
      </c>
      <c r="D32" s="43">
        <f t="shared" si="7"/>
        <v>1023</v>
      </c>
      <c r="E32" s="43">
        <f t="shared" si="7"/>
        <v>31</v>
      </c>
      <c r="F32" s="43">
        <f t="shared" si="7"/>
        <v>1</v>
      </c>
      <c r="G32" s="43">
        <f t="shared" si="7"/>
        <v>33</v>
      </c>
      <c r="H32" s="43">
        <f t="shared" si="7"/>
        <v>1437</v>
      </c>
      <c r="I32" s="43">
        <f t="shared" si="7"/>
        <v>75</v>
      </c>
      <c r="J32" s="43">
        <f t="shared" si="7"/>
        <v>2180</v>
      </c>
      <c r="K32" s="43">
        <f t="shared" si="7"/>
        <v>1135</v>
      </c>
      <c r="L32" s="43">
        <f t="shared" si="7"/>
        <v>170</v>
      </c>
      <c r="M32" s="43">
        <f t="shared" si="7"/>
        <v>1799</v>
      </c>
      <c r="N32" s="42">
        <f t="shared" si="7"/>
        <v>1069</v>
      </c>
    </row>
    <row r="33" spans="1:15" s="91" customFormat="1" ht="39.950000000000003" customHeight="1">
      <c r="A33" s="79" t="s">
        <v>52</v>
      </c>
      <c r="B33" s="39">
        <f t="shared" ref="B33:N33" si="8">B10+B25+B26+B27</f>
        <v>660</v>
      </c>
      <c r="C33" s="39">
        <f t="shared" si="8"/>
        <v>2</v>
      </c>
      <c r="D33" s="39">
        <f t="shared" si="8"/>
        <v>673</v>
      </c>
      <c r="E33" s="39">
        <f t="shared" si="8"/>
        <v>48</v>
      </c>
      <c r="F33" s="39">
        <f t="shared" si="8"/>
        <v>0</v>
      </c>
      <c r="G33" s="39">
        <f t="shared" si="8"/>
        <v>69</v>
      </c>
      <c r="H33" s="39">
        <f t="shared" si="8"/>
        <v>846</v>
      </c>
      <c r="I33" s="39">
        <f t="shared" si="8"/>
        <v>44</v>
      </c>
      <c r="J33" s="39">
        <f t="shared" si="8"/>
        <v>1449</v>
      </c>
      <c r="K33" s="39">
        <f t="shared" si="8"/>
        <v>1299</v>
      </c>
      <c r="L33" s="39">
        <f t="shared" si="8"/>
        <v>62</v>
      </c>
      <c r="M33" s="39">
        <f t="shared" si="8"/>
        <v>1764</v>
      </c>
      <c r="N33" s="38">
        <f t="shared" si="8"/>
        <v>885</v>
      </c>
    </row>
    <row r="34" spans="1:15" ht="16.5" customHeight="1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77"/>
    </row>
    <row r="38" spans="1:15" ht="45" customHeight="1"/>
  </sheetData>
  <mergeCells count="14">
    <mergeCell ref="N2:N4"/>
    <mergeCell ref="K3:K4"/>
    <mergeCell ref="M3:M4"/>
    <mergeCell ref="K2:M2"/>
    <mergeCell ref="J3:J4"/>
    <mergeCell ref="A2:A4"/>
    <mergeCell ref="B2:D2"/>
    <mergeCell ref="E2:G2"/>
    <mergeCell ref="H2:J2"/>
    <mergeCell ref="B3:B4"/>
    <mergeCell ref="D3:D4"/>
    <mergeCell ref="E3:E4"/>
    <mergeCell ref="G3:G4"/>
    <mergeCell ref="H3:H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  <rowBreaks count="1" manualBreakCount="1">
    <brk id="3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M37"/>
  <sheetViews>
    <sheetView view="pageBreakPreview" zoomScale="75" zoomScaleNormal="85" workbookViewId="0">
      <selection activeCell="F23" sqref="F23"/>
    </sheetView>
  </sheetViews>
  <sheetFormatPr defaultRowHeight="16.5" customHeight="1"/>
  <cols>
    <col min="1" max="1" width="12.375" style="2" customWidth="1"/>
    <col min="2" max="13" width="10.25" style="1" customWidth="1"/>
    <col min="14" max="16384" width="9" style="1"/>
  </cols>
  <sheetData>
    <row r="1" spans="1:13" ht="21">
      <c r="A1" s="69" t="s">
        <v>139</v>
      </c>
      <c r="B1" s="29"/>
      <c r="C1" s="29"/>
      <c r="D1" s="29"/>
      <c r="E1" s="29"/>
      <c r="F1" s="34"/>
      <c r="G1" s="34"/>
      <c r="H1" s="34"/>
      <c r="I1" s="66"/>
      <c r="J1" s="34"/>
      <c r="K1" s="34"/>
      <c r="L1" s="34"/>
      <c r="M1" s="94" t="s">
        <v>215</v>
      </c>
    </row>
    <row r="2" spans="1:13" ht="21" hidden="1" customHeight="1">
      <c r="A2" s="254"/>
      <c r="B2" s="253"/>
      <c r="C2" s="253"/>
      <c r="D2" s="253"/>
      <c r="E2" s="253"/>
      <c r="F2" s="252"/>
      <c r="G2" s="253"/>
      <c r="H2" s="252"/>
      <c r="I2" s="253"/>
      <c r="J2" s="252"/>
      <c r="K2" s="253"/>
      <c r="L2" s="253"/>
      <c r="M2" s="253"/>
    </row>
    <row r="3" spans="1:13" ht="21" hidden="1" customHeight="1">
      <c r="A3" s="254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21" hidden="1" customHeight="1">
      <c r="A4" s="118"/>
      <c r="B4" s="117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5"/>
    </row>
    <row r="5" spans="1:13" s="24" customFormat="1" ht="45" customHeight="1">
      <c r="A5" s="256" t="s">
        <v>138</v>
      </c>
      <c r="B5" s="255" t="s">
        <v>137</v>
      </c>
      <c r="C5" s="255"/>
      <c r="D5" s="255" t="s">
        <v>136</v>
      </c>
      <c r="E5" s="255"/>
      <c r="F5" s="257" t="s">
        <v>135</v>
      </c>
      <c r="G5" s="255"/>
      <c r="H5" s="255" t="s">
        <v>134</v>
      </c>
      <c r="I5" s="255"/>
      <c r="J5" s="257" t="s">
        <v>133</v>
      </c>
      <c r="K5" s="255"/>
      <c r="L5" s="255" t="s">
        <v>132</v>
      </c>
      <c r="M5" s="255"/>
    </row>
    <row r="6" spans="1:13" s="24" customFormat="1" ht="20.100000000000001" customHeight="1">
      <c r="A6" s="256"/>
      <c r="B6" s="114" t="s">
        <v>131</v>
      </c>
      <c r="C6" s="114" t="s">
        <v>130</v>
      </c>
      <c r="D6" s="114" t="s">
        <v>131</v>
      </c>
      <c r="E6" s="114" t="s">
        <v>130</v>
      </c>
      <c r="F6" s="114" t="s">
        <v>131</v>
      </c>
      <c r="G6" s="114" t="s">
        <v>130</v>
      </c>
      <c r="H6" s="114" t="s">
        <v>131</v>
      </c>
      <c r="I6" s="114" t="s">
        <v>130</v>
      </c>
      <c r="J6" s="114" t="s">
        <v>131</v>
      </c>
      <c r="K6" s="114" t="s">
        <v>130</v>
      </c>
      <c r="L6" s="114" t="s">
        <v>131</v>
      </c>
      <c r="M6" s="114" t="s">
        <v>130</v>
      </c>
    </row>
    <row r="7" spans="1:13" s="91" customFormat="1" ht="39.950000000000003" customHeight="1">
      <c r="A7" s="113" t="s">
        <v>8</v>
      </c>
      <c r="B7" s="112">
        <f>SUM(B8:B9)</f>
        <v>283</v>
      </c>
      <c r="C7" s="112">
        <f t="shared" ref="C7:M7" si="0">SUM(C8:C9)</f>
        <v>396</v>
      </c>
      <c r="D7" s="112">
        <f t="shared" si="0"/>
        <v>6659</v>
      </c>
      <c r="E7" s="112">
        <f t="shared" si="0"/>
        <v>7972</v>
      </c>
      <c r="F7" s="112">
        <f t="shared" si="0"/>
        <v>1509</v>
      </c>
      <c r="G7" s="112">
        <f t="shared" si="0"/>
        <v>1592</v>
      </c>
      <c r="H7" s="112">
        <f t="shared" si="0"/>
        <v>675</v>
      </c>
      <c r="I7" s="112">
        <f t="shared" si="0"/>
        <v>809</v>
      </c>
      <c r="J7" s="112">
        <f t="shared" si="0"/>
        <v>8384</v>
      </c>
      <c r="K7" s="112">
        <f t="shared" si="0"/>
        <v>10013</v>
      </c>
      <c r="L7" s="112">
        <f t="shared" si="0"/>
        <v>2351</v>
      </c>
      <c r="M7" s="111">
        <f t="shared" si="0"/>
        <v>3248</v>
      </c>
    </row>
    <row r="8" spans="1:13" s="91" customFormat="1" ht="39.950000000000003" customHeight="1">
      <c r="A8" s="102" t="s">
        <v>80</v>
      </c>
      <c r="B8" s="101">
        <f>SUM(B10:B20)</f>
        <v>207</v>
      </c>
      <c r="C8" s="101">
        <f t="shared" ref="C8:M8" si="1">SUM(C10:C20)</f>
        <v>298</v>
      </c>
      <c r="D8" s="101">
        <f t="shared" si="1"/>
        <v>6031</v>
      </c>
      <c r="E8" s="101">
        <f t="shared" si="1"/>
        <v>7190</v>
      </c>
      <c r="F8" s="101">
        <f t="shared" si="1"/>
        <v>1268</v>
      </c>
      <c r="G8" s="101">
        <f t="shared" si="1"/>
        <v>1326</v>
      </c>
      <c r="H8" s="101">
        <f t="shared" si="1"/>
        <v>641</v>
      </c>
      <c r="I8" s="101">
        <f t="shared" si="1"/>
        <v>758</v>
      </c>
      <c r="J8" s="101">
        <f t="shared" si="1"/>
        <v>7848</v>
      </c>
      <c r="K8" s="101">
        <f t="shared" si="1"/>
        <v>9367</v>
      </c>
      <c r="L8" s="101">
        <f t="shared" si="1"/>
        <v>2151</v>
      </c>
      <c r="M8" s="100">
        <f t="shared" si="1"/>
        <v>2846</v>
      </c>
    </row>
    <row r="9" spans="1:13" s="91" customFormat="1" ht="39.950000000000003" customHeight="1">
      <c r="A9" s="99" t="s">
        <v>79</v>
      </c>
      <c r="B9" s="98">
        <f>SUM(B21:B29)</f>
        <v>76</v>
      </c>
      <c r="C9" s="98">
        <f t="shared" ref="C9:M9" si="2">SUM(C21:C29)</f>
        <v>98</v>
      </c>
      <c r="D9" s="98">
        <f t="shared" si="2"/>
        <v>628</v>
      </c>
      <c r="E9" s="98">
        <f t="shared" si="2"/>
        <v>782</v>
      </c>
      <c r="F9" s="98">
        <f t="shared" si="2"/>
        <v>241</v>
      </c>
      <c r="G9" s="98">
        <f t="shared" si="2"/>
        <v>266</v>
      </c>
      <c r="H9" s="98">
        <f t="shared" si="2"/>
        <v>34</v>
      </c>
      <c r="I9" s="98">
        <f t="shared" si="2"/>
        <v>51</v>
      </c>
      <c r="J9" s="98">
        <f t="shared" si="2"/>
        <v>536</v>
      </c>
      <c r="K9" s="98">
        <f t="shared" si="2"/>
        <v>646</v>
      </c>
      <c r="L9" s="98">
        <f t="shared" si="2"/>
        <v>200</v>
      </c>
      <c r="M9" s="97">
        <f t="shared" si="2"/>
        <v>402</v>
      </c>
    </row>
    <row r="10" spans="1:13" s="91" customFormat="1" ht="39.950000000000003" customHeight="1">
      <c r="A10" s="113" t="s">
        <v>78</v>
      </c>
      <c r="B10" s="101">
        <v>71</v>
      </c>
      <c r="C10" s="112">
        <v>75</v>
      </c>
      <c r="D10" s="112">
        <v>1123</v>
      </c>
      <c r="E10" s="112">
        <v>1154</v>
      </c>
      <c r="F10" s="112">
        <v>123</v>
      </c>
      <c r="G10" s="112">
        <v>126</v>
      </c>
      <c r="H10" s="112">
        <v>372</v>
      </c>
      <c r="I10" s="112">
        <v>377</v>
      </c>
      <c r="J10" s="112">
        <v>3962</v>
      </c>
      <c r="K10" s="112">
        <v>4224</v>
      </c>
      <c r="L10" s="112">
        <v>598</v>
      </c>
      <c r="M10" s="111">
        <v>745</v>
      </c>
    </row>
    <row r="11" spans="1:13" s="91" customFormat="1" ht="39.950000000000003" customHeight="1">
      <c r="A11" s="102" t="s">
        <v>77</v>
      </c>
      <c r="B11" s="101">
        <v>37</v>
      </c>
      <c r="C11" s="101">
        <v>48</v>
      </c>
      <c r="D11" s="101">
        <v>1172</v>
      </c>
      <c r="E11" s="101">
        <v>1241</v>
      </c>
      <c r="F11" s="101">
        <v>133</v>
      </c>
      <c r="G11" s="101">
        <v>136</v>
      </c>
      <c r="H11" s="101">
        <v>52</v>
      </c>
      <c r="I11" s="101">
        <v>68</v>
      </c>
      <c r="J11" s="101">
        <v>1036</v>
      </c>
      <c r="K11" s="101">
        <v>1085</v>
      </c>
      <c r="L11" s="101">
        <v>222</v>
      </c>
      <c r="M11" s="100">
        <v>246</v>
      </c>
    </row>
    <row r="12" spans="1:13" s="91" customFormat="1" ht="39.950000000000003" customHeight="1">
      <c r="A12" s="102" t="s">
        <v>76</v>
      </c>
      <c r="B12" s="101">
        <v>15</v>
      </c>
      <c r="C12" s="101">
        <v>20</v>
      </c>
      <c r="D12" s="101">
        <v>430</v>
      </c>
      <c r="E12" s="101">
        <v>453</v>
      </c>
      <c r="F12" s="101">
        <v>184</v>
      </c>
      <c r="G12" s="101">
        <v>189</v>
      </c>
      <c r="H12" s="101">
        <v>17</v>
      </c>
      <c r="I12" s="101">
        <v>18</v>
      </c>
      <c r="J12" s="101">
        <v>276</v>
      </c>
      <c r="K12" s="101">
        <v>295</v>
      </c>
      <c r="L12" s="101">
        <v>238</v>
      </c>
      <c r="M12" s="100">
        <v>323</v>
      </c>
    </row>
    <row r="13" spans="1:13" s="91" customFormat="1" ht="39.950000000000003" customHeight="1">
      <c r="A13" s="102" t="s">
        <v>75</v>
      </c>
      <c r="B13" s="101">
        <v>3</v>
      </c>
      <c r="C13" s="101">
        <v>10</v>
      </c>
      <c r="D13" s="101">
        <v>185</v>
      </c>
      <c r="E13" s="101">
        <v>194</v>
      </c>
      <c r="F13" s="101">
        <v>11</v>
      </c>
      <c r="G13" s="101">
        <v>11</v>
      </c>
      <c r="H13" s="101">
        <v>14</v>
      </c>
      <c r="I13" s="101">
        <v>17</v>
      </c>
      <c r="J13" s="101">
        <v>173</v>
      </c>
      <c r="K13" s="101">
        <v>178</v>
      </c>
      <c r="L13" s="101">
        <v>221</v>
      </c>
      <c r="M13" s="100">
        <v>311</v>
      </c>
    </row>
    <row r="14" spans="1:13" s="91" customFormat="1" ht="39.950000000000003" customHeight="1">
      <c r="A14" s="102" t="s">
        <v>74</v>
      </c>
      <c r="B14" s="101">
        <v>22</v>
      </c>
      <c r="C14" s="101">
        <v>45</v>
      </c>
      <c r="D14" s="101">
        <v>1083</v>
      </c>
      <c r="E14" s="101">
        <v>1369</v>
      </c>
      <c r="F14" s="101">
        <v>374</v>
      </c>
      <c r="G14" s="101">
        <v>403</v>
      </c>
      <c r="H14" s="101">
        <v>59</v>
      </c>
      <c r="I14" s="101">
        <v>66</v>
      </c>
      <c r="J14" s="101">
        <v>544</v>
      </c>
      <c r="K14" s="101">
        <v>900</v>
      </c>
      <c r="L14" s="101">
        <v>594</v>
      </c>
      <c r="M14" s="100">
        <v>832</v>
      </c>
    </row>
    <row r="15" spans="1:13" s="91" customFormat="1" ht="39.950000000000003" customHeight="1">
      <c r="A15" s="102" t="s">
        <v>73</v>
      </c>
      <c r="B15" s="101">
        <v>3</v>
      </c>
      <c r="C15" s="101">
        <v>10</v>
      </c>
      <c r="D15" s="101">
        <v>703</v>
      </c>
      <c r="E15" s="101">
        <v>1410</v>
      </c>
      <c r="F15" s="101">
        <v>10</v>
      </c>
      <c r="G15" s="101">
        <v>21</v>
      </c>
      <c r="H15" s="101">
        <v>81</v>
      </c>
      <c r="I15" s="101">
        <v>162</v>
      </c>
      <c r="J15" s="101">
        <v>715</v>
      </c>
      <c r="K15" s="101">
        <v>1436</v>
      </c>
      <c r="L15" s="101">
        <v>18</v>
      </c>
      <c r="M15" s="100">
        <v>37</v>
      </c>
    </row>
    <row r="16" spans="1:13" s="91" customFormat="1" ht="39.950000000000003" customHeight="1">
      <c r="A16" s="102" t="s">
        <v>72</v>
      </c>
      <c r="B16" s="101">
        <v>15</v>
      </c>
      <c r="C16" s="101">
        <v>29</v>
      </c>
      <c r="D16" s="101">
        <v>264</v>
      </c>
      <c r="E16" s="101">
        <v>275</v>
      </c>
      <c r="F16" s="101">
        <v>124</v>
      </c>
      <c r="G16" s="101">
        <v>127</v>
      </c>
      <c r="H16" s="101">
        <v>17</v>
      </c>
      <c r="I16" s="101">
        <v>19</v>
      </c>
      <c r="J16" s="101">
        <v>190</v>
      </c>
      <c r="K16" s="101">
        <v>225</v>
      </c>
      <c r="L16" s="101">
        <v>81</v>
      </c>
      <c r="M16" s="100">
        <v>136</v>
      </c>
    </row>
    <row r="17" spans="1:13" s="91" customFormat="1" ht="39.950000000000003" customHeight="1">
      <c r="A17" s="102" t="s">
        <v>71</v>
      </c>
      <c r="B17" s="101">
        <v>33</v>
      </c>
      <c r="C17" s="101">
        <v>50</v>
      </c>
      <c r="D17" s="101">
        <v>227</v>
      </c>
      <c r="E17" s="101">
        <v>248</v>
      </c>
      <c r="F17" s="101">
        <v>37</v>
      </c>
      <c r="G17" s="101">
        <v>40</v>
      </c>
      <c r="H17" s="101">
        <v>3</v>
      </c>
      <c r="I17" s="101">
        <v>3</v>
      </c>
      <c r="J17" s="101">
        <v>187</v>
      </c>
      <c r="K17" s="101">
        <v>205</v>
      </c>
      <c r="L17" s="101">
        <v>82</v>
      </c>
      <c r="M17" s="100">
        <v>92</v>
      </c>
    </row>
    <row r="18" spans="1:13" s="91" customFormat="1" ht="39.950000000000003" customHeight="1">
      <c r="A18" s="102" t="s">
        <v>70</v>
      </c>
      <c r="B18" s="101">
        <v>4</v>
      </c>
      <c r="C18" s="101">
        <v>7</v>
      </c>
      <c r="D18" s="101">
        <v>644</v>
      </c>
      <c r="E18" s="101">
        <v>644</v>
      </c>
      <c r="F18" s="101">
        <v>186</v>
      </c>
      <c r="G18" s="101">
        <v>186</v>
      </c>
      <c r="H18" s="101">
        <v>16</v>
      </c>
      <c r="I18" s="101">
        <v>16</v>
      </c>
      <c r="J18" s="101">
        <v>446</v>
      </c>
      <c r="K18" s="101">
        <v>469</v>
      </c>
      <c r="L18" s="101">
        <v>37</v>
      </c>
      <c r="M18" s="100">
        <v>54</v>
      </c>
    </row>
    <row r="19" spans="1:13" s="91" customFormat="1" ht="39.950000000000003" customHeight="1">
      <c r="A19" s="102" t="s">
        <v>69</v>
      </c>
      <c r="B19" s="101">
        <v>3</v>
      </c>
      <c r="C19" s="101">
        <v>3</v>
      </c>
      <c r="D19" s="101">
        <v>200</v>
      </c>
      <c r="E19" s="101">
        <v>202</v>
      </c>
      <c r="F19" s="101">
        <v>63</v>
      </c>
      <c r="G19" s="101">
        <v>64</v>
      </c>
      <c r="H19" s="101">
        <v>7</v>
      </c>
      <c r="I19" s="101">
        <v>8</v>
      </c>
      <c r="J19" s="101">
        <v>139</v>
      </c>
      <c r="K19" s="101">
        <v>150</v>
      </c>
      <c r="L19" s="101">
        <v>34</v>
      </c>
      <c r="M19" s="100">
        <v>39</v>
      </c>
    </row>
    <row r="20" spans="1:13" s="91" customFormat="1" ht="39.950000000000003" customHeight="1">
      <c r="A20" s="102" t="s">
        <v>68</v>
      </c>
      <c r="B20" s="101">
        <v>1</v>
      </c>
      <c r="C20" s="101">
        <v>1</v>
      </c>
      <c r="D20" s="101">
        <v>0</v>
      </c>
      <c r="E20" s="101">
        <v>0</v>
      </c>
      <c r="F20" s="101">
        <v>23</v>
      </c>
      <c r="G20" s="101">
        <v>23</v>
      </c>
      <c r="H20" s="101">
        <v>3</v>
      </c>
      <c r="I20" s="101">
        <v>4</v>
      </c>
      <c r="J20" s="101">
        <v>180</v>
      </c>
      <c r="K20" s="101">
        <v>200</v>
      </c>
      <c r="L20" s="101">
        <v>26</v>
      </c>
      <c r="M20" s="100">
        <v>31</v>
      </c>
    </row>
    <row r="21" spans="1:13" s="91" customFormat="1" ht="39.950000000000003" customHeight="1">
      <c r="A21" s="109" t="s">
        <v>66</v>
      </c>
      <c r="B21" s="110">
        <v>10</v>
      </c>
      <c r="C21" s="108">
        <v>11</v>
      </c>
      <c r="D21" s="108">
        <v>37</v>
      </c>
      <c r="E21" s="108">
        <v>40</v>
      </c>
      <c r="F21" s="108">
        <v>14</v>
      </c>
      <c r="G21" s="108">
        <v>15</v>
      </c>
      <c r="H21" s="108">
        <v>0</v>
      </c>
      <c r="I21" s="108">
        <v>0</v>
      </c>
      <c r="J21" s="108">
        <v>24</v>
      </c>
      <c r="K21" s="108">
        <v>30</v>
      </c>
      <c r="L21" s="108">
        <v>13</v>
      </c>
      <c r="M21" s="107">
        <v>21</v>
      </c>
    </row>
    <row r="22" spans="1:13" s="91" customFormat="1" ht="39.950000000000003" customHeight="1">
      <c r="A22" s="109" t="s">
        <v>65</v>
      </c>
      <c r="B22" s="110">
        <v>7</v>
      </c>
      <c r="C22" s="108">
        <v>7</v>
      </c>
      <c r="D22" s="108">
        <v>33</v>
      </c>
      <c r="E22" s="108">
        <v>34</v>
      </c>
      <c r="F22" s="108">
        <v>17</v>
      </c>
      <c r="G22" s="108">
        <v>17</v>
      </c>
      <c r="H22" s="108">
        <v>0</v>
      </c>
      <c r="I22" s="108">
        <v>0</v>
      </c>
      <c r="J22" s="108">
        <v>17</v>
      </c>
      <c r="K22" s="108">
        <v>19</v>
      </c>
      <c r="L22" s="108">
        <v>5</v>
      </c>
      <c r="M22" s="107">
        <v>7</v>
      </c>
    </row>
    <row r="23" spans="1:13" s="91" customFormat="1" ht="39.950000000000003" customHeight="1">
      <c r="A23" s="102" t="s">
        <v>64</v>
      </c>
      <c r="B23" s="101">
        <v>5</v>
      </c>
      <c r="C23" s="101">
        <v>10</v>
      </c>
      <c r="D23" s="101">
        <v>248</v>
      </c>
      <c r="E23" s="101">
        <v>338</v>
      </c>
      <c r="F23" s="101">
        <v>10</v>
      </c>
      <c r="G23" s="101">
        <v>25</v>
      </c>
      <c r="H23" s="101">
        <v>10</v>
      </c>
      <c r="I23" s="101">
        <v>27</v>
      </c>
      <c r="J23" s="101">
        <v>240</v>
      </c>
      <c r="K23" s="101">
        <v>309</v>
      </c>
      <c r="L23" s="101">
        <v>62</v>
      </c>
      <c r="M23" s="100">
        <v>98</v>
      </c>
    </row>
    <row r="24" spans="1:13" s="91" customFormat="1" ht="39.950000000000003" customHeight="1">
      <c r="A24" s="102" t="s">
        <v>63</v>
      </c>
      <c r="B24" s="101">
        <v>0</v>
      </c>
      <c r="C24" s="101">
        <v>0</v>
      </c>
      <c r="D24" s="101">
        <v>8</v>
      </c>
      <c r="E24" s="101">
        <v>8</v>
      </c>
      <c r="F24" s="101">
        <v>30</v>
      </c>
      <c r="G24" s="101">
        <v>30</v>
      </c>
      <c r="H24" s="101">
        <v>7</v>
      </c>
      <c r="I24" s="101">
        <v>7</v>
      </c>
      <c r="J24" s="101">
        <v>37</v>
      </c>
      <c r="K24" s="101">
        <v>42</v>
      </c>
      <c r="L24" s="101">
        <v>7</v>
      </c>
      <c r="M24" s="100">
        <v>8</v>
      </c>
    </row>
    <row r="25" spans="1:13" s="91" customFormat="1" ht="39.950000000000003" customHeight="1">
      <c r="A25" s="109" t="s">
        <v>62</v>
      </c>
      <c r="B25" s="108">
        <v>8</v>
      </c>
      <c r="C25" s="108">
        <v>10</v>
      </c>
      <c r="D25" s="108">
        <v>89</v>
      </c>
      <c r="E25" s="108">
        <v>93</v>
      </c>
      <c r="F25" s="108">
        <v>17</v>
      </c>
      <c r="G25" s="108">
        <v>18</v>
      </c>
      <c r="H25" s="108">
        <v>1</v>
      </c>
      <c r="I25" s="108">
        <v>1</v>
      </c>
      <c r="J25" s="108">
        <v>76</v>
      </c>
      <c r="K25" s="108">
        <v>78</v>
      </c>
      <c r="L25" s="108">
        <v>13</v>
      </c>
      <c r="M25" s="107">
        <v>16</v>
      </c>
    </row>
    <row r="26" spans="1:13" s="91" customFormat="1" ht="39.950000000000003" customHeight="1">
      <c r="A26" s="109" t="s">
        <v>61</v>
      </c>
      <c r="B26" s="108">
        <v>15</v>
      </c>
      <c r="C26" s="108">
        <v>17</v>
      </c>
      <c r="D26" s="108">
        <v>30</v>
      </c>
      <c r="E26" s="108">
        <v>30</v>
      </c>
      <c r="F26" s="108">
        <v>8</v>
      </c>
      <c r="G26" s="108">
        <v>8</v>
      </c>
      <c r="H26" s="108">
        <v>2</v>
      </c>
      <c r="I26" s="108">
        <v>2</v>
      </c>
      <c r="J26" s="108">
        <v>41</v>
      </c>
      <c r="K26" s="108">
        <v>41</v>
      </c>
      <c r="L26" s="108">
        <v>12</v>
      </c>
      <c r="M26" s="107">
        <v>16</v>
      </c>
    </row>
    <row r="27" spans="1:13" s="91" customFormat="1" ht="39.950000000000003" customHeight="1">
      <c r="A27" s="102" t="s">
        <v>60</v>
      </c>
      <c r="B27" s="101">
        <v>12</v>
      </c>
      <c r="C27" s="101">
        <v>14</v>
      </c>
      <c r="D27" s="101">
        <v>18</v>
      </c>
      <c r="E27" s="101">
        <v>35</v>
      </c>
      <c r="F27" s="101">
        <v>15</v>
      </c>
      <c r="G27" s="101">
        <v>16</v>
      </c>
      <c r="H27" s="101">
        <v>0</v>
      </c>
      <c r="I27" s="101">
        <v>0</v>
      </c>
      <c r="J27" s="101">
        <v>17</v>
      </c>
      <c r="K27" s="101">
        <v>20</v>
      </c>
      <c r="L27" s="101">
        <v>1</v>
      </c>
      <c r="M27" s="100">
        <v>1</v>
      </c>
    </row>
    <row r="28" spans="1:13" s="91" customFormat="1" ht="39.950000000000003" customHeight="1">
      <c r="A28" s="102" t="s">
        <v>59</v>
      </c>
      <c r="B28" s="101">
        <v>5</v>
      </c>
      <c r="C28" s="101">
        <v>9</v>
      </c>
      <c r="D28" s="101">
        <v>56</v>
      </c>
      <c r="E28" s="101">
        <v>91</v>
      </c>
      <c r="F28" s="101">
        <v>51</v>
      </c>
      <c r="G28" s="101">
        <v>54</v>
      </c>
      <c r="H28" s="101">
        <v>0</v>
      </c>
      <c r="I28" s="101">
        <v>0</v>
      </c>
      <c r="J28" s="101">
        <v>57</v>
      </c>
      <c r="K28" s="101">
        <v>70</v>
      </c>
      <c r="L28" s="101">
        <v>30</v>
      </c>
      <c r="M28" s="100">
        <v>136</v>
      </c>
    </row>
    <row r="29" spans="1:13" s="91" customFormat="1" ht="39.950000000000003" customHeight="1" thickBot="1">
      <c r="A29" s="106" t="s">
        <v>58</v>
      </c>
      <c r="B29" s="105">
        <v>14</v>
      </c>
      <c r="C29" s="104">
        <v>20</v>
      </c>
      <c r="D29" s="104">
        <v>109</v>
      </c>
      <c r="E29" s="104">
        <v>113</v>
      </c>
      <c r="F29" s="104">
        <v>79</v>
      </c>
      <c r="G29" s="104">
        <v>83</v>
      </c>
      <c r="H29" s="104">
        <v>14</v>
      </c>
      <c r="I29" s="104">
        <v>14</v>
      </c>
      <c r="J29" s="104">
        <v>27</v>
      </c>
      <c r="K29" s="104">
        <v>37</v>
      </c>
      <c r="L29" s="104">
        <v>57</v>
      </c>
      <c r="M29" s="103">
        <v>99</v>
      </c>
    </row>
    <row r="30" spans="1:13" s="91" customFormat="1" ht="39.950000000000003" customHeight="1" thickTop="1">
      <c r="A30" s="102" t="s">
        <v>57</v>
      </c>
      <c r="B30" s="101">
        <f t="shared" ref="B30:M30" si="3">B18</f>
        <v>4</v>
      </c>
      <c r="C30" s="101">
        <f t="shared" si="3"/>
        <v>7</v>
      </c>
      <c r="D30" s="101">
        <f t="shared" si="3"/>
        <v>644</v>
      </c>
      <c r="E30" s="101">
        <f t="shared" si="3"/>
        <v>644</v>
      </c>
      <c r="F30" s="101">
        <f t="shared" si="3"/>
        <v>186</v>
      </c>
      <c r="G30" s="101">
        <f t="shared" si="3"/>
        <v>186</v>
      </c>
      <c r="H30" s="101">
        <f t="shared" si="3"/>
        <v>16</v>
      </c>
      <c r="I30" s="101">
        <f t="shared" si="3"/>
        <v>16</v>
      </c>
      <c r="J30" s="101">
        <f t="shared" si="3"/>
        <v>446</v>
      </c>
      <c r="K30" s="101">
        <f t="shared" si="3"/>
        <v>469</v>
      </c>
      <c r="L30" s="101">
        <f t="shared" si="3"/>
        <v>37</v>
      </c>
      <c r="M30" s="100">
        <f t="shared" si="3"/>
        <v>54</v>
      </c>
    </row>
    <row r="31" spans="1:13" s="91" customFormat="1" ht="39.950000000000003" customHeight="1">
      <c r="A31" s="102" t="s">
        <v>56</v>
      </c>
      <c r="B31" s="101">
        <f t="shared" ref="B31:M31" si="4">B14+B15</f>
        <v>25</v>
      </c>
      <c r="C31" s="101">
        <f t="shared" si="4"/>
        <v>55</v>
      </c>
      <c r="D31" s="101">
        <f t="shared" si="4"/>
        <v>1786</v>
      </c>
      <c r="E31" s="101">
        <f t="shared" si="4"/>
        <v>2779</v>
      </c>
      <c r="F31" s="101">
        <f t="shared" si="4"/>
        <v>384</v>
      </c>
      <c r="G31" s="101">
        <f t="shared" si="4"/>
        <v>424</v>
      </c>
      <c r="H31" s="101">
        <f t="shared" si="4"/>
        <v>140</v>
      </c>
      <c r="I31" s="101">
        <f t="shared" si="4"/>
        <v>228</v>
      </c>
      <c r="J31" s="101">
        <f t="shared" si="4"/>
        <v>1259</v>
      </c>
      <c r="K31" s="101">
        <f t="shared" si="4"/>
        <v>2336</v>
      </c>
      <c r="L31" s="101">
        <f t="shared" si="4"/>
        <v>612</v>
      </c>
      <c r="M31" s="100">
        <f t="shared" si="4"/>
        <v>869</v>
      </c>
    </row>
    <row r="32" spans="1:13" s="91" customFormat="1" ht="39.950000000000003" customHeight="1">
      <c r="A32" s="102" t="s">
        <v>55</v>
      </c>
      <c r="B32" s="101">
        <f t="shared" ref="B32:M32" si="5">B11+B21</f>
        <v>47</v>
      </c>
      <c r="C32" s="101">
        <f t="shared" si="5"/>
        <v>59</v>
      </c>
      <c r="D32" s="101">
        <f t="shared" si="5"/>
        <v>1209</v>
      </c>
      <c r="E32" s="101">
        <f t="shared" si="5"/>
        <v>1281</v>
      </c>
      <c r="F32" s="101">
        <f t="shared" si="5"/>
        <v>147</v>
      </c>
      <c r="G32" s="101">
        <f t="shared" si="5"/>
        <v>151</v>
      </c>
      <c r="H32" s="101">
        <f t="shared" si="5"/>
        <v>52</v>
      </c>
      <c r="I32" s="101">
        <f t="shared" si="5"/>
        <v>68</v>
      </c>
      <c r="J32" s="101">
        <f t="shared" si="5"/>
        <v>1060</v>
      </c>
      <c r="K32" s="101">
        <f t="shared" si="5"/>
        <v>1115</v>
      </c>
      <c r="L32" s="101">
        <f t="shared" si="5"/>
        <v>235</v>
      </c>
      <c r="M32" s="100">
        <f t="shared" si="5"/>
        <v>267</v>
      </c>
    </row>
    <row r="33" spans="1:13" s="91" customFormat="1" ht="39.950000000000003" customHeight="1">
      <c r="A33" s="102" t="s">
        <v>54</v>
      </c>
      <c r="B33" s="101">
        <f t="shared" ref="B33:M33" si="6">B10+B17+B20+B22+B23+B24</f>
        <v>117</v>
      </c>
      <c r="C33" s="101">
        <f t="shared" si="6"/>
        <v>143</v>
      </c>
      <c r="D33" s="101">
        <f t="shared" si="6"/>
        <v>1639</v>
      </c>
      <c r="E33" s="101">
        <f t="shared" si="6"/>
        <v>1782</v>
      </c>
      <c r="F33" s="101">
        <f t="shared" si="6"/>
        <v>240</v>
      </c>
      <c r="G33" s="101">
        <f t="shared" si="6"/>
        <v>261</v>
      </c>
      <c r="H33" s="101">
        <f t="shared" si="6"/>
        <v>395</v>
      </c>
      <c r="I33" s="101">
        <f t="shared" si="6"/>
        <v>418</v>
      </c>
      <c r="J33" s="101">
        <f t="shared" si="6"/>
        <v>4623</v>
      </c>
      <c r="K33" s="101">
        <f t="shared" si="6"/>
        <v>4999</v>
      </c>
      <c r="L33" s="101">
        <f t="shared" si="6"/>
        <v>780</v>
      </c>
      <c r="M33" s="100">
        <f t="shared" si="6"/>
        <v>981</v>
      </c>
    </row>
    <row r="34" spans="1:13" s="91" customFormat="1" ht="39.950000000000003" customHeight="1">
      <c r="A34" s="102" t="s">
        <v>53</v>
      </c>
      <c r="B34" s="101">
        <f t="shared" ref="B34:M34" si="7">B13+B16+B19+B25+B26</f>
        <v>44</v>
      </c>
      <c r="C34" s="101">
        <f t="shared" si="7"/>
        <v>69</v>
      </c>
      <c r="D34" s="101">
        <f t="shared" si="7"/>
        <v>768</v>
      </c>
      <c r="E34" s="101">
        <f t="shared" si="7"/>
        <v>794</v>
      </c>
      <c r="F34" s="101">
        <f t="shared" si="7"/>
        <v>223</v>
      </c>
      <c r="G34" s="101">
        <f t="shared" si="7"/>
        <v>228</v>
      </c>
      <c r="H34" s="101">
        <f t="shared" si="7"/>
        <v>41</v>
      </c>
      <c r="I34" s="101">
        <f t="shared" si="7"/>
        <v>47</v>
      </c>
      <c r="J34" s="101">
        <f t="shared" si="7"/>
        <v>619</v>
      </c>
      <c r="K34" s="101">
        <f t="shared" si="7"/>
        <v>672</v>
      </c>
      <c r="L34" s="101">
        <f t="shared" si="7"/>
        <v>361</v>
      </c>
      <c r="M34" s="100">
        <f t="shared" si="7"/>
        <v>518</v>
      </c>
    </row>
    <row r="35" spans="1:13" s="91" customFormat="1" ht="39.950000000000003" customHeight="1">
      <c r="A35" s="99" t="s">
        <v>52</v>
      </c>
      <c r="B35" s="98">
        <f t="shared" ref="B35:M35" si="8">B12+B27+B28+B29</f>
        <v>46</v>
      </c>
      <c r="C35" s="98">
        <f t="shared" si="8"/>
        <v>63</v>
      </c>
      <c r="D35" s="98">
        <f t="shared" si="8"/>
        <v>613</v>
      </c>
      <c r="E35" s="98">
        <f t="shared" si="8"/>
        <v>692</v>
      </c>
      <c r="F35" s="98">
        <f t="shared" si="8"/>
        <v>329</v>
      </c>
      <c r="G35" s="98">
        <f t="shared" si="8"/>
        <v>342</v>
      </c>
      <c r="H35" s="98">
        <f t="shared" si="8"/>
        <v>31</v>
      </c>
      <c r="I35" s="98">
        <f t="shared" si="8"/>
        <v>32</v>
      </c>
      <c r="J35" s="98">
        <f t="shared" si="8"/>
        <v>377</v>
      </c>
      <c r="K35" s="98">
        <f t="shared" si="8"/>
        <v>422</v>
      </c>
      <c r="L35" s="98">
        <f t="shared" si="8"/>
        <v>326</v>
      </c>
      <c r="M35" s="97">
        <f t="shared" si="8"/>
        <v>559</v>
      </c>
    </row>
    <row r="37" spans="1:13" ht="36" customHeight="1"/>
  </sheetData>
  <mergeCells count="14">
    <mergeCell ref="L5:M5"/>
    <mergeCell ref="A5:A6"/>
    <mergeCell ref="B5:C5"/>
    <mergeCell ref="D5:E5"/>
    <mergeCell ref="F5:G5"/>
    <mergeCell ref="H5:I5"/>
    <mergeCell ref="J5:K5"/>
    <mergeCell ref="H2:I2"/>
    <mergeCell ref="J2:K2"/>
    <mergeCell ref="L2:M2"/>
    <mergeCell ref="A2:A3"/>
    <mergeCell ref="B2:C2"/>
    <mergeCell ref="D2:E2"/>
    <mergeCell ref="F2:G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  <rowBreaks count="1" manualBreakCount="1">
    <brk id="3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49"/>
  <sheetViews>
    <sheetView view="pageBreakPreview" zoomScale="75" zoomScaleNormal="75" zoomScaleSheetLayoutView="100" workbookViewId="0">
      <selection activeCell="L13" sqref="L13"/>
    </sheetView>
  </sheetViews>
  <sheetFormatPr defaultRowHeight="13.5"/>
  <cols>
    <col min="1" max="1" width="15.5" style="120" customWidth="1"/>
    <col min="2" max="9" width="14.625" style="1" customWidth="1"/>
    <col min="10" max="10" width="10.625" style="1" customWidth="1"/>
    <col min="11" max="11" width="7.5" style="1" customWidth="1"/>
    <col min="12" max="12" width="11.625" style="1" customWidth="1"/>
    <col min="13" max="19" width="9.625" style="1" customWidth="1"/>
    <col min="20" max="20" width="11.875" style="1" bestFit="1" customWidth="1"/>
    <col min="21" max="16384" width="9" style="1"/>
  </cols>
  <sheetData>
    <row r="1" spans="1:11" ht="17.25">
      <c r="A1" s="141" t="s">
        <v>147</v>
      </c>
      <c r="B1" s="67"/>
      <c r="C1" s="67"/>
      <c r="D1" s="67"/>
      <c r="E1" s="67"/>
      <c r="F1" s="29"/>
      <c r="G1" s="34"/>
      <c r="H1" s="34"/>
      <c r="I1" s="94" t="s">
        <v>215</v>
      </c>
    </row>
    <row r="2" spans="1:11" ht="21" hidden="1">
      <c r="A2" s="140"/>
      <c r="B2" s="67"/>
      <c r="C2" s="67"/>
      <c r="D2" s="67"/>
      <c r="E2" s="67"/>
      <c r="F2" s="29"/>
      <c r="G2" s="34"/>
      <c r="H2" s="34"/>
      <c r="I2" s="34"/>
    </row>
    <row r="3" spans="1:11" ht="21" hidden="1">
      <c r="A3" s="140"/>
      <c r="B3" s="67"/>
      <c r="C3" s="67"/>
      <c r="D3" s="67"/>
      <c r="E3" s="67"/>
      <c r="F3" s="29"/>
      <c r="G3" s="34"/>
      <c r="H3" s="34"/>
      <c r="I3" s="34"/>
    </row>
    <row r="4" spans="1:11" ht="20.100000000000001" customHeight="1">
      <c r="A4" s="187" t="s">
        <v>87</v>
      </c>
      <c r="B4" s="258" t="s">
        <v>146</v>
      </c>
      <c r="C4" s="259"/>
      <c r="D4" s="259"/>
      <c r="E4" s="259"/>
      <c r="F4" s="203" t="s">
        <v>145</v>
      </c>
      <c r="G4" s="211"/>
      <c r="H4" s="211"/>
      <c r="I4" s="204"/>
      <c r="J4" s="121"/>
      <c r="K4" s="121"/>
    </row>
    <row r="5" spans="1:11">
      <c r="A5" s="188"/>
      <c r="B5" s="185" t="s">
        <v>33</v>
      </c>
      <c r="C5" s="185" t="s">
        <v>144</v>
      </c>
      <c r="D5" s="190" t="s">
        <v>143</v>
      </c>
      <c r="E5" s="185" t="s">
        <v>11</v>
      </c>
      <c r="F5" s="190" t="s">
        <v>142</v>
      </c>
      <c r="G5" s="63"/>
      <c r="H5" s="190" t="s">
        <v>141</v>
      </c>
      <c r="I5" s="139"/>
      <c r="J5" s="24"/>
      <c r="K5" s="24"/>
    </row>
    <row r="6" spans="1:11" ht="39.950000000000003" customHeight="1">
      <c r="A6" s="189"/>
      <c r="B6" s="186"/>
      <c r="C6" s="186"/>
      <c r="D6" s="192"/>
      <c r="E6" s="186"/>
      <c r="F6" s="192"/>
      <c r="G6" s="138" t="s">
        <v>140</v>
      </c>
      <c r="H6" s="186"/>
      <c r="I6" s="138" t="s">
        <v>140</v>
      </c>
      <c r="J6" s="122"/>
      <c r="K6" s="122"/>
    </row>
    <row r="7" spans="1:11" s="91" customFormat="1" ht="39.950000000000003" customHeight="1">
      <c r="A7" s="137" t="s">
        <v>8</v>
      </c>
      <c r="B7" s="136">
        <f>SUM(B8:B9)</f>
        <v>12625</v>
      </c>
      <c r="C7" s="136">
        <f t="shared" ref="C7:I7" si="0">SUM(C8:C9)</f>
        <v>4159</v>
      </c>
      <c r="D7" s="136">
        <f t="shared" si="0"/>
        <v>2131</v>
      </c>
      <c r="E7" s="136">
        <f t="shared" si="0"/>
        <v>6335</v>
      </c>
      <c r="F7" s="136">
        <f t="shared" si="0"/>
        <v>109</v>
      </c>
      <c r="G7" s="136">
        <f t="shared" si="0"/>
        <v>9</v>
      </c>
      <c r="H7" s="136">
        <f t="shared" si="0"/>
        <v>123</v>
      </c>
      <c r="I7" s="135">
        <f t="shared" si="0"/>
        <v>23</v>
      </c>
    </row>
    <row r="8" spans="1:11" s="91" customFormat="1" ht="39.950000000000003" customHeight="1">
      <c r="A8" s="45" t="s">
        <v>80</v>
      </c>
      <c r="B8" s="127">
        <f>SUM(B10:B20)</f>
        <v>11920</v>
      </c>
      <c r="C8" s="127">
        <f t="shared" ref="C8:I8" si="1">SUM(C10:C20)</f>
        <v>4071</v>
      </c>
      <c r="D8" s="127">
        <f t="shared" si="1"/>
        <v>1955</v>
      </c>
      <c r="E8" s="127">
        <f t="shared" si="1"/>
        <v>5894</v>
      </c>
      <c r="F8" s="127">
        <f t="shared" si="1"/>
        <v>109</v>
      </c>
      <c r="G8" s="127">
        <f t="shared" si="1"/>
        <v>9</v>
      </c>
      <c r="H8" s="127">
        <f t="shared" si="1"/>
        <v>123</v>
      </c>
      <c r="I8" s="126">
        <f t="shared" si="1"/>
        <v>23</v>
      </c>
    </row>
    <row r="9" spans="1:11" s="91" customFormat="1" ht="39.950000000000003" customHeight="1">
      <c r="A9" s="41" t="s">
        <v>79</v>
      </c>
      <c r="B9" s="125">
        <f>SUM(B21:B29)</f>
        <v>705</v>
      </c>
      <c r="C9" s="125">
        <f t="shared" ref="C9:I9" si="2">SUM(C21:C29)</f>
        <v>88</v>
      </c>
      <c r="D9" s="125">
        <f t="shared" si="2"/>
        <v>176</v>
      </c>
      <c r="E9" s="125">
        <f t="shared" si="2"/>
        <v>441</v>
      </c>
      <c r="F9" s="125">
        <f t="shared" si="2"/>
        <v>0</v>
      </c>
      <c r="G9" s="125">
        <f t="shared" si="2"/>
        <v>0</v>
      </c>
      <c r="H9" s="125">
        <f t="shared" si="2"/>
        <v>0</v>
      </c>
      <c r="I9" s="124">
        <f t="shared" si="2"/>
        <v>0</v>
      </c>
    </row>
    <row r="10" spans="1:11" s="91" customFormat="1" ht="39.950000000000003" customHeight="1">
      <c r="A10" s="137" t="s">
        <v>78</v>
      </c>
      <c r="B10" s="127">
        <v>6543</v>
      </c>
      <c r="C10" s="136">
        <v>1978</v>
      </c>
      <c r="D10" s="136">
        <v>0</v>
      </c>
      <c r="E10" s="136">
        <v>4565</v>
      </c>
      <c r="F10" s="136">
        <v>0</v>
      </c>
      <c r="G10" s="136">
        <v>0</v>
      </c>
      <c r="H10" s="136">
        <v>0</v>
      </c>
      <c r="I10" s="135">
        <v>0</v>
      </c>
    </row>
    <row r="11" spans="1:11" s="91" customFormat="1" ht="39.950000000000003" customHeight="1">
      <c r="A11" s="45" t="s">
        <v>77</v>
      </c>
      <c r="B11" s="127">
        <v>787</v>
      </c>
      <c r="C11" s="127">
        <v>487</v>
      </c>
      <c r="D11" s="127">
        <v>300</v>
      </c>
      <c r="E11" s="127">
        <v>0</v>
      </c>
      <c r="F11" s="127">
        <v>0</v>
      </c>
      <c r="G11" s="127">
        <v>0</v>
      </c>
      <c r="H11" s="127">
        <v>0</v>
      </c>
      <c r="I11" s="126">
        <v>0</v>
      </c>
    </row>
    <row r="12" spans="1:11" s="91" customFormat="1" ht="39.950000000000003" customHeight="1">
      <c r="A12" s="45" t="s">
        <v>76</v>
      </c>
      <c r="B12" s="127">
        <v>1448</v>
      </c>
      <c r="C12" s="127">
        <v>181</v>
      </c>
      <c r="D12" s="127">
        <v>1267</v>
      </c>
      <c r="E12" s="127">
        <v>0</v>
      </c>
      <c r="F12" s="127">
        <v>0</v>
      </c>
      <c r="G12" s="127">
        <v>0</v>
      </c>
      <c r="H12" s="127">
        <v>0</v>
      </c>
      <c r="I12" s="126">
        <v>0</v>
      </c>
    </row>
    <row r="13" spans="1:11" s="91" customFormat="1" ht="39.950000000000003" customHeight="1">
      <c r="A13" s="45" t="s">
        <v>75</v>
      </c>
      <c r="B13" s="127">
        <v>189</v>
      </c>
      <c r="C13" s="127">
        <v>86</v>
      </c>
      <c r="D13" s="127">
        <v>0</v>
      </c>
      <c r="E13" s="127">
        <v>103</v>
      </c>
      <c r="F13" s="127">
        <v>0</v>
      </c>
      <c r="G13" s="127">
        <v>0</v>
      </c>
      <c r="H13" s="127">
        <v>0</v>
      </c>
      <c r="I13" s="126">
        <v>0</v>
      </c>
    </row>
    <row r="14" spans="1:11" s="91" customFormat="1" ht="39.950000000000003" customHeight="1">
      <c r="A14" s="45" t="s">
        <v>74</v>
      </c>
      <c r="B14" s="127">
        <v>1662</v>
      </c>
      <c r="C14" s="127">
        <v>432</v>
      </c>
      <c r="D14" s="127">
        <v>202</v>
      </c>
      <c r="E14" s="127">
        <v>1028</v>
      </c>
      <c r="F14" s="127">
        <v>109</v>
      </c>
      <c r="G14" s="127">
        <v>9</v>
      </c>
      <c r="H14" s="127">
        <v>123</v>
      </c>
      <c r="I14" s="126">
        <v>23</v>
      </c>
    </row>
    <row r="15" spans="1:11" s="91" customFormat="1" ht="39.950000000000003" customHeight="1">
      <c r="A15" s="45" t="s">
        <v>73</v>
      </c>
      <c r="B15" s="127">
        <v>437</v>
      </c>
      <c r="C15" s="127">
        <v>271</v>
      </c>
      <c r="D15" s="127">
        <v>166</v>
      </c>
      <c r="E15" s="127">
        <v>0</v>
      </c>
      <c r="F15" s="127">
        <v>0</v>
      </c>
      <c r="G15" s="127">
        <v>0</v>
      </c>
      <c r="H15" s="127">
        <v>0</v>
      </c>
      <c r="I15" s="126">
        <v>0</v>
      </c>
    </row>
    <row r="16" spans="1:11" s="91" customFormat="1" ht="39.950000000000003" customHeight="1">
      <c r="A16" s="45" t="s">
        <v>72</v>
      </c>
      <c r="B16" s="127">
        <v>103</v>
      </c>
      <c r="C16" s="127">
        <v>83</v>
      </c>
      <c r="D16" s="127">
        <v>20</v>
      </c>
      <c r="E16" s="127">
        <v>0</v>
      </c>
      <c r="F16" s="127">
        <v>0</v>
      </c>
      <c r="G16" s="127">
        <v>0</v>
      </c>
      <c r="H16" s="127">
        <v>0</v>
      </c>
      <c r="I16" s="126">
        <v>0</v>
      </c>
    </row>
    <row r="17" spans="1:9" s="91" customFormat="1" ht="39.950000000000003" customHeight="1">
      <c r="A17" s="45" t="s">
        <v>71</v>
      </c>
      <c r="B17" s="127">
        <v>148</v>
      </c>
      <c r="C17" s="127">
        <v>98</v>
      </c>
      <c r="D17" s="127">
        <v>0</v>
      </c>
      <c r="E17" s="127">
        <v>50</v>
      </c>
      <c r="F17" s="127">
        <v>0</v>
      </c>
      <c r="G17" s="127">
        <v>0</v>
      </c>
      <c r="H17" s="127">
        <v>0</v>
      </c>
      <c r="I17" s="126">
        <v>0</v>
      </c>
    </row>
    <row r="18" spans="1:9" s="91" customFormat="1" ht="39.950000000000003" customHeight="1">
      <c r="A18" s="45" t="s">
        <v>70</v>
      </c>
      <c r="B18" s="127">
        <v>405</v>
      </c>
      <c r="C18" s="127">
        <v>257</v>
      </c>
      <c r="D18" s="127">
        <v>0</v>
      </c>
      <c r="E18" s="127">
        <v>148</v>
      </c>
      <c r="F18" s="127">
        <v>0</v>
      </c>
      <c r="G18" s="127">
        <v>0</v>
      </c>
      <c r="H18" s="127">
        <v>0</v>
      </c>
      <c r="I18" s="126">
        <v>0</v>
      </c>
    </row>
    <row r="19" spans="1:9" s="91" customFormat="1" ht="39.950000000000003" customHeight="1">
      <c r="A19" s="45" t="s">
        <v>69</v>
      </c>
      <c r="B19" s="127">
        <v>111</v>
      </c>
      <c r="C19" s="127">
        <v>111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26">
        <v>0</v>
      </c>
    </row>
    <row r="20" spans="1:9" s="91" customFormat="1" ht="39.950000000000003" customHeight="1">
      <c r="A20" s="45" t="s">
        <v>68</v>
      </c>
      <c r="B20" s="127">
        <v>87</v>
      </c>
      <c r="C20" s="127">
        <v>87</v>
      </c>
      <c r="D20" s="127">
        <v>0</v>
      </c>
      <c r="E20" s="127">
        <v>0</v>
      </c>
      <c r="F20" s="127">
        <v>0</v>
      </c>
      <c r="G20" s="127">
        <v>0</v>
      </c>
      <c r="H20" s="127">
        <v>0</v>
      </c>
      <c r="I20" s="126">
        <v>0</v>
      </c>
    </row>
    <row r="21" spans="1:9" s="91" customFormat="1" ht="39.950000000000003" customHeight="1">
      <c r="A21" s="57" t="s">
        <v>66</v>
      </c>
      <c r="B21" s="134">
        <v>378</v>
      </c>
      <c r="C21" s="133">
        <v>0</v>
      </c>
      <c r="D21" s="133">
        <v>65</v>
      </c>
      <c r="E21" s="133">
        <v>313</v>
      </c>
      <c r="F21" s="133">
        <v>0</v>
      </c>
      <c r="G21" s="133">
        <v>0</v>
      </c>
      <c r="H21" s="133">
        <v>0</v>
      </c>
      <c r="I21" s="132">
        <v>0</v>
      </c>
    </row>
    <row r="22" spans="1:9" s="91" customFormat="1" ht="39.950000000000003" customHeight="1">
      <c r="A22" s="57" t="s">
        <v>65</v>
      </c>
      <c r="B22" s="134">
        <v>7</v>
      </c>
      <c r="C22" s="133">
        <v>7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2">
        <v>0</v>
      </c>
    </row>
    <row r="23" spans="1:9" s="91" customFormat="1" ht="39.950000000000003" customHeight="1">
      <c r="A23" s="45" t="s">
        <v>64</v>
      </c>
      <c r="B23" s="127">
        <v>38</v>
      </c>
      <c r="C23" s="127">
        <v>0</v>
      </c>
      <c r="D23" s="127">
        <v>0</v>
      </c>
      <c r="E23" s="127">
        <v>38</v>
      </c>
      <c r="F23" s="127">
        <v>0</v>
      </c>
      <c r="G23" s="127">
        <v>0</v>
      </c>
      <c r="H23" s="127">
        <v>0</v>
      </c>
      <c r="I23" s="126">
        <v>0</v>
      </c>
    </row>
    <row r="24" spans="1:9" s="91" customFormat="1" ht="39.950000000000003" customHeight="1">
      <c r="A24" s="45" t="s">
        <v>63</v>
      </c>
      <c r="B24" s="127">
        <v>51</v>
      </c>
      <c r="C24" s="127">
        <v>51</v>
      </c>
      <c r="D24" s="127">
        <v>0</v>
      </c>
      <c r="E24" s="127">
        <v>0</v>
      </c>
      <c r="F24" s="127">
        <v>0</v>
      </c>
      <c r="G24" s="127">
        <v>0</v>
      </c>
      <c r="H24" s="127">
        <v>0</v>
      </c>
      <c r="I24" s="126">
        <v>0</v>
      </c>
    </row>
    <row r="25" spans="1:9" s="91" customFormat="1" ht="39.950000000000003" customHeight="1">
      <c r="A25" s="57" t="s">
        <v>62</v>
      </c>
      <c r="B25" s="133">
        <v>120</v>
      </c>
      <c r="C25" s="133">
        <v>30</v>
      </c>
      <c r="D25" s="133">
        <v>0</v>
      </c>
      <c r="E25" s="133">
        <v>90</v>
      </c>
      <c r="F25" s="133">
        <v>0</v>
      </c>
      <c r="G25" s="133">
        <v>0</v>
      </c>
      <c r="H25" s="133">
        <v>0</v>
      </c>
      <c r="I25" s="132">
        <v>0</v>
      </c>
    </row>
    <row r="26" spans="1:9" s="91" customFormat="1" ht="39.950000000000003" customHeight="1">
      <c r="A26" s="57" t="s">
        <v>61</v>
      </c>
      <c r="B26" s="133">
        <v>0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2">
        <v>0</v>
      </c>
    </row>
    <row r="27" spans="1:9" s="91" customFormat="1" ht="39.950000000000003" customHeight="1">
      <c r="A27" s="45" t="s">
        <v>60</v>
      </c>
      <c r="B27" s="127">
        <v>0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6">
        <v>0</v>
      </c>
    </row>
    <row r="28" spans="1:9" s="91" customFormat="1" ht="39.950000000000003" customHeight="1">
      <c r="A28" s="45" t="s">
        <v>59</v>
      </c>
      <c r="B28" s="127">
        <v>111</v>
      </c>
      <c r="C28" s="127">
        <v>0</v>
      </c>
      <c r="D28" s="127">
        <v>111</v>
      </c>
      <c r="E28" s="127">
        <v>0</v>
      </c>
      <c r="F28" s="127">
        <v>0</v>
      </c>
      <c r="G28" s="127">
        <v>0</v>
      </c>
      <c r="H28" s="127">
        <v>0</v>
      </c>
      <c r="I28" s="126">
        <v>0</v>
      </c>
    </row>
    <row r="29" spans="1:9" s="91" customFormat="1" ht="39.950000000000003" customHeight="1" thickBot="1">
      <c r="A29" s="131" t="s">
        <v>58</v>
      </c>
      <c r="B29" s="130">
        <v>0</v>
      </c>
      <c r="C29" s="129">
        <v>0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  <c r="I29" s="128">
        <v>0</v>
      </c>
    </row>
    <row r="30" spans="1:9" s="91" customFormat="1" ht="39.950000000000003" customHeight="1" thickTop="1">
      <c r="A30" s="45" t="s">
        <v>57</v>
      </c>
      <c r="B30" s="127">
        <f t="shared" ref="B30:I30" si="3">B18</f>
        <v>405</v>
      </c>
      <c r="C30" s="127">
        <f t="shared" si="3"/>
        <v>257</v>
      </c>
      <c r="D30" s="127">
        <f t="shared" si="3"/>
        <v>0</v>
      </c>
      <c r="E30" s="127">
        <f t="shared" si="3"/>
        <v>148</v>
      </c>
      <c r="F30" s="127">
        <f t="shared" si="3"/>
        <v>0</v>
      </c>
      <c r="G30" s="127">
        <f t="shared" si="3"/>
        <v>0</v>
      </c>
      <c r="H30" s="127">
        <f t="shared" si="3"/>
        <v>0</v>
      </c>
      <c r="I30" s="126">
        <f t="shared" si="3"/>
        <v>0</v>
      </c>
    </row>
    <row r="31" spans="1:9" s="91" customFormat="1" ht="39.950000000000003" customHeight="1">
      <c r="A31" s="45" t="s">
        <v>56</v>
      </c>
      <c r="B31" s="127">
        <f t="shared" ref="B31:I31" si="4">B14+B15</f>
        <v>2099</v>
      </c>
      <c r="C31" s="127">
        <f t="shared" si="4"/>
        <v>703</v>
      </c>
      <c r="D31" s="127">
        <f t="shared" si="4"/>
        <v>368</v>
      </c>
      <c r="E31" s="127">
        <f t="shared" si="4"/>
        <v>1028</v>
      </c>
      <c r="F31" s="127">
        <f t="shared" si="4"/>
        <v>109</v>
      </c>
      <c r="G31" s="127">
        <f t="shared" si="4"/>
        <v>9</v>
      </c>
      <c r="H31" s="127">
        <f t="shared" si="4"/>
        <v>123</v>
      </c>
      <c r="I31" s="126">
        <f t="shared" si="4"/>
        <v>23</v>
      </c>
    </row>
    <row r="32" spans="1:9" s="91" customFormat="1" ht="39.950000000000003" customHeight="1">
      <c r="A32" s="45" t="s">
        <v>55</v>
      </c>
      <c r="B32" s="127">
        <f t="shared" ref="B32:I32" si="5">B11+B21</f>
        <v>1165</v>
      </c>
      <c r="C32" s="127">
        <f t="shared" si="5"/>
        <v>487</v>
      </c>
      <c r="D32" s="127">
        <f t="shared" si="5"/>
        <v>365</v>
      </c>
      <c r="E32" s="127">
        <f t="shared" si="5"/>
        <v>313</v>
      </c>
      <c r="F32" s="127">
        <f t="shared" si="5"/>
        <v>0</v>
      </c>
      <c r="G32" s="127">
        <f t="shared" si="5"/>
        <v>0</v>
      </c>
      <c r="H32" s="127">
        <f t="shared" si="5"/>
        <v>0</v>
      </c>
      <c r="I32" s="126">
        <f t="shared" si="5"/>
        <v>0</v>
      </c>
    </row>
    <row r="33" spans="1:11" s="91" customFormat="1" ht="39.950000000000003" customHeight="1">
      <c r="A33" s="45" t="s">
        <v>54</v>
      </c>
      <c r="B33" s="127">
        <f t="shared" ref="B33:I33" si="6">B10+B17+B20+B22+B23+B24</f>
        <v>6874</v>
      </c>
      <c r="C33" s="127">
        <f t="shared" si="6"/>
        <v>2221</v>
      </c>
      <c r="D33" s="127">
        <f t="shared" si="6"/>
        <v>0</v>
      </c>
      <c r="E33" s="127">
        <f t="shared" si="6"/>
        <v>4653</v>
      </c>
      <c r="F33" s="127">
        <f t="shared" si="6"/>
        <v>0</v>
      </c>
      <c r="G33" s="127">
        <f t="shared" si="6"/>
        <v>0</v>
      </c>
      <c r="H33" s="127">
        <f t="shared" si="6"/>
        <v>0</v>
      </c>
      <c r="I33" s="126">
        <f t="shared" si="6"/>
        <v>0</v>
      </c>
    </row>
    <row r="34" spans="1:11" s="91" customFormat="1" ht="39.950000000000003" customHeight="1">
      <c r="A34" s="45" t="s">
        <v>53</v>
      </c>
      <c r="B34" s="127">
        <f t="shared" ref="B34:I34" si="7">B13+B16+B19+B25+B26</f>
        <v>523</v>
      </c>
      <c r="C34" s="127">
        <f t="shared" si="7"/>
        <v>310</v>
      </c>
      <c r="D34" s="127">
        <f t="shared" si="7"/>
        <v>20</v>
      </c>
      <c r="E34" s="127">
        <f t="shared" si="7"/>
        <v>193</v>
      </c>
      <c r="F34" s="127">
        <f t="shared" si="7"/>
        <v>0</v>
      </c>
      <c r="G34" s="127">
        <f t="shared" si="7"/>
        <v>0</v>
      </c>
      <c r="H34" s="127">
        <f t="shared" si="7"/>
        <v>0</v>
      </c>
      <c r="I34" s="126">
        <f t="shared" si="7"/>
        <v>0</v>
      </c>
    </row>
    <row r="35" spans="1:11" s="91" customFormat="1" ht="39.950000000000003" customHeight="1">
      <c r="A35" s="41" t="s">
        <v>52</v>
      </c>
      <c r="B35" s="125">
        <f t="shared" ref="B35:I35" si="8">B12+B27+B28+B29</f>
        <v>1559</v>
      </c>
      <c r="C35" s="125">
        <f t="shared" si="8"/>
        <v>181</v>
      </c>
      <c r="D35" s="125">
        <f t="shared" si="8"/>
        <v>1378</v>
      </c>
      <c r="E35" s="125">
        <f t="shared" si="8"/>
        <v>0</v>
      </c>
      <c r="F35" s="125">
        <f t="shared" si="8"/>
        <v>0</v>
      </c>
      <c r="G35" s="125">
        <f t="shared" si="8"/>
        <v>0</v>
      </c>
      <c r="H35" s="125">
        <f t="shared" si="8"/>
        <v>0</v>
      </c>
      <c r="I35" s="124">
        <f t="shared" si="8"/>
        <v>0</v>
      </c>
    </row>
    <row r="36" spans="1:11">
      <c r="J36" s="123"/>
      <c r="K36" s="123"/>
    </row>
    <row r="37" spans="1:11">
      <c r="J37" s="121"/>
      <c r="K37" s="121"/>
    </row>
    <row r="38" spans="1:11">
      <c r="J38" s="24"/>
      <c r="K38" s="24"/>
    </row>
    <row r="39" spans="1:11">
      <c r="J39" s="122"/>
      <c r="K39" s="122"/>
    </row>
    <row r="40" spans="1:11">
      <c r="J40" s="121"/>
      <c r="K40" s="121"/>
    </row>
    <row r="41" spans="1:11">
      <c r="J41" s="24"/>
      <c r="K41" s="24"/>
    </row>
    <row r="42" spans="1:11">
      <c r="J42" s="24"/>
      <c r="K42" s="24"/>
    </row>
    <row r="43" spans="1:11">
      <c r="J43" s="24"/>
      <c r="K43" s="24"/>
    </row>
    <row r="44" spans="1:11">
      <c r="J44" s="24"/>
      <c r="K44" s="24"/>
    </row>
    <row r="45" spans="1:11">
      <c r="J45" s="24"/>
      <c r="K45" s="24"/>
    </row>
    <row r="46" spans="1:11">
      <c r="J46" s="24"/>
      <c r="K46" s="24"/>
    </row>
    <row r="47" spans="1:11">
      <c r="J47" s="24"/>
      <c r="K47" s="24"/>
    </row>
    <row r="48" spans="1:11">
      <c r="J48" s="24"/>
      <c r="K48" s="24"/>
    </row>
    <row r="49" spans="1:12">
      <c r="A49" s="2"/>
      <c r="L49" s="2"/>
    </row>
  </sheetData>
  <mergeCells count="9">
    <mergeCell ref="F4:I4"/>
    <mergeCell ref="C5:C6"/>
    <mergeCell ref="A4:A6"/>
    <mergeCell ref="D5:D6"/>
    <mergeCell ref="B4:E4"/>
    <mergeCell ref="B5:B6"/>
    <mergeCell ref="E5:E6"/>
    <mergeCell ref="F5:F6"/>
    <mergeCell ref="H5:H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5" orientation="portrait" horizontalDpi="300" verticalDpi="300" r:id="rId1"/>
  <headerFooter alignWithMargins="0"/>
  <colBreaks count="2" manualBreakCount="2">
    <brk id="9" max="1048575" man="1"/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E37"/>
  <sheetViews>
    <sheetView view="pageBreakPreview" topLeftCell="A21" zoomScale="60" zoomScaleNormal="75" workbookViewId="0">
      <selection activeCell="E31" sqref="E31"/>
    </sheetView>
  </sheetViews>
  <sheetFormatPr defaultRowHeight="13.5"/>
  <cols>
    <col min="1" max="1" width="17.75" customWidth="1"/>
    <col min="2" max="5" width="27.125" customWidth="1"/>
  </cols>
  <sheetData>
    <row r="1" spans="1:5" ht="24" customHeight="1">
      <c r="A1" s="146" t="s">
        <v>149</v>
      </c>
      <c r="B1" s="67"/>
      <c r="C1" s="67"/>
      <c r="D1" s="67"/>
      <c r="E1" s="94" t="s">
        <v>215</v>
      </c>
    </row>
    <row r="2" spans="1:5" ht="21" hidden="1" customHeight="1">
      <c r="A2" s="140"/>
      <c r="B2" s="67"/>
      <c r="C2" s="67"/>
      <c r="D2" s="67"/>
      <c r="E2" s="67"/>
    </row>
    <row r="3" spans="1:5" ht="21" hidden="1" customHeight="1">
      <c r="A3" s="140"/>
      <c r="B3" s="67"/>
      <c r="C3" s="67"/>
      <c r="D3" s="67"/>
      <c r="E3" s="67"/>
    </row>
    <row r="4" spans="1:5" ht="20.100000000000001" customHeight="1">
      <c r="A4" s="260" t="s">
        <v>148</v>
      </c>
      <c r="B4" s="263" t="s">
        <v>146</v>
      </c>
      <c r="C4" s="264"/>
      <c r="D4" s="264"/>
      <c r="E4" s="265"/>
    </row>
    <row r="5" spans="1:5" ht="20.100000000000001" customHeight="1">
      <c r="A5" s="261"/>
      <c r="B5" s="266" t="s">
        <v>33</v>
      </c>
      <c r="C5" s="266" t="s">
        <v>144</v>
      </c>
      <c r="D5" s="268" t="s">
        <v>143</v>
      </c>
      <c r="E5" s="266" t="s">
        <v>11</v>
      </c>
    </row>
    <row r="6" spans="1:5" ht="20.100000000000001" customHeight="1">
      <c r="A6" s="262"/>
      <c r="B6" s="267"/>
      <c r="C6" s="267"/>
      <c r="D6" s="269"/>
      <c r="E6" s="267"/>
    </row>
    <row r="7" spans="1:5" s="91" customFormat="1" ht="39.950000000000003" customHeight="1">
      <c r="A7" s="113" t="s">
        <v>8</v>
      </c>
      <c r="B7" s="145">
        <f>SUM(B8:B9)</f>
        <v>30247</v>
      </c>
      <c r="C7" s="112">
        <f t="shared" ref="C7:E7" si="0">SUM(C8:C9)</f>
        <v>412</v>
      </c>
      <c r="D7" s="112">
        <f t="shared" si="0"/>
        <v>25657</v>
      </c>
      <c r="E7" s="111">
        <f t="shared" si="0"/>
        <v>4178</v>
      </c>
    </row>
    <row r="8" spans="1:5" s="91" customFormat="1" ht="39.950000000000003" customHeight="1">
      <c r="A8" s="102" t="s">
        <v>80</v>
      </c>
      <c r="B8" s="144">
        <f>SUM(B10:B20)</f>
        <v>26354</v>
      </c>
      <c r="C8" s="101">
        <f t="shared" ref="C8:E8" si="1">SUM(C10:C20)</f>
        <v>388</v>
      </c>
      <c r="D8" s="101">
        <f t="shared" si="1"/>
        <v>23263</v>
      </c>
      <c r="E8" s="100">
        <f t="shared" si="1"/>
        <v>2703</v>
      </c>
    </row>
    <row r="9" spans="1:5" s="91" customFormat="1" ht="39.950000000000003" customHeight="1">
      <c r="A9" s="99" t="s">
        <v>79</v>
      </c>
      <c r="B9" s="143">
        <f>SUM(B21:B29)</f>
        <v>3893</v>
      </c>
      <c r="C9" s="98">
        <f t="shared" ref="C9:E9" si="2">SUM(C21:C29)</f>
        <v>24</v>
      </c>
      <c r="D9" s="98">
        <f t="shared" si="2"/>
        <v>2394</v>
      </c>
      <c r="E9" s="97">
        <f t="shared" si="2"/>
        <v>1475</v>
      </c>
    </row>
    <row r="10" spans="1:5" s="91" customFormat="1" ht="39.950000000000003" customHeight="1">
      <c r="A10" s="113" t="s">
        <v>78</v>
      </c>
      <c r="B10" s="112">
        <v>10623</v>
      </c>
      <c r="C10" s="112">
        <v>5</v>
      </c>
      <c r="D10" s="112">
        <v>10346</v>
      </c>
      <c r="E10" s="111">
        <v>272</v>
      </c>
    </row>
    <row r="11" spans="1:5" s="91" customFormat="1" ht="39.950000000000003" customHeight="1">
      <c r="A11" s="102" t="s">
        <v>77</v>
      </c>
      <c r="B11" s="101">
        <v>2303</v>
      </c>
      <c r="C11" s="101">
        <v>40</v>
      </c>
      <c r="D11" s="101">
        <v>2179</v>
      </c>
      <c r="E11" s="100">
        <v>84</v>
      </c>
    </row>
    <row r="12" spans="1:5" s="91" customFormat="1" ht="39.950000000000003" customHeight="1">
      <c r="A12" s="102" t="s">
        <v>76</v>
      </c>
      <c r="B12" s="101">
        <v>3130</v>
      </c>
      <c r="C12" s="101">
        <v>91</v>
      </c>
      <c r="D12" s="101">
        <v>1470</v>
      </c>
      <c r="E12" s="100">
        <v>1569</v>
      </c>
    </row>
    <row r="13" spans="1:5" s="91" customFormat="1" ht="39.950000000000003" customHeight="1">
      <c r="A13" s="102" t="s">
        <v>75</v>
      </c>
      <c r="B13" s="101">
        <v>1189</v>
      </c>
      <c r="C13" s="101">
        <v>0</v>
      </c>
      <c r="D13" s="101">
        <v>497</v>
      </c>
      <c r="E13" s="100">
        <v>692</v>
      </c>
    </row>
    <row r="14" spans="1:5" s="91" customFormat="1" ht="39.950000000000003" customHeight="1">
      <c r="A14" s="102" t="s">
        <v>74</v>
      </c>
      <c r="B14" s="101">
        <v>2208</v>
      </c>
      <c r="C14" s="101">
        <v>72</v>
      </c>
      <c r="D14" s="101">
        <v>2136</v>
      </c>
      <c r="E14" s="100">
        <v>0</v>
      </c>
    </row>
    <row r="15" spans="1:5" s="91" customFormat="1" ht="39.950000000000003" customHeight="1">
      <c r="A15" s="102" t="s">
        <v>73</v>
      </c>
      <c r="B15" s="101">
        <v>1826</v>
      </c>
      <c r="C15" s="101">
        <v>59</v>
      </c>
      <c r="D15" s="101">
        <v>1765</v>
      </c>
      <c r="E15" s="100">
        <v>2</v>
      </c>
    </row>
    <row r="16" spans="1:5" s="91" customFormat="1" ht="39.950000000000003" customHeight="1">
      <c r="A16" s="102" t="s">
        <v>72</v>
      </c>
      <c r="B16" s="101">
        <v>1319</v>
      </c>
      <c r="C16" s="101">
        <v>30</v>
      </c>
      <c r="D16" s="101">
        <v>1289</v>
      </c>
      <c r="E16" s="100">
        <v>0</v>
      </c>
    </row>
    <row r="17" spans="1:5" s="91" customFormat="1" ht="39.950000000000003" customHeight="1">
      <c r="A17" s="102" t="s">
        <v>71</v>
      </c>
      <c r="B17" s="101">
        <v>567</v>
      </c>
      <c r="C17" s="101">
        <v>26</v>
      </c>
      <c r="D17" s="101">
        <v>541</v>
      </c>
      <c r="E17" s="100">
        <v>0</v>
      </c>
    </row>
    <row r="18" spans="1:5" s="91" customFormat="1" ht="39.950000000000003" customHeight="1">
      <c r="A18" s="102" t="s">
        <v>70</v>
      </c>
      <c r="B18" s="101">
        <v>1448</v>
      </c>
      <c r="C18" s="101">
        <v>65</v>
      </c>
      <c r="D18" s="101">
        <v>1322</v>
      </c>
      <c r="E18" s="100">
        <v>61</v>
      </c>
    </row>
    <row r="19" spans="1:5" s="91" customFormat="1" ht="39.950000000000003" customHeight="1">
      <c r="A19" s="102" t="s">
        <v>69</v>
      </c>
      <c r="B19" s="101">
        <v>791</v>
      </c>
      <c r="C19" s="101">
        <v>0</v>
      </c>
      <c r="D19" s="101">
        <v>768</v>
      </c>
      <c r="E19" s="100">
        <v>23</v>
      </c>
    </row>
    <row r="20" spans="1:5" s="91" customFormat="1" ht="39.950000000000003" customHeight="1">
      <c r="A20" s="102" t="s">
        <v>68</v>
      </c>
      <c r="B20" s="101">
        <v>950</v>
      </c>
      <c r="C20" s="101">
        <v>0</v>
      </c>
      <c r="D20" s="101">
        <v>950</v>
      </c>
      <c r="E20" s="100">
        <v>0</v>
      </c>
    </row>
    <row r="21" spans="1:5" s="91" customFormat="1" ht="39.950000000000003" customHeight="1">
      <c r="A21" s="109" t="s">
        <v>66</v>
      </c>
      <c r="B21" s="108">
        <v>261</v>
      </c>
      <c r="C21" s="108">
        <v>0</v>
      </c>
      <c r="D21" s="108">
        <v>105</v>
      </c>
      <c r="E21" s="107">
        <v>156</v>
      </c>
    </row>
    <row r="22" spans="1:5" s="91" customFormat="1" ht="39.950000000000003" customHeight="1">
      <c r="A22" s="109" t="s">
        <v>65</v>
      </c>
      <c r="B22" s="108">
        <v>110</v>
      </c>
      <c r="C22" s="108">
        <v>3</v>
      </c>
      <c r="D22" s="108">
        <v>79</v>
      </c>
      <c r="E22" s="107">
        <v>28</v>
      </c>
    </row>
    <row r="23" spans="1:5" s="91" customFormat="1" ht="39.950000000000003" customHeight="1">
      <c r="A23" s="102" t="s">
        <v>64</v>
      </c>
      <c r="B23" s="101">
        <v>627</v>
      </c>
      <c r="C23" s="101">
        <v>0</v>
      </c>
      <c r="D23" s="101">
        <v>627</v>
      </c>
      <c r="E23" s="100">
        <v>0</v>
      </c>
    </row>
    <row r="24" spans="1:5" s="91" customFormat="1" ht="39.950000000000003" customHeight="1">
      <c r="A24" s="102" t="s">
        <v>63</v>
      </c>
      <c r="B24" s="101">
        <v>579</v>
      </c>
      <c r="C24" s="101">
        <v>0</v>
      </c>
      <c r="D24" s="101">
        <v>579</v>
      </c>
      <c r="E24" s="100">
        <v>0</v>
      </c>
    </row>
    <row r="25" spans="1:5" s="91" customFormat="1" ht="39.950000000000003" customHeight="1">
      <c r="A25" s="109" t="s">
        <v>62</v>
      </c>
      <c r="B25" s="108">
        <v>1241</v>
      </c>
      <c r="C25" s="108">
        <v>0</v>
      </c>
      <c r="D25" s="108">
        <v>220</v>
      </c>
      <c r="E25" s="107">
        <v>1021</v>
      </c>
    </row>
    <row r="26" spans="1:5" s="91" customFormat="1" ht="39.950000000000003" customHeight="1">
      <c r="A26" s="109" t="s">
        <v>61</v>
      </c>
      <c r="B26" s="108">
        <v>267</v>
      </c>
      <c r="C26" s="108">
        <v>0</v>
      </c>
      <c r="D26" s="108">
        <v>159</v>
      </c>
      <c r="E26" s="107">
        <v>108</v>
      </c>
    </row>
    <row r="27" spans="1:5" s="91" customFormat="1" ht="39.950000000000003" customHeight="1">
      <c r="A27" s="102" t="s">
        <v>60</v>
      </c>
      <c r="B27" s="101">
        <v>32</v>
      </c>
      <c r="C27" s="101">
        <v>0</v>
      </c>
      <c r="D27" s="101">
        <v>32</v>
      </c>
      <c r="E27" s="100">
        <v>0</v>
      </c>
    </row>
    <row r="28" spans="1:5" s="91" customFormat="1" ht="39.950000000000003" customHeight="1">
      <c r="A28" s="102" t="s">
        <v>59</v>
      </c>
      <c r="B28" s="101">
        <v>154</v>
      </c>
      <c r="C28" s="101">
        <v>21</v>
      </c>
      <c r="D28" s="101">
        <v>133</v>
      </c>
      <c r="E28" s="100">
        <v>0</v>
      </c>
    </row>
    <row r="29" spans="1:5" s="91" customFormat="1" ht="39.950000000000003" customHeight="1" thickBot="1">
      <c r="A29" s="106" t="s">
        <v>58</v>
      </c>
      <c r="B29" s="104">
        <v>622</v>
      </c>
      <c r="C29" s="104">
        <v>0</v>
      </c>
      <c r="D29" s="104">
        <v>460</v>
      </c>
      <c r="E29" s="103">
        <v>162</v>
      </c>
    </row>
    <row r="30" spans="1:5" s="91" customFormat="1" ht="39.950000000000003" customHeight="1" thickTop="1">
      <c r="A30" s="102" t="s">
        <v>57</v>
      </c>
      <c r="B30" s="144">
        <f t="shared" ref="B30" si="3">B18</f>
        <v>1448</v>
      </c>
      <c r="C30" s="101">
        <f t="shared" ref="C30:E30" si="4">C18</f>
        <v>65</v>
      </c>
      <c r="D30" s="101">
        <f t="shared" si="4"/>
        <v>1322</v>
      </c>
      <c r="E30" s="100">
        <f t="shared" si="4"/>
        <v>61</v>
      </c>
    </row>
    <row r="31" spans="1:5" s="91" customFormat="1" ht="39.950000000000003" customHeight="1">
      <c r="A31" s="102" t="s">
        <v>56</v>
      </c>
      <c r="B31" s="144">
        <f t="shared" ref="B31" si="5">B14+B15</f>
        <v>4034</v>
      </c>
      <c r="C31" s="101">
        <f t="shared" ref="C31:E31" si="6">C14+C15</f>
        <v>131</v>
      </c>
      <c r="D31" s="101">
        <f t="shared" si="6"/>
        <v>3901</v>
      </c>
      <c r="E31" s="100">
        <f t="shared" si="6"/>
        <v>2</v>
      </c>
    </row>
    <row r="32" spans="1:5" s="91" customFormat="1" ht="39.950000000000003" customHeight="1">
      <c r="A32" s="102" t="s">
        <v>55</v>
      </c>
      <c r="B32" s="144">
        <f t="shared" ref="B32" si="7">B11+B21</f>
        <v>2564</v>
      </c>
      <c r="C32" s="101">
        <f t="shared" ref="C32:E32" si="8">C11+C21</f>
        <v>40</v>
      </c>
      <c r="D32" s="101">
        <f t="shared" si="8"/>
        <v>2284</v>
      </c>
      <c r="E32" s="100">
        <f t="shared" si="8"/>
        <v>240</v>
      </c>
    </row>
    <row r="33" spans="1:5" s="91" customFormat="1" ht="39.950000000000003" customHeight="1">
      <c r="A33" s="102" t="s">
        <v>54</v>
      </c>
      <c r="B33" s="144">
        <f t="shared" ref="B33" si="9">B10+B17+B20+B22+B23+B24</f>
        <v>13456</v>
      </c>
      <c r="C33" s="101">
        <f t="shared" ref="C33:E33" si="10">C10+C17+C20+C22+C23+C24</f>
        <v>34</v>
      </c>
      <c r="D33" s="101">
        <f t="shared" si="10"/>
        <v>13122</v>
      </c>
      <c r="E33" s="100">
        <f t="shared" si="10"/>
        <v>300</v>
      </c>
    </row>
    <row r="34" spans="1:5" s="91" customFormat="1" ht="39.950000000000003" customHeight="1">
      <c r="A34" s="102" t="s">
        <v>53</v>
      </c>
      <c r="B34" s="144">
        <f t="shared" ref="B34" si="11">B13+B16+B19+B25+B26</f>
        <v>4807</v>
      </c>
      <c r="C34" s="101">
        <f t="shared" ref="C34:E34" si="12">C13+C16+C19+C25+C26</f>
        <v>30</v>
      </c>
      <c r="D34" s="101">
        <f t="shared" si="12"/>
        <v>2933</v>
      </c>
      <c r="E34" s="100">
        <f t="shared" si="12"/>
        <v>1844</v>
      </c>
    </row>
    <row r="35" spans="1:5" s="91" customFormat="1" ht="39.950000000000003" customHeight="1">
      <c r="A35" s="99" t="s">
        <v>52</v>
      </c>
      <c r="B35" s="143">
        <f t="shared" ref="B35" si="13">B12+B27+B28+B29</f>
        <v>3938</v>
      </c>
      <c r="C35" s="98">
        <f t="shared" ref="C35:E35" si="14">C12+C27+C28+C29</f>
        <v>112</v>
      </c>
      <c r="D35" s="98">
        <f t="shared" si="14"/>
        <v>2095</v>
      </c>
      <c r="E35" s="97">
        <f t="shared" si="14"/>
        <v>1731</v>
      </c>
    </row>
    <row r="37" spans="1:5">
      <c r="B37" s="142"/>
    </row>
  </sheetData>
  <mergeCells count="6">
    <mergeCell ref="A4:A6"/>
    <mergeCell ref="B4:E4"/>
    <mergeCell ref="B5:B6"/>
    <mergeCell ref="C5:C6"/>
    <mergeCell ref="D5:D6"/>
    <mergeCell ref="E5:E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１表</vt:lpstr>
      <vt:lpstr>２表</vt:lpstr>
      <vt:lpstr>３表</vt:lpstr>
      <vt:lpstr>３表保健所</vt:lpstr>
      <vt:lpstr>４表</vt:lpstr>
      <vt:lpstr>５表</vt:lpstr>
      <vt:lpstr>６表</vt:lpstr>
      <vt:lpstr>７表</vt:lpstr>
      <vt:lpstr>８表</vt:lpstr>
      <vt:lpstr>９表</vt:lpstr>
      <vt:lpstr>'１表'!Print_Area</vt:lpstr>
      <vt:lpstr>'２表'!Print_Area</vt:lpstr>
      <vt:lpstr>'３表'!Print_Area</vt:lpstr>
      <vt:lpstr>'４表'!Print_Area</vt:lpstr>
      <vt:lpstr>'５表'!Print_Area</vt:lpstr>
      <vt:lpstr>'６表'!Print_Area</vt:lpstr>
      <vt:lpstr>'７表'!Print_Area</vt:lpstr>
      <vt:lpstr>'９表'!Print_Area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加地翔伍</cp:lastModifiedBy>
  <cp:lastPrinted>2017-12-08T06:57:20Z</cp:lastPrinted>
  <dcterms:created xsi:type="dcterms:W3CDTF">2015-02-20T05:56:29Z</dcterms:created>
  <dcterms:modified xsi:type="dcterms:W3CDTF">2017-12-11T06:54:23Z</dcterms:modified>
</cp:coreProperties>
</file>