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600" windowHeight="8355" tabRatio="850" activeTab="3"/>
  </bookViews>
  <sheets>
    <sheet name="４表" sheetId="6" r:id="rId1"/>
    <sheet name="５表 " sheetId="35" r:id="rId2"/>
    <sheet name="６表-1" sheetId="9" r:id="rId3"/>
    <sheet name="６表-2" sheetId="28" r:id="rId4"/>
    <sheet name="７表" sheetId="11" r:id="rId5"/>
    <sheet name="８表" sheetId="12" r:id="rId6"/>
    <sheet name="９表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'６表-2'!$A$1:$AC$34</definedName>
    <definedName name="_xlnm.Print_Area" localSheetId="4">'７表'!$A$1:$V$34</definedName>
    <definedName name="_xlnm.Print_Area" localSheetId="5">'８表'!$A$1:$V$34</definedName>
    <definedName name="_xlnm.Print_Area" localSheetId="6">'９表'!$A$1:$P$34</definedName>
  </definedNames>
  <calcPr calcId="145621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N29" i="9" l="1"/>
  <c r="H32" i="28" l="1"/>
  <c r="U34" i="28"/>
  <c r="U31" i="28"/>
  <c r="P8" i="13" l="1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3"/>
  <c r="B33" i="13"/>
  <c r="B32" i="13"/>
  <c r="B31" i="13"/>
  <c r="B30" i="13"/>
  <c r="B29" i="13"/>
  <c r="B8" i="13"/>
  <c r="B7" i="13"/>
  <c r="B6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</calcChain>
</file>

<file path=xl/sharedStrings.xml><?xml version="1.0" encoding="utf-8"?>
<sst xmlns="http://schemas.openxmlformats.org/spreadsheetml/2006/main" count="436" uniqueCount="89">
  <si>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</si>
  <si>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</si>
  <si>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</si>
  <si>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</si>
  <si>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</si>
  <si>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</si>
  <si>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</si>
  <si>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</si>
  <si>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</si>
  <si>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</si>
  <si>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</si>
  <si>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</si>
  <si>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</si>
  <si>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</si>
  <si>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</si>
  <si>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</si>
  <si>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</si>
  <si>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</si>
  <si>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</si>
  <si>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</si>
  <si>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</si>
  <si>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</si>
  <si>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</si>
  <si>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</si>
  <si>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</si>
  <si>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</si>
  <si>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</si>
  <si>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</si>
  <si>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</si>
  <si>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</si>
  <si>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</si>
  <si>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</si>
  <si>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</si>
  <si>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</si>
  <si>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</si>
  <si>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</si>
  <si>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</si>
  <si>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</si>
  <si>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</si>
  <si>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</si>
  <si>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</si>
  <si>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</si>
  <si>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</si>
  <si>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</si>
  <si>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</si>
  <si>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</si>
  <si>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</si>
  <si>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</si>
  <si>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</si>
  <si>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</si>
  <si>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</si>
  <si>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</si>
  <si>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</si>
  <si>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</si>
  <si>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</si>
  <si>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</si>
  <si>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</si>
  <si>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</si>
  <si>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</si>
  <si>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</si>
  <si>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</si>
  <si>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</si>
  <si>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</si>
  <si>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</si>
  <si>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</si>
  <si>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</si>
  <si>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</si>
  <si>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</si>
  <si>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</si>
  <si>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</si>
  <si>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</si>
  <si>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</si>
  <si>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第６表　健康診査の検査結果別人員数・主な検査項目・年齢階級別ー市町別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phoneticPr fontId="2"/>
  </si>
  <si>
    <t>第６表　健康診査の検査結果別人員数・主な検査項目・年齢階級別ー市町別（続き）</t>
    <rPh sb="0" eb="1">
      <t>ダイ</t>
    </rPh>
    <rPh sb="2" eb="3">
      <t>ヒョウ</t>
    </rPh>
    <rPh sb="4" eb="6">
      <t>ケンコウ</t>
    </rPh>
    <rPh sb="6" eb="8">
      <t>シンサ</t>
    </rPh>
    <rPh sb="9" eb="11">
      <t>ケンサ</t>
    </rPh>
    <rPh sb="11" eb="13">
      <t>ケッカ</t>
    </rPh>
    <rPh sb="13" eb="14">
      <t>ベツ</t>
    </rPh>
    <rPh sb="14" eb="16">
      <t>ジンイン</t>
    </rPh>
    <rPh sb="16" eb="17">
      <t>スウ</t>
    </rPh>
    <rPh sb="18" eb="19">
      <t>オモ</t>
    </rPh>
    <rPh sb="20" eb="22">
      <t>ケンサ</t>
    </rPh>
    <rPh sb="22" eb="24">
      <t>コウモク</t>
    </rPh>
    <rPh sb="25" eb="27">
      <t>ネンレイ</t>
    </rPh>
    <rPh sb="27" eb="30">
      <t>カイキュウベツ</t>
    </rPh>
    <rPh sb="31" eb="33">
      <t>シチョウ</t>
    </rPh>
    <rPh sb="33" eb="34">
      <t>ベツ</t>
    </rPh>
    <rPh sb="35" eb="36">
      <t>ツヅ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</si>
  <si>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</si>
  <si>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第８表　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</si>
  <si>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第９表 女―がん検診の受診者数・年齢階級別―市町別</t>
    <rPh sb="2" eb="3">
      <t>ヒョウ</t>
    </rPh>
    <rPh sb="4" eb="5">
      <t>オンナ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</si>
  <si>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</si>
  <si>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</si>
  <si>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</si>
  <si>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</si>
  <si>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</si>
  <si>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</si>
  <si>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</si>
  <si>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</si>
  <si>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</si>
  <si>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内臓脂肪症候群予備群</t>
  </si>
  <si>
    <t>内臓脂肪症候群該当者</t>
  </si>
  <si>
    <t>平成27年度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</si>
</sst>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tabColor theme="3" tint="0.59999389629810485"/>
  </sheetPr>
  <dimension ref="A1:AB35"/>
  <sheetViews>
    <sheetView view="pageBreakPreview" topLeftCell="F1" zoomScale="75" zoomScaleNormal="75" zoomScaleSheetLayoutView="75" workbookViewId="0">
      <selection activeCell="J32" sqref="J32"/>
    </sheetView>
  </sheetViews>
  <sheetFormatPr defaultColWidth="11.625" defaultRowHeight="18" customHeight="1"/>
  <cols>
    <col min="1" max="1" width="11.75" style="5" customWidth="1"/>
    <col min="2" max="10" width="13.75" style="7" customWidth="1"/>
    <col min="11" max="28" width="7.75" style="7" customWidth="1"/>
    <col min="29" max="16384" width="11.625" style="8"/>
  </cols>
  <sheetData>
    <row r="1" spans="1:28" ht="18.75">
      <c r="A1" s="22" t="s">
        <v>71</v>
      </c>
      <c r="B1" s="13"/>
      <c r="C1" s="13"/>
      <c r="D1" s="13"/>
      <c r="E1" s="13"/>
      <c r="F1" s="13"/>
      <c r="G1" s="13"/>
      <c r="H1" s="13"/>
      <c r="I1" s="116"/>
      <c r="J1" s="116"/>
      <c r="K1" s="13"/>
      <c r="L1" s="13"/>
      <c r="M1" s="13"/>
      <c r="N1" s="13"/>
      <c r="O1" s="13"/>
      <c r="P1" s="13"/>
      <c r="Q1" s="13"/>
      <c r="R1" s="116"/>
      <c r="S1" s="116"/>
      <c r="T1" s="13"/>
      <c r="U1" s="13"/>
      <c r="V1" s="13"/>
      <c r="W1" s="13"/>
      <c r="X1" s="13"/>
      <c r="Y1" s="13"/>
      <c r="Z1" s="13"/>
      <c r="AA1" s="116" t="s">
        <v>88</v>
      </c>
      <c r="AB1" s="116"/>
    </row>
    <row r="2" spans="1:28" s="26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00000000000001" customHeight="1">
      <c r="A3" s="124" t="s">
        <v>54</v>
      </c>
      <c r="B3" s="117" t="s">
        <v>1</v>
      </c>
      <c r="C3" s="118"/>
      <c r="D3" s="118"/>
      <c r="E3" s="118"/>
      <c r="F3" s="118"/>
      <c r="G3" s="118"/>
      <c r="H3" s="118"/>
      <c r="I3" s="118"/>
      <c r="J3" s="119"/>
      <c r="K3" s="117" t="s">
        <v>1</v>
      </c>
      <c r="L3" s="118"/>
      <c r="M3" s="118"/>
      <c r="N3" s="118"/>
      <c r="O3" s="118"/>
      <c r="P3" s="118"/>
      <c r="Q3" s="118"/>
      <c r="R3" s="118"/>
      <c r="S3" s="119"/>
      <c r="T3" s="117" t="s">
        <v>1</v>
      </c>
      <c r="U3" s="118"/>
      <c r="V3" s="118"/>
      <c r="W3" s="118"/>
      <c r="X3" s="118"/>
      <c r="Y3" s="118"/>
      <c r="Z3" s="118"/>
      <c r="AA3" s="118"/>
      <c r="AB3" s="119"/>
    </row>
    <row r="4" spans="1:28" ht="20.100000000000001" customHeight="1">
      <c r="A4" s="125"/>
      <c r="B4" s="117" t="s">
        <v>56</v>
      </c>
      <c r="C4" s="118"/>
      <c r="D4" s="118"/>
      <c r="E4" s="118"/>
      <c r="F4" s="118"/>
      <c r="G4" s="118"/>
      <c r="H4" s="119"/>
      <c r="I4" s="117" t="s">
        <v>77</v>
      </c>
      <c r="J4" s="119"/>
      <c r="K4" s="117" t="s">
        <v>57</v>
      </c>
      <c r="L4" s="118"/>
      <c r="M4" s="118"/>
      <c r="N4" s="118"/>
      <c r="O4" s="118"/>
      <c r="P4" s="118"/>
      <c r="Q4" s="119"/>
      <c r="R4" s="120" t="s">
        <v>77</v>
      </c>
      <c r="S4" s="123"/>
      <c r="T4" s="117" t="s">
        <v>58</v>
      </c>
      <c r="U4" s="118"/>
      <c r="V4" s="118"/>
      <c r="W4" s="118"/>
      <c r="X4" s="118"/>
      <c r="Y4" s="118"/>
      <c r="Z4" s="119"/>
      <c r="AA4" s="120" t="s">
        <v>77</v>
      </c>
      <c r="AB4" s="121"/>
    </row>
    <row r="5" spans="1:28" ht="32.25" customHeight="1">
      <c r="A5" s="126"/>
      <c r="B5" s="15" t="s">
        <v>0</v>
      </c>
      <c r="C5" s="18" t="s">
        <v>2</v>
      </c>
      <c r="D5" s="15" t="s">
        <v>3</v>
      </c>
      <c r="E5" s="16" t="s">
        <v>13</v>
      </c>
      <c r="F5" s="16" t="s">
        <v>12</v>
      </c>
      <c r="G5" s="16" t="s">
        <v>14</v>
      </c>
      <c r="H5" s="15" t="s">
        <v>15</v>
      </c>
      <c r="I5" s="15" t="s">
        <v>10</v>
      </c>
      <c r="J5" s="15" t="s">
        <v>11</v>
      </c>
      <c r="K5" s="15" t="s">
        <v>0</v>
      </c>
      <c r="L5" s="110" t="s">
        <v>16</v>
      </c>
      <c r="M5" s="111" t="s">
        <v>17</v>
      </c>
      <c r="N5" s="112" t="s">
        <v>18</v>
      </c>
      <c r="O5" s="112" t="s">
        <v>19</v>
      </c>
      <c r="P5" s="112" t="s">
        <v>20</v>
      </c>
      <c r="Q5" s="111" t="s">
        <v>21</v>
      </c>
      <c r="R5" s="15" t="s">
        <v>10</v>
      </c>
      <c r="S5" s="15" t="s">
        <v>11</v>
      </c>
      <c r="T5" s="15" t="s">
        <v>0</v>
      </c>
      <c r="U5" s="110" t="s">
        <v>16</v>
      </c>
      <c r="V5" s="111" t="s">
        <v>17</v>
      </c>
      <c r="W5" s="112" t="s">
        <v>18</v>
      </c>
      <c r="X5" s="112" t="s">
        <v>19</v>
      </c>
      <c r="Y5" s="112" t="s">
        <v>20</v>
      </c>
      <c r="Z5" s="111" t="s">
        <v>21</v>
      </c>
      <c r="AA5" s="15" t="s">
        <v>10</v>
      </c>
      <c r="AB5" s="15" t="s">
        <v>11</v>
      </c>
    </row>
    <row r="6" spans="1:28" s="62" customFormat="1" ht="39.950000000000003" customHeight="1">
      <c r="A6" s="75" t="s">
        <v>0</v>
      </c>
      <c r="B6" s="59">
        <f>SUM(B9:B28)</f>
        <v>184</v>
      </c>
      <c r="C6" s="60">
        <f t="shared" ref="C6:J6" si="0">SUM(C9:C28)</f>
        <v>26</v>
      </c>
      <c r="D6" s="60">
        <f t="shared" si="0"/>
        <v>50</v>
      </c>
      <c r="E6" s="60">
        <f t="shared" si="0"/>
        <v>35</v>
      </c>
      <c r="F6" s="60">
        <f t="shared" si="0"/>
        <v>25</v>
      </c>
      <c r="G6" s="60">
        <f t="shared" si="0"/>
        <v>26</v>
      </c>
      <c r="H6" s="60">
        <f t="shared" si="0"/>
        <v>22</v>
      </c>
      <c r="I6" s="60">
        <f t="shared" si="0"/>
        <v>66</v>
      </c>
      <c r="J6" s="61">
        <f t="shared" si="0"/>
        <v>118</v>
      </c>
      <c r="K6" s="59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1">
        <v>0</v>
      </c>
      <c r="T6" s="59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1:28" s="62" customFormat="1" ht="39.950000000000003" customHeight="1">
      <c r="A7" s="76" t="s">
        <v>26</v>
      </c>
      <c r="B7" s="63">
        <f>SUM(B9:B19)</f>
        <v>130</v>
      </c>
      <c r="C7" s="64">
        <f t="shared" ref="C7:J7" si="1">SUM(C9:C19)</f>
        <v>25</v>
      </c>
      <c r="D7" s="64">
        <f t="shared" si="1"/>
        <v>37</v>
      </c>
      <c r="E7" s="64">
        <f t="shared" si="1"/>
        <v>24</v>
      </c>
      <c r="F7" s="64">
        <f t="shared" si="1"/>
        <v>14</v>
      </c>
      <c r="G7" s="64">
        <f t="shared" si="1"/>
        <v>17</v>
      </c>
      <c r="H7" s="64">
        <f t="shared" si="1"/>
        <v>13</v>
      </c>
      <c r="I7" s="64">
        <f t="shared" si="1"/>
        <v>66</v>
      </c>
      <c r="J7" s="65">
        <f t="shared" si="1"/>
        <v>64</v>
      </c>
      <c r="K7" s="63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  <c r="T7" s="63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1:28" s="62" customFormat="1" ht="39.950000000000003" customHeight="1">
      <c r="A8" s="77" t="s">
        <v>27</v>
      </c>
      <c r="B8" s="66">
        <f>SUM(B20:B28)</f>
        <v>54</v>
      </c>
      <c r="C8" s="67">
        <f t="shared" ref="C8:J8" si="2">SUM(C20:C28)</f>
        <v>1</v>
      </c>
      <c r="D8" s="67">
        <f t="shared" si="2"/>
        <v>13</v>
      </c>
      <c r="E8" s="67">
        <f t="shared" si="2"/>
        <v>11</v>
      </c>
      <c r="F8" s="67">
        <f t="shared" si="2"/>
        <v>11</v>
      </c>
      <c r="G8" s="67">
        <f t="shared" si="2"/>
        <v>9</v>
      </c>
      <c r="H8" s="67">
        <f t="shared" si="2"/>
        <v>9</v>
      </c>
      <c r="I8" s="67">
        <f t="shared" si="2"/>
        <v>0</v>
      </c>
      <c r="J8" s="68">
        <f t="shared" si="2"/>
        <v>54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v>0</v>
      </c>
      <c r="T8" s="66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8">
        <v>0</v>
      </c>
    </row>
    <row r="9" spans="1:28" s="62" customFormat="1" ht="39.950000000000003" customHeight="1">
      <c r="A9" s="75" t="s">
        <v>28</v>
      </c>
      <c r="B9" s="63">
        <v>66</v>
      </c>
      <c r="C9" s="60">
        <v>10</v>
      </c>
      <c r="D9" s="60">
        <v>23</v>
      </c>
      <c r="E9" s="60">
        <v>7</v>
      </c>
      <c r="F9" s="60">
        <v>9</v>
      </c>
      <c r="G9" s="60">
        <v>8</v>
      </c>
      <c r="H9" s="60">
        <v>9</v>
      </c>
      <c r="I9" s="60">
        <v>66</v>
      </c>
      <c r="J9" s="61">
        <v>0</v>
      </c>
      <c r="K9" s="63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1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0</v>
      </c>
    </row>
    <row r="10" spans="1:28" s="62" customFormat="1" ht="39.950000000000003" customHeight="1">
      <c r="A10" s="76" t="s">
        <v>29</v>
      </c>
      <c r="B10" s="63">
        <v>9</v>
      </c>
      <c r="C10" s="64">
        <v>3</v>
      </c>
      <c r="D10" s="64">
        <v>1</v>
      </c>
      <c r="E10" s="64">
        <v>1</v>
      </c>
      <c r="F10" s="64">
        <v>0</v>
      </c>
      <c r="G10" s="64">
        <v>3</v>
      </c>
      <c r="H10" s="64">
        <v>1</v>
      </c>
      <c r="I10" s="64">
        <v>0</v>
      </c>
      <c r="J10" s="65">
        <v>9</v>
      </c>
      <c r="K10" s="63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3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1:28" s="62" customFormat="1" ht="39.950000000000003" customHeight="1">
      <c r="A11" s="76" t="s">
        <v>30</v>
      </c>
      <c r="B11" s="63">
        <v>7</v>
      </c>
      <c r="C11" s="64">
        <v>1</v>
      </c>
      <c r="D11" s="64">
        <v>1</v>
      </c>
      <c r="E11" s="64">
        <v>1</v>
      </c>
      <c r="F11" s="64">
        <v>0</v>
      </c>
      <c r="G11" s="64">
        <v>2</v>
      </c>
      <c r="H11" s="64">
        <v>2</v>
      </c>
      <c r="I11" s="64">
        <v>0</v>
      </c>
      <c r="J11" s="65">
        <v>7</v>
      </c>
      <c r="K11" s="63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  <c r="T11" s="63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1:28" s="62" customFormat="1" ht="39.950000000000003" customHeight="1">
      <c r="A12" s="76" t="s">
        <v>31</v>
      </c>
      <c r="B12" s="63">
        <v>7</v>
      </c>
      <c r="C12" s="64">
        <v>1</v>
      </c>
      <c r="D12" s="64">
        <v>1</v>
      </c>
      <c r="E12" s="64">
        <v>4</v>
      </c>
      <c r="F12" s="64">
        <v>0</v>
      </c>
      <c r="G12" s="64">
        <v>1</v>
      </c>
      <c r="H12" s="64">
        <v>0</v>
      </c>
      <c r="I12" s="64">
        <v>0</v>
      </c>
      <c r="J12" s="65">
        <v>7</v>
      </c>
      <c r="K12" s="63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  <c r="T12" s="63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</row>
    <row r="13" spans="1:28" s="62" customFormat="1" ht="39.950000000000003" customHeight="1">
      <c r="A13" s="76" t="s">
        <v>32</v>
      </c>
      <c r="B13" s="63">
        <v>15</v>
      </c>
      <c r="C13" s="64">
        <v>4</v>
      </c>
      <c r="D13" s="64">
        <v>1</v>
      </c>
      <c r="E13" s="64">
        <v>7</v>
      </c>
      <c r="F13" s="64">
        <v>3</v>
      </c>
      <c r="G13" s="64">
        <v>0</v>
      </c>
      <c r="H13" s="64">
        <v>0</v>
      </c>
      <c r="I13" s="64">
        <v>0</v>
      </c>
      <c r="J13" s="65">
        <v>15</v>
      </c>
      <c r="K13" s="63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  <c r="T13" s="63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5">
        <v>0</v>
      </c>
    </row>
    <row r="14" spans="1:28" s="62" customFormat="1" ht="39.950000000000003" customHeight="1">
      <c r="A14" s="76" t="s">
        <v>33</v>
      </c>
      <c r="B14" s="63">
        <v>8</v>
      </c>
      <c r="C14" s="64">
        <v>2</v>
      </c>
      <c r="D14" s="64">
        <v>4</v>
      </c>
      <c r="E14" s="64">
        <v>1</v>
      </c>
      <c r="F14" s="64">
        <v>0</v>
      </c>
      <c r="G14" s="64">
        <v>0</v>
      </c>
      <c r="H14" s="64">
        <v>1</v>
      </c>
      <c r="I14" s="64">
        <v>0</v>
      </c>
      <c r="J14" s="65">
        <v>8</v>
      </c>
      <c r="K14" s="63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  <c r="T14" s="63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0</v>
      </c>
    </row>
    <row r="15" spans="1:28" s="62" customFormat="1" ht="39.950000000000003" customHeight="1">
      <c r="A15" s="76" t="s">
        <v>34</v>
      </c>
      <c r="B15" s="63">
        <v>2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5">
        <v>2</v>
      </c>
      <c r="K15" s="63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  <c r="T15" s="63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5">
        <v>0</v>
      </c>
    </row>
    <row r="16" spans="1:28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5">
        <v>0</v>
      </c>
      <c r="K16" s="63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5">
        <v>0</v>
      </c>
      <c r="T16" s="63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1:28" s="62" customFormat="1" ht="39.950000000000003" customHeight="1">
      <c r="A17" s="76" t="s">
        <v>36</v>
      </c>
      <c r="B17" s="63">
        <v>4</v>
      </c>
      <c r="C17" s="64">
        <v>2</v>
      </c>
      <c r="D17" s="64">
        <v>0</v>
      </c>
      <c r="E17" s="64">
        <v>1</v>
      </c>
      <c r="F17" s="64">
        <v>0</v>
      </c>
      <c r="G17" s="64">
        <v>1</v>
      </c>
      <c r="H17" s="64">
        <v>0</v>
      </c>
      <c r="I17" s="64">
        <v>0</v>
      </c>
      <c r="J17" s="65">
        <v>4</v>
      </c>
      <c r="K17" s="63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5">
        <v>0</v>
      </c>
      <c r="T17" s="63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5">
        <v>0</v>
      </c>
    </row>
    <row r="18" spans="1:28" s="62" customFormat="1" ht="39.950000000000003" customHeight="1">
      <c r="A18" s="76" t="s">
        <v>37</v>
      </c>
      <c r="B18" s="63">
        <v>3</v>
      </c>
      <c r="C18" s="64">
        <v>0</v>
      </c>
      <c r="D18" s="64">
        <v>2</v>
      </c>
      <c r="E18" s="64">
        <v>0</v>
      </c>
      <c r="F18" s="64">
        <v>1</v>
      </c>
      <c r="G18" s="64">
        <v>0</v>
      </c>
      <c r="H18" s="64">
        <v>0</v>
      </c>
      <c r="I18" s="64">
        <v>0</v>
      </c>
      <c r="J18" s="65">
        <v>3</v>
      </c>
      <c r="K18" s="63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0</v>
      </c>
      <c r="T18" s="63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5">
        <v>0</v>
      </c>
    </row>
    <row r="19" spans="1:28" s="62" customFormat="1" ht="39.950000000000003" customHeight="1">
      <c r="A19" s="76" t="s">
        <v>38</v>
      </c>
      <c r="B19" s="66">
        <v>9</v>
      </c>
      <c r="C19" s="64">
        <v>1</v>
      </c>
      <c r="D19" s="64">
        <v>3</v>
      </c>
      <c r="E19" s="64">
        <v>2</v>
      </c>
      <c r="F19" s="64">
        <v>1</v>
      </c>
      <c r="G19" s="64">
        <v>2</v>
      </c>
      <c r="H19" s="64">
        <v>0</v>
      </c>
      <c r="I19" s="64">
        <v>0</v>
      </c>
      <c r="J19" s="65">
        <v>9</v>
      </c>
      <c r="K19" s="63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5">
        <v>0</v>
      </c>
      <c r="T19" s="63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5">
        <v>0</v>
      </c>
    </row>
    <row r="20" spans="1:28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  <c r="K20" s="69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1">
        <v>0</v>
      </c>
      <c r="T20" s="69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1">
        <v>0</v>
      </c>
    </row>
    <row r="21" spans="1:28" s="62" customFormat="1" ht="39.950000000000003" customHeight="1">
      <c r="A21" s="78" t="s">
        <v>40</v>
      </c>
      <c r="B21" s="69">
        <v>9</v>
      </c>
      <c r="C21" s="70">
        <v>0</v>
      </c>
      <c r="D21" s="70">
        <v>3</v>
      </c>
      <c r="E21" s="70">
        <v>3</v>
      </c>
      <c r="F21" s="70">
        <v>0</v>
      </c>
      <c r="G21" s="70">
        <v>1</v>
      </c>
      <c r="H21" s="70">
        <v>2</v>
      </c>
      <c r="I21" s="70">
        <v>0</v>
      </c>
      <c r="J21" s="71">
        <v>9</v>
      </c>
      <c r="K21" s="69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1">
        <v>0</v>
      </c>
      <c r="T21" s="69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1">
        <v>0</v>
      </c>
    </row>
    <row r="22" spans="1:28" s="62" customFormat="1" ht="39.950000000000003" customHeight="1">
      <c r="A22" s="76" t="s">
        <v>41</v>
      </c>
      <c r="B22" s="63">
        <v>6</v>
      </c>
      <c r="C22" s="64">
        <v>0</v>
      </c>
      <c r="D22" s="64">
        <v>3</v>
      </c>
      <c r="E22" s="64">
        <v>0</v>
      </c>
      <c r="F22" s="64">
        <v>2</v>
      </c>
      <c r="G22" s="64">
        <v>1</v>
      </c>
      <c r="H22" s="64">
        <v>0</v>
      </c>
      <c r="I22" s="64">
        <v>0</v>
      </c>
      <c r="J22" s="65">
        <v>6</v>
      </c>
      <c r="K22" s="63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5">
        <v>0</v>
      </c>
      <c r="T22" s="63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5">
        <v>0</v>
      </c>
    </row>
    <row r="23" spans="1:28" s="62" customFormat="1" ht="39.950000000000003" customHeight="1">
      <c r="A23" s="76" t="s">
        <v>42</v>
      </c>
      <c r="B23" s="66">
        <v>7</v>
      </c>
      <c r="C23" s="64">
        <v>1</v>
      </c>
      <c r="D23" s="64">
        <v>1</v>
      </c>
      <c r="E23" s="64">
        <v>0</v>
      </c>
      <c r="F23" s="64">
        <v>1</v>
      </c>
      <c r="G23" s="64">
        <v>2</v>
      </c>
      <c r="H23" s="64">
        <v>2</v>
      </c>
      <c r="I23" s="64">
        <v>0</v>
      </c>
      <c r="J23" s="65">
        <v>7</v>
      </c>
      <c r="K23" s="63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5">
        <v>0</v>
      </c>
      <c r="T23" s="63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5">
        <v>0</v>
      </c>
    </row>
    <row r="24" spans="1:28" s="62" customFormat="1" ht="39.950000000000003" customHeight="1">
      <c r="A24" s="78" t="s">
        <v>43</v>
      </c>
      <c r="B24" s="69">
        <v>1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1</v>
      </c>
      <c r="I24" s="70">
        <v>0</v>
      </c>
      <c r="J24" s="71">
        <v>1</v>
      </c>
      <c r="K24" s="69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1">
        <v>0</v>
      </c>
      <c r="T24" s="69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1">
        <v>0</v>
      </c>
    </row>
    <row r="25" spans="1:28" s="62" customFormat="1" ht="39.950000000000003" customHeight="1">
      <c r="A25" s="78" t="s">
        <v>44</v>
      </c>
      <c r="B25" s="63">
        <v>1</v>
      </c>
      <c r="C25" s="70">
        <v>0</v>
      </c>
      <c r="D25" s="70">
        <v>0</v>
      </c>
      <c r="E25" s="70">
        <v>0</v>
      </c>
      <c r="F25" s="70">
        <v>0</v>
      </c>
      <c r="G25" s="70">
        <v>1</v>
      </c>
      <c r="H25" s="70">
        <v>0</v>
      </c>
      <c r="I25" s="70">
        <v>0</v>
      </c>
      <c r="J25" s="71">
        <v>1</v>
      </c>
      <c r="K25" s="69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1">
        <v>0</v>
      </c>
      <c r="T25" s="69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1">
        <v>0</v>
      </c>
    </row>
    <row r="26" spans="1:28" s="62" customFormat="1" ht="39.950000000000003" customHeight="1">
      <c r="A26" s="76" t="s">
        <v>45</v>
      </c>
      <c r="B26" s="59">
        <v>4</v>
      </c>
      <c r="C26" s="64">
        <v>0</v>
      </c>
      <c r="D26" s="64">
        <v>2</v>
      </c>
      <c r="E26" s="64">
        <v>0</v>
      </c>
      <c r="F26" s="64">
        <v>1</v>
      </c>
      <c r="G26" s="64">
        <v>0</v>
      </c>
      <c r="H26" s="64">
        <v>1</v>
      </c>
      <c r="I26" s="64">
        <v>0</v>
      </c>
      <c r="J26" s="65">
        <v>4</v>
      </c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5">
        <v>0</v>
      </c>
      <c r="T26" s="63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1:28" s="62" customFormat="1" ht="39.950000000000003" customHeight="1">
      <c r="A27" s="76" t="s">
        <v>46</v>
      </c>
      <c r="B27" s="63">
        <v>8</v>
      </c>
      <c r="C27" s="64">
        <v>0</v>
      </c>
      <c r="D27" s="64">
        <v>1</v>
      </c>
      <c r="E27" s="64">
        <v>1</v>
      </c>
      <c r="F27" s="64">
        <v>5</v>
      </c>
      <c r="G27" s="64">
        <v>0</v>
      </c>
      <c r="H27" s="64">
        <v>1</v>
      </c>
      <c r="I27" s="64">
        <v>0</v>
      </c>
      <c r="J27" s="65">
        <v>8</v>
      </c>
      <c r="K27" s="63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5">
        <v>0</v>
      </c>
      <c r="T27" s="63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5">
        <v>0</v>
      </c>
    </row>
    <row r="28" spans="1:28" s="62" customFormat="1" ht="39.950000000000003" customHeight="1" thickBot="1">
      <c r="A28" s="79" t="s">
        <v>47</v>
      </c>
      <c r="B28" s="59">
        <v>18</v>
      </c>
      <c r="C28" s="73">
        <v>0</v>
      </c>
      <c r="D28" s="73">
        <v>3</v>
      </c>
      <c r="E28" s="73">
        <v>7</v>
      </c>
      <c r="F28" s="73">
        <v>2</v>
      </c>
      <c r="G28" s="73">
        <v>4</v>
      </c>
      <c r="H28" s="73">
        <v>2</v>
      </c>
      <c r="I28" s="73">
        <v>0</v>
      </c>
      <c r="J28" s="74">
        <v>18</v>
      </c>
      <c r="K28" s="72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4">
        <v>0</v>
      </c>
      <c r="T28" s="72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v>0</v>
      </c>
    </row>
    <row r="29" spans="1:28" s="62" customFormat="1" ht="39.950000000000003" customHeight="1" thickTop="1">
      <c r="A29" s="76" t="s">
        <v>48</v>
      </c>
      <c r="B29" s="114">
        <f>B17</f>
        <v>4</v>
      </c>
      <c r="C29" s="64">
        <f t="shared" ref="C29:J29" si="3">C17</f>
        <v>2</v>
      </c>
      <c r="D29" s="64">
        <f t="shared" si="3"/>
        <v>0</v>
      </c>
      <c r="E29" s="64">
        <f t="shared" si="3"/>
        <v>1</v>
      </c>
      <c r="F29" s="64">
        <f t="shared" si="3"/>
        <v>0</v>
      </c>
      <c r="G29" s="64">
        <f t="shared" si="3"/>
        <v>1</v>
      </c>
      <c r="H29" s="64">
        <f t="shared" si="3"/>
        <v>0</v>
      </c>
      <c r="I29" s="64">
        <f t="shared" si="3"/>
        <v>0</v>
      </c>
      <c r="J29" s="65">
        <f t="shared" si="3"/>
        <v>4</v>
      </c>
      <c r="K29" s="63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5">
        <v>0</v>
      </c>
      <c r="T29" s="63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5">
        <v>0</v>
      </c>
    </row>
    <row r="30" spans="1:28" s="62" customFormat="1" ht="39.950000000000003" customHeight="1">
      <c r="A30" s="76" t="s">
        <v>49</v>
      </c>
      <c r="B30" s="63">
        <f>B13+B14</f>
        <v>23</v>
      </c>
      <c r="C30" s="64">
        <f t="shared" ref="C30:J30" si="4">C13+C14</f>
        <v>6</v>
      </c>
      <c r="D30" s="64">
        <f t="shared" si="4"/>
        <v>5</v>
      </c>
      <c r="E30" s="64">
        <f t="shared" si="4"/>
        <v>8</v>
      </c>
      <c r="F30" s="64">
        <f t="shared" si="4"/>
        <v>3</v>
      </c>
      <c r="G30" s="64">
        <f t="shared" si="4"/>
        <v>0</v>
      </c>
      <c r="H30" s="64">
        <f t="shared" si="4"/>
        <v>1</v>
      </c>
      <c r="I30" s="64">
        <f t="shared" si="4"/>
        <v>0</v>
      </c>
      <c r="J30" s="65">
        <f t="shared" si="4"/>
        <v>23</v>
      </c>
      <c r="K30" s="63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5">
        <v>0</v>
      </c>
      <c r="T30" s="63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5">
        <v>0</v>
      </c>
    </row>
    <row r="31" spans="1:28" s="62" customFormat="1" ht="39.950000000000003" customHeight="1">
      <c r="A31" s="76" t="s">
        <v>50</v>
      </c>
      <c r="B31" s="63">
        <f>B10+B20</f>
        <v>9</v>
      </c>
      <c r="C31" s="64">
        <f t="shared" ref="C31:J31" si="5">C10+C20</f>
        <v>3</v>
      </c>
      <c r="D31" s="64">
        <f t="shared" si="5"/>
        <v>1</v>
      </c>
      <c r="E31" s="64">
        <f t="shared" si="5"/>
        <v>1</v>
      </c>
      <c r="F31" s="64">
        <f t="shared" si="5"/>
        <v>0</v>
      </c>
      <c r="G31" s="64">
        <f t="shared" si="5"/>
        <v>3</v>
      </c>
      <c r="H31" s="64">
        <f t="shared" si="5"/>
        <v>1</v>
      </c>
      <c r="I31" s="64">
        <f t="shared" si="5"/>
        <v>0</v>
      </c>
      <c r="J31" s="65">
        <f t="shared" si="5"/>
        <v>9</v>
      </c>
      <c r="K31" s="63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5">
        <v>0</v>
      </c>
      <c r="T31" s="63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5">
        <v>0</v>
      </c>
    </row>
    <row r="32" spans="1:28" s="62" customFormat="1" ht="39.950000000000003" customHeight="1">
      <c r="A32" s="76" t="s">
        <v>51</v>
      </c>
      <c r="B32" s="63">
        <f>B9+B16+B19+B21+B22+B23</f>
        <v>97</v>
      </c>
      <c r="C32" s="64">
        <f t="shared" ref="C32:J32" si="6">C9+C16+C19+C21+C22+C23</f>
        <v>12</v>
      </c>
      <c r="D32" s="64">
        <f t="shared" si="6"/>
        <v>33</v>
      </c>
      <c r="E32" s="64">
        <f t="shared" si="6"/>
        <v>12</v>
      </c>
      <c r="F32" s="64">
        <f t="shared" si="6"/>
        <v>13</v>
      </c>
      <c r="G32" s="64">
        <f t="shared" si="6"/>
        <v>14</v>
      </c>
      <c r="H32" s="64">
        <f t="shared" si="6"/>
        <v>13</v>
      </c>
      <c r="I32" s="64">
        <f t="shared" si="6"/>
        <v>66</v>
      </c>
      <c r="J32" s="65">
        <f t="shared" si="6"/>
        <v>31</v>
      </c>
      <c r="K32" s="63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5">
        <v>0</v>
      </c>
      <c r="T32" s="63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5">
        <v>0</v>
      </c>
    </row>
    <row r="33" spans="1:28" s="62" customFormat="1" ht="39.950000000000003" customHeight="1">
      <c r="A33" s="76" t="s">
        <v>52</v>
      </c>
      <c r="B33" s="63">
        <f>B12+B15+B18+B24+B25</f>
        <v>14</v>
      </c>
      <c r="C33" s="64">
        <f t="shared" ref="C33:J33" si="7">C12+C15+C18+C24+C25</f>
        <v>2</v>
      </c>
      <c r="D33" s="64">
        <f t="shared" si="7"/>
        <v>4</v>
      </c>
      <c r="E33" s="64">
        <f t="shared" si="7"/>
        <v>4</v>
      </c>
      <c r="F33" s="64">
        <f t="shared" si="7"/>
        <v>1</v>
      </c>
      <c r="G33" s="64">
        <f t="shared" si="7"/>
        <v>2</v>
      </c>
      <c r="H33" s="64">
        <f t="shared" si="7"/>
        <v>1</v>
      </c>
      <c r="I33" s="64">
        <f t="shared" si="7"/>
        <v>0</v>
      </c>
      <c r="J33" s="65">
        <f t="shared" si="7"/>
        <v>14</v>
      </c>
      <c r="K33" s="63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5">
        <v>0</v>
      </c>
      <c r="T33" s="63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5">
        <v>0</v>
      </c>
    </row>
    <row r="34" spans="1:28" s="62" customFormat="1" ht="39.950000000000003" customHeight="1">
      <c r="A34" s="77" t="s">
        <v>53</v>
      </c>
      <c r="B34" s="66">
        <f>B11+B26+B27+B28</f>
        <v>37</v>
      </c>
      <c r="C34" s="67">
        <f t="shared" ref="C34:J34" si="8">C11+C26+C27+C28</f>
        <v>1</v>
      </c>
      <c r="D34" s="67">
        <f t="shared" si="8"/>
        <v>7</v>
      </c>
      <c r="E34" s="67">
        <f t="shared" si="8"/>
        <v>9</v>
      </c>
      <c r="F34" s="67">
        <f t="shared" si="8"/>
        <v>8</v>
      </c>
      <c r="G34" s="67">
        <f t="shared" si="8"/>
        <v>6</v>
      </c>
      <c r="H34" s="67">
        <f t="shared" si="8"/>
        <v>6</v>
      </c>
      <c r="I34" s="67">
        <f t="shared" si="8"/>
        <v>0</v>
      </c>
      <c r="J34" s="68">
        <f t="shared" si="8"/>
        <v>37</v>
      </c>
      <c r="K34" s="66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8">
        <v>0</v>
      </c>
      <c r="T34" s="66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8">
        <v>0</v>
      </c>
    </row>
    <row r="35" spans="1:28" ht="31.5" customHeight="1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O35" s="8"/>
      <c r="P35" s="8"/>
      <c r="Q35" s="8"/>
      <c r="R35" s="8"/>
      <c r="S35" s="8"/>
      <c r="X35" s="8"/>
      <c r="Y35" s="8"/>
      <c r="Z35" s="8"/>
      <c r="AA35" s="8"/>
      <c r="AB35" s="8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">
    <tabColor theme="3" tint="0.59999389629810485"/>
  </sheetPr>
  <dimension ref="A1:AI35"/>
  <sheetViews>
    <sheetView view="pageBreakPreview" zoomScale="70" zoomScaleNormal="50" zoomScaleSheetLayoutView="75" workbookViewId="0">
      <pane xSplit="1" ySplit="6" topLeftCell="V7" activePane="bottomRight" state="frozen"/>
      <selection pane="topRight"/>
      <selection pane="bottomLeft"/>
      <selection pane="bottomRight" activeCell="AF12" sqref="AF12"/>
    </sheetView>
  </sheetViews>
  <sheetFormatPr defaultRowHeight="23.1" customHeight="1"/>
  <cols>
    <col min="1" max="1" width="15.125" style="35" customWidth="1"/>
    <col min="2" max="35" width="15.125" style="32" customWidth="1"/>
    <col min="36" max="16384" width="9" style="31"/>
  </cols>
  <sheetData>
    <row r="1" spans="1:35" ht="18.75">
      <c r="A1" s="22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3"/>
      <c r="U1" s="23"/>
      <c r="V1" s="23"/>
      <c r="W1" s="23" t="s">
        <v>88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3" t="s">
        <v>88</v>
      </c>
    </row>
    <row r="2" spans="1:35" s="34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124" t="s">
        <v>54</v>
      </c>
      <c r="B3" s="130" t="s">
        <v>78</v>
      </c>
      <c r="C3" s="131"/>
      <c r="D3" s="131"/>
      <c r="E3" s="131"/>
      <c r="F3" s="131"/>
      <c r="G3" s="131"/>
      <c r="H3" s="130" t="s">
        <v>80</v>
      </c>
      <c r="I3" s="131"/>
      <c r="J3" s="131"/>
      <c r="K3" s="131"/>
      <c r="L3" s="131"/>
      <c r="M3" s="132"/>
      <c r="N3" s="117" t="s">
        <v>79</v>
      </c>
      <c r="O3" s="118"/>
      <c r="P3" s="118"/>
      <c r="Q3" s="118"/>
      <c r="R3" s="118"/>
      <c r="S3" s="118"/>
      <c r="T3" s="118"/>
      <c r="U3" s="118"/>
      <c r="V3" s="118"/>
      <c r="W3" s="118"/>
      <c r="X3" s="130" t="s">
        <v>86</v>
      </c>
      <c r="Y3" s="131"/>
      <c r="Z3" s="131"/>
      <c r="AA3" s="131"/>
      <c r="AB3" s="131"/>
      <c r="AC3" s="132"/>
      <c r="AD3" s="130" t="s">
        <v>87</v>
      </c>
      <c r="AE3" s="131"/>
      <c r="AF3" s="131"/>
      <c r="AG3" s="131"/>
      <c r="AH3" s="131"/>
      <c r="AI3" s="132"/>
    </row>
    <row r="4" spans="1:35" ht="13.5" customHeight="1">
      <c r="A4" s="125"/>
      <c r="B4" s="133"/>
      <c r="C4" s="134"/>
      <c r="D4" s="134"/>
      <c r="E4" s="134"/>
      <c r="F4" s="134"/>
      <c r="G4" s="134"/>
      <c r="H4" s="133"/>
      <c r="I4" s="134"/>
      <c r="J4" s="134"/>
      <c r="K4" s="134"/>
      <c r="L4" s="134"/>
      <c r="M4" s="135"/>
      <c r="N4" s="117" t="s">
        <v>59</v>
      </c>
      <c r="O4" s="118"/>
      <c r="P4" s="118"/>
      <c r="Q4" s="118"/>
      <c r="R4" s="118"/>
      <c r="S4" s="119"/>
      <c r="T4" s="117" t="s">
        <v>60</v>
      </c>
      <c r="U4" s="118"/>
      <c r="V4" s="118"/>
      <c r="W4" s="118"/>
      <c r="X4" s="133"/>
      <c r="Y4" s="134"/>
      <c r="Z4" s="134"/>
      <c r="AA4" s="134"/>
      <c r="AB4" s="134"/>
      <c r="AC4" s="135"/>
      <c r="AD4" s="133"/>
      <c r="AE4" s="134"/>
      <c r="AF4" s="134"/>
      <c r="AG4" s="134"/>
      <c r="AH4" s="134"/>
      <c r="AI4" s="135"/>
    </row>
    <row r="5" spans="1:35" ht="20.100000000000001" customHeight="1">
      <c r="A5" s="125"/>
      <c r="B5" s="128" t="s">
        <v>0</v>
      </c>
      <c r="C5" s="127" t="s">
        <v>16</v>
      </c>
      <c r="D5" s="127" t="s">
        <v>17</v>
      </c>
      <c r="E5" s="127" t="s">
        <v>18</v>
      </c>
      <c r="F5" s="127" t="s">
        <v>19</v>
      </c>
      <c r="G5" s="127" t="s">
        <v>20</v>
      </c>
      <c r="H5" s="128" t="s">
        <v>0</v>
      </c>
      <c r="I5" s="127" t="s">
        <v>16</v>
      </c>
      <c r="J5" s="127" t="s">
        <v>17</v>
      </c>
      <c r="K5" s="127" t="s">
        <v>18</v>
      </c>
      <c r="L5" s="127" t="s">
        <v>19</v>
      </c>
      <c r="M5" s="127" t="s">
        <v>20</v>
      </c>
      <c r="N5" s="128" t="s">
        <v>0</v>
      </c>
      <c r="O5" s="127" t="s">
        <v>16</v>
      </c>
      <c r="P5" s="127" t="s">
        <v>17</v>
      </c>
      <c r="Q5" s="129" t="s">
        <v>18</v>
      </c>
      <c r="R5" s="127" t="s">
        <v>19</v>
      </c>
      <c r="S5" s="127" t="s">
        <v>20</v>
      </c>
      <c r="T5" s="128" t="s">
        <v>0</v>
      </c>
      <c r="U5" s="127" t="s">
        <v>16</v>
      </c>
      <c r="V5" s="127" t="s">
        <v>17</v>
      </c>
      <c r="W5" s="127" t="s">
        <v>18</v>
      </c>
      <c r="X5" s="128" t="s">
        <v>0</v>
      </c>
      <c r="Y5" s="127" t="s">
        <v>16</v>
      </c>
      <c r="Z5" s="127" t="s">
        <v>17</v>
      </c>
      <c r="AA5" s="127" t="s">
        <v>18</v>
      </c>
      <c r="AB5" s="127" t="s">
        <v>19</v>
      </c>
      <c r="AC5" s="127" t="s">
        <v>20</v>
      </c>
      <c r="AD5" s="128" t="s">
        <v>0</v>
      </c>
      <c r="AE5" s="127" t="s">
        <v>16</v>
      </c>
      <c r="AF5" s="127" t="s">
        <v>17</v>
      </c>
      <c r="AG5" s="127" t="s">
        <v>18</v>
      </c>
      <c r="AH5" s="127" t="s">
        <v>19</v>
      </c>
      <c r="AI5" s="127" t="s">
        <v>20</v>
      </c>
    </row>
    <row r="6" spans="1:35" ht="20.100000000000001" customHeight="1">
      <c r="A6" s="12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s="62" customFormat="1" ht="60" customHeight="1">
      <c r="A7" s="75" t="s">
        <v>0</v>
      </c>
      <c r="B7" s="59">
        <f>SUM(B10:B29)</f>
        <v>92</v>
      </c>
      <c r="C7" s="60">
        <f t="shared" ref="C7:G7" si="0">SUM(C10:C29)</f>
        <v>18</v>
      </c>
      <c r="D7" s="60">
        <f t="shared" si="0"/>
        <v>29</v>
      </c>
      <c r="E7" s="60">
        <f t="shared" si="0"/>
        <v>19</v>
      </c>
      <c r="F7" s="60">
        <f t="shared" si="0"/>
        <v>16</v>
      </c>
      <c r="G7" s="60">
        <f t="shared" si="0"/>
        <v>10</v>
      </c>
      <c r="H7" s="59">
        <f t="shared" ref="H7:W7" si="1">SUM(H10:H29)</f>
        <v>39</v>
      </c>
      <c r="I7" s="60">
        <f t="shared" si="1"/>
        <v>2</v>
      </c>
      <c r="J7" s="60">
        <f t="shared" si="1"/>
        <v>11</v>
      </c>
      <c r="K7" s="60">
        <f t="shared" si="1"/>
        <v>7</v>
      </c>
      <c r="L7" s="60">
        <f t="shared" si="1"/>
        <v>6</v>
      </c>
      <c r="M7" s="61">
        <f t="shared" si="1"/>
        <v>13</v>
      </c>
      <c r="N7" s="59">
        <f t="shared" si="1"/>
        <v>15</v>
      </c>
      <c r="O7" s="60">
        <f t="shared" si="1"/>
        <v>3</v>
      </c>
      <c r="P7" s="60">
        <f t="shared" si="1"/>
        <v>2</v>
      </c>
      <c r="Q7" s="60">
        <f t="shared" si="1"/>
        <v>4</v>
      </c>
      <c r="R7" s="60">
        <f t="shared" si="1"/>
        <v>3</v>
      </c>
      <c r="S7" s="60">
        <f t="shared" si="1"/>
        <v>3</v>
      </c>
      <c r="T7" s="59">
        <f t="shared" si="1"/>
        <v>16</v>
      </c>
      <c r="U7" s="60">
        <f t="shared" si="1"/>
        <v>3</v>
      </c>
      <c r="V7" s="60">
        <f t="shared" si="1"/>
        <v>8</v>
      </c>
      <c r="W7" s="60">
        <f t="shared" si="1"/>
        <v>5</v>
      </c>
      <c r="X7" s="59">
        <f t="shared" ref="X7:AC7" si="2">SUM(X10:X29)</f>
        <v>25</v>
      </c>
      <c r="Y7" s="60">
        <f t="shared" si="2"/>
        <v>2</v>
      </c>
      <c r="Z7" s="60">
        <f t="shared" si="2"/>
        <v>7</v>
      </c>
      <c r="AA7" s="60">
        <f t="shared" si="2"/>
        <v>5</v>
      </c>
      <c r="AB7" s="60">
        <f t="shared" si="2"/>
        <v>5</v>
      </c>
      <c r="AC7" s="61">
        <f t="shared" si="2"/>
        <v>6</v>
      </c>
      <c r="AD7" s="59">
        <f t="shared" ref="AD7:AI7" si="3">SUM(AD10:AD29)</f>
        <v>31</v>
      </c>
      <c r="AE7" s="60">
        <f t="shared" si="3"/>
        <v>4</v>
      </c>
      <c r="AF7" s="60">
        <f t="shared" si="3"/>
        <v>11</v>
      </c>
      <c r="AG7" s="60">
        <f t="shared" si="3"/>
        <v>8</v>
      </c>
      <c r="AH7" s="60">
        <f t="shared" si="3"/>
        <v>3</v>
      </c>
      <c r="AI7" s="61">
        <f t="shared" si="3"/>
        <v>5</v>
      </c>
    </row>
    <row r="8" spans="1:35" s="62" customFormat="1" ht="60" customHeight="1">
      <c r="A8" s="76" t="s">
        <v>26</v>
      </c>
      <c r="B8" s="63">
        <f>SUM(B10:B20)</f>
        <v>62</v>
      </c>
      <c r="C8" s="64">
        <f t="shared" ref="C8:G8" si="4">SUM(C10:C20)</f>
        <v>18</v>
      </c>
      <c r="D8" s="64">
        <f t="shared" si="4"/>
        <v>19</v>
      </c>
      <c r="E8" s="64">
        <f t="shared" si="4"/>
        <v>11</v>
      </c>
      <c r="F8" s="64">
        <f t="shared" si="4"/>
        <v>10</v>
      </c>
      <c r="G8" s="64">
        <f t="shared" si="4"/>
        <v>4</v>
      </c>
      <c r="H8" s="63">
        <f t="shared" ref="H8:W8" si="5">SUM(H10:H20)</f>
        <v>28</v>
      </c>
      <c r="I8" s="64">
        <f t="shared" si="5"/>
        <v>2</v>
      </c>
      <c r="J8" s="64">
        <f t="shared" si="5"/>
        <v>8</v>
      </c>
      <c r="K8" s="64">
        <f t="shared" si="5"/>
        <v>7</v>
      </c>
      <c r="L8" s="64">
        <f t="shared" si="5"/>
        <v>1</v>
      </c>
      <c r="M8" s="65">
        <f t="shared" si="5"/>
        <v>10</v>
      </c>
      <c r="N8" s="63">
        <f t="shared" si="5"/>
        <v>14</v>
      </c>
      <c r="O8" s="64">
        <f t="shared" si="5"/>
        <v>3</v>
      </c>
      <c r="P8" s="64">
        <f t="shared" si="5"/>
        <v>2</v>
      </c>
      <c r="Q8" s="64">
        <f t="shared" si="5"/>
        <v>3</v>
      </c>
      <c r="R8" s="64">
        <f t="shared" si="5"/>
        <v>3</v>
      </c>
      <c r="S8" s="64">
        <f t="shared" si="5"/>
        <v>3</v>
      </c>
      <c r="T8" s="63">
        <f t="shared" si="5"/>
        <v>13</v>
      </c>
      <c r="U8" s="64">
        <f t="shared" si="5"/>
        <v>2</v>
      </c>
      <c r="V8" s="64">
        <f t="shared" si="5"/>
        <v>8</v>
      </c>
      <c r="W8" s="64">
        <f t="shared" si="5"/>
        <v>3</v>
      </c>
      <c r="X8" s="63">
        <f t="shared" ref="X8:AC8" si="6">SUM(X10:X20)</f>
        <v>24</v>
      </c>
      <c r="Y8" s="64">
        <f t="shared" si="6"/>
        <v>2</v>
      </c>
      <c r="Z8" s="64">
        <f t="shared" si="6"/>
        <v>7</v>
      </c>
      <c r="AA8" s="64">
        <f t="shared" si="6"/>
        <v>4</v>
      </c>
      <c r="AB8" s="64">
        <f t="shared" si="6"/>
        <v>5</v>
      </c>
      <c r="AC8" s="65">
        <f t="shared" si="6"/>
        <v>6</v>
      </c>
      <c r="AD8" s="63">
        <f t="shared" ref="AD8:AI8" si="7">SUM(AD10:AD20)</f>
        <v>23</v>
      </c>
      <c r="AE8" s="64">
        <f t="shared" si="7"/>
        <v>3</v>
      </c>
      <c r="AF8" s="64">
        <f t="shared" si="7"/>
        <v>8</v>
      </c>
      <c r="AG8" s="64">
        <f t="shared" si="7"/>
        <v>5</v>
      </c>
      <c r="AH8" s="64">
        <f t="shared" si="7"/>
        <v>2</v>
      </c>
      <c r="AI8" s="65">
        <f t="shared" si="7"/>
        <v>5</v>
      </c>
    </row>
    <row r="9" spans="1:35" s="62" customFormat="1" ht="60" customHeight="1">
      <c r="A9" s="77" t="s">
        <v>27</v>
      </c>
      <c r="B9" s="66">
        <f>SUM(B21:B29)</f>
        <v>30</v>
      </c>
      <c r="C9" s="67">
        <f t="shared" ref="C9:G9" si="8">SUM(C21:C29)</f>
        <v>0</v>
      </c>
      <c r="D9" s="67">
        <f t="shared" si="8"/>
        <v>10</v>
      </c>
      <c r="E9" s="67">
        <f t="shared" si="8"/>
        <v>8</v>
      </c>
      <c r="F9" s="67">
        <f t="shared" si="8"/>
        <v>6</v>
      </c>
      <c r="G9" s="67">
        <f t="shared" si="8"/>
        <v>6</v>
      </c>
      <c r="H9" s="66">
        <f t="shared" ref="H9:W9" si="9">SUM(H21:H29)</f>
        <v>11</v>
      </c>
      <c r="I9" s="67">
        <f t="shared" si="9"/>
        <v>0</v>
      </c>
      <c r="J9" s="67">
        <f t="shared" si="9"/>
        <v>3</v>
      </c>
      <c r="K9" s="67">
        <f t="shared" si="9"/>
        <v>0</v>
      </c>
      <c r="L9" s="67">
        <f t="shared" si="9"/>
        <v>5</v>
      </c>
      <c r="M9" s="68">
        <f t="shared" si="9"/>
        <v>3</v>
      </c>
      <c r="N9" s="66">
        <f t="shared" si="9"/>
        <v>1</v>
      </c>
      <c r="O9" s="67">
        <f t="shared" si="9"/>
        <v>0</v>
      </c>
      <c r="P9" s="67">
        <f t="shared" si="9"/>
        <v>0</v>
      </c>
      <c r="Q9" s="67">
        <f t="shared" si="9"/>
        <v>1</v>
      </c>
      <c r="R9" s="67">
        <f t="shared" si="9"/>
        <v>0</v>
      </c>
      <c r="S9" s="67">
        <f t="shared" si="9"/>
        <v>0</v>
      </c>
      <c r="T9" s="66">
        <f t="shared" si="9"/>
        <v>3</v>
      </c>
      <c r="U9" s="67">
        <f t="shared" si="9"/>
        <v>1</v>
      </c>
      <c r="V9" s="67">
        <f t="shared" si="9"/>
        <v>0</v>
      </c>
      <c r="W9" s="67">
        <f t="shared" si="9"/>
        <v>2</v>
      </c>
      <c r="X9" s="66">
        <f t="shared" ref="X9:AC9" si="10">SUM(X21:X29)</f>
        <v>1</v>
      </c>
      <c r="Y9" s="67">
        <f t="shared" si="10"/>
        <v>0</v>
      </c>
      <c r="Z9" s="67">
        <f t="shared" si="10"/>
        <v>0</v>
      </c>
      <c r="AA9" s="67">
        <f t="shared" si="10"/>
        <v>1</v>
      </c>
      <c r="AB9" s="67">
        <f t="shared" si="10"/>
        <v>0</v>
      </c>
      <c r="AC9" s="68">
        <f t="shared" si="10"/>
        <v>0</v>
      </c>
      <c r="AD9" s="66">
        <f t="shared" ref="AD9:AI9" si="11">SUM(AD21:AD29)</f>
        <v>8</v>
      </c>
      <c r="AE9" s="67">
        <f t="shared" si="11"/>
        <v>1</v>
      </c>
      <c r="AF9" s="67">
        <f t="shared" si="11"/>
        <v>3</v>
      </c>
      <c r="AG9" s="67">
        <f t="shared" si="11"/>
        <v>3</v>
      </c>
      <c r="AH9" s="67">
        <f t="shared" si="11"/>
        <v>1</v>
      </c>
      <c r="AI9" s="68">
        <f t="shared" si="11"/>
        <v>0</v>
      </c>
    </row>
    <row r="10" spans="1:35" s="62" customFormat="1" ht="60" customHeight="1">
      <c r="A10" s="75" t="s">
        <v>28</v>
      </c>
      <c r="B10" s="63">
        <v>32</v>
      </c>
      <c r="C10" s="60">
        <v>8</v>
      </c>
      <c r="D10" s="60">
        <v>14</v>
      </c>
      <c r="E10" s="60">
        <v>1</v>
      </c>
      <c r="F10" s="60">
        <v>6</v>
      </c>
      <c r="G10" s="60">
        <v>3</v>
      </c>
      <c r="H10" s="59">
        <v>13</v>
      </c>
      <c r="I10" s="60">
        <v>0</v>
      </c>
      <c r="J10" s="60">
        <v>4</v>
      </c>
      <c r="K10" s="60">
        <v>4</v>
      </c>
      <c r="L10" s="60">
        <v>1</v>
      </c>
      <c r="M10" s="61">
        <v>4</v>
      </c>
      <c r="N10" s="59">
        <v>7</v>
      </c>
      <c r="O10" s="60">
        <v>2</v>
      </c>
      <c r="P10" s="60">
        <v>0</v>
      </c>
      <c r="Q10" s="60">
        <v>2</v>
      </c>
      <c r="R10" s="60">
        <v>2</v>
      </c>
      <c r="S10" s="60">
        <v>1</v>
      </c>
      <c r="T10" s="59">
        <v>5</v>
      </c>
      <c r="U10" s="60">
        <v>0</v>
      </c>
      <c r="V10" s="60">
        <v>5</v>
      </c>
      <c r="W10" s="60">
        <v>0</v>
      </c>
      <c r="X10" s="59">
        <v>15</v>
      </c>
      <c r="Y10" s="60">
        <v>0</v>
      </c>
      <c r="Z10" s="60">
        <v>5</v>
      </c>
      <c r="AA10" s="60">
        <v>3</v>
      </c>
      <c r="AB10" s="60">
        <v>4</v>
      </c>
      <c r="AC10" s="61">
        <v>3</v>
      </c>
      <c r="AD10" s="59">
        <v>6</v>
      </c>
      <c r="AE10" s="60">
        <v>0</v>
      </c>
      <c r="AF10" s="60">
        <v>3</v>
      </c>
      <c r="AG10" s="60">
        <v>0</v>
      </c>
      <c r="AH10" s="60">
        <v>2</v>
      </c>
      <c r="AI10" s="61">
        <v>1</v>
      </c>
    </row>
    <row r="11" spans="1:35" s="62" customFormat="1" ht="60" customHeight="1">
      <c r="A11" s="76" t="s">
        <v>29</v>
      </c>
      <c r="B11" s="63">
        <v>5</v>
      </c>
      <c r="C11" s="64">
        <v>3</v>
      </c>
      <c r="D11" s="64">
        <v>1</v>
      </c>
      <c r="E11" s="64">
        <v>1</v>
      </c>
      <c r="F11" s="64">
        <v>0</v>
      </c>
      <c r="G11" s="64">
        <v>0</v>
      </c>
      <c r="H11" s="63">
        <v>1</v>
      </c>
      <c r="I11" s="64">
        <v>0</v>
      </c>
      <c r="J11" s="64">
        <v>0</v>
      </c>
      <c r="K11" s="64">
        <v>0</v>
      </c>
      <c r="L11" s="64">
        <v>0</v>
      </c>
      <c r="M11" s="65">
        <v>1</v>
      </c>
      <c r="N11" s="63">
        <v>2</v>
      </c>
      <c r="O11" s="64">
        <v>0</v>
      </c>
      <c r="P11" s="64">
        <v>0</v>
      </c>
      <c r="Q11" s="64">
        <v>0</v>
      </c>
      <c r="R11" s="64">
        <v>0</v>
      </c>
      <c r="S11" s="64">
        <v>2</v>
      </c>
      <c r="T11" s="63">
        <v>0</v>
      </c>
      <c r="U11" s="64">
        <v>0</v>
      </c>
      <c r="V11" s="64">
        <v>0</v>
      </c>
      <c r="W11" s="64">
        <v>0</v>
      </c>
      <c r="X11" s="63">
        <v>3</v>
      </c>
      <c r="Y11" s="64">
        <v>1</v>
      </c>
      <c r="Z11" s="64">
        <v>0</v>
      </c>
      <c r="AA11" s="64">
        <v>0</v>
      </c>
      <c r="AB11" s="64">
        <v>0</v>
      </c>
      <c r="AC11" s="65">
        <v>2</v>
      </c>
      <c r="AD11" s="63">
        <v>0</v>
      </c>
      <c r="AE11" s="64">
        <v>0</v>
      </c>
      <c r="AF11" s="64">
        <v>0</v>
      </c>
      <c r="AG11" s="64">
        <v>0</v>
      </c>
      <c r="AH11" s="64">
        <v>0</v>
      </c>
      <c r="AI11" s="65">
        <v>0</v>
      </c>
    </row>
    <row r="12" spans="1:35" s="62" customFormat="1" ht="60" customHeight="1">
      <c r="A12" s="76" t="s">
        <v>30</v>
      </c>
      <c r="B12" s="63">
        <v>2</v>
      </c>
      <c r="C12" s="64">
        <v>1</v>
      </c>
      <c r="D12" s="64">
        <v>0</v>
      </c>
      <c r="E12" s="64">
        <v>1</v>
      </c>
      <c r="F12" s="64">
        <v>0</v>
      </c>
      <c r="G12" s="64">
        <v>0</v>
      </c>
      <c r="H12" s="63">
        <v>2</v>
      </c>
      <c r="I12" s="64">
        <v>0</v>
      </c>
      <c r="J12" s="64">
        <v>0</v>
      </c>
      <c r="K12" s="64">
        <v>0</v>
      </c>
      <c r="L12" s="64">
        <v>0</v>
      </c>
      <c r="M12" s="65">
        <v>2</v>
      </c>
      <c r="N12" s="63">
        <v>1</v>
      </c>
      <c r="O12" s="64">
        <v>0</v>
      </c>
      <c r="P12" s="64">
        <v>1</v>
      </c>
      <c r="Q12" s="64">
        <v>0</v>
      </c>
      <c r="R12" s="64">
        <v>0</v>
      </c>
      <c r="S12" s="64">
        <v>0</v>
      </c>
      <c r="T12" s="63">
        <v>0</v>
      </c>
      <c r="U12" s="64">
        <v>0</v>
      </c>
      <c r="V12" s="64">
        <v>0</v>
      </c>
      <c r="W12" s="64">
        <v>0</v>
      </c>
      <c r="X12" s="63">
        <v>1</v>
      </c>
      <c r="Y12" s="64">
        <v>0</v>
      </c>
      <c r="Z12" s="64">
        <v>1</v>
      </c>
      <c r="AA12" s="64">
        <v>0</v>
      </c>
      <c r="AB12" s="64">
        <v>0</v>
      </c>
      <c r="AC12" s="65">
        <v>0</v>
      </c>
      <c r="AD12" s="63">
        <v>2</v>
      </c>
      <c r="AE12" s="64">
        <v>0</v>
      </c>
      <c r="AF12" s="64">
        <v>0</v>
      </c>
      <c r="AG12" s="64">
        <v>0</v>
      </c>
      <c r="AH12" s="64">
        <v>0</v>
      </c>
      <c r="AI12" s="65">
        <v>2</v>
      </c>
    </row>
    <row r="13" spans="1:35" s="62" customFormat="1" ht="60" customHeight="1">
      <c r="A13" s="76" t="s">
        <v>31</v>
      </c>
      <c r="B13" s="63">
        <v>3</v>
      </c>
      <c r="C13" s="64">
        <v>1</v>
      </c>
      <c r="D13" s="64">
        <v>1</v>
      </c>
      <c r="E13" s="64">
        <v>1</v>
      </c>
      <c r="F13" s="64">
        <v>0</v>
      </c>
      <c r="G13" s="64">
        <v>0</v>
      </c>
      <c r="H13" s="63">
        <v>3</v>
      </c>
      <c r="I13" s="64">
        <v>0</v>
      </c>
      <c r="J13" s="64">
        <v>0</v>
      </c>
      <c r="K13" s="64">
        <v>2</v>
      </c>
      <c r="L13" s="64">
        <v>0</v>
      </c>
      <c r="M13" s="65">
        <v>1</v>
      </c>
      <c r="N13" s="63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3">
        <v>1</v>
      </c>
      <c r="U13" s="64">
        <v>0</v>
      </c>
      <c r="V13" s="64">
        <v>0</v>
      </c>
      <c r="W13" s="64">
        <v>1</v>
      </c>
      <c r="X13" s="63">
        <v>1</v>
      </c>
      <c r="Y13" s="64">
        <v>0</v>
      </c>
      <c r="Z13" s="64">
        <v>0</v>
      </c>
      <c r="AA13" s="64">
        <v>0</v>
      </c>
      <c r="AB13" s="64">
        <v>0</v>
      </c>
      <c r="AC13" s="65">
        <v>1</v>
      </c>
      <c r="AD13" s="63">
        <v>3</v>
      </c>
      <c r="AE13" s="64">
        <v>0</v>
      </c>
      <c r="AF13" s="64">
        <v>0</v>
      </c>
      <c r="AG13" s="64">
        <v>3</v>
      </c>
      <c r="AH13" s="64">
        <v>0</v>
      </c>
      <c r="AI13" s="65">
        <v>0</v>
      </c>
    </row>
    <row r="14" spans="1:35" s="62" customFormat="1" ht="60" customHeight="1">
      <c r="A14" s="76" t="s">
        <v>32</v>
      </c>
      <c r="B14" s="63">
        <v>10</v>
      </c>
      <c r="C14" s="64">
        <v>2</v>
      </c>
      <c r="D14" s="64">
        <v>0</v>
      </c>
      <c r="E14" s="64">
        <v>5</v>
      </c>
      <c r="F14" s="64">
        <v>3</v>
      </c>
      <c r="G14" s="64">
        <v>0</v>
      </c>
      <c r="H14" s="63">
        <v>3</v>
      </c>
      <c r="I14" s="64">
        <v>1</v>
      </c>
      <c r="J14" s="64">
        <v>1</v>
      </c>
      <c r="K14" s="64">
        <v>1</v>
      </c>
      <c r="L14" s="64">
        <v>0</v>
      </c>
      <c r="M14" s="65">
        <v>0</v>
      </c>
      <c r="N14" s="63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3">
        <v>2</v>
      </c>
      <c r="U14" s="64">
        <v>1</v>
      </c>
      <c r="V14" s="64">
        <v>0</v>
      </c>
      <c r="W14" s="64">
        <v>1</v>
      </c>
      <c r="X14" s="63">
        <v>0</v>
      </c>
      <c r="Y14" s="64">
        <v>0</v>
      </c>
      <c r="Z14" s="64">
        <v>0</v>
      </c>
      <c r="AA14" s="64">
        <v>0</v>
      </c>
      <c r="AB14" s="64">
        <v>0</v>
      </c>
      <c r="AC14" s="65">
        <v>0</v>
      </c>
      <c r="AD14" s="63">
        <v>5</v>
      </c>
      <c r="AE14" s="64">
        <v>2</v>
      </c>
      <c r="AF14" s="64">
        <v>1</v>
      </c>
      <c r="AG14" s="64">
        <v>2</v>
      </c>
      <c r="AH14" s="64">
        <v>0</v>
      </c>
      <c r="AI14" s="65">
        <v>0</v>
      </c>
    </row>
    <row r="15" spans="1:35" s="62" customFormat="1" ht="60" customHeight="1">
      <c r="A15" s="76" t="s">
        <v>33</v>
      </c>
      <c r="B15" s="63">
        <v>1</v>
      </c>
      <c r="C15" s="64">
        <v>1</v>
      </c>
      <c r="D15" s="64">
        <v>0</v>
      </c>
      <c r="E15" s="64">
        <v>0</v>
      </c>
      <c r="F15" s="64">
        <v>0</v>
      </c>
      <c r="G15" s="64">
        <v>0</v>
      </c>
      <c r="H15" s="63">
        <v>2</v>
      </c>
      <c r="I15" s="64">
        <v>0</v>
      </c>
      <c r="J15" s="64">
        <v>2</v>
      </c>
      <c r="K15" s="64">
        <v>0</v>
      </c>
      <c r="L15" s="64">
        <v>0</v>
      </c>
      <c r="M15" s="65">
        <v>0</v>
      </c>
      <c r="N15" s="63">
        <v>3</v>
      </c>
      <c r="O15" s="64">
        <v>1</v>
      </c>
      <c r="P15" s="64">
        <v>1</v>
      </c>
      <c r="Q15" s="64">
        <v>1</v>
      </c>
      <c r="R15" s="64">
        <v>0</v>
      </c>
      <c r="S15" s="64">
        <v>0</v>
      </c>
      <c r="T15" s="63">
        <v>1</v>
      </c>
      <c r="U15" s="64">
        <v>0</v>
      </c>
      <c r="V15" s="64">
        <v>1</v>
      </c>
      <c r="W15" s="64">
        <v>0</v>
      </c>
      <c r="X15" s="63">
        <v>3</v>
      </c>
      <c r="Y15" s="64">
        <v>1</v>
      </c>
      <c r="Z15" s="64">
        <v>1</v>
      </c>
      <c r="AA15" s="64">
        <v>1</v>
      </c>
      <c r="AB15" s="64">
        <v>0</v>
      </c>
      <c r="AC15" s="65">
        <v>0</v>
      </c>
      <c r="AD15" s="63">
        <v>1</v>
      </c>
      <c r="AE15" s="64">
        <v>0</v>
      </c>
      <c r="AF15" s="64">
        <v>1</v>
      </c>
      <c r="AG15" s="64">
        <v>0</v>
      </c>
      <c r="AH15" s="64">
        <v>0</v>
      </c>
      <c r="AI15" s="65">
        <v>0</v>
      </c>
    </row>
    <row r="16" spans="1:35" s="62" customFormat="1" ht="60" customHeight="1">
      <c r="A16" s="76" t="s">
        <v>34</v>
      </c>
      <c r="B16" s="63">
        <v>1</v>
      </c>
      <c r="C16" s="64">
        <v>1</v>
      </c>
      <c r="D16" s="64">
        <v>0</v>
      </c>
      <c r="E16" s="64">
        <v>0</v>
      </c>
      <c r="F16" s="64">
        <v>0</v>
      </c>
      <c r="G16" s="64">
        <v>0</v>
      </c>
      <c r="H16" s="63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  <c r="N16" s="63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3">
        <v>1</v>
      </c>
      <c r="U16" s="64">
        <v>0</v>
      </c>
      <c r="V16" s="64">
        <v>1</v>
      </c>
      <c r="W16" s="64">
        <v>0</v>
      </c>
      <c r="X16" s="63">
        <v>0</v>
      </c>
      <c r="Y16" s="64">
        <v>0</v>
      </c>
      <c r="Z16" s="64">
        <v>0</v>
      </c>
      <c r="AA16" s="64">
        <v>0</v>
      </c>
      <c r="AB16" s="64">
        <v>0</v>
      </c>
      <c r="AC16" s="65">
        <v>0</v>
      </c>
      <c r="AD16" s="63">
        <v>1</v>
      </c>
      <c r="AE16" s="64">
        <v>0</v>
      </c>
      <c r="AF16" s="64">
        <v>1</v>
      </c>
      <c r="AG16" s="64">
        <v>0</v>
      </c>
      <c r="AH16" s="64">
        <v>0</v>
      </c>
      <c r="AI16" s="65">
        <v>0</v>
      </c>
    </row>
    <row r="17" spans="1:35" s="62" customFormat="1" ht="60" customHeight="1">
      <c r="A17" s="76" t="s">
        <v>35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5">
        <v>0</v>
      </c>
      <c r="N17" s="63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4">
        <v>0</v>
      </c>
      <c r="W17" s="64">
        <v>0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3">
        <v>0</v>
      </c>
      <c r="AE17" s="64">
        <v>0</v>
      </c>
      <c r="AF17" s="64">
        <v>0</v>
      </c>
      <c r="AG17" s="64">
        <v>0</v>
      </c>
      <c r="AH17" s="64">
        <v>0</v>
      </c>
      <c r="AI17" s="65">
        <v>0</v>
      </c>
    </row>
    <row r="18" spans="1:35" s="62" customFormat="1" ht="60" customHeight="1">
      <c r="A18" s="76" t="s">
        <v>36</v>
      </c>
      <c r="B18" s="63">
        <v>2</v>
      </c>
      <c r="C18" s="64">
        <v>1</v>
      </c>
      <c r="D18" s="64">
        <v>0</v>
      </c>
      <c r="E18" s="64">
        <v>0</v>
      </c>
      <c r="F18" s="64">
        <v>0</v>
      </c>
      <c r="G18" s="64">
        <v>1</v>
      </c>
      <c r="H18" s="63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  <c r="N18" s="63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v>2</v>
      </c>
      <c r="U18" s="64">
        <v>1</v>
      </c>
      <c r="V18" s="64">
        <v>0</v>
      </c>
      <c r="W18" s="64">
        <v>1</v>
      </c>
      <c r="X18" s="63">
        <v>0</v>
      </c>
      <c r="Y18" s="64">
        <v>0</v>
      </c>
      <c r="Z18" s="64">
        <v>0</v>
      </c>
      <c r="AA18" s="64">
        <v>0</v>
      </c>
      <c r="AB18" s="64">
        <v>0</v>
      </c>
      <c r="AC18" s="65">
        <v>0</v>
      </c>
      <c r="AD18" s="63">
        <v>0</v>
      </c>
      <c r="AE18" s="64">
        <v>0</v>
      </c>
      <c r="AF18" s="64">
        <v>0</v>
      </c>
      <c r="AG18" s="64">
        <v>0</v>
      </c>
      <c r="AH18" s="64">
        <v>0</v>
      </c>
      <c r="AI18" s="65">
        <v>0</v>
      </c>
    </row>
    <row r="19" spans="1:35" s="62" customFormat="1" ht="60" customHeight="1">
      <c r="A19" s="76" t="s">
        <v>37</v>
      </c>
      <c r="B19" s="63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3">
        <v>1</v>
      </c>
      <c r="I19" s="64">
        <v>0</v>
      </c>
      <c r="J19" s="64">
        <v>1</v>
      </c>
      <c r="K19" s="64">
        <v>0</v>
      </c>
      <c r="L19" s="64">
        <v>0</v>
      </c>
      <c r="M19" s="65">
        <v>0</v>
      </c>
      <c r="N19" s="63">
        <v>1</v>
      </c>
      <c r="O19" s="64">
        <v>0</v>
      </c>
      <c r="P19" s="64">
        <v>0</v>
      </c>
      <c r="Q19" s="64">
        <v>0</v>
      </c>
      <c r="R19" s="64">
        <v>1</v>
      </c>
      <c r="S19" s="64">
        <v>0</v>
      </c>
      <c r="T19" s="63">
        <v>1</v>
      </c>
      <c r="U19" s="64">
        <v>0</v>
      </c>
      <c r="V19" s="64">
        <v>1</v>
      </c>
      <c r="W19" s="64">
        <v>0</v>
      </c>
      <c r="X19" s="63">
        <v>1</v>
      </c>
      <c r="Y19" s="64">
        <v>0</v>
      </c>
      <c r="Z19" s="64">
        <v>0</v>
      </c>
      <c r="AA19" s="64">
        <v>0</v>
      </c>
      <c r="AB19" s="64">
        <v>1</v>
      </c>
      <c r="AC19" s="65">
        <v>0</v>
      </c>
      <c r="AD19" s="63">
        <v>2</v>
      </c>
      <c r="AE19" s="64">
        <v>0</v>
      </c>
      <c r="AF19" s="64">
        <v>2</v>
      </c>
      <c r="AG19" s="64">
        <v>0</v>
      </c>
      <c r="AH19" s="64">
        <v>0</v>
      </c>
      <c r="AI19" s="65">
        <v>0</v>
      </c>
    </row>
    <row r="20" spans="1:35" s="62" customFormat="1" ht="60" customHeight="1">
      <c r="A20" s="76" t="s">
        <v>38</v>
      </c>
      <c r="B20" s="63">
        <v>6</v>
      </c>
      <c r="C20" s="64">
        <v>0</v>
      </c>
      <c r="D20" s="64">
        <v>3</v>
      </c>
      <c r="E20" s="64">
        <v>2</v>
      </c>
      <c r="F20" s="64">
        <v>1</v>
      </c>
      <c r="G20" s="64">
        <v>0</v>
      </c>
      <c r="H20" s="63">
        <v>3</v>
      </c>
      <c r="I20" s="64">
        <v>1</v>
      </c>
      <c r="J20" s="64">
        <v>0</v>
      </c>
      <c r="K20" s="64">
        <v>0</v>
      </c>
      <c r="L20" s="64">
        <v>0</v>
      </c>
      <c r="M20" s="65">
        <v>2</v>
      </c>
      <c r="N20" s="63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3">
        <v>0</v>
      </c>
      <c r="U20" s="64">
        <v>0</v>
      </c>
      <c r="V20" s="64">
        <v>0</v>
      </c>
      <c r="W20" s="64">
        <v>0</v>
      </c>
      <c r="X20" s="63">
        <v>0</v>
      </c>
      <c r="Y20" s="64">
        <v>0</v>
      </c>
      <c r="Z20" s="64">
        <v>0</v>
      </c>
      <c r="AA20" s="64">
        <v>0</v>
      </c>
      <c r="AB20" s="64">
        <v>0</v>
      </c>
      <c r="AC20" s="65">
        <v>0</v>
      </c>
      <c r="AD20" s="63">
        <v>3</v>
      </c>
      <c r="AE20" s="64">
        <v>1</v>
      </c>
      <c r="AF20" s="64">
        <v>0</v>
      </c>
      <c r="AG20" s="64">
        <v>0</v>
      </c>
      <c r="AH20" s="64">
        <v>0</v>
      </c>
      <c r="AI20" s="65">
        <v>2</v>
      </c>
    </row>
    <row r="21" spans="1:35" s="62" customFormat="1" ht="60" customHeight="1">
      <c r="A21" s="78" t="s">
        <v>39</v>
      </c>
      <c r="B21" s="69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69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9">
        <v>0</v>
      </c>
      <c r="U21" s="70">
        <v>0</v>
      </c>
      <c r="V21" s="70">
        <v>0</v>
      </c>
      <c r="W21" s="70">
        <v>0</v>
      </c>
      <c r="X21" s="69">
        <v>0</v>
      </c>
      <c r="Y21" s="70">
        <v>0</v>
      </c>
      <c r="Z21" s="70">
        <v>0</v>
      </c>
      <c r="AA21" s="70">
        <v>0</v>
      </c>
      <c r="AB21" s="70">
        <v>0</v>
      </c>
      <c r="AC21" s="71">
        <v>0</v>
      </c>
      <c r="AD21" s="69">
        <v>0</v>
      </c>
      <c r="AE21" s="70">
        <v>0</v>
      </c>
      <c r="AF21" s="70">
        <v>0</v>
      </c>
      <c r="AG21" s="70">
        <v>0</v>
      </c>
      <c r="AH21" s="70">
        <v>0</v>
      </c>
      <c r="AI21" s="71">
        <v>0</v>
      </c>
    </row>
    <row r="22" spans="1:35" s="62" customFormat="1" ht="60" customHeight="1">
      <c r="A22" s="78" t="s">
        <v>40</v>
      </c>
      <c r="B22" s="69">
        <v>6</v>
      </c>
      <c r="C22" s="70">
        <v>0</v>
      </c>
      <c r="D22" s="70">
        <v>3</v>
      </c>
      <c r="E22" s="70">
        <v>2</v>
      </c>
      <c r="F22" s="70">
        <v>0</v>
      </c>
      <c r="G22" s="70">
        <v>1</v>
      </c>
      <c r="H22" s="69">
        <v>0</v>
      </c>
      <c r="I22" s="70">
        <v>0</v>
      </c>
      <c r="J22" s="70">
        <v>0</v>
      </c>
      <c r="K22" s="70">
        <v>0</v>
      </c>
      <c r="L22" s="70">
        <v>0</v>
      </c>
      <c r="M22" s="71">
        <v>0</v>
      </c>
      <c r="N22" s="69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69">
        <v>1</v>
      </c>
      <c r="U22" s="70">
        <v>0</v>
      </c>
      <c r="V22" s="70">
        <v>0</v>
      </c>
      <c r="W22" s="70">
        <v>1</v>
      </c>
      <c r="X22" s="69">
        <v>0</v>
      </c>
      <c r="Y22" s="70">
        <v>0</v>
      </c>
      <c r="Z22" s="70">
        <v>0</v>
      </c>
      <c r="AA22" s="70">
        <v>0</v>
      </c>
      <c r="AB22" s="70">
        <v>0</v>
      </c>
      <c r="AC22" s="71">
        <v>0</v>
      </c>
      <c r="AD22" s="69">
        <v>1</v>
      </c>
      <c r="AE22" s="70">
        <v>0</v>
      </c>
      <c r="AF22" s="70">
        <v>0</v>
      </c>
      <c r="AG22" s="70">
        <v>1</v>
      </c>
      <c r="AH22" s="70">
        <v>0</v>
      </c>
      <c r="AI22" s="71">
        <v>0</v>
      </c>
    </row>
    <row r="23" spans="1:35" s="62" customFormat="1" ht="60" customHeight="1">
      <c r="A23" s="76" t="s">
        <v>41</v>
      </c>
      <c r="B23" s="63">
        <v>3</v>
      </c>
      <c r="C23" s="64">
        <v>0</v>
      </c>
      <c r="D23" s="64">
        <v>2</v>
      </c>
      <c r="E23" s="64">
        <v>0</v>
      </c>
      <c r="F23" s="64">
        <v>1</v>
      </c>
      <c r="G23" s="64">
        <v>0</v>
      </c>
      <c r="H23" s="63">
        <v>3</v>
      </c>
      <c r="I23" s="64">
        <v>0</v>
      </c>
      <c r="J23" s="64">
        <v>1</v>
      </c>
      <c r="K23" s="64">
        <v>0</v>
      </c>
      <c r="L23" s="64">
        <v>1</v>
      </c>
      <c r="M23" s="65">
        <v>1</v>
      </c>
      <c r="N23" s="63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v>0</v>
      </c>
      <c r="U23" s="64">
        <v>0</v>
      </c>
      <c r="V23" s="64">
        <v>0</v>
      </c>
      <c r="W23" s="64">
        <v>0</v>
      </c>
      <c r="X23" s="63">
        <v>0</v>
      </c>
      <c r="Y23" s="64">
        <v>0</v>
      </c>
      <c r="Z23" s="64">
        <v>0</v>
      </c>
      <c r="AA23" s="64">
        <v>0</v>
      </c>
      <c r="AB23" s="64">
        <v>0</v>
      </c>
      <c r="AC23" s="65">
        <v>0</v>
      </c>
      <c r="AD23" s="63">
        <v>2</v>
      </c>
      <c r="AE23" s="64">
        <v>0</v>
      </c>
      <c r="AF23" s="64">
        <v>1</v>
      </c>
      <c r="AG23" s="64">
        <v>0</v>
      </c>
      <c r="AH23" s="64">
        <v>1</v>
      </c>
      <c r="AI23" s="65">
        <v>0</v>
      </c>
    </row>
    <row r="24" spans="1:35" s="62" customFormat="1" ht="60" customHeight="1">
      <c r="A24" s="76" t="s">
        <v>42</v>
      </c>
      <c r="B24" s="63">
        <v>1</v>
      </c>
      <c r="C24" s="64">
        <v>0</v>
      </c>
      <c r="D24" s="64">
        <v>0</v>
      </c>
      <c r="E24" s="64">
        <v>0</v>
      </c>
      <c r="F24" s="64">
        <v>1</v>
      </c>
      <c r="G24" s="64">
        <v>0</v>
      </c>
      <c r="H24" s="63">
        <v>3</v>
      </c>
      <c r="I24" s="64">
        <v>0</v>
      </c>
      <c r="J24" s="64">
        <v>1</v>
      </c>
      <c r="K24" s="64">
        <v>0</v>
      </c>
      <c r="L24" s="64">
        <v>0</v>
      </c>
      <c r="M24" s="65">
        <v>2</v>
      </c>
      <c r="N24" s="63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1</v>
      </c>
      <c r="U24" s="64">
        <v>1</v>
      </c>
      <c r="V24" s="64">
        <v>0</v>
      </c>
      <c r="W24" s="64">
        <v>0</v>
      </c>
      <c r="X24" s="63">
        <v>0</v>
      </c>
      <c r="Y24" s="64">
        <v>0</v>
      </c>
      <c r="Z24" s="64">
        <v>0</v>
      </c>
      <c r="AA24" s="64">
        <v>0</v>
      </c>
      <c r="AB24" s="64">
        <v>0</v>
      </c>
      <c r="AC24" s="65">
        <v>0</v>
      </c>
      <c r="AD24" s="63">
        <v>2</v>
      </c>
      <c r="AE24" s="64">
        <v>1</v>
      </c>
      <c r="AF24" s="64">
        <v>1</v>
      </c>
      <c r="AG24" s="64">
        <v>0</v>
      </c>
      <c r="AH24" s="64">
        <v>0</v>
      </c>
      <c r="AI24" s="65">
        <v>0</v>
      </c>
    </row>
    <row r="25" spans="1:35" s="62" customFormat="1" ht="60" customHeight="1">
      <c r="A25" s="78" t="s">
        <v>43</v>
      </c>
      <c r="B25" s="69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69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69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9">
        <v>0</v>
      </c>
      <c r="U25" s="70">
        <v>0</v>
      </c>
      <c r="V25" s="70">
        <v>0</v>
      </c>
      <c r="W25" s="70">
        <v>0</v>
      </c>
      <c r="X25" s="69">
        <v>0</v>
      </c>
      <c r="Y25" s="70">
        <v>0</v>
      </c>
      <c r="Z25" s="70">
        <v>0</v>
      </c>
      <c r="AA25" s="70">
        <v>0</v>
      </c>
      <c r="AB25" s="70">
        <v>0</v>
      </c>
      <c r="AC25" s="71">
        <v>0</v>
      </c>
      <c r="AD25" s="69">
        <v>0</v>
      </c>
      <c r="AE25" s="70">
        <v>0</v>
      </c>
      <c r="AF25" s="70">
        <v>0</v>
      </c>
      <c r="AG25" s="70">
        <v>0</v>
      </c>
      <c r="AH25" s="70">
        <v>0</v>
      </c>
      <c r="AI25" s="71">
        <v>0</v>
      </c>
    </row>
    <row r="26" spans="1:35" s="62" customFormat="1" ht="60" customHeight="1">
      <c r="A26" s="78" t="s">
        <v>44</v>
      </c>
      <c r="B26" s="69">
        <v>1</v>
      </c>
      <c r="C26" s="70">
        <v>0</v>
      </c>
      <c r="D26" s="70">
        <v>0</v>
      </c>
      <c r="E26" s="70">
        <v>0</v>
      </c>
      <c r="F26" s="70">
        <v>0</v>
      </c>
      <c r="G26" s="70">
        <v>1</v>
      </c>
      <c r="H26" s="69">
        <v>0</v>
      </c>
      <c r="I26" s="70">
        <v>0</v>
      </c>
      <c r="J26" s="70">
        <v>0</v>
      </c>
      <c r="K26" s="70">
        <v>0</v>
      </c>
      <c r="L26" s="70">
        <v>0</v>
      </c>
      <c r="M26" s="71">
        <v>0</v>
      </c>
      <c r="N26" s="69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69">
        <v>0</v>
      </c>
      <c r="U26" s="70">
        <v>0</v>
      </c>
      <c r="V26" s="70">
        <v>0</v>
      </c>
      <c r="W26" s="70">
        <v>0</v>
      </c>
      <c r="X26" s="69">
        <v>0</v>
      </c>
      <c r="Y26" s="70">
        <v>0</v>
      </c>
      <c r="Z26" s="70">
        <v>0</v>
      </c>
      <c r="AA26" s="70">
        <v>0</v>
      </c>
      <c r="AB26" s="70">
        <v>0</v>
      </c>
      <c r="AC26" s="71">
        <v>0</v>
      </c>
      <c r="AD26" s="69">
        <v>0</v>
      </c>
      <c r="AE26" s="70">
        <v>0</v>
      </c>
      <c r="AF26" s="70">
        <v>0</v>
      </c>
      <c r="AG26" s="70">
        <v>0</v>
      </c>
      <c r="AH26" s="70">
        <v>0</v>
      </c>
      <c r="AI26" s="71">
        <v>0</v>
      </c>
    </row>
    <row r="27" spans="1:35" s="62" customFormat="1" ht="60" customHeight="1">
      <c r="A27" s="76" t="s">
        <v>45</v>
      </c>
      <c r="B27" s="63">
        <v>3</v>
      </c>
      <c r="C27" s="64">
        <v>0</v>
      </c>
      <c r="D27" s="64">
        <v>2</v>
      </c>
      <c r="E27" s="64">
        <v>0</v>
      </c>
      <c r="F27" s="64">
        <v>1</v>
      </c>
      <c r="G27" s="64">
        <v>0</v>
      </c>
      <c r="H27" s="63">
        <v>0</v>
      </c>
      <c r="I27" s="64">
        <v>0</v>
      </c>
      <c r="J27" s="64">
        <v>0</v>
      </c>
      <c r="K27" s="64">
        <v>0</v>
      </c>
      <c r="L27" s="64">
        <v>0</v>
      </c>
      <c r="M27" s="65">
        <v>0</v>
      </c>
      <c r="N27" s="63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4">
        <v>0</v>
      </c>
      <c r="W27" s="64">
        <v>0</v>
      </c>
      <c r="X27" s="63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3">
        <v>0</v>
      </c>
      <c r="AE27" s="64">
        <v>0</v>
      </c>
      <c r="AF27" s="64">
        <v>0</v>
      </c>
      <c r="AG27" s="64">
        <v>0</v>
      </c>
      <c r="AH27" s="64">
        <v>0</v>
      </c>
      <c r="AI27" s="65">
        <v>0</v>
      </c>
    </row>
    <row r="28" spans="1:35" s="62" customFormat="1" ht="60" customHeight="1">
      <c r="A28" s="76" t="s">
        <v>46</v>
      </c>
      <c r="B28" s="63">
        <v>2</v>
      </c>
      <c r="C28" s="64">
        <v>0</v>
      </c>
      <c r="D28" s="64">
        <v>0</v>
      </c>
      <c r="E28" s="64">
        <v>1</v>
      </c>
      <c r="F28" s="64">
        <v>1</v>
      </c>
      <c r="G28" s="64">
        <v>0</v>
      </c>
      <c r="H28" s="63">
        <v>5</v>
      </c>
      <c r="I28" s="64">
        <v>0</v>
      </c>
      <c r="J28" s="64">
        <v>1</v>
      </c>
      <c r="K28" s="64">
        <v>0</v>
      </c>
      <c r="L28" s="64">
        <v>4</v>
      </c>
      <c r="M28" s="65">
        <v>0</v>
      </c>
      <c r="N28" s="63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3">
        <v>0</v>
      </c>
      <c r="U28" s="64">
        <v>0</v>
      </c>
      <c r="V28" s="64">
        <v>0</v>
      </c>
      <c r="W28" s="64">
        <v>0</v>
      </c>
      <c r="X28" s="63">
        <v>0</v>
      </c>
      <c r="Y28" s="64">
        <v>0</v>
      </c>
      <c r="Z28" s="64">
        <v>0</v>
      </c>
      <c r="AA28" s="64">
        <v>0</v>
      </c>
      <c r="AB28" s="64">
        <v>0</v>
      </c>
      <c r="AC28" s="65">
        <v>0</v>
      </c>
      <c r="AD28" s="63">
        <v>0</v>
      </c>
      <c r="AE28" s="64">
        <v>0</v>
      </c>
      <c r="AF28" s="64">
        <v>0</v>
      </c>
      <c r="AG28" s="64">
        <v>0</v>
      </c>
      <c r="AH28" s="64">
        <v>0</v>
      </c>
      <c r="AI28" s="65">
        <v>0</v>
      </c>
    </row>
    <row r="29" spans="1:35" s="62" customFormat="1" ht="60" customHeight="1" thickBot="1">
      <c r="A29" s="79" t="s">
        <v>47</v>
      </c>
      <c r="B29" s="72">
        <v>14</v>
      </c>
      <c r="C29" s="73">
        <v>0</v>
      </c>
      <c r="D29" s="73">
        <v>3</v>
      </c>
      <c r="E29" s="73">
        <v>5</v>
      </c>
      <c r="F29" s="73">
        <v>2</v>
      </c>
      <c r="G29" s="73">
        <v>4</v>
      </c>
      <c r="H29" s="72">
        <v>0</v>
      </c>
      <c r="I29" s="73">
        <v>0</v>
      </c>
      <c r="J29" s="73">
        <v>0</v>
      </c>
      <c r="K29" s="73">
        <v>0</v>
      </c>
      <c r="L29" s="73">
        <v>0</v>
      </c>
      <c r="M29" s="74">
        <v>0</v>
      </c>
      <c r="N29" s="72">
        <v>1</v>
      </c>
      <c r="O29" s="73">
        <v>0</v>
      </c>
      <c r="P29" s="73">
        <v>0</v>
      </c>
      <c r="Q29" s="73">
        <v>1</v>
      </c>
      <c r="R29" s="73">
        <v>0</v>
      </c>
      <c r="S29" s="73">
        <v>0</v>
      </c>
      <c r="T29" s="72">
        <v>1</v>
      </c>
      <c r="U29" s="73">
        <v>0</v>
      </c>
      <c r="V29" s="73">
        <v>0</v>
      </c>
      <c r="W29" s="73">
        <v>1</v>
      </c>
      <c r="X29" s="72">
        <v>1</v>
      </c>
      <c r="Y29" s="73">
        <v>0</v>
      </c>
      <c r="Z29" s="73">
        <v>0</v>
      </c>
      <c r="AA29" s="73">
        <v>1</v>
      </c>
      <c r="AB29" s="73">
        <v>0</v>
      </c>
      <c r="AC29" s="74">
        <v>0</v>
      </c>
      <c r="AD29" s="72">
        <v>3</v>
      </c>
      <c r="AE29" s="73">
        <v>0</v>
      </c>
      <c r="AF29" s="73">
        <v>1</v>
      </c>
      <c r="AG29" s="73">
        <v>2</v>
      </c>
      <c r="AH29" s="73">
        <v>0</v>
      </c>
      <c r="AI29" s="74">
        <v>0</v>
      </c>
    </row>
    <row r="30" spans="1:35" s="62" customFormat="1" ht="60" customHeight="1" thickTop="1">
      <c r="A30" s="76" t="s">
        <v>48</v>
      </c>
      <c r="B30" s="63">
        <f>B18</f>
        <v>2</v>
      </c>
      <c r="C30" s="64">
        <f t="shared" ref="C30:W30" si="12">C18</f>
        <v>1</v>
      </c>
      <c r="D30" s="64">
        <f t="shared" si="12"/>
        <v>0</v>
      </c>
      <c r="E30" s="64">
        <f t="shared" si="12"/>
        <v>0</v>
      </c>
      <c r="F30" s="64">
        <f t="shared" si="12"/>
        <v>0</v>
      </c>
      <c r="G30" s="64">
        <f t="shared" si="12"/>
        <v>1</v>
      </c>
      <c r="H30" s="63">
        <f t="shared" si="12"/>
        <v>0</v>
      </c>
      <c r="I30" s="64">
        <f t="shared" si="12"/>
        <v>0</v>
      </c>
      <c r="J30" s="64">
        <f t="shared" si="12"/>
        <v>0</v>
      </c>
      <c r="K30" s="64">
        <f t="shared" si="12"/>
        <v>0</v>
      </c>
      <c r="L30" s="64">
        <f t="shared" si="12"/>
        <v>0</v>
      </c>
      <c r="M30" s="65">
        <f t="shared" si="12"/>
        <v>0</v>
      </c>
      <c r="N30" s="63">
        <f t="shared" si="12"/>
        <v>0</v>
      </c>
      <c r="O30" s="64">
        <f t="shared" si="12"/>
        <v>0</v>
      </c>
      <c r="P30" s="64">
        <f t="shared" si="12"/>
        <v>0</v>
      </c>
      <c r="Q30" s="64">
        <f t="shared" si="12"/>
        <v>0</v>
      </c>
      <c r="R30" s="64">
        <f t="shared" si="12"/>
        <v>0</v>
      </c>
      <c r="S30" s="64">
        <f t="shared" si="12"/>
        <v>0</v>
      </c>
      <c r="T30" s="63">
        <f t="shared" si="12"/>
        <v>2</v>
      </c>
      <c r="U30" s="64">
        <f t="shared" si="12"/>
        <v>1</v>
      </c>
      <c r="V30" s="64">
        <f t="shared" si="12"/>
        <v>0</v>
      </c>
      <c r="W30" s="64">
        <f t="shared" si="12"/>
        <v>1</v>
      </c>
      <c r="X30" s="63">
        <f t="shared" ref="X30:AC30" si="13">X18</f>
        <v>0</v>
      </c>
      <c r="Y30" s="64">
        <f t="shared" si="13"/>
        <v>0</v>
      </c>
      <c r="Z30" s="64">
        <f t="shared" si="13"/>
        <v>0</v>
      </c>
      <c r="AA30" s="64">
        <f t="shared" si="13"/>
        <v>0</v>
      </c>
      <c r="AB30" s="64">
        <f t="shared" si="13"/>
        <v>0</v>
      </c>
      <c r="AC30" s="65">
        <f t="shared" si="13"/>
        <v>0</v>
      </c>
      <c r="AD30" s="63">
        <f t="shared" ref="AD30:AI30" si="14">AD18</f>
        <v>0</v>
      </c>
      <c r="AE30" s="64">
        <f t="shared" si="14"/>
        <v>0</v>
      </c>
      <c r="AF30" s="64">
        <f t="shared" si="14"/>
        <v>0</v>
      </c>
      <c r="AG30" s="64">
        <f t="shared" si="14"/>
        <v>0</v>
      </c>
      <c r="AH30" s="64">
        <f t="shared" si="14"/>
        <v>0</v>
      </c>
      <c r="AI30" s="65">
        <f t="shared" si="14"/>
        <v>0</v>
      </c>
    </row>
    <row r="31" spans="1:35" s="62" customFormat="1" ht="60" customHeight="1">
      <c r="A31" s="76" t="s">
        <v>49</v>
      </c>
      <c r="B31" s="63">
        <f>B14+B15</f>
        <v>11</v>
      </c>
      <c r="C31" s="64">
        <f t="shared" ref="C31:W31" si="15">C14+C15</f>
        <v>3</v>
      </c>
      <c r="D31" s="64">
        <f t="shared" si="15"/>
        <v>0</v>
      </c>
      <c r="E31" s="64">
        <f t="shared" si="15"/>
        <v>5</v>
      </c>
      <c r="F31" s="64">
        <f t="shared" si="15"/>
        <v>3</v>
      </c>
      <c r="G31" s="64">
        <f t="shared" si="15"/>
        <v>0</v>
      </c>
      <c r="H31" s="63">
        <f t="shared" si="15"/>
        <v>5</v>
      </c>
      <c r="I31" s="64">
        <f t="shared" si="15"/>
        <v>1</v>
      </c>
      <c r="J31" s="64">
        <f t="shared" si="15"/>
        <v>3</v>
      </c>
      <c r="K31" s="64">
        <f t="shared" si="15"/>
        <v>1</v>
      </c>
      <c r="L31" s="64">
        <f t="shared" si="15"/>
        <v>0</v>
      </c>
      <c r="M31" s="65">
        <f t="shared" si="15"/>
        <v>0</v>
      </c>
      <c r="N31" s="63">
        <f t="shared" si="15"/>
        <v>3</v>
      </c>
      <c r="O31" s="64">
        <f t="shared" si="15"/>
        <v>1</v>
      </c>
      <c r="P31" s="64">
        <f t="shared" si="15"/>
        <v>1</v>
      </c>
      <c r="Q31" s="64">
        <f t="shared" si="15"/>
        <v>1</v>
      </c>
      <c r="R31" s="64">
        <f t="shared" si="15"/>
        <v>0</v>
      </c>
      <c r="S31" s="64">
        <f t="shared" si="15"/>
        <v>0</v>
      </c>
      <c r="T31" s="63">
        <f t="shared" si="15"/>
        <v>3</v>
      </c>
      <c r="U31" s="64">
        <f t="shared" si="15"/>
        <v>1</v>
      </c>
      <c r="V31" s="64">
        <f t="shared" si="15"/>
        <v>1</v>
      </c>
      <c r="W31" s="64">
        <f t="shared" si="15"/>
        <v>1</v>
      </c>
      <c r="X31" s="63">
        <f t="shared" ref="X31:AC31" si="16">X14+X15</f>
        <v>3</v>
      </c>
      <c r="Y31" s="64">
        <f t="shared" si="16"/>
        <v>1</v>
      </c>
      <c r="Z31" s="64">
        <f t="shared" si="16"/>
        <v>1</v>
      </c>
      <c r="AA31" s="64">
        <f t="shared" si="16"/>
        <v>1</v>
      </c>
      <c r="AB31" s="64">
        <f t="shared" si="16"/>
        <v>0</v>
      </c>
      <c r="AC31" s="65">
        <f t="shared" si="16"/>
        <v>0</v>
      </c>
      <c r="AD31" s="63">
        <f t="shared" ref="AD31:AI31" si="17">AD14+AD15</f>
        <v>6</v>
      </c>
      <c r="AE31" s="64">
        <f t="shared" si="17"/>
        <v>2</v>
      </c>
      <c r="AF31" s="64">
        <f t="shared" si="17"/>
        <v>2</v>
      </c>
      <c r="AG31" s="64">
        <f t="shared" si="17"/>
        <v>2</v>
      </c>
      <c r="AH31" s="64">
        <f t="shared" si="17"/>
        <v>0</v>
      </c>
      <c r="AI31" s="65">
        <f t="shared" si="17"/>
        <v>0</v>
      </c>
    </row>
    <row r="32" spans="1:35" s="62" customFormat="1" ht="60" customHeight="1">
      <c r="A32" s="76" t="s">
        <v>50</v>
      </c>
      <c r="B32" s="63">
        <f>B11+B21</f>
        <v>5</v>
      </c>
      <c r="C32" s="64">
        <f t="shared" ref="C32:W32" si="18">C11+C21</f>
        <v>3</v>
      </c>
      <c r="D32" s="64">
        <f t="shared" si="18"/>
        <v>1</v>
      </c>
      <c r="E32" s="64">
        <f t="shared" si="18"/>
        <v>1</v>
      </c>
      <c r="F32" s="64">
        <f t="shared" si="18"/>
        <v>0</v>
      </c>
      <c r="G32" s="64">
        <f t="shared" si="18"/>
        <v>0</v>
      </c>
      <c r="H32" s="63">
        <f t="shared" si="18"/>
        <v>1</v>
      </c>
      <c r="I32" s="64">
        <f t="shared" si="18"/>
        <v>0</v>
      </c>
      <c r="J32" s="64">
        <f t="shared" si="18"/>
        <v>0</v>
      </c>
      <c r="K32" s="64">
        <f t="shared" si="18"/>
        <v>0</v>
      </c>
      <c r="L32" s="64">
        <f t="shared" si="18"/>
        <v>0</v>
      </c>
      <c r="M32" s="65">
        <f t="shared" si="18"/>
        <v>1</v>
      </c>
      <c r="N32" s="63">
        <f t="shared" si="18"/>
        <v>2</v>
      </c>
      <c r="O32" s="64">
        <f t="shared" si="18"/>
        <v>0</v>
      </c>
      <c r="P32" s="64">
        <f t="shared" si="18"/>
        <v>0</v>
      </c>
      <c r="Q32" s="64">
        <f t="shared" si="18"/>
        <v>0</v>
      </c>
      <c r="R32" s="64">
        <f t="shared" si="18"/>
        <v>0</v>
      </c>
      <c r="S32" s="64">
        <f t="shared" si="18"/>
        <v>2</v>
      </c>
      <c r="T32" s="63">
        <f t="shared" si="18"/>
        <v>0</v>
      </c>
      <c r="U32" s="64">
        <f t="shared" si="18"/>
        <v>0</v>
      </c>
      <c r="V32" s="64">
        <f t="shared" si="18"/>
        <v>0</v>
      </c>
      <c r="W32" s="64">
        <f t="shared" si="18"/>
        <v>0</v>
      </c>
      <c r="X32" s="63">
        <f t="shared" ref="X32:AC32" si="19">X11+X21</f>
        <v>3</v>
      </c>
      <c r="Y32" s="64">
        <f t="shared" si="19"/>
        <v>1</v>
      </c>
      <c r="Z32" s="64">
        <f t="shared" si="19"/>
        <v>0</v>
      </c>
      <c r="AA32" s="64">
        <f t="shared" si="19"/>
        <v>0</v>
      </c>
      <c r="AB32" s="64">
        <f t="shared" si="19"/>
        <v>0</v>
      </c>
      <c r="AC32" s="65">
        <f t="shared" si="19"/>
        <v>2</v>
      </c>
      <c r="AD32" s="63">
        <f t="shared" ref="AD32:AI32" si="20">AD11+AD21</f>
        <v>0</v>
      </c>
      <c r="AE32" s="64">
        <f t="shared" si="20"/>
        <v>0</v>
      </c>
      <c r="AF32" s="64">
        <f t="shared" si="20"/>
        <v>0</v>
      </c>
      <c r="AG32" s="64">
        <f t="shared" si="20"/>
        <v>0</v>
      </c>
      <c r="AH32" s="64">
        <f t="shared" si="20"/>
        <v>0</v>
      </c>
      <c r="AI32" s="65">
        <f t="shared" si="20"/>
        <v>0</v>
      </c>
    </row>
    <row r="33" spans="1:35" s="62" customFormat="1" ht="60" customHeight="1">
      <c r="A33" s="76" t="s">
        <v>51</v>
      </c>
      <c r="B33" s="63">
        <f>B10+B17+B20+B22+B23+B24</f>
        <v>48</v>
      </c>
      <c r="C33" s="64">
        <f t="shared" ref="C33:W33" si="21">C10+C17+C20+C22+C23+C24</f>
        <v>8</v>
      </c>
      <c r="D33" s="64">
        <f t="shared" si="21"/>
        <v>22</v>
      </c>
      <c r="E33" s="64">
        <f t="shared" si="21"/>
        <v>5</v>
      </c>
      <c r="F33" s="64">
        <f t="shared" si="21"/>
        <v>9</v>
      </c>
      <c r="G33" s="64">
        <f t="shared" si="21"/>
        <v>4</v>
      </c>
      <c r="H33" s="63">
        <f t="shared" si="21"/>
        <v>22</v>
      </c>
      <c r="I33" s="64">
        <f t="shared" si="21"/>
        <v>1</v>
      </c>
      <c r="J33" s="64">
        <f t="shared" si="21"/>
        <v>6</v>
      </c>
      <c r="K33" s="64">
        <f t="shared" si="21"/>
        <v>4</v>
      </c>
      <c r="L33" s="64">
        <f t="shared" si="21"/>
        <v>2</v>
      </c>
      <c r="M33" s="65">
        <f t="shared" si="21"/>
        <v>9</v>
      </c>
      <c r="N33" s="63">
        <f t="shared" si="21"/>
        <v>7</v>
      </c>
      <c r="O33" s="64">
        <f t="shared" si="21"/>
        <v>2</v>
      </c>
      <c r="P33" s="64">
        <f t="shared" si="21"/>
        <v>0</v>
      </c>
      <c r="Q33" s="64">
        <f t="shared" si="21"/>
        <v>2</v>
      </c>
      <c r="R33" s="64">
        <f t="shared" si="21"/>
        <v>2</v>
      </c>
      <c r="S33" s="64">
        <f t="shared" si="21"/>
        <v>1</v>
      </c>
      <c r="T33" s="63">
        <f t="shared" si="21"/>
        <v>7</v>
      </c>
      <c r="U33" s="64">
        <f t="shared" si="21"/>
        <v>1</v>
      </c>
      <c r="V33" s="64">
        <f t="shared" si="21"/>
        <v>5</v>
      </c>
      <c r="W33" s="64">
        <f t="shared" si="21"/>
        <v>1</v>
      </c>
      <c r="X33" s="63">
        <f t="shared" ref="X33:AC33" si="22">X10+X17+X20+X22+X23+X24</f>
        <v>15</v>
      </c>
      <c r="Y33" s="64">
        <f t="shared" si="22"/>
        <v>0</v>
      </c>
      <c r="Z33" s="64">
        <f t="shared" si="22"/>
        <v>5</v>
      </c>
      <c r="AA33" s="64">
        <f t="shared" si="22"/>
        <v>3</v>
      </c>
      <c r="AB33" s="64">
        <f t="shared" si="22"/>
        <v>4</v>
      </c>
      <c r="AC33" s="65">
        <f t="shared" si="22"/>
        <v>3</v>
      </c>
      <c r="AD33" s="63">
        <f t="shared" ref="AD33:AI33" si="23">AD10+AD17+AD20+AD22+AD23+AD24</f>
        <v>14</v>
      </c>
      <c r="AE33" s="64">
        <f t="shared" si="23"/>
        <v>2</v>
      </c>
      <c r="AF33" s="64">
        <f t="shared" si="23"/>
        <v>5</v>
      </c>
      <c r="AG33" s="64">
        <f t="shared" si="23"/>
        <v>1</v>
      </c>
      <c r="AH33" s="64">
        <f t="shared" si="23"/>
        <v>3</v>
      </c>
      <c r="AI33" s="65">
        <f t="shared" si="23"/>
        <v>3</v>
      </c>
    </row>
    <row r="34" spans="1:35" s="62" customFormat="1" ht="60" customHeight="1">
      <c r="A34" s="76" t="s">
        <v>52</v>
      </c>
      <c r="B34" s="63">
        <f>B13+B16+B19+B25+B26</f>
        <v>5</v>
      </c>
      <c r="C34" s="64">
        <f t="shared" ref="C34:W34" si="24">C13+C16+C19+C25+C26</f>
        <v>2</v>
      </c>
      <c r="D34" s="64">
        <f t="shared" si="24"/>
        <v>1</v>
      </c>
      <c r="E34" s="64">
        <f t="shared" si="24"/>
        <v>1</v>
      </c>
      <c r="F34" s="64">
        <f t="shared" si="24"/>
        <v>0</v>
      </c>
      <c r="G34" s="64">
        <f t="shared" si="24"/>
        <v>1</v>
      </c>
      <c r="H34" s="63">
        <f t="shared" si="24"/>
        <v>4</v>
      </c>
      <c r="I34" s="64">
        <f t="shared" si="24"/>
        <v>0</v>
      </c>
      <c r="J34" s="64">
        <f t="shared" si="24"/>
        <v>1</v>
      </c>
      <c r="K34" s="64">
        <f t="shared" si="24"/>
        <v>2</v>
      </c>
      <c r="L34" s="64">
        <f t="shared" si="24"/>
        <v>0</v>
      </c>
      <c r="M34" s="65">
        <f t="shared" si="24"/>
        <v>1</v>
      </c>
      <c r="N34" s="63">
        <f t="shared" si="24"/>
        <v>1</v>
      </c>
      <c r="O34" s="64">
        <f t="shared" si="24"/>
        <v>0</v>
      </c>
      <c r="P34" s="64">
        <f t="shared" si="24"/>
        <v>0</v>
      </c>
      <c r="Q34" s="64">
        <f t="shared" si="24"/>
        <v>0</v>
      </c>
      <c r="R34" s="64">
        <f t="shared" si="24"/>
        <v>1</v>
      </c>
      <c r="S34" s="64">
        <f t="shared" si="24"/>
        <v>0</v>
      </c>
      <c r="T34" s="63">
        <f t="shared" si="24"/>
        <v>3</v>
      </c>
      <c r="U34" s="64">
        <f t="shared" si="24"/>
        <v>0</v>
      </c>
      <c r="V34" s="64">
        <f t="shared" si="24"/>
        <v>2</v>
      </c>
      <c r="W34" s="64">
        <f t="shared" si="24"/>
        <v>1</v>
      </c>
      <c r="X34" s="63">
        <f t="shared" ref="X34:AC34" si="25">X13+X16+X19+X25+X26</f>
        <v>2</v>
      </c>
      <c r="Y34" s="64">
        <f t="shared" si="25"/>
        <v>0</v>
      </c>
      <c r="Z34" s="64">
        <f t="shared" si="25"/>
        <v>0</v>
      </c>
      <c r="AA34" s="64">
        <f t="shared" si="25"/>
        <v>0</v>
      </c>
      <c r="AB34" s="64">
        <f t="shared" si="25"/>
        <v>1</v>
      </c>
      <c r="AC34" s="65">
        <f t="shared" si="25"/>
        <v>1</v>
      </c>
      <c r="AD34" s="63">
        <f t="shared" ref="AD34:AI34" si="26">AD13+AD16+AD19+AD25+AD26</f>
        <v>6</v>
      </c>
      <c r="AE34" s="64">
        <f t="shared" si="26"/>
        <v>0</v>
      </c>
      <c r="AF34" s="64">
        <f t="shared" si="26"/>
        <v>3</v>
      </c>
      <c r="AG34" s="64">
        <f t="shared" si="26"/>
        <v>3</v>
      </c>
      <c r="AH34" s="64">
        <f t="shared" si="26"/>
        <v>0</v>
      </c>
      <c r="AI34" s="65">
        <f t="shared" si="26"/>
        <v>0</v>
      </c>
    </row>
    <row r="35" spans="1:35" s="62" customFormat="1" ht="60" customHeight="1">
      <c r="A35" s="77" t="s">
        <v>53</v>
      </c>
      <c r="B35" s="66">
        <f>B12+B27+B28+B29</f>
        <v>21</v>
      </c>
      <c r="C35" s="67">
        <f t="shared" ref="C35:W35" si="27">C12+C27+C28+C29</f>
        <v>1</v>
      </c>
      <c r="D35" s="67">
        <f t="shared" si="27"/>
        <v>5</v>
      </c>
      <c r="E35" s="67">
        <f t="shared" si="27"/>
        <v>7</v>
      </c>
      <c r="F35" s="67">
        <f t="shared" si="27"/>
        <v>4</v>
      </c>
      <c r="G35" s="67">
        <f t="shared" si="27"/>
        <v>4</v>
      </c>
      <c r="H35" s="66">
        <f t="shared" si="27"/>
        <v>7</v>
      </c>
      <c r="I35" s="67">
        <f t="shared" si="27"/>
        <v>0</v>
      </c>
      <c r="J35" s="67">
        <f t="shared" si="27"/>
        <v>1</v>
      </c>
      <c r="K35" s="67">
        <f t="shared" si="27"/>
        <v>0</v>
      </c>
      <c r="L35" s="67">
        <f t="shared" si="27"/>
        <v>4</v>
      </c>
      <c r="M35" s="68">
        <f t="shared" si="27"/>
        <v>2</v>
      </c>
      <c r="N35" s="66">
        <f t="shared" si="27"/>
        <v>2</v>
      </c>
      <c r="O35" s="67">
        <f t="shared" si="27"/>
        <v>0</v>
      </c>
      <c r="P35" s="67">
        <f t="shared" si="27"/>
        <v>1</v>
      </c>
      <c r="Q35" s="67">
        <f t="shared" si="27"/>
        <v>1</v>
      </c>
      <c r="R35" s="67">
        <f t="shared" si="27"/>
        <v>0</v>
      </c>
      <c r="S35" s="67">
        <f t="shared" si="27"/>
        <v>0</v>
      </c>
      <c r="T35" s="66">
        <f t="shared" si="27"/>
        <v>1</v>
      </c>
      <c r="U35" s="67">
        <f t="shared" si="27"/>
        <v>0</v>
      </c>
      <c r="V35" s="67">
        <f t="shared" si="27"/>
        <v>0</v>
      </c>
      <c r="W35" s="67">
        <f t="shared" si="27"/>
        <v>1</v>
      </c>
      <c r="X35" s="66">
        <f t="shared" ref="X35:AC35" si="28">X12+X27+X28+X29</f>
        <v>2</v>
      </c>
      <c r="Y35" s="67">
        <f t="shared" si="28"/>
        <v>0</v>
      </c>
      <c r="Z35" s="67">
        <f t="shared" si="28"/>
        <v>1</v>
      </c>
      <c r="AA35" s="67">
        <f t="shared" si="28"/>
        <v>1</v>
      </c>
      <c r="AB35" s="67">
        <f t="shared" si="28"/>
        <v>0</v>
      </c>
      <c r="AC35" s="68">
        <f t="shared" si="28"/>
        <v>0</v>
      </c>
      <c r="AD35" s="66">
        <f t="shared" ref="AD35:AI35" si="29">AD12+AD27+AD28+AD29</f>
        <v>5</v>
      </c>
      <c r="AE35" s="67">
        <f t="shared" si="29"/>
        <v>0</v>
      </c>
      <c r="AF35" s="67">
        <f t="shared" si="29"/>
        <v>1</v>
      </c>
      <c r="AG35" s="67">
        <f t="shared" si="29"/>
        <v>2</v>
      </c>
      <c r="AH35" s="67">
        <f t="shared" si="29"/>
        <v>0</v>
      </c>
      <c r="AI35" s="68">
        <f t="shared" si="29"/>
        <v>2</v>
      </c>
    </row>
  </sheetData>
  <mergeCells count="42">
    <mergeCell ref="J5:J6"/>
    <mergeCell ref="T5:T6"/>
    <mergeCell ref="U5:U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  <mergeCell ref="K5:K6"/>
    <mergeCell ref="I5:I6"/>
    <mergeCell ref="E5:E6"/>
    <mergeCell ref="X3:AC4"/>
    <mergeCell ref="Z5:Z6"/>
    <mergeCell ref="AA5:AA6"/>
    <mergeCell ref="AB5:AB6"/>
    <mergeCell ref="AC5:AC6"/>
    <mergeCell ref="Y5:Y6"/>
    <mergeCell ref="X5:X6"/>
    <mergeCell ref="T4:W4"/>
    <mergeCell ref="N3:W3"/>
    <mergeCell ref="N4:S4"/>
    <mergeCell ref="V5:V6"/>
    <mergeCell ref="S5:S6"/>
    <mergeCell ref="R5:R6"/>
    <mergeCell ref="P5:P6"/>
    <mergeCell ref="W5:W6"/>
    <mergeCell ref="Q5:Q6"/>
    <mergeCell ref="AD3:AI4"/>
    <mergeCell ref="AD5:AD6"/>
    <mergeCell ref="AE5:AE6"/>
    <mergeCell ref="AF5:AF6"/>
    <mergeCell ref="AG5:AG6"/>
    <mergeCell ref="AH5:AH6"/>
    <mergeCell ref="AI5:AI6"/>
  </mergeCells>
  <phoneticPr fontId="2"/>
  <printOptions horizontalCentered="1"/>
  <pageMargins left="0.78740157480314965" right="0.78740157480314965" top="0.59055118110236227" bottom="0.59055118110236227" header="0" footer="0"/>
  <pageSetup paperSize="9" scale="35" fitToWidth="2" orientation="portrait" blackAndWhite="1" horizontalDpi="300" verticalDpi="300" r:id="rId1"/>
  <headerFooter alignWithMargins="0"/>
  <colBreaks count="2" manualBreakCount="2">
    <brk id="13" max="34" man="1"/>
    <brk id="2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1">
    <tabColor theme="3" tint="0.59999389629810485"/>
  </sheetPr>
  <dimension ref="A1:AC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N37" sqref="N37"/>
    </sheetView>
  </sheetViews>
  <sheetFormatPr defaultColWidth="9.625" defaultRowHeight="20.100000000000001" customHeight="1"/>
  <cols>
    <col min="1" max="1" width="11.75" style="5" customWidth="1"/>
    <col min="2" max="8" width="8.625" style="7" customWidth="1"/>
    <col min="9" max="22" width="9.25" style="7" customWidth="1"/>
    <col min="23" max="29" width="9" customWidth="1"/>
    <col min="30" max="16384" width="9.625" style="8"/>
  </cols>
  <sheetData>
    <row r="1" spans="1:22" ht="18.75">
      <c r="A1" s="22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6" t="s">
        <v>88</v>
      </c>
      <c r="V1" s="116"/>
    </row>
    <row r="2" spans="1:22" s="26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36" t="s">
        <v>54</v>
      </c>
      <c r="B3" s="128" t="s">
        <v>81</v>
      </c>
      <c r="C3" s="128"/>
      <c r="D3" s="128"/>
      <c r="E3" s="128"/>
      <c r="F3" s="128"/>
      <c r="G3" s="128"/>
      <c r="H3" s="128"/>
      <c r="I3" s="128" t="s">
        <v>82</v>
      </c>
      <c r="J3" s="128"/>
      <c r="K3" s="128"/>
      <c r="L3" s="128"/>
      <c r="M3" s="128"/>
      <c r="N3" s="128"/>
      <c r="O3" s="128"/>
      <c r="P3" s="128" t="s">
        <v>83</v>
      </c>
      <c r="Q3" s="128"/>
      <c r="R3" s="128"/>
      <c r="S3" s="128"/>
      <c r="T3" s="128"/>
      <c r="U3" s="128"/>
      <c r="V3" s="128"/>
    </row>
    <row r="4" spans="1:22" ht="17.25" customHeight="1">
      <c r="A4" s="136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39.950000000000003" customHeight="1">
      <c r="A5" s="136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62" customFormat="1" ht="39.950000000000003" customHeight="1">
      <c r="A6" s="75" t="s">
        <v>0</v>
      </c>
      <c r="B6" s="59">
        <f t="shared" ref="B6" si="0">SUM(B9:B28)</f>
        <v>167</v>
      </c>
      <c r="C6" s="60">
        <f t="shared" ref="C6:V6" si="1">SUM(C9:C28)</f>
        <v>21</v>
      </c>
      <c r="D6" s="60">
        <f t="shared" si="1"/>
        <v>45</v>
      </c>
      <c r="E6" s="60">
        <f t="shared" si="1"/>
        <v>33</v>
      </c>
      <c r="F6" s="60">
        <f t="shared" si="1"/>
        <v>21</v>
      </c>
      <c r="G6" s="60">
        <f t="shared" si="1"/>
        <v>26</v>
      </c>
      <c r="H6" s="61">
        <f t="shared" si="1"/>
        <v>21</v>
      </c>
      <c r="I6" s="59">
        <f t="shared" si="1"/>
        <v>170</v>
      </c>
      <c r="J6" s="60">
        <f t="shared" si="1"/>
        <v>24</v>
      </c>
      <c r="K6" s="60">
        <f t="shared" si="1"/>
        <v>46</v>
      </c>
      <c r="L6" s="60">
        <f t="shared" si="1"/>
        <v>33</v>
      </c>
      <c r="M6" s="60">
        <f t="shared" si="1"/>
        <v>22</v>
      </c>
      <c r="N6" s="60">
        <f t="shared" si="1"/>
        <v>26</v>
      </c>
      <c r="O6" s="61">
        <f t="shared" si="1"/>
        <v>19</v>
      </c>
      <c r="P6" s="59">
        <f t="shared" si="1"/>
        <v>161</v>
      </c>
      <c r="Q6" s="60">
        <f t="shared" si="1"/>
        <v>21</v>
      </c>
      <c r="R6" s="60">
        <f t="shared" si="1"/>
        <v>45</v>
      </c>
      <c r="S6" s="60">
        <f t="shared" si="1"/>
        <v>35</v>
      </c>
      <c r="T6" s="60">
        <f t="shared" si="1"/>
        <v>19</v>
      </c>
      <c r="U6" s="60">
        <f t="shared" si="1"/>
        <v>24</v>
      </c>
      <c r="V6" s="61">
        <f t="shared" si="1"/>
        <v>17</v>
      </c>
    </row>
    <row r="7" spans="1:22" s="62" customFormat="1" ht="39.950000000000003" customHeight="1">
      <c r="A7" s="76" t="s">
        <v>26</v>
      </c>
      <c r="B7" s="63">
        <f t="shared" ref="B7" si="2">SUM(B9:B19)</f>
        <v>117</v>
      </c>
      <c r="C7" s="64">
        <f t="shared" ref="C7:V7" si="3">SUM(C9:C19)</f>
        <v>20</v>
      </c>
      <c r="D7" s="64">
        <f t="shared" si="3"/>
        <v>32</v>
      </c>
      <c r="E7" s="64">
        <f t="shared" si="3"/>
        <v>23</v>
      </c>
      <c r="F7" s="64">
        <f t="shared" si="3"/>
        <v>13</v>
      </c>
      <c r="G7" s="64">
        <f t="shared" si="3"/>
        <v>17</v>
      </c>
      <c r="H7" s="65">
        <f t="shared" si="3"/>
        <v>12</v>
      </c>
      <c r="I7" s="63">
        <f t="shared" si="3"/>
        <v>120</v>
      </c>
      <c r="J7" s="64">
        <f t="shared" si="3"/>
        <v>23</v>
      </c>
      <c r="K7" s="64">
        <f t="shared" si="3"/>
        <v>33</v>
      </c>
      <c r="L7" s="64">
        <f t="shared" si="3"/>
        <v>23</v>
      </c>
      <c r="M7" s="64">
        <f t="shared" si="3"/>
        <v>13</v>
      </c>
      <c r="N7" s="64">
        <f t="shared" si="3"/>
        <v>17</v>
      </c>
      <c r="O7" s="65">
        <f t="shared" si="3"/>
        <v>11</v>
      </c>
      <c r="P7" s="63">
        <f t="shared" si="3"/>
        <v>121</v>
      </c>
      <c r="Q7" s="64">
        <f t="shared" si="3"/>
        <v>21</v>
      </c>
      <c r="R7" s="64">
        <f t="shared" si="3"/>
        <v>34</v>
      </c>
      <c r="S7" s="64">
        <f t="shared" si="3"/>
        <v>24</v>
      </c>
      <c r="T7" s="64">
        <f t="shared" si="3"/>
        <v>14</v>
      </c>
      <c r="U7" s="64">
        <f t="shared" si="3"/>
        <v>17</v>
      </c>
      <c r="V7" s="65">
        <f t="shared" si="3"/>
        <v>11</v>
      </c>
    </row>
    <row r="8" spans="1:22" s="62" customFormat="1" ht="39.950000000000003" customHeight="1">
      <c r="A8" s="77" t="s">
        <v>27</v>
      </c>
      <c r="B8" s="66">
        <f t="shared" ref="B8" si="4">SUM(B20:B28)</f>
        <v>50</v>
      </c>
      <c r="C8" s="67">
        <f t="shared" ref="C8:V8" si="5">SUM(C20:C28)</f>
        <v>1</v>
      </c>
      <c r="D8" s="67">
        <f t="shared" si="5"/>
        <v>13</v>
      </c>
      <c r="E8" s="67">
        <f t="shared" si="5"/>
        <v>10</v>
      </c>
      <c r="F8" s="67">
        <f t="shared" si="5"/>
        <v>8</v>
      </c>
      <c r="G8" s="67">
        <f t="shared" si="5"/>
        <v>9</v>
      </c>
      <c r="H8" s="68">
        <f t="shared" si="5"/>
        <v>9</v>
      </c>
      <c r="I8" s="66">
        <f t="shared" si="5"/>
        <v>50</v>
      </c>
      <c r="J8" s="67">
        <f t="shared" si="5"/>
        <v>1</v>
      </c>
      <c r="K8" s="67">
        <f t="shared" si="5"/>
        <v>13</v>
      </c>
      <c r="L8" s="67">
        <f t="shared" si="5"/>
        <v>10</v>
      </c>
      <c r="M8" s="67">
        <f t="shared" si="5"/>
        <v>9</v>
      </c>
      <c r="N8" s="67">
        <f t="shared" si="5"/>
        <v>9</v>
      </c>
      <c r="O8" s="68">
        <f t="shared" si="5"/>
        <v>8</v>
      </c>
      <c r="P8" s="66">
        <f t="shared" si="5"/>
        <v>40</v>
      </c>
      <c r="Q8" s="67">
        <f t="shared" si="5"/>
        <v>0</v>
      </c>
      <c r="R8" s="67">
        <f t="shared" si="5"/>
        <v>11</v>
      </c>
      <c r="S8" s="67">
        <f t="shared" si="5"/>
        <v>11</v>
      </c>
      <c r="T8" s="67">
        <f t="shared" si="5"/>
        <v>5</v>
      </c>
      <c r="U8" s="67">
        <f t="shared" si="5"/>
        <v>7</v>
      </c>
      <c r="V8" s="68">
        <f t="shared" si="5"/>
        <v>6</v>
      </c>
    </row>
    <row r="9" spans="1:22" s="62" customFormat="1" ht="39.950000000000003" customHeight="1">
      <c r="A9" s="75" t="s">
        <v>28</v>
      </c>
      <c r="B9" s="59">
        <v>66</v>
      </c>
      <c r="C9" s="60">
        <v>10</v>
      </c>
      <c r="D9" s="60">
        <v>23</v>
      </c>
      <c r="E9" s="60">
        <v>7</v>
      </c>
      <c r="F9" s="60">
        <v>9</v>
      </c>
      <c r="G9" s="60">
        <v>8</v>
      </c>
      <c r="H9" s="61">
        <v>9</v>
      </c>
      <c r="I9" s="59">
        <v>66</v>
      </c>
      <c r="J9" s="60">
        <v>10</v>
      </c>
      <c r="K9" s="60">
        <v>23</v>
      </c>
      <c r="L9" s="60">
        <v>7</v>
      </c>
      <c r="M9" s="60">
        <v>9</v>
      </c>
      <c r="N9" s="60">
        <v>8</v>
      </c>
      <c r="O9" s="61">
        <v>9</v>
      </c>
      <c r="P9" s="59">
        <v>66</v>
      </c>
      <c r="Q9" s="60">
        <v>10</v>
      </c>
      <c r="R9" s="60">
        <v>23</v>
      </c>
      <c r="S9" s="60">
        <v>7</v>
      </c>
      <c r="T9" s="60">
        <v>9</v>
      </c>
      <c r="U9" s="60">
        <v>8</v>
      </c>
      <c r="V9" s="61">
        <v>9</v>
      </c>
    </row>
    <row r="10" spans="1:22" s="62" customFormat="1" ht="39.950000000000003" customHeight="1">
      <c r="A10" s="76" t="s">
        <v>29</v>
      </c>
      <c r="B10" s="63">
        <v>4</v>
      </c>
      <c r="C10" s="64">
        <v>0</v>
      </c>
      <c r="D10" s="64">
        <v>0</v>
      </c>
      <c r="E10" s="64">
        <v>1</v>
      </c>
      <c r="F10" s="64">
        <v>0</v>
      </c>
      <c r="G10" s="64">
        <v>3</v>
      </c>
      <c r="H10" s="65">
        <v>0</v>
      </c>
      <c r="I10" s="63">
        <v>7</v>
      </c>
      <c r="J10" s="64">
        <v>2</v>
      </c>
      <c r="K10" s="64">
        <v>1</v>
      </c>
      <c r="L10" s="64">
        <v>1</v>
      </c>
      <c r="M10" s="64">
        <v>0</v>
      </c>
      <c r="N10" s="64">
        <v>3</v>
      </c>
      <c r="O10" s="65">
        <v>0</v>
      </c>
      <c r="P10" s="63">
        <v>6</v>
      </c>
      <c r="Q10" s="64">
        <v>1</v>
      </c>
      <c r="R10" s="64">
        <v>1</v>
      </c>
      <c r="S10" s="64">
        <v>1</v>
      </c>
      <c r="T10" s="64">
        <v>0</v>
      </c>
      <c r="U10" s="64">
        <v>3</v>
      </c>
      <c r="V10" s="65">
        <v>0</v>
      </c>
    </row>
    <row r="11" spans="1:22" s="62" customFormat="1" ht="39.950000000000003" customHeight="1">
      <c r="A11" s="76" t="s">
        <v>30</v>
      </c>
      <c r="B11" s="63">
        <v>7</v>
      </c>
      <c r="C11" s="64">
        <v>1</v>
      </c>
      <c r="D11" s="64">
        <v>1</v>
      </c>
      <c r="E11" s="64">
        <v>1</v>
      </c>
      <c r="F11" s="64">
        <v>0</v>
      </c>
      <c r="G11" s="64">
        <v>2</v>
      </c>
      <c r="H11" s="65">
        <v>2</v>
      </c>
      <c r="I11" s="63">
        <v>7</v>
      </c>
      <c r="J11" s="64">
        <v>1</v>
      </c>
      <c r="K11" s="64">
        <v>1</v>
      </c>
      <c r="L11" s="64">
        <v>1</v>
      </c>
      <c r="M11" s="64">
        <v>0</v>
      </c>
      <c r="N11" s="64">
        <v>2</v>
      </c>
      <c r="O11" s="65">
        <v>2</v>
      </c>
      <c r="P11" s="63">
        <v>7</v>
      </c>
      <c r="Q11" s="64">
        <v>1</v>
      </c>
      <c r="R11" s="64">
        <v>1</v>
      </c>
      <c r="S11" s="64">
        <v>1</v>
      </c>
      <c r="T11" s="64">
        <v>0</v>
      </c>
      <c r="U11" s="64">
        <v>2</v>
      </c>
      <c r="V11" s="65">
        <v>2</v>
      </c>
    </row>
    <row r="12" spans="1:22" s="62" customFormat="1" ht="39.950000000000003" customHeight="1">
      <c r="A12" s="76" t="s">
        <v>31</v>
      </c>
      <c r="B12" s="63">
        <v>7</v>
      </c>
      <c r="C12" s="64">
        <v>1</v>
      </c>
      <c r="D12" s="64">
        <v>1</v>
      </c>
      <c r="E12" s="64">
        <v>4</v>
      </c>
      <c r="F12" s="64">
        <v>0</v>
      </c>
      <c r="G12" s="64">
        <v>1</v>
      </c>
      <c r="H12" s="65">
        <v>0</v>
      </c>
      <c r="I12" s="63">
        <v>7</v>
      </c>
      <c r="J12" s="64">
        <v>1</v>
      </c>
      <c r="K12" s="64">
        <v>1</v>
      </c>
      <c r="L12" s="64">
        <v>4</v>
      </c>
      <c r="M12" s="64">
        <v>0</v>
      </c>
      <c r="N12" s="64">
        <v>1</v>
      </c>
      <c r="O12" s="65">
        <v>0</v>
      </c>
      <c r="P12" s="63">
        <v>7</v>
      </c>
      <c r="Q12" s="64">
        <v>1</v>
      </c>
      <c r="R12" s="64">
        <v>1</v>
      </c>
      <c r="S12" s="64">
        <v>4</v>
      </c>
      <c r="T12" s="64">
        <v>0</v>
      </c>
      <c r="U12" s="64">
        <v>1</v>
      </c>
      <c r="V12" s="65">
        <v>0</v>
      </c>
    </row>
    <row r="13" spans="1:22" s="62" customFormat="1" ht="39.950000000000003" customHeight="1">
      <c r="A13" s="76" t="s">
        <v>32</v>
      </c>
      <c r="B13" s="63">
        <v>15</v>
      </c>
      <c r="C13" s="64">
        <v>4</v>
      </c>
      <c r="D13" s="64">
        <v>1</v>
      </c>
      <c r="E13" s="64">
        <v>7</v>
      </c>
      <c r="F13" s="64">
        <v>3</v>
      </c>
      <c r="G13" s="64">
        <v>0</v>
      </c>
      <c r="H13" s="65">
        <v>0</v>
      </c>
      <c r="I13" s="63">
        <v>15</v>
      </c>
      <c r="J13" s="64">
        <v>4</v>
      </c>
      <c r="K13" s="64">
        <v>1</v>
      </c>
      <c r="L13" s="64">
        <v>7</v>
      </c>
      <c r="M13" s="64">
        <v>3</v>
      </c>
      <c r="N13" s="64">
        <v>0</v>
      </c>
      <c r="O13" s="65">
        <v>0</v>
      </c>
      <c r="P13" s="63">
        <v>15</v>
      </c>
      <c r="Q13" s="64">
        <v>4</v>
      </c>
      <c r="R13" s="64">
        <v>1</v>
      </c>
      <c r="S13" s="64">
        <v>7</v>
      </c>
      <c r="T13" s="64">
        <v>3</v>
      </c>
      <c r="U13" s="64">
        <v>0</v>
      </c>
      <c r="V13" s="65">
        <v>0</v>
      </c>
    </row>
    <row r="14" spans="1:22" s="62" customFormat="1" ht="39.950000000000003" customHeight="1">
      <c r="A14" s="76" t="s">
        <v>33</v>
      </c>
      <c r="B14" s="63">
        <v>3</v>
      </c>
      <c r="C14" s="64">
        <v>0</v>
      </c>
      <c r="D14" s="64">
        <v>2</v>
      </c>
      <c r="E14" s="64">
        <v>0</v>
      </c>
      <c r="F14" s="64">
        <v>0</v>
      </c>
      <c r="G14" s="64">
        <v>0</v>
      </c>
      <c r="H14" s="65">
        <v>1</v>
      </c>
      <c r="I14" s="63">
        <v>1</v>
      </c>
      <c r="J14" s="64">
        <v>1</v>
      </c>
      <c r="K14" s="64">
        <v>0</v>
      </c>
      <c r="L14" s="64">
        <v>0</v>
      </c>
      <c r="M14" s="64">
        <v>0</v>
      </c>
      <c r="N14" s="64">
        <v>0</v>
      </c>
      <c r="O14" s="65">
        <v>0</v>
      </c>
      <c r="P14" s="63">
        <v>3</v>
      </c>
      <c r="Q14" s="64">
        <v>0</v>
      </c>
      <c r="R14" s="64">
        <v>2</v>
      </c>
      <c r="S14" s="64">
        <v>1</v>
      </c>
      <c r="T14" s="64">
        <v>0</v>
      </c>
      <c r="U14" s="64">
        <v>0</v>
      </c>
      <c r="V14" s="65">
        <v>0</v>
      </c>
    </row>
    <row r="15" spans="1:22" s="62" customFormat="1" ht="39.950000000000003" customHeight="1">
      <c r="A15" s="76" t="s">
        <v>34</v>
      </c>
      <c r="B15" s="63">
        <v>2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5">
        <v>0</v>
      </c>
      <c r="I15" s="63">
        <v>2</v>
      </c>
      <c r="J15" s="64">
        <v>1</v>
      </c>
      <c r="K15" s="64">
        <v>1</v>
      </c>
      <c r="L15" s="64">
        <v>0</v>
      </c>
      <c r="M15" s="64">
        <v>0</v>
      </c>
      <c r="N15" s="64">
        <v>0</v>
      </c>
      <c r="O15" s="65">
        <v>0</v>
      </c>
      <c r="P15" s="63">
        <v>2</v>
      </c>
      <c r="Q15" s="64">
        <v>1</v>
      </c>
      <c r="R15" s="64">
        <v>1</v>
      </c>
      <c r="S15" s="64">
        <v>0</v>
      </c>
      <c r="T15" s="64">
        <v>0</v>
      </c>
      <c r="U15" s="64">
        <v>0</v>
      </c>
      <c r="V15" s="65">
        <v>0</v>
      </c>
    </row>
    <row r="16" spans="1:22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5">
        <v>0</v>
      </c>
      <c r="I16" s="63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5">
        <v>0</v>
      </c>
      <c r="P16" s="63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5">
        <v>0</v>
      </c>
    </row>
    <row r="17" spans="1:22" s="62" customFormat="1" ht="39.950000000000003" customHeight="1">
      <c r="A17" s="76" t="s">
        <v>36</v>
      </c>
      <c r="B17" s="63">
        <v>4</v>
      </c>
      <c r="C17" s="64">
        <v>2</v>
      </c>
      <c r="D17" s="64">
        <v>0</v>
      </c>
      <c r="E17" s="64">
        <v>1</v>
      </c>
      <c r="F17" s="64">
        <v>0</v>
      </c>
      <c r="G17" s="64">
        <v>1</v>
      </c>
      <c r="H17" s="65">
        <v>0</v>
      </c>
      <c r="I17" s="63">
        <v>4</v>
      </c>
      <c r="J17" s="64">
        <v>2</v>
      </c>
      <c r="K17" s="64">
        <v>0</v>
      </c>
      <c r="L17" s="64">
        <v>1</v>
      </c>
      <c r="M17" s="64">
        <v>0</v>
      </c>
      <c r="N17" s="64">
        <v>1</v>
      </c>
      <c r="O17" s="65">
        <v>0</v>
      </c>
      <c r="P17" s="63">
        <v>4</v>
      </c>
      <c r="Q17" s="64">
        <v>2</v>
      </c>
      <c r="R17" s="64">
        <v>0</v>
      </c>
      <c r="S17" s="64">
        <v>1</v>
      </c>
      <c r="T17" s="64">
        <v>0</v>
      </c>
      <c r="U17" s="64">
        <v>1</v>
      </c>
      <c r="V17" s="65">
        <v>0</v>
      </c>
    </row>
    <row r="18" spans="1:22" s="62" customFormat="1" ht="39.950000000000003" customHeight="1">
      <c r="A18" s="76" t="s">
        <v>37</v>
      </c>
      <c r="B18" s="63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5">
        <v>0</v>
      </c>
      <c r="I18" s="63">
        <v>2</v>
      </c>
      <c r="J18" s="64">
        <v>0</v>
      </c>
      <c r="K18" s="64">
        <v>2</v>
      </c>
      <c r="L18" s="64">
        <v>0</v>
      </c>
      <c r="M18" s="64">
        <v>0</v>
      </c>
      <c r="N18" s="64">
        <v>0</v>
      </c>
      <c r="O18" s="65">
        <v>0</v>
      </c>
      <c r="P18" s="63">
        <v>2</v>
      </c>
      <c r="Q18" s="64">
        <v>0</v>
      </c>
      <c r="R18" s="64">
        <v>1</v>
      </c>
      <c r="S18" s="64">
        <v>0</v>
      </c>
      <c r="T18" s="64">
        <v>1</v>
      </c>
      <c r="U18" s="64">
        <v>0</v>
      </c>
      <c r="V18" s="65">
        <v>0</v>
      </c>
    </row>
    <row r="19" spans="1:22" s="62" customFormat="1" ht="39.950000000000003" customHeight="1">
      <c r="A19" s="76" t="s">
        <v>38</v>
      </c>
      <c r="B19" s="63">
        <v>9</v>
      </c>
      <c r="C19" s="64">
        <v>1</v>
      </c>
      <c r="D19" s="64">
        <v>3</v>
      </c>
      <c r="E19" s="64">
        <v>2</v>
      </c>
      <c r="F19" s="64">
        <v>1</v>
      </c>
      <c r="G19" s="64">
        <v>2</v>
      </c>
      <c r="H19" s="65">
        <v>0</v>
      </c>
      <c r="I19" s="63">
        <v>9</v>
      </c>
      <c r="J19" s="64">
        <v>1</v>
      </c>
      <c r="K19" s="64">
        <v>3</v>
      </c>
      <c r="L19" s="64">
        <v>2</v>
      </c>
      <c r="M19" s="64">
        <v>1</v>
      </c>
      <c r="N19" s="64">
        <v>2</v>
      </c>
      <c r="O19" s="65">
        <v>0</v>
      </c>
      <c r="P19" s="63">
        <v>9</v>
      </c>
      <c r="Q19" s="64">
        <v>1</v>
      </c>
      <c r="R19" s="64">
        <v>3</v>
      </c>
      <c r="S19" s="64">
        <v>2</v>
      </c>
      <c r="T19" s="64">
        <v>1</v>
      </c>
      <c r="U19" s="64">
        <v>2</v>
      </c>
      <c r="V19" s="65">
        <v>0</v>
      </c>
    </row>
    <row r="20" spans="1:22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69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  <c r="P20" s="69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</row>
    <row r="21" spans="1:22" s="62" customFormat="1" ht="39.950000000000003" customHeight="1">
      <c r="A21" s="78" t="s">
        <v>40</v>
      </c>
      <c r="B21" s="69">
        <v>9</v>
      </c>
      <c r="C21" s="70">
        <v>0</v>
      </c>
      <c r="D21" s="70">
        <v>3</v>
      </c>
      <c r="E21" s="70">
        <v>3</v>
      </c>
      <c r="F21" s="70">
        <v>0</v>
      </c>
      <c r="G21" s="70">
        <v>1</v>
      </c>
      <c r="H21" s="71">
        <v>2</v>
      </c>
      <c r="I21" s="69">
        <v>9</v>
      </c>
      <c r="J21" s="70">
        <v>0</v>
      </c>
      <c r="K21" s="70">
        <v>3</v>
      </c>
      <c r="L21" s="70">
        <v>3</v>
      </c>
      <c r="M21" s="70">
        <v>0</v>
      </c>
      <c r="N21" s="70">
        <v>1</v>
      </c>
      <c r="O21" s="71">
        <v>2</v>
      </c>
      <c r="P21" s="69">
        <v>9</v>
      </c>
      <c r="Q21" s="70">
        <v>0</v>
      </c>
      <c r="R21" s="70">
        <v>3</v>
      </c>
      <c r="S21" s="70">
        <v>3</v>
      </c>
      <c r="T21" s="70">
        <v>0</v>
      </c>
      <c r="U21" s="70">
        <v>1</v>
      </c>
      <c r="V21" s="71">
        <v>2</v>
      </c>
    </row>
    <row r="22" spans="1:22" s="62" customFormat="1" ht="39.950000000000003" customHeight="1">
      <c r="A22" s="76" t="s">
        <v>41</v>
      </c>
      <c r="B22" s="63">
        <v>6</v>
      </c>
      <c r="C22" s="64">
        <v>0</v>
      </c>
      <c r="D22" s="64">
        <v>3</v>
      </c>
      <c r="E22" s="64">
        <v>0</v>
      </c>
      <c r="F22" s="64">
        <v>2</v>
      </c>
      <c r="G22" s="64">
        <v>1</v>
      </c>
      <c r="H22" s="65">
        <v>0</v>
      </c>
      <c r="I22" s="63">
        <v>6</v>
      </c>
      <c r="J22" s="64">
        <v>0</v>
      </c>
      <c r="K22" s="64">
        <v>3</v>
      </c>
      <c r="L22" s="64">
        <v>0</v>
      </c>
      <c r="M22" s="64">
        <v>2</v>
      </c>
      <c r="N22" s="64">
        <v>1</v>
      </c>
      <c r="O22" s="65">
        <v>0</v>
      </c>
      <c r="P22" s="63">
        <v>6</v>
      </c>
      <c r="Q22" s="64">
        <v>0</v>
      </c>
      <c r="R22" s="64">
        <v>3</v>
      </c>
      <c r="S22" s="64">
        <v>0</v>
      </c>
      <c r="T22" s="64">
        <v>2</v>
      </c>
      <c r="U22" s="64">
        <v>1</v>
      </c>
      <c r="V22" s="65">
        <v>0</v>
      </c>
    </row>
    <row r="23" spans="1:22" s="62" customFormat="1" ht="39.950000000000003" customHeight="1">
      <c r="A23" s="76" t="s">
        <v>42</v>
      </c>
      <c r="B23" s="63">
        <v>7</v>
      </c>
      <c r="C23" s="64">
        <v>1</v>
      </c>
      <c r="D23" s="64">
        <v>1</v>
      </c>
      <c r="E23" s="64">
        <v>0</v>
      </c>
      <c r="F23" s="64">
        <v>1</v>
      </c>
      <c r="G23" s="64">
        <v>2</v>
      </c>
      <c r="H23" s="65">
        <v>2</v>
      </c>
      <c r="I23" s="63">
        <v>7</v>
      </c>
      <c r="J23" s="64">
        <v>1</v>
      </c>
      <c r="K23" s="64">
        <v>1</v>
      </c>
      <c r="L23" s="64">
        <v>0</v>
      </c>
      <c r="M23" s="64">
        <v>1</v>
      </c>
      <c r="N23" s="64">
        <v>2</v>
      </c>
      <c r="O23" s="65">
        <v>2</v>
      </c>
      <c r="P23" s="63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5">
        <v>0</v>
      </c>
    </row>
    <row r="24" spans="1:22" s="62" customFormat="1" ht="39.950000000000003" customHeight="1">
      <c r="A24" s="78" t="s">
        <v>43</v>
      </c>
      <c r="B24" s="69">
        <v>1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1">
        <v>1</v>
      </c>
      <c r="I24" s="69">
        <v>1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1</v>
      </c>
      <c r="P24" s="69">
        <v>1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1">
        <v>1</v>
      </c>
    </row>
    <row r="25" spans="1:22" s="62" customFormat="1" ht="39.950000000000003" customHeight="1">
      <c r="A25" s="78" t="s">
        <v>44</v>
      </c>
      <c r="B25" s="69">
        <v>1</v>
      </c>
      <c r="C25" s="70">
        <v>0</v>
      </c>
      <c r="D25" s="70">
        <v>0</v>
      </c>
      <c r="E25" s="70">
        <v>0</v>
      </c>
      <c r="F25" s="70">
        <v>0</v>
      </c>
      <c r="G25" s="70">
        <v>1</v>
      </c>
      <c r="H25" s="71">
        <v>0</v>
      </c>
      <c r="I25" s="69">
        <v>1</v>
      </c>
      <c r="J25" s="70">
        <v>0</v>
      </c>
      <c r="K25" s="70">
        <v>0</v>
      </c>
      <c r="L25" s="70">
        <v>0</v>
      </c>
      <c r="M25" s="70">
        <v>0</v>
      </c>
      <c r="N25" s="70">
        <v>1</v>
      </c>
      <c r="O25" s="71">
        <v>0</v>
      </c>
      <c r="P25" s="69">
        <v>1</v>
      </c>
      <c r="Q25" s="70">
        <v>0</v>
      </c>
      <c r="R25" s="70">
        <v>0</v>
      </c>
      <c r="S25" s="70">
        <v>0</v>
      </c>
      <c r="T25" s="70">
        <v>0</v>
      </c>
      <c r="U25" s="70">
        <v>1</v>
      </c>
      <c r="V25" s="71">
        <v>0</v>
      </c>
    </row>
    <row r="26" spans="1:22" s="62" customFormat="1" ht="39.950000000000003" customHeight="1">
      <c r="A26" s="76" t="s">
        <v>45</v>
      </c>
      <c r="B26" s="63">
        <v>4</v>
      </c>
      <c r="C26" s="64">
        <v>0</v>
      </c>
      <c r="D26" s="64">
        <v>2</v>
      </c>
      <c r="E26" s="64">
        <v>0</v>
      </c>
      <c r="F26" s="64">
        <v>1</v>
      </c>
      <c r="G26" s="64">
        <v>0</v>
      </c>
      <c r="H26" s="65">
        <v>1</v>
      </c>
      <c r="I26" s="63">
        <v>4</v>
      </c>
      <c r="J26" s="64">
        <v>0</v>
      </c>
      <c r="K26" s="64">
        <v>2</v>
      </c>
      <c r="L26" s="64">
        <v>0</v>
      </c>
      <c r="M26" s="64">
        <v>1</v>
      </c>
      <c r="N26" s="64">
        <v>0</v>
      </c>
      <c r="O26" s="65">
        <v>1</v>
      </c>
      <c r="P26" s="63">
        <v>4</v>
      </c>
      <c r="Q26" s="64">
        <v>0</v>
      </c>
      <c r="R26" s="64">
        <v>2</v>
      </c>
      <c r="S26" s="64">
        <v>0</v>
      </c>
      <c r="T26" s="64">
        <v>1</v>
      </c>
      <c r="U26" s="64">
        <v>0</v>
      </c>
      <c r="V26" s="65">
        <v>1</v>
      </c>
    </row>
    <row r="27" spans="1:22" s="62" customFormat="1" ht="39.950000000000003" customHeight="1">
      <c r="A27" s="76" t="s">
        <v>46</v>
      </c>
      <c r="B27" s="63">
        <v>4</v>
      </c>
      <c r="C27" s="64">
        <v>0</v>
      </c>
      <c r="D27" s="64">
        <v>1</v>
      </c>
      <c r="E27" s="64">
        <v>0</v>
      </c>
      <c r="F27" s="64">
        <v>2</v>
      </c>
      <c r="G27" s="64">
        <v>0</v>
      </c>
      <c r="H27" s="65">
        <v>1</v>
      </c>
      <c r="I27" s="63">
        <v>4</v>
      </c>
      <c r="J27" s="64">
        <v>0</v>
      </c>
      <c r="K27" s="64">
        <v>1</v>
      </c>
      <c r="L27" s="64">
        <v>0</v>
      </c>
      <c r="M27" s="64">
        <v>3</v>
      </c>
      <c r="N27" s="64">
        <v>0</v>
      </c>
      <c r="O27" s="65">
        <v>0</v>
      </c>
      <c r="P27" s="63">
        <v>1</v>
      </c>
      <c r="Q27" s="64">
        <v>0</v>
      </c>
      <c r="R27" s="64">
        <v>0</v>
      </c>
      <c r="S27" s="64">
        <v>1</v>
      </c>
      <c r="T27" s="64">
        <v>0</v>
      </c>
      <c r="U27" s="64">
        <v>0</v>
      </c>
      <c r="V27" s="65">
        <v>0</v>
      </c>
    </row>
    <row r="28" spans="1:22" s="62" customFormat="1" ht="39.950000000000003" customHeight="1" thickBot="1">
      <c r="A28" s="79" t="s">
        <v>47</v>
      </c>
      <c r="B28" s="72">
        <v>18</v>
      </c>
      <c r="C28" s="73">
        <v>0</v>
      </c>
      <c r="D28" s="73">
        <v>3</v>
      </c>
      <c r="E28" s="73">
        <v>7</v>
      </c>
      <c r="F28" s="73">
        <v>2</v>
      </c>
      <c r="G28" s="73">
        <v>4</v>
      </c>
      <c r="H28" s="74">
        <v>2</v>
      </c>
      <c r="I28" s="72">
        <v>18</v>
      </c>
      <c r="J28" s="73">
        <v>0</v>
      </c>
      <c r="K28" s="73">
        <v>3</v>
      </c>
      <c r="L28" s="73">
        <v>7</v>
      </c>
      <c r="M28" s="73">
        <v>2</v>
      </c>
      <c r="N28" s="73">
        <v>4</v>
      </c>
      <c r="O28" s="74">
        <v>2</v>
      </c>
      <c r="P28" s="72">
        <v>18</v>
      </c>
      <c r="Q28" s="73">
        <v>0</v>
      </c>
      <c r="R28" s="73">
        <v>3</v>
      </c>
      <c r="S28" s="73">
        <v>7</v>
      </c>
      <c r="T28" s="73">
        <v>2</v>
      </c>
      <c r="U28" s="73">
        <v>4</v>
      </c>
      <c r="V28" s="74">
        <v>2</v>
      </c>
    </row>
    <row r="29" spans="1:22" s="62" customFormat="1" ht="39.950000000000003" customHeight="1" thickTop="1">
      <c r="A29" s="76" t="s">
        <v>48</v>
      </c>
      <c r="B29" s="63">
        <f t="shared" ref="B29:V29" si="6">B17</f>
        <v>4</v>
      </c>
      <c r="C29" s="107">
        <f t="shared" si="6"/>
        <v>2</v>
      </c>
      <c r="D29" s="107">
        <f t="shared" si="6"/>
        <v>0</v>
      </c>
      <c r="E29" s="107">
        <f t="shared" si="6"/>
        <v>1</v>
      </c>
      <c r="F29" s="107">
        <f t="shared" si="6"/>
        <v>0</v>
      </c>
      <c r="G29" s="107">
        <f t="shared" si="6"/>
        <v>1</v>
      </c>
      <c r="H29" s="108">
        <f t="shared" si="6"/>
        <v>0</v>
      </c>
      <c r="I29" s="114">
        <f t="shared" si="6"/>
        <v>4</v>
      </c>
      <c r="J29" s="107">
        <f t="shared" si="6"/>
        <v>2</v>
      </c>
      <c r="K29" s="107">
        <f t="shared" si="6"/>
        <v>0</v>
      </c>
      <c r="L29" s="107">
        <f t="shared" si="6"/>
        <v>1</v>
      </c>
      <c r="M29" s="107">
        <f t="shared" si="6"/>
        <v>0</v>
      </c>
      <c r="N29" s="107">
        <f>N17</f>
        <v>1</v>
      </c>
      <c r="O29" s="108">
        <f t="shared" si="6"/>
        <v>0</v>
      </c>
      <c r="P29" s="114">
        <f t="shared" si="6"/>
        <v>4</v>
      </c>
      <c r="Q29" s="107">
        <f t="shared" si="6"/>
        <v>2</v>
      </c>
      <c r="R29" s="107">
        <f t="shared" si="6"/>
        <v>0</v>
      </c>
      <c r="S29" s="107">
        <f t="shared" si="6"/>
        <v>1</v>
      </c>
      <c r="T29" s="107">
        <f t="shared" si="6"/>
        <v>0</v>
      </c>
      <c r="U29" s="107">
        <f t="shared" si="6"/>
        <v>1</v>
      </c>
      <c r="V29" s="108">
        <f t="shared" si="6"/>
        <v>0</v>
      </c>
    </row>
    <row r="30" spans="1:22" s="62" customFormat="1" ht="39.950000000000003" customHeight="1">
      <c r="A30" s="76" t="s">
        <v>49</v>
      </c>
      <c r="B30" s="63">
        <f t="shared" ref="B30:V30" si="7">B13+B14</f>
        <v>18</v>
      </c>
      <c r="C30" s="64">
        <f t="shared" si="7"/>
        <v>4</v>
      </c>
      <c r="D30" s="64">
        <f t="shared" si="7"/>
        <v>3</v>
      </c>
      <c r="E30" s="64">
        <f t="shared" si="7"/>
        <v>7</v>
      </c>
      <c r="F30" s="64">
        <f t="shared" si="7"/>
        <v>3</v>
      </c>
      <c r="G30" s="64">
        <f t="shared" si="7"/>
        <v>0</v>
      </c>
      <c r="H30" s="65">
        <f t="shared" si="7"/>
        <v>1</v>
      </c>
      <c r="I30" s="63">
        <f t="shared" si="7"/>
        <v>16</v>
      </c>
      <c r="J30" s="64">
        <f t="shared" si="7"/>
        <v>5</v>
      </c>
      <c r="K30" s="64">
        <f t="shared" si="7"/>
        <v>1</v>
      </c>
      <c r="L30" s="64">
        <f t="shared" si="7"/>
        <v>7</v>
      </c>
      <c r="M30" s="64">
        <f t="shared" si="7"/>
        <v>3</v>
      </c>
      <c r="N30" s="64">
        <f t="shared" si="7"/>
        <v>0</v>
      </c>
      <c r="O30" s="65">
        <f t="shared" si="7"/>
        <v>0</v>
      </c>
      <c r="P30" s="63">
        <f t="shared" si="7"/>
        <v>18</v>
      </c>
      <c r="Q30" s="64">
        <f t="shared" si="7"/>
        <v>4</v>
      </c>
      <c r="R30" s="64">
        <f t="shared" si="7"/>
        <v>3</v>
      </c>
      <c r="S30" s="64">
        <f t="shared" si="7"/>
        <v>8</v>
      </c>
      <c r="T30" s="64">
        <f t="shared" si="7"/>
        <v>3</v>
      </c>
      <c r="U30" s="64">
        <f t="shared" si="7"/>
        <v>0</v>
      </c>
      <c r="V30" s="65">
        <f t="shared" si="7"/>
        <v>0</v>
      </c>
    </row>
    <row r="31" spans="1:22" s="62" customFormat="1" ht="39.950000000000003" customHeight="1">
      <c r="A31" s="76" t="s">
        <v>50</v>
      </c>
      <c r="B31" s="63">
        <f t="shared" ref="B31:V31" si="8">B10+B20</f>
        <v>4</v>
      </c>
      <c r="C31" s="64">
        <f t="shared" si="8"/>
        <v>0</v>
      </c>
      <c r="D31" s="64">
        <f t="shared" si="8"/>
        <v>0</v>
      </c>
      <c r="E31" s="64">
        <f t="shared" si="8"/>
        <v>1</v>
      </c>
      <c r="F31" s="64">
        <f t="shared" si="8"/>
        <v>0</v>
      </c>
      <c r="G31" s="64">
        <f t="shared" si="8"/>
        <v>3</v>
      </c>
      <c r="H31" s="65">
        <f t="shared" si="8"/>
        <v>0</v>
      </c>
      <c r="I31" s="63">
        <f t="shared" si="8"/>
        <v>7</v>
      </c>
      <c r="J31" s="64">
        <f t="shared" si="8"/>
        <v>2</v>
      </c>
      <c r="K31" s="64">
        <f t="shared" si="8"/>
        <v>1</v>
      </c>
      <c r="L31" s="64">
        <f t="shared" si="8"/>
        <v>1</v>
      </c>
      <c r="M31" s="64">
        <f t="shared" si="8"/>
        <v>0</v>
      </c>
      <c r="N31" s="64">
        <f t="shared" si="8"/>
        <v>3</v>
      </c>
      <c r="O31" s="65">
        <f t="shared" si="8"/>
        <v>0</v>
      </c>
      <c r="P31" s="63">
        <f t="shared" si="8"/>
        <v>6</v>
      </c>
      <c r="Q31" s="64">
        <f t="shared" si="8"/>
        <v>1</v>
      </c>
      <c r="R31" s="64">
        <f t="shared" si="8"/>
        <v>1</v>
      </c>
      <c r="S31" s="64">
        <f t="shared" si="8"/>
        <v>1</v>
      </c>
      <c r="T31" s="64">
        <f t="shared" si="8"/>
        <v>0</v>
      </c>
      <c r="U31" s="64">
        <f t="shared" si="8"/>
        <v>3</v>
      </c>
      <c r="V31" s="65">
        <f t="shared" si="8"/>
        <v>0</v>
      </c>
    </row>
    <row r="32" spans="1:22" s="62" customFormat="1" ht="39.950000000000003" customHeight="1">
      <c r="A32" s="76" t="s">
        <v>51</v>
      </c>
      <c r="B32" s="63">
        <f t="shared" ref="B32:V32" si="9">B9+B16+B19+B21+B22+B23</f>
        <v>97</v>
      </c>
      <c r="C32" s="64">
        <f t="shared" si="9"/>
        <v>12</v>
      </c>
      <c r="D32" s="64">
        <f t="shared" si="9"/>
        <v>33</v>
      </c>
      <c r="E32" s="64">
        <f t="shared" si="9"/>
        <v>12</v>
      </c>
      <c r="F32" s="64">
        <f t="shared" si="9"/>
        <v>13</v>
      </c>
      <c r="G32" s="64">
        <f t="shared" si="9"/>
        <v>14</v>
      </c>
      <c r="H32" s="65">
        <f t="shared" si="9"/>
        <v>13</v>
      </c>
      <c r="I32" s="63">
        <f t="shared" si="9"/>
        <v>97</v>
      </c>
      <c r="J32" s="64">
        <f t="shared" si="9"/>
        <v>12</v>
      </c>
      <c r="K32" s="64">
        <f t="shared" si="9"/>
        <v>33</v>
      </c>
      <c r="L32" s="64">
        <f t="shared" si="9"/>
        <v>12</v>
      </c>
      <c r="M32" s="64">
        <f t="shared" si="9"/>
        <v>13</v>
      </c>
      <c r="N32" s="64">
        <f t="shared" si="9"/>
        <v>14</v>
      </c>
      <c r="O32" s="65">
        <f t="shared" si="9"/>
        <v>13</v>
      </c>
      <c r="P32" s="63">
        <f t="shared" si="9"/>
        <v>90</v>
      </c>
      <c r="Q32" s="64">
        <f t="shared" si="9"/>
        <v>11</v>
      </c>
      <c r="R32" s="64">
        <f t="shared" si="9"/>
        <v>32</v>
      </c>
      <c r="S32" s="64">
        <f t="shared" si="9"/>
        <v>12</v>
      </c>
      <c r="T32" s="64">
        <f t="shared" si="9"/>
        <v>12</v>
      </c>
      <c r="U32" s="64">
        <f t="shared" si="9"/>
        <v>12</v>
      </c>
      <c r="V32" s="65">
        <f t="shared" si="9"/>
        <v>11</v>
      </c>
    </row>
    <row r="33" spans="1:22" s="62" customFormat="1" ht="39.950000000000003" customHeight="1">
      <c r="A33" s="76" t="s">
        <v>52</v>
      </c>
      <c r="B33" s="63">
        <f t="shared" ref="B33:V33" si="10">B12+B15+B18+B24+B25</f>
        <v>11</v>
      </c>
      <c r="C33" s="64">
        <f t="shared" si="10"/>
        <v>2</v>
      </c>
      <c r="D33" s="64">
        <f t="shared" si="10"/>
        <v>2</v>
      </c>
      <c r="E33" s="64">
        <f t="shared" si="10"/>
        <v>4</v>
      </c>
      <c r="F33" s="64">
        <f t="shared" si="10"/>
        <v>0</v>
      </c>
      <c r="G33" s="64">
        <f t="shared" si="10"/>
        <v>2</v>
      </c>
      <c r="H33" s="65">
        <f t="shared" si="10"/>
        <v>1</v>
      </c>
      <c r="I33" s="63">
        <f t="shared" si="10"/>
        <v>13</v>
      </c>
      <c r="J33" s="64">
        <f t="shared" si="10"/>
        <v>2</v>
      </c>
      <c r="K33" s="64">
        <f t="shared" si="10"/>
        <v>4</v>
      </c>
      <c r="L33" s="64">
        <f t="shared" si="10"/>
        <v>4</v>
      </c>
      <c r="M33" s="64">
        <f t="shared" si="10"/>
        <v>0</v>
      </c>
      <c r="N33" s="64">
        <f t="shared" si="10"/>
        <v>2</v>
      </c>
      <c r="O33" s="65">
        <f t="shared" si="10"/>
        <v>1</v>
      </c>
      <c r="P33" s="63">
        <f t="shared" si="10"/>
        <v>13</v>
      </c>
      <c r="Q33" s="64">
        <f t="shared" si="10"/>
        <v>2</v>
      </c>
      <c r="R33" s="64">
        <f t="shared" si="10"/>
        <v>3</v>
      </c>
      <c r="S33" s="64">
        <f t="shared" si="10"/>
        <v>4</v>
      </c>
      <c r="T33" s="64">
        <f t="shared" si="10"/>
        <v>1</v>
      </c>
      <c r="U33" s="64">
        <f t="shared" si="10"/>
        <v>2</v>
      </c>
      <c r="V33" s="65">
        <f t="shared" si="10"/>
        <v>1</v>
      </c>
    </row>
    <row r="34" spans="1:22" s="62" customFormat="1" ht="39.950000000000003" customHeight="1">
      <c r="A34" s="77" t="s">
        <v>53</v>
      </c>
      <c r="B34" s="66">
        <f t="shared" ref="B34:V34" si="11">B11+B26+B27+B28</f>
        <v>33</v>
      </c>
      <c r="C34" s="67">
        <f t="shared" si="11"/>
        <v>1</v>
      </c>
      <c r="D34" s="67">
        <f t="shared" si="11"/>
        <v>7</v>
      </c>
      <c r="E34" s="67">
        <f t="shared" si="11"/>
        <v>8</v>
      </c>
      <c r="F34" s="67">
        <f t="shared" si="11"/>
        <v>5</v>
      </c>
      <c r="G34" s="67">
        <f t="shared" si="11"/>
        <v>6</v>
      </c>
      <c r="H34" s="68">
        <f t="shared" si="11"/>
        <v>6</v>
      </c>
      <c r="I34" s="66">
        <f t="shared" si="11"/>
        <v>33</v>
      </c>
      <c r="J34" s="67">
        <f t="shared" si="11"/>
        <v>1</v>
      </c>
      <c r="K34" s="67">
        <f t="shared" si="11"/>
        <v>7</v>
      </c>
      <c r="L34" s="67">
        <f t="shared" si="11"/>
        <v>8</v>
      </c>
      <c r="M34" s="67">
        <f t="shared" si="11"/>
        <v>6</v>
      </c>
      <c r="N34" s="67">
        <f t="shared" si="11"/>
        <v>6</v>
      </c>
      <c r="O34" s="68">
        <f t="shared" si="11"/>
        <v>5</v>
      </c>
      <c r="P34" s="66">
        <f t="shared" si="11"/>
        <v>30</v>
      </c>
      <c r="Q34" s="67">
        <f t="shared" si="11"/>
        <v>1</v>
      </c>
      <c r="R34" s="67">
        <f t="shared" si="11"/>
        <v>6</v>
      </c>
      <c r="S34" s="67">
        <f t="shared" si="11"/>
        <v>9</v>
      </c>
      <c r="T34" s="67">
        <f t="shared" si="11"/>
        <v>3</v>
      </c>
      <c r="U34" s="67">
        <f t="shared" si="11"/>
        <v>6</v>
      </c>
      <c r="V34" s="68">
        <f t="shared" si="11"/>
        <v>5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59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2">
    <tabColor theme="3" tint="0.59999389629810485"/>
  </sheetPr>
  <dimension ref="A1:AD34"/>
  <sheetViews>
    <sheetView tabSelected="1" view="pageBreakPreview" zoomScale="90" zoomScaleNormal="75" zoomScaleSheetLayoutView="90" workbookViewId="0">
      <pane xSplit="1" ySplit="5" topLeftCell="I21" activePane="bottomRight" state="frozen"/>
      <selection pane="topRight"/>
      <selection pane="bottomLeft"/>
      <selection pane="bottomRight" activeCell="AD33" sqref="AD33"/>
    </sheetView>
  </sheetViews>
  <sheetFormatPr defaultColWidth="9.625" defaultRowHeight="20.100000000000001" customHeight="1"/>
  <cols>
    <col min="1" max="1" width="10.625" style="35" customWidth="1"/>
    <col min="2" max="29" width="7.625" style="32" customWidth="1"/>
    <col min="30" max="16384" width="9.625" style="31"/>
  </cols>
  <sheetData>
    <row r="1" spans="1:30" ht="17.25">
      <c r="A1" s="109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5"/>
      <c r="W1" s="13"/>
      <c r="X1" s="13"/>
      <c r="Y1" s="13"/>
      <c r="Z1" s="13"/>
      <c r="AA1" s="13"/>
      <c r="AB1" s="116" t="s">
        <v>88</v>
      </c>
      <c r="AC1" s="116"/>
      <c r="AD1" s="14"/>
    </row>
    <row r="2" spans="1:30" s="34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15" customHeight="1">
      <c r="A3" s="136" t="s">
        <v>54</v>
      </c>
      <c r="B3" s="128" t="s">
        <v>23</v>
      </c>
      <c r="C3" s="128"/>
      <c r="D3" s="128"/>
      <c r="E3" s="128"/>
      <c r="F3" s="128"/>
      <c r="G3" s="128"/>
      <c r="H3" s="117"/>
      <c r="I3" s="118"/>
      <c r="J3" s="118"/>
      <c r="K3" s="118"/>
      <c r="L3" s="118"/>
      <c r="M3" s="118"/>
      <c r="N3" s="118"/>
      <c r="O3" s="119"/>
      <c r="P3" s="128" t="s">
        <v>4</v>
      </c>
      <c r="Q3" s="128"/>
      <c r="R3" s="128"/>
      <c r="S3" s="128"/>
      <c r="T3" s="128"/>
      <c r="U3" s="128"/>
      <c r="V3" s="128"/>
      <c r="W3" s="128" t="s">
        <v>5</v>
      </c>
      <c r="X3" s="128"/>
      <c r="Y3" s="128"/>
      <c r="Z3" s="128"/>
      <c r="AA3" s="128"/>
      <c r="AB3" s="128"/>
      <c r="AC3" s="128"/>
    </row>
    <row r="4" spans="1:30" ht="15" customHeight="1">
      <c r="A4" s="136"/>
      <c r="B4" s="128"/>
      <c r="C4" s="128"/>
      <c r="D4" s="128"/>
      <c r="E4" s="128"/>
      <c r="F4" s="128"/>
      <c r="G4" s="128"/>
      <c r="H4" s="128"/>
      <c r="I4" s="117" t="s">
        <v>24</v>
      </c>
      <c r="J4" s="118"/>
      <c r="K4" s="118"/>
      <c r="L4" s="118"/>
      <c r="M4" s="118"/>
      <c r="N4" s="118"/>
      <c r="O4" s="119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0" ht="33.75" customHeight="1">
      <c r="A5" s="136"/>
      <c r="B5" s="15" t="s">
        <v>0</v>
      </c>
      <c r="C5" s="17" t="s">
        <v>25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6" t="s">
        <v>0</v>
      </c>
      <c r="J5" s="17" t="s">
        <v>25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25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33" t="s">
        <v>0</v>
      </c>
      <c r="X5" s="17" t="s">
        <v>25</v>
      </c>
      <c r="Y5" s="17" t="s">
        <v>17</v>
      </c>
      <c r="Z5" s="17" t="s">
        <v>18</v>
      </c>
      <c r="AA5" s="17" t="s">
        <v>19</v>
      </c>
      <c r="AB5" s="17" t="s">
        <v>20</v>
      </c>
      <c r="AC5" s="17" t="s">
        <v>21</v>
      </c>
    </row>
    <row r="6" spans="1:30" s="81" customFormat="1" ht="30" customHeight="1">
      <c r="A6" s="80" t="s">
        <v>0</v>
      </c>
      <c r="B6" s="38">
        <f t="shared" ref="B6" si="0">SUM(B9:B28)</f>
        <v>33</v>
      </c>
      <c r="C6" s="39">
        <f t="shared" ref="C6:AC6" si="1">SUM(C9:C28)</f>
        <v>10</v>
      </c>
      <c r="D6" s="39">
        <f t="shared" si="1"/>
        <v>5</v>
      </c>
      <c r="E6" s="39">
        <f t="shared" si="1"/>
        <v>7</v>
      </c>
      <c r="F6" s="39">
        <f t="shared" si="1"/>
        <v>5</v>
      </c>
      <c r="G6" s="39">
        <f t="shared" si="1"/>
        <v>5</v>
      </c>
      <c r="H6" s="39">
        <f t="shared" si="1"/>
        <v>1</v>
      </c>
      <c r="I6" s="39">
        <f t="shared" si="1"/>
        <v>5</v>
      </c>
      <c r="J6" s="39">
        <f t="shared" si="1"/>
        <v>1</v>
      </c>
      <c r="K6" s="39">
        <f t="shared" si="1"/>
        <v>0</v>
      </c>
      <c r="L6" s="39">
        <f t="shared" si="1"/>
        <v>1</v>
      </c>
      <c r="M6" s="39">
        <f t="shared" si="1"/>
        <v>1</v>
      </c>
      <c r="N6" s="39">
        <f t="shared" si="1"/>
        <v>1</v>
      </c>
      <c r="O6" s="49">
        <f t="shared" si="1"/>
        <v>1</v>
      </c>
      <c r="P6" s="38">
        <f t="shared" si="1"/>
        <v>14</v>
      </c>
      <c r="Q6" s="39">
        <f t="shared" si="1"/>
        <v>2</v>
      </c>
      <c r="R6" s="39">
        <f t="shared" si="1"/>
        <v>2</v>
      </c>
      <c r="S6" s="39">
        <f t="shared" si="1"/>
        <v>2</v>
      </c>
      <c r="T6" s="39">
        <f t="shared" si="1"/>
        <v>0</v>
      </c>
      <c r="U6" s="39">
        <f t="shared" si="1"/>
        <v>3</v>
      </c>
      <c r="V6" s="49">
        <f t="shared" si="1"/>
        <v>5</v>
      </c>
      <c r="W6" s="38">
        <f t="shared" si="1"/>
        <v>28</v>
      </c>
      <c r="X6" s="39">
        <f t="shared" si="1"/>
        <v>4</v>
      </c>
      <c r="Y6" s="39">
        <f t="shared" si="1"/>
        <v>4</v>
      </c>
      <c r="Z6" s="39">
        <f t="shared" si="1"/>
        <v>7</v>
      </c>
      <c r="AA6" s="39">
        <f t="shared" si="1"/>
        <v>4</v>
      </c>
      <c r="AB6" s="39">
        <f t="shared" si="1"/>
        <v>4</v>
      </c>
      <c r="AC6" s="49">
        <f t="shared" si="1"/>
        <v>5</v>
      </c>
    </row>
    <row r="7" spans="1:30" s="81" customFormat="1" ht="30" customHeight="1">
      <c r="A7" s="82" t="s">
        <v>26</v>
      </c>
      <c r="B7" s="41">
        <f t="shared" ref="B7" si="2">SUM(B9:B19)</f>
        <v>23</v>
      </c>
      <c r="C7" s="42">
        <f t="shared" ref="C7:AC7" si="3">SUM(C9:C19)</f>
        <v>9</v>
      </c>
      <c r="D7" s="42">
        <f t="shared" si="3"/>
        <v>2</v>
      </c>
      <c r="E7" s="42">
        <f t="shared" si="3"/>
        <v>6</v>
      </c>
      <c r="F7" s="42">
        <f t="shared" si="3"/>
        <v>2</v>
      </c>
      <c r="G7" s="42">
        <f t="shared" si="3"/>
        <v>3</v>
      </c>
      <c r="H7" s="42">
        <f t="shared" si="3"/>
        <v>1</v>
      </c>
      <c r="I7" s="42">
        <f t="shared" si="3"/>
        <v>5</v>
      </c>
      <c r="J7" s="42">
        <f t="shared" si="3"/>
        <v>1</v>
      </c>
      <c r="K7" s="42">
        <f t="shared" si="3"/>
        <v>0</v>
      </c>
      <c r="L7" s="42">
        <f t="shared" si="3"/>
        <v>1</v>
      </c>
      <c r="M7" s="42">
        <f t="shared" si="3"/>
        <v>1</v>
      </c>
      <c r="N7" s="42">
        <f t="shared" si="3"/>
        <v>1</v>
      </c>
      <c r="O7" s="50">
        <f t="shared" si="3"/>
        <v>1</v>
      </c>
      <c r="P7" s="41">
        <f t="shared" si="3"/>
        <v>6</v>
      </c>
      <c r="Q7" s="42">
        <f t="shared" si="3"/>
        <v>2</v>
      </c>
      <c r="R7" s="42">
        <f t="shared" si="3"/>
        <v>1</v>
      </c>
      <c r="S7" s="42">
        <f t="shared" si="3"/>
        <v>2</v>
      </c>
      <c r="T7" s="42">
        <f t="shared" si="3"/>
        <v>0</v>
      </c>
      <c r="U7" s="42">
        <f t="shared" si="3"/>
        <v>0</v>
      </c>
      <c r="V7" s="50">
        <f t="shared" si="3"/>
        <v>1</v>
      </c>
      <c r="W7" s="41">
        <f t="shared" si="3"/>
        <v>19</v>
      </c>
      <c r="X7" s="42">
        <f t="shared" si="3"/>
        <v>4</v>
      </c>
      <c r="Y7" s="42">
        <f t="shared" si="3"/>
        <v>2</v>
      </c>
      <c r="Z7" s="42">
        <f t="shared" si="3"/>
        <v>5</v>
      </c>
      <c r="AA7" s="42">
        <f t="shared" si="3"/>
        <v>3</v>
      </c>
      <c r="AB7" s="42">
        <f t="shared" si="3"/>
        <v>3</v>
      </c>
      <c r="AC7" s="50">
        <f t="shared" si="3"/>
        <v>2</v>
      </c>
    </row>
    <row r="8" spans="1:30" s="81" customFormat="1" ht="30" customHeight="1">
      <c r="A8" s="83" t="s">
        <v>27</v>
      </c>
      <c r="B8" s="43">
        <f t="shared" ref="B8" si="4">SUM(B20:B28)</f>
        <v>10</v>
      </c>
      <c r="C8" s="44">
        <f t="shared" ref="C8:AC8" si="5">SUM(C20:C28)</f>
        <v>1</v>
      </c>
      <c r="D8" s="44">
        <f t="shared" si="5"/>
        <v>3</v>
      </c>
      <c r="E8" s="44">
        <f t="shared" si="5"/>
        <v>1</v>
      </c>
      <c r="F8" s="44">
        <f t="shared" si="5"/>
        <v>3</v>
      </c>
      <c r="G8" s="44">
        <f t="shared" si="5"/>
        <v>2</v>
      </c>
      <c r="H8" s="44">
        <f t="shared" si="5"/>
        <v>0</v>
      </c>
      <c r="I8" s="44">
        <f t="shared" si="5"/>
        <v>0</v>
      </c>
      <c r="J8" s="44">
        <f t="shared" si="5"/>
        <v>0</v>
      </c>
      <c r="K8" s="44">
        <f t="shared" si="5"/>
        <v>0</v>
      </c>
      <c r="L8" s="44">
        <f t="shared" si="5"/>
        <v>0</v>
      </c>
      <c r="M8" s="44">
        <f t="shared" si="5"/>
        <v>0</v>
      </c>
      <c r="N8" s="44">
        <f t="shared" si="5"/>
        <v>0</v>
      </c>
      <c r="O8" s="51">
        <f t="shared" si="5"/>
        <v>0</v>
      </c>
      <c r="P8" s="43">
        <f t="shared" si="5"/>
        <v>8</v>
      </c>
      <c r="Q8" s="44">
        <f t="shared" si="5"/>
        <v>0</v>
      </c>
      <c r="R8" s="44">
        <f t="shared" si="5"/>
        <v>1</v>
      </c>
      <c r="S8" s="44">
        <f t="shared" si="5"/>
        <v>0</v>
      </c>
      <c r="T8" s="44">
        <f t="shared" si="5"/>
        <v>0</v>
      </c>
      <c r="U8" s="44">
        <f t="shared" si="5"/>
        <v>3</v>
      </c>
      <c r="V8" s="51">
        <f t="shared" si="5"/>
        <v>4</v>
      </c>
      <c r="W8" s="43">
        <f t="shared" si="5"/>
        <v>9</v>
      </c>
      <c r="X8" s="44">
        <f t="shared" si="5"/>
        <v>0</v>
      </c>
      <c r="Y8" s="44">
        <f t="shared" si="5"/>
        <v>2</v>
      </c>
      <c r="Z8" s="44">
        <f t="shared" si="5"/>
        <v>2</v>
      </c>
      <c r="AA8" s="44">
        <f t="shared" si="5"/>
        <v>1</v>
      </c>
      <c r="AB8" s="44">
        <f t="shared" si="5"/>
        <v>1</v>
      </c>
      <c r="AC8" s="51">
        <f t="shared" si="5"/>
        <v>3</v>
      </c>
    </row>
    <row r="9" spans="1:30" s="81" customFormat="1" ht="30" customHeight="1">
      <c r="A9" s="80" t="s">
        <v>28</v>
      </c>
      <c r="B9" s="41">
        <v>7</v>
      </c>
      <c r="C9" s="39">
        <v>2</v>
      </c>
      <c r="D9" s="39">
        <v>1</v>
      </c>
      <c r="E9" s="39">
        <v>0</v>
      </c>
      <c r="F9" s="39">
        <v>1</v>
      </c>
      <c r="G9" s="39">
        <v>2</v>
      </c>
      <c r="H9" s="39">
        <v>1</v>
      </c>
      <c r="I9" s="39">
        <v>3</v>
      </c>
      <c r="J9" s="39">
        <v>0</v>
      </c>
      <c r="K9" s="39">
        <v>0</v>
      </c>
      <c r="L9" s="39">
        <v>0</v>
      </c>
      <c r="M9" s="39">
        <v>1</v>
      </c>
      <c r="N9" s="39">
        <v>1</v>
      </c>
      <c r="O9" s="49">
        <v>1</v>
      </c>
      <c r="P9" s="38">
        <v>3</v>
      </c>
      <c r="Q9" s="39">
        <v>2</v>
      </c>
      <c r="R9" s="39">
        <v>1</v>
      </c>
      <c r="S9" s="39">
        <v>0</v>
      </c>
      <c r="T9" s="39">
        <v>0</v>
      </c>
      <c r="U9" s="39">
        <v>0</v>
      </c>
      <c r="V9" s="49">
        <v>0</v>
      </c>
      <c r="W9" s="38">
        <v>6</v>
      </c>
      <c r="X9" s="39">
        <v>0</v>
      </c>
      <c r="Y9" s="39">
        <v>2</v>
      </c>
      <c r="Z9" s="39">
        <v>1</v>
      </c>
      <c r="AA9" s="39">
        <v>1</v>
      </c>
      <c r="AB9" s="39">
        <v>1</v>
      </c>
      <c r="AC9" s="49">
        <v>1</v>
      </c>
    </row>
    <row r="10" spans="1:30" s="81" customFormat="1" ht="30" customHeight="1">
      <c r="A10" s="82" t="s">
        <v>29</v>
      </c>
      <c r="B10" s="41">
        <v>2</v>
      </c>
      <c r="C10" s="42">
        <v>1</v>
      </c>
      <c r="D10" s="42">
        <v>0</v>
      </c>
      <c r="E10" s="42">
        <v>1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50">
        <v>0</v>
      </c>
      <c r="P10" s="41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50">
        <v>0</v>
      </c>
      <c r="W10" s="41">
        <v>1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1</v>
      </c>
    </row>
    <row r="11" spans="1:30" s="81" customFormat="1" ht="30" customHeight="1">
      <c r="A11" s="82" t="s">
        <v>30</v>
      </c>
      <c r="B11" s="41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50">
        <v>0</v>
      </c>
      <c r="P11" s="41">
        <v>1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50">
        <v>1</v>
      </c>
      <c r="W11" s="41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30" s="81" customFormat="1" ht="30" customHeight="1">
      <c r="A12" s="82" t="s">
        <v>31</v>
      </c>
      <c r="B12" s="41">
        <v>4</v>
      </c>
      <c r="C12" s="42">
        <v>0</v>
      </c>
      <c r="D12" s="42">
        <v>1</v>
      </c>
      <c r="E12" s="42">
        <v>3</v>
      </c>
      <c r="F12" s="42">
        <v>0</v>
      </c>
      <c r="G12" s="42">
        <v>0</v>
      </c>
      <c r="H12" s="42">
        <v>0</v>
      </c>
      <c r="I12" s="42">
        <v>1</v>
      </c>
      <c r="J12" s="42">
        <v>0</v>
      </c>
      <c r="K12" s="42">
        <v>0</v>
      </c>
      <c r="L12" s="42">
        <v>1</v>
      </c>
      <c r="M12" s="42">
        <v>0</v>
      </c>
      <c r="N12" s="42">
        <v>0</v>
      </c>
      <c r="O12" s="50">
        <v>0</v>
      </c>
      <c r="P12" s="41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50">
        <v>0</v>
      </c>
      <c r="W12" s="41">
        <v>2</v>
      </c>
      <c r="X12" s="42">
        <v>1</v>
      </c>
      <c r="Y12" s="42">
        <v>0</v>
      </c>
      <c r="Z12" s="42">
        <v>0</v>
      </c>
      <c r="AA12" s="42">
        <v>0</v>
      </c>
      <c r="AB12" s="42">
        <v>1</v>
      </c>
      <c r="AC12" s="50">
        <v>0</v>
      </c>
    </row>
    <row r="13" spans="1:30" s="81" customFormat="1" ht="30" customHeight="1">
      <c r="A13" s="82" t="s">
        <v>32</v>
      </c>
      <c r="B13" s="41">
        <v>4</v>
      </c>
      <c r="C13" s="42">
        <v>3</v>
      </c>
      <c r="D13" s="42">
        <v>0</v>
      </c>
      <c r="E13" s="42">
        <v>1</v>
      </c>
      <c r="F13" s="42">
        <v>0</v>
      </c>
      <c r="G13" s="42">
        <v>0</v>
      </c>
      <c r="H13" s="42">
        <v>0</v>
      </c>
      <c r="I13" s="42">
        <v>1</v>
      </c>
      <c r="J13" s="42">
        <v>1</v>
      </c>
      <c r="K13" s="42">
        <v>0</v>
      </c>
      <c r="L13" s="42">
        <v>0</v>
      </c>
      <c r="M13" s="42">
        <v>0</v>
      </c>
      <c r="N13" s="42">
        <v>0</v>
      </c>
      <c r="O13" s="50">
        <v>0</v>
      </c>
      <c r="P13" s="41">
        <v>2</v>
      </c>
      <c r="Q13" s="42">
        <v>0</v>
      </c>
      <c r="R13" s="42">
        <v>0</v>
      </c>
      <c r="S13" s="42">
        <v>2</v>
      </c>
      <c r="T13" s="42">
        <v>0</v>
      </c>
      <c r="U13" s="42">
        <v>0</v>
      </c>
      <c r="V13" s="50">
        <v>0</v>
      </c>
      <c r="W13" s="41">
        <v>7</v>
      </c>
      <c r="X13" s="42">
        <v>2</v>
      </c>
      <c r="Y13" s="42">
        <v>0</v>
      </c>
      <c r="Z13" s="42">
        <v>3</v>
      </c>
      <c r="AA13" s="42">
        <v>2</v>
      </c>
      <c r="AB13" s="42">
        <v>0</v>
      </c>
      <c r="AC13" s="50">
        <v>0</v>
      </c>
    </row>
    <row r="14" spans="1:30" s="81" customFormat="1" ht="30" customHeight="1">
      <c r="A14" s="82" t="s">
        <v>33</v>
      </c>
      <c r="B14" s="41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50">
        <v>0</v>
      </c>
      <c r="P14" s="41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50">
        <v>0</v>
      </c>
      <c r="W14" s="41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30" s="81" customFormat="1" ht="30" customHeight="1">
      <c r="A15" s="82" t="s">
        <v>34</v>
      </c>
      <c r="B15" s="41">
        <v>1</v>
      </c>
      <c r="C15" s="42">
        <v>1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50">
        <v>0</v>
      </c>
      <c r="P15" s="41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50">
        <v>0</v>
      </c>
      <c r="W15" s="41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30" s="81" customFormat="1" ht="30" customHeight="1">
      <c r="A16" s="82" t="s">
        <v>35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50">
        <v>0</v>
      </c>
      <c r="P16" s="41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50">
        <v>0</v>
      </c>
      <c r="W16" s="41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81" customFormat="1" ht="30" customHeight="1">
      <c r="A17" s="82" t="s">
        <v>36</v>
      </c>
      <c r="B17" s="41">
        <v>3</v>
      </c>
      <c r="C17" s="42">
        <v>2</v>
      </c>
      <c r="D17" s="42">
        <v>0</v>
      </c>
      <c r="E17" s="42">
        <v>1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50">
        <v>0</v>
      </c>
      <c r="P17" s="41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50">
        <v>0</v>
      </c>
      <c r="W17" s="41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81" customFormat="1" ht="30" customHeight="1">
      <c r="A18" s="82" t="s">
        <v>37</v>
      </c>
      <c r="B18" s="41">
        <v>1</v>
      </c>
      <c r="C18" s="42">
        <v>0</v>
      </c>
      <c r="D18" s="42">
        <v>0</v>
      </c>
      <c r="E18" s="42">
        <v>0</v>
      </c>
      <c r="F18" s="42">
        <v>1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50">
        <v>0</v>
      </c>
      <c r="P18" s="41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50">
        <v>0</v>
      </c>
      <c r="W18" s="41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81" customFormat="1" ht="30" customHeight="1">
      <c r="A19" s="82" t="s">
        <v>38</v>
      </c>
      <c r="B19" s="41">
        <v>1</v>
      </c>
      <c r="C19" s="42">
        <v>0</v>
      </c>
      <c r="D19" s="42">
        <v>0</v>
      </c>
      <c r="E19" s="42">
        <v>0</v>
      </c>
      <c r="F19" s="42">
        <v>0</v>
      </c>
      <c r="G19" s="42">
        <v>1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50">
        <v>0</v>
      </c>
      <c r="P19" s="41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50">
        <v>0</v>
      </c>
      <c r="W19" s="41">
        <v>3</v>
      </c>
      <c r="X19" s="42">
        <v>1</v>
      </c>
      <c r="Y19" s="42">
        <v>0</v>
      </c>
      <c r="Z19" s="42">
        <v>1</v>
      </c>
      <c r="AA19" s="42">
        <v>0</v>
      </c>
      <c r="AB19" s="42">
        <v>1</v>
      </c>
      <c r="AC19" s="50">
        <v>0</v>
      </c>
    </row>
    <row r="20" spans="1:29" s="81" customFormat="1" ht="30" customHeight="1">
      <c r="A20" s="84" t="s">
        <v>39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52">
        <v>0</v>
      </c>
      <c r="P20" s="47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52">
        <v>0</v>
      </c>
      <c r="W20" s="47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52">
        <v>0</v>
      </c>
    </row>
    <row r="21" spans="1:29" s="81" customFormat="1" ht="30" customHeight="1">
      <c r="A21" s="84" t="s">
        <v>40</v>
      </c>
      <c r="B21" s="47">
        <v>1</v>
      </c>
      <c r="C21" s="48">
        <v>0</v>
      </c>
      <c r="D21" s="48">
        <v>1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2">
        <v>0</v>
      </c>
      <c r="P21" s="47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52">
        <v>0</v>
      </c>
      <c r="W21" s="47">
        <v>2</v>
      </c>
      <c r="X21" s="48">
        <v>0</v>
      </c>
      <c r="Y21" s="48">
        <v>0</v>
      </c>
      <c r="Z21" s="48">
        <v>2</v>
      </c>
      <c r="AA21" s="48">
        <v>0</v>
      </c>
      <c r="AB21" s="48">
        <v>0</v>
      </c>
      <c r="AC21" s="52">
        <v>0</v>
      </c>
    </row>
    <row r="22" spans="1:29" s="81" customFormat="1" ht="30" customHeight="1">
      <c r="A22" s="82" t="s">
        <v>41</v>
      </c>
      <c r="B22" s="41">
        <v>2</v>
      </c>
      <c r="C22" s="42">
        <v>0</v>
      </c>
      <c r="D22" s="42">
        <v>1</v>
      </c>
      <c r="E22" s="42">
        <v>0</v>
      </c>
      <c r="F22" s="42">
        <v>1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50">
        <v>0</v>
      </c>
      <c r="P22" s="41">
        <v>1</v>
      </c>
      <c r="Q22" s="42">
        <v>0</v>
      </c>
      <c r="R22" s="42">
        <v>0</v>
      </c>
      <c r="S22" s="42">
        <v>0</v>
      </c>
      <c r="T22" s="42">
        <v>0</v>
      </c>
      <c r="U22" s="42">
        <v>1</v>
      </c>
      <c r="V22" s="50">
        <v>0</v>
      </c>
      <c r="W22" s="41">
        <v>1</v>
      </c>
      <c r="X22" s="42">
        <v>0</v>
      </c>
      <c r="Y22" s="42">
        <v>1</v>
      </c>
      <c r="Z22" s="42">
        <v>0</v>
      </c>
      <c r="AA22" s="42">
        <v>0</v>
      </c>
      <c r="AB22" s="42">
        <v>0</v>
      </c>
      <c r="AC22" s="50">
        <v>0</v>
      </c>
    </row>
    <row r="23" spans="1:29" s="81" customFormat="1" ht="30" customHeight="1">
      <c r="A23" s="82" t="s">
        <v>42</v>
      </c>
      <c r="B23" s="41">
        <v>3</v>
      </c>
      <c r="C23" s="42">
        <v>1</v>
      </c>
      <c r="D23" s="42">
        <v>1</v>
      </c>
      <c r="E23" s="42">
        <v>0</v>
      </c>
      <c r="F23" s="42">
        <v>0</v>
      </c>
      <c r="G23" s="42">
        <v>1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50">
        <v>0</v>
      </c>
      <c r="P23" s="41">
        <v>1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50">
        <v>1</v>
      </c>
      <c r="W23" s="41">
        <v>2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2</v>
      </c>
    </row>
    <row r="24" spans="1:29" s="81" customFormat="1" ht="30" customHeight="1">
      <c r="A24" s="84" t="s">
        <v>43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52">
        <v>0</v>
      </c>
      <c r="P24" s="47">
        <v>1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52">
        <v>1</v>
      </c>
      <c r="W24" s="47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52">
        <v>0</v>
      </c>
    </row>
    <row r="25" spans="1:29" s="81" customFormat="1" ht="30" customHeight="1">
      <c r="A25" s="84" t="s">
        <v>44</v>
      </c>
      <c r="B25" s="47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52">
        <v>0</v>
      </c>
      <c r="P25" s="47">
        <v>1</v>
      </c>
      <c r="Q25" s="48">
        <v>0</v>
      </c>
      <c r="R25" s="48">
        <v>0</v>
      </c>
      <c r="S25" s="48">
        <v>0</v>
      </c>
      <c r="T25" s="48">
        <v>0</v>
      </c>
      <c r="U25" s="48">
        <v>1</v>
      </c>
      <c r="V25" s="52">
        <v>0</v>
      </c>
      <c r="W25" s="47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52">
        <v>0</v>
      </c>
    </row>
    <row r="26" spans="1:29" s="81" customFormat="1" ht="30" customHeight="1">
      <c r="A26" s="82" t="s">
        <v>45</v>
      </c>
      <c r="B26" s="41">
        <v>1</v>
      </c>
      <c r="C26" s="42">
        <v>0</v>
      </c>
      <c r="D26" s="42">
        <v>0</v>
      </c>
      <c r="E26" s="42">
        <v>0</v>
      </c>
      <c r="F26" s="42">
        <v>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50">
        <v>0</v>
      </c>
      <c r="P26" s="41">
        <v>1</v>
      </c>
      <c r="Q26" s="42">
        <v>0</v>
      </c>
      <c r="R26" s="42">
        <v>1</v>
      </c>
      <c r="S26" s="42">
        <v>0</v>
      </c>
      <c r="T26" s="42">
        <v>0</v>
      </c>
      <c r="U26" s="42">
        <v>0</v>
      </c>
      <c r="V26" s="50">
        <v>0</v>
      </c>
      <c r="W26" s="41">
        <v>2</v>
      </c>
      <c r="X26" s="42">
        <v>0</v>
      </c>
      <c r="Y26" s="42">
        <v>0</v>
      </c>
      <c r="Z26" s="42">
        <v>0</v>
      </c>
      <c r="AA26" s="42">
        <v>1</v>
      </c>
      <c r="AB26" s="42">
        <v>0</v>
      </c>
      <c r="AC26" s="50">
        <v>1</v>
      </c>
    </row>
    <row r="27" spans="1:29" s="81" customFormat="1" ht="30" customHeight="1">
      <c r="A27" s="82" t="s">
        <v>46</v>
      </c>
      <c r="B27" s="41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50">
        <v>0</v>
      </c>
      <c r="P27" s="41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50">
        <v>0</v>
      </c>
      <c r="W27" s="41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50">
        <v>0</v>
      </c>
    </row>
    <row r="28" spans="1:29" s="81" customFormat="1" ht="30" customHeight="1" thickBot="1">
      <c r="A28" s="85" t="s">
        <v>47</v>
      </c>
      <c r="B28" s="56">
        <v>3</v>
      </c>
      <c r="C28" s="57">
        <v>0</v>
      </c>
      <c r="D28" s="57">
        <v>0</v>
      </c>
      <c r="E28" s="57">
        <v>1</v>
      </c>
      <c r="F28" s="57">
        <v>1</v>
      </c>
      <c r="G28" s="57">
        <v>1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8">
        <v>0</v>
      </c>
      <c r="P28" s="56">
        <v>3</v>
      </c>
      <c r="Q28" s="57">
        <v>0</v>
      </c>
      <c r="R28" s="57">
        <v>0</v>
      </c>
      <c r="S28" s="57">
        <v>0</v>
      </c>
      <c r="T28" s="57">
        <v>0</v>
      </c>
      <c r="U28" s="57">
        <v>1</v>
      </c>
      <c r="V28" s="58">
        <v>2</v>
      </c>
      <c r="W28" s="56">
        <v>2</v>
      </c>
      <c r="X28" s="57">
        <v>0</v>
      </c>
      <c r="Y28" s="57">
        <v>1</v>
      </c>
      <c r="Z28" s="57">
        <v>0</v>
      </c>
      <c r="AA28" s="57">
        <v>0</v>
      </c>
      <c r="AB28" s="57">
        <v>1</v>
      </c>
      <c r="AC28" s="58">
        <v>0</v>
      </c>
    </row>
    <row r="29" spans="1:29" s="81" customFormat="1" ht="30" customHeight="1" thickTop="1">
      <c r="A29" s="82" t="s">
        <v>48</v>
      </c>
      <c r="B29" s="41">
        <f t="shared" ref="B29" si="6">B17</f>
        <v>3</v>
      </c>
      <c r="C29" s="42">
        <f t="shared" ref="C29:AC29" si="7">C17</f>
        <v>2</v>
      </c>
      <c r="D29" s="42">
        <f t="shared" si="7"/>
        <v>0</v>
      </c>
      <c r="E29" s="42">
        <f t="shared" si="7"/>
        <v>1</v>
      </c>
      <c r="F29" s="42">
        <f t="shared" si="7"/>
        <v>0</v>
      </c>
      <c r="G29" s="42">
        <f t="shared" si="7"/>
        <v>0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113">
        <f t="shared" si="7"/>
        <v>0</v>
      </c>
      <c r="P29" s="41">
        <f t="shared" si="7"/>
        <v>0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0</v>
      </c>
      <c r="V29" s="50">
        <f t="shared" si="7"/>
        <v>0</v>
      </c>
      <c r="W29" s="41">
        <f t="shared" si="7"/>
        <v>0</v>
      </c>
      <c r="X29" s="42">
        <f t="shared" si="7"/>
        <v>0</v>
      </c>
      <c r="Y29" s="42">
        <f t="shared" si="7"/>
        <v>0</v>
      </c>
      <c r="Z29" s="42">
        <f t="shared" si="7"/>
        <v>0</v>
      </c>
      <c r="AA29" s="42">
        <f t="shared" si="7"/>
        <v>0</v>
      </c>
      <c r="AB29" s="42">
        <f t="shared" si="7"/>
        <v>0</v>
      </c>
      <c r="AC29" s="50">
        <f t="shared" si="7"/>
        <v>0</v>
      </c>
    </row>
    <row r="30" spans="1:29" s="81" customFormat="1" ht="30" customHeight="1">
      <c r="A30" s="82" t="s">
        <v>49</v>
      </c>
      <c r="B30" s="41">
        <f t="shared" ref="B30" si="8">B13+B14</f>
        <v>4</v>
      </c>
      <c r="C30" s="42">
        <f t="shared" ref="C30:AC30" si="9">C13+C14</f>
        <v>3</v>
      </c>
      <c r="D30" s="42">
        <f t="shared" si="9"/>
        <v>0</v>
      </c>
      <c r="E30" s="42">
        <f t="shared" si="9"/>
        <v>1</v>
      </c>
      <c r="F30" s="42">
        <f t="shared" si="9"/>
        <v>0</v>
      </c>
      <c r="G30" s="42">
        <f t="shared" si="9"/>
        <v>0</v>
      </c>
      <c r="H30" s="42">
        <f t="shared" si="9"/>
        <v>0</v>
      </c>
      <c r="I30" s="42">
        <f t="shared" si="9"/>
        <v>1</v>
      </c>
      <c r="J30" s="42">
        <f t="shared" si="9"/>
        <v>1</v>
      </c>
      <c r="K30" s="42">
        <f t="shared" si="9"/>
        <v>0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50">
        <f t="shared" si="9"/>
        <v>0</v>
      </c>
      <c r="P30" s="41">
        <f t="shared" si="9"/>
        <v>2</v>
      </c>
      <c r="Q30" s="42">
        <f t="shared" si="9"/>
        <v>0</v>
      </c>
      <c r="R30" s="42">
        <f t="shared" si="9"/>
        <v>0</v>
      </c>
      <c r="S30" s="42">
        <f t="shared" si="9"/>
        <v>2</v>
      </c>
      <c r="T30" s="42">
        <f t="shared" si="9"/>
        <v>0</v>
      </c>
      <c r="U30" s="42">
        <f t="shared" si="9"/>
        <v>0</v>
      </c>
      <c r="V30" s="50">
        <f t="shared" si="9"/>
        <v>0</v>
      </c>
      <c r="W30" s="41">
        <f t="shared" si="9"/>
        <v>7</v>
      </c>
      <c r="X30" s="42">
        <f t="shared" si="9"/>
        <v>2</v>
      </c>
      <c r="Y30" s="42">
        <f t="shared" si="9"/>
        <v>0</v>
      </c>
      <c r="Z30" s="42">
        <f t="shared" si="9"/>
        <v>3</v>
      </c>
      <c r="AA30" s="42">
        <f t="shared" si="9"/>
        <v>2</v>
      </c>
      <c r="AB30" s="42">
        <f t="shared" si="9"/>
        <v>0</v>
      </c>
      <c r="AC30" s="50">
        <f t="shared" si="9"/>
        <v>0</v>
      </c>
    </row>
    <row r="31" spans="1:29" s="81" customFormat="1" ht="30" customHeight="1">
      <c r="A31" s="82" t="s">
        <v>50</v>
      </c>
      <c r="B31" s="41">
        <f t="shared" ref="B31" si="10">B10+B20</f>
        <v>2</v>
      </c>
      <c r="C31" s="42">
        <f t="shared" ref="C31:AC31" si="11">C10+C20</f>
        <v>1</v>
      </c>
      <c r="D31" s="42">
        <f t="shared" si="11"/>
        <v>0</v>
      </c>
      <c r="E31" s="42">
        <f t="shared" si="11"/>
        <v>1</v>
      </c>
      <c r="F31" s="42">
        <f t="shared" si="11"/>
        <v>0</v>
      </c>
      <c r="G31" s="42">
        <f t="shared" si="11"/>
        <v>0</v>
      </c>
      <c r="H31" s="42">
        <f t="shared" si="11"/>
        <v>0</v>
      </c>
      <c r="I31" s="42">
        <f t="shared" si="11"/>
        <v>0</v>
      </c>
      <c r="J31" s="42">
        <f t="shared" si="11"/>
        <v>0</v>
      </c>
      <c r="K31" s="42">
        <f t="shared" si="11"/>
        <v>0</v>
      </c>
      <c r="L31" s="42">
        <f t="shared" si="11"/>
        <v>0</v>
      </c>
      <c r="M31" s="42">
        <f t="shared" si="11"/>
        <v>0</v>
      </c>
      <c r="N31" s="42">
        <f t="shared" si="11"/>
        <v>0</v>
      </c>
      <c r="O31" s="50">
        <f t="shared" si="11"/>
        <v>0</v>
      </c>
      <c r="P31" s="41">
        <f t="shared" si="11"/>
        <v>0</v>
      </c>
      <c r="Q31" s="42">
        <f t="shared" si="11"/>
        <v>0</v>
      </c>
      <c r="R31" s="42">
        <f t="shared" si="11"/>
        <v>0</v>
      </c>
      <c r="S31" s="42">
        <f t="shared" si="11"/>
        <v>0</v>
      </c>
      <c r="T31" s="42">
        <f t="shared" si="11"/>
        <v>0</v>
      </c>
      <c r="U31" s="42">
        <f t="shared" si="11"/>
        <v>0</v>
      </c>
      <c r="V31" s="50">
        <f t="shared" si="11"/>
        <v>0</v>
      </c>
      <c r="W31" s="41">
        <f t="shared" si="11"/>
        <v>1</v>
      </c>
      <c r="X31" s="42">
        <f t="shared" si="11"/>
        <v>0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0</v>
      </c>
      <c r="AC31" s="50">
        <f t="shared" si="11"/>
        <v>1</v>
      </c>
    </row>
    <row r="32" spans="1:29" s="81" customFormat="1" ht="30" customHeight="1">
      <c r="A32" s="82" t="s">
        <v>51</v>
      </c>
      <c r="B32" s="41">
        <f t="shared" ref="B32" si="12">B9+B16+B19+B21+B22+B23</f>
        <v>14</v>
      </c>
      <c r="C32" s="42">
        <f t="shared" ref="C32:AC32" si="13">C9+C16+C19+C21+C22+C23</f>
        <v>3</v>
      </c>
      <c r="D32" s="42">
        <f t="shared" si="13"/>
        <v>4</v>
      </c>
      <c r="E32" s="42">
        <f t="shared" si="13"/>
        <v>0</v>
      </c>
      <c r="F32" s="42">
        <f t="shared" si="13"/>
        <v>2</v>
      </c>
      <c r="G32" s="42">
        <f t="shared" si="13"/>
        <v>4</v>
      </c>
      <c r="H32" s="42">
        <f t="shared" si="13"/>
        <v>1</v>
      </c>
      <c r="I32" s="42">
        <f t="shared" si="13"/>
        <v>3</v>
      </c>
      <c r="J32" s="42">
        <f t="shared" si="13"/>
        <v>0</v>
      </c>
      <c r="K32" s="42">
        <f t="shared" si="13"/>
        <v>0</v>
      </c>
      <c r="L32" s="42">
        <f t="shared" si="13"/>
        <v>0</v>
      </c>
      <c r="M32" s="42">
        <f t="shared" si="13"/>
        <v>1</v>
      </c>
      <c r="N32" s="42">
        <f t="shared" si="13"/>
        <v>1</v>
      </c>
      <c r="O32" s="50">
        <f t="shared" si="13"/>
        <v>1</v>
      </c>
      <c r="P32" s="41">
        <f t="shared" si="13"/>
        <v>5</v>
      </c>
      <c r="Q32" s="42">
        <f t="shared" si="13"/>
        <v>2</v>
      </c>
      <c r="R32" s="42">
        <f t="shared" si="13"/>
        <v>1</v>
      </c>
      <c r="S32" s="42">
        <f t="shared" si="13"/>
        <v>0</v>
      </c>
      <c r="T32" s="42">
        <f t="shared" si="13"/>
        <v>0</v>
      </c>
      <c r="U32" s="42">
        <f t="shared" si="13"/>
        <v>1</v>
      </c>
      <c r="V32" s="50">
        <f t="shared" si="13"/>
        <v>1</v>
      </c>
      <c r="W32" s="41">
        <f t="shared" si="13"/>
        <v>14</v>
      </c>
      <c r="X32" s="42">
        <f t="shared" si="13"/>
        <v>1</v>
      </c>
      <c r="Y32" s="42">
        <f t="shared" si="13"/>
        <v>3</v>
      </c>
      <c r="Z32" s="42">
        <f t="shared" si="13"/>
        <v>4</v>
      </c>
      <c r="AA32" s="42">
        <f t="shared" si="13"/>
        <v>1</v>
      </c>
      <c r="AB32" s="42">
        <f t="shared" si="13"/>
        <v>2</v>
      </c>
      <c r="AC32" s="50">
        <f t="shared" si="13"/>
        <v>3</v>
      </c>
    </row>
    <row r="33" spans="1:29" s="81" customFormat="1" ht="30" customHeight="1">
      <c r="A33" s="82" t="s">
        <v>52</v>
      </c>
      <c r="B33" s="41">
        <f t="shared" ref="B33" si="14">B12+B15+B18+B24+B25</f>
        <v>6</v>
      </c>
      <c r="C33" s="42">
        <f t="shared" ref="C33:AC33" si="15">C12+C15+C18+C24+C25</f>
        <v>1</v>
      </c>
      <c r="D33" s="42">
        <f t="shared" si="15"/>
        <v>1</v>
      </c>
      <c r="E33" s="42">
        <f t="shared" si="15"/>
        <v>3</v>
      </c>
      <c r="F33" s="42">
        <f t="shared" si="15"/>
        <v>1</v>
      </c>
      <c r="G33" s="42">
        <f t="shared" si="15"/>
        <v>0</v>
      </c>
      <c r="H33" s="42">
        <f t="shared" si="15"/>
        <v>0</v>
      </c>
      <c r="I33" s="42">
        <f t="shared" si="15"/>
        <v>1</v>
      </c>
      <c r="J33" s="42">
        <f t="shared" si="15"/>
        <v>0</v>
      </c>
      <c r="K33" s="42">
        <f t="shared" si="15"/>
        <v>0</v>
      </c>
      <c r="L33" s="42">
        <f t="shared" si="15"/>
        <v>1</v>
      </c>
      <c r="M33" s="42">
        <f t="shared" si="15"/>
        <v>0</v>
      </c>
      <c r="N33" s="42">
        <f t="shared" si="15"/>
        <v>0</v>
      </c>
      <c r="O33" s="50">
        <f t="shared" si="15"/>
        <v>0</v>
      </c>
      <c r="P33" s="41">
        <f t="shared" si="15"/>
        <v>2</v>
      </c>
      <c r="Q33" s="42">
        <f t="shared" si="15"/>
        <v>0</v>
      </c>
      <c r="R33" s="42">
        <f t="shared" si="15"/>
        <v>0</v>
      </c>
      <c r="S33" s="42">
        <f t="shared" si="15"/>
        <v>0</v>
      </c>
      <c r="T33" s="42">
        <f t="shared" si="15"/>
        <v>0</v>
      </c>
      <c r="U33" s="42">
        <f t="shared" si="15"/>
        <v>1</v>
      </c>
      <c r="V33" s="50">
        <f t="shared" si="15"/>
        <v>1</v>
      </c>
      <c r="W33" s="41">
        <f t="shared" si="15"/>
        <v>2</v>
      </c>
      <c r="X33" s="42">
        <f t="shared" si="15"/>
        <v>1</v>
      </c>
      <c r="Y33" s="42">
        <f t="shared" si="15"/>
        <v>0</v>
      </c>
      <c r="Z33" s="42">
        <f t="shared" si="15"/>
        <v>0</v>
      </c>
      <c r="AA33" s="42">
        <f t="shared" si="15"/>
        <v>0</v>
      </c>
      <c r="AB33" s="42">
        <f t="shared" si="15"/>
        <v>1</v>
      </c>
      <c r="AC33" s="50">
        <f t="shared" si="15"/>
        <v>0</v>
      </c>
    </row>
    <row r="34" spans="1:29" s="81" customFormat="1" ht="30" customHeight="1">
      <c r="A34" s="46" t="s">
        <v>53</v>
      </c>
      <c r="B34" s="43">
        <f t="shared" ref="B34" si="16">B11+B26+B27+B28</f>
        <v>4</v>
      </c>
      <c r="C34" s="44">
        <f t="shared" ref="C34:AC34" si="17">C11+C26+C27+C28</f>
        <v>0</v>
      </c>
      <c r="D34" s="44">
        <f t="shared" si="17"/>
        <v>0</v>
      </c>
      <c r="E34" s="44">
        <f t="shared" si="17"/>
        <v>1</v>
      </c>
      <c r="F34" s="44">
        <f t="shared" si="17"/>
        <v>2</v>
      </c>
      <c r="G34" s="44">
        <f t="shared" si="17"/>
        <v>1</v>
      </c>
      <c r="H34" s="44">
        <f t="shared" si="17"/>
        <v>0</v>
      </c>
      <c r="I34" s="44">
        <f t="shared" si="17"/>
        <v>0</v>
      </c>
      <c r="J34" s="44">
        <f t="shared" si="17"/>
        <v>0</v>
      </c>
      <c r="K34" s="44">
        <f t="shared" si="17"/>
        <v>0</v>
      </c>
      <c r="L34" s="44">
        <f t="shared" si="17"/>
        <v>0</v>
      </c>
      <c r="M34" s="44">
        <f t="shared" si="17"/>
        <v>0</v>
      </c>
      <c r="N34" s="44">
        <f t="shared" si="17"/>
        <v>0</v>
      </c>
      <c r="O34" s="51">
        <f t="shared" si="17"/>
        <v>0</v>
      </c>
      <c r="P34" s="43">
        <f t="shared" si="17"/>
        <v>5</v>
      </c>
      <c r="Q34" s="44">
        <f t="shared" si="17"/>
        <v>0</v>
      </c>
      <c r="R34" s="44">
        <f t="shared" si="17"/>
        <v>1</v>
      </c>
      <c r="S34" s="44">
        <f t="shared" si="17"/>
        <v>0</v>
      </c>
      <c r="T34" s="44">
        <f t="shared" si="17"/>
        <v>0</v>
      </c>
      <c r="U34" s="44">
        <f t="shared" si="17"/>
        <v>1</v>
      </c>
      <c r="V34" s="51">
        <f t="shared" si="17"/>
        <v>3</v>
      </c>
      <c r="W34" s="43">
        <f t="shared" si="17"/>
        <v>4</v>
      </c>
      <c r="X34" s="44">
        <f t="shared" si="17"/>
        <v>0</v>
      </c>
      <c r="Y34" s="44">
        <f t="shared" si="17"/>
        <v>1</v>
      </c>
      <c r="Z34" s="44">
        <f t="shared" si="17"/>
        <v>0</v>
      </c>
      <c r="AA34" s="44">
        <f t="shared" si="17"/>
        <v>1</v>
      </c>
      <c r="AB34" s="44">
        <f t="shared" si="17"/>
        <v>1</v>
      </c>
      <c r="AC34" s="51">
        <f t="shared" si="17"/>
        <v>1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74" fitToWidth="0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G6" activePane="bottomRight" state="frozen"/>
      <selection pane="topRight"/>
      <selection pane="bottomLeft"/>
      <selection pane="bottomRight" activeCell="B9" sqref="B9"/>
    </sheetView>
  </sheetViews>
  <sheetFormatPr defaultColWidth="10.625" defaultRowHeight="20.100000000000001" customHeight="1"/>
  <cols>
    <col min="1" max="1" width="11.75" style="5" customWidth="1"/>
    <col min="2" max="12" width="11" style="7" customWidth="1"/>
    <col min="13" max="14" width="13.5" style="7" customWidth="1"/>
    <col min="15" max="15" width="12.625" style="7" customWidth="1"/>
    <col min="16" max="21" width="13.5" style="7" customWidth="1"/>
    <col min="22" max="22" width="12.75" style="8" customWidth="1"/>
    <col min="23" max="16384" width="10.625" style="8"/>
  </cols>
  <sheetData>
    <row r="1" spans="1:22" ht="18.75">
      <c r="A1" s="37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U1" s="116" t="s">
        <v>88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37" t="s">
        <v>54</v>
      </c>
      <c r="B3" s="117" t="s">
        <v>6</v>
      </c>
      <c r="C3" s="118"/>
      <c r="D3" s="118"/>
      <c r="E3" s="118"/>
      <c r="F3" s="118"/>
      <c r="G3" s="118"/>
      <c r="H3" s="119"/>
      <c r="I3" s="117" t="s">
        <v>61</v>
      </c>
      <c r="J3" s="118"/>
      <c r="K3" s="118"/>
      <c r="L3" s="119"/>
      <c r="M3" s="117" t="s">
        <v>61</v>
      </c>
      <c r="N3" s="118"/>
      <c r="O3" s="119"/>
      <c r="P3" s="117" t="s">
        <v>7</v>
      </c>
      <c r="Q3" s="118"/>
      <c r="R3" s="118"/>
      <c r="S3" s="118"/>
      <c r="T3" s="118"/>
      <c r="U3" s="118"/>
      <c r="V3" s="119"/>
    </row>
    <row r="4" spans="1:22" ht="20.100000000000001" customHeight="1">
      <c r="A4" s="138"/>
      <c r="B4" s="130" t="s">
        <v>62</v>
      </c>
      <c r="C4" s="131"/>
      <c r="D4" s="131"/>
      <c r="E4" s="131"/>
      <c r="F4" s="131"/>
      <c r="G4" s="131"/>
      <c r="H4" s="132"/>
      <c r="I4" s="130" t="s">
        <v>62</v>
      </c>
      <c r="J4" s="131"/>
      <c r="K4" s="131"/>
      <c r="L4" s="132"/>
      <c r="M4" s="117" t="s">
        <v>62</v>
      </c>
      <c r="N4" s="118"/>
      <c r="O4" s="119"/>
      <c r="P4" s="130" t="s">
        <v>62</v>
      </c>
      <c r="Q4" s="131"/>
      <c r="R4" s="131"/>
      <c r="S4" s="131"/>
      <c r="T4" s="131"/>
      <c r="U4" s="131"/>
      <c r="V4" s="132"/>
    </row>
    <row r="5" spans="1:22" ht="39.950000000000003" customHeight="1">
      <c r="A5" s="139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40" customFormat="1" ht="39.950000000000003" customHeight="1">
      <c r="A6" s="54" t="s">
        <v>0</v>
      </c>
      <c r="B6" s="87">
        <f t="shared" ref="B6" si="0">SUM(B9:B28)</f>
        <v>19533</v>
      </c>
      <c r="C6" s="88">
        <f t="shared" ref="C6:V6" si="1">SUM(C9:C28)</f>
        <v>2156</v>
      </c>
      <c r="D6" s="88">
        <f t="shared" si="1"/>
        <v>2161</v>
      </c>
      <c r="E6" s="88">
        <f t="shared" si="1"/>
        <v>2543</v>
      </c>
      <c r="F6" s="88">
        <f t="shared" si="1"/>
        <v>4821</v>
      </c>
      <c r="G6" s="88">
        <f t="shared" si="1"/>
        <v>3674</v>
      </c>
      <c r="H6" s="88">
        <f t="shared" si="1"/>
        <v>4178</v>
      </c>
      <c r="I6" s="88">
        <f t="shared" si="1"/>
        <v>25366</v>
      </c>
      <c r="J6" s="88">
        <f t="shared" si="1"/>
        <v>2311</v>
      </c>
      <c r="K6" s="88">
        <f t="shared" si="1"/>
        <v>2404</v>
      </c>
      <c r="L6" s="89">
        <f t="shared" si="1"/>
        <v>2997</v>
      </c>
      <c r="M6" s="87">
        <f t="shared" si="1"/>
        <v>6107</v>
      </c>
      <c r="N6" s="88">
        <f t="shared" si="1"/>
        <v>4987</v>
      </c>
      <c r="O6" s="88">
        <f t="shared" si="1"/>
        <v>6560</v>
      </c>
      <c r="P6" s="88">
        <f t="shared" si="1"/>
        <v>31383</v>
      </c>
      <c r="Q6" s="88">
        <f t="shared" si="1"/>
        <v>3443</v>
      </c>
      <c r="R6" s="88">
        <f t="shared" si="1"/>
        <v>3493</v>
      </c>
      <c r="S6" s="88">
        <f t="shared" si="1"/>
        <v>4131</v>
      </c>
      <c r="T6" s="88">
        <f t="shared" si="1"/>
        <v>7114</v>
      </c>
      <c r="U6" s="88">
        <f t="shared" si="1"/>
        <v>5722</v>
      </c>
      <c r="V6" s="89">
        <f t="shared" si="1"/>
        <v>7480</v>
      </c>
    </row>
    <row r="7" spans="1:22" s="40" customFormat="1" ht="39.950000000000003" customHeight="1">
      <c r="A7" s="45" t="s">
        <v>26</v>
      </c>
      <c r="B7" s="92">
        <f t="shared" ref="B7" si="2">SUM(B9:B19)</f>
        <v>15762</v>
      </c>
      <c r="C7" s="93">
        <f t="shared" ref="C7:V7" si="3">SUM(C9:C19)</f>
        <v>1892</v>
      </c>
      <c r="D7" s="93">
        <f t="shared" si="3"/>
        <v>1782</v>
      </c>
      <c r="E7" s="93">
        <f t="shared" si="3"/>
        <v>2109</v>
      </c>
      <c r="F7" s="93">
        <f t="shared" si="3"/>
        <v>3916</v>
      </c>
      <c r="G7" s="93">
        <f t="shared" si="3"/>
        <v>2973</v>
      </c>
      <c r="H7" s="93">
        <f t="shared" si="3"/>
        <v>3090</v>
      </c>
      <c r="I7" s="93">
        <f t="shared" si="3"/>
        <v>19545</v>
      </c>
      <c r="J7" s="93">
        <f t="shared" si="3"/>
        <v>2004</v>
      </c>
      <c r="K7" s="93">
        <f t="shared" si="3"/>
        <v>1901</v>
      </c>
      <c r="L7" s="94">
        <f t="shared" si="3"/>
        <v>2380</v>
      </c>
      <c r="M7" s="92">
        <f t="shared" si="3"/>
        <v>4813</v>
      </c>
      <c r="N7" s="93">
        <f t="shared" si="3"/>
        <v>3897</v>
      </c>
      <c r="O7" s="93">
        <f t="shared" si="3"/>
        <v>4550</v>
      </c>
      <c r="P7" s="93">
        <f t="shared" si="3"/>
        <v>25185</v>
      </c>
      <c r="Q7" s="93">
        <f t="shared" si="3"/>
        <v>3042</v>
      </c>
      <c r="R7" s="93">
        <f t="shared" si="3"/>
        <v>2858</v>
      </c>
      <c r="S7" s="93">
        <f t="shared" si="3"/>
        <v>3392</v>
      </c>
      <c r="T7" s="93">
        <f t="shared" si="3"/>
        <v>5776</v>
      </c>
      <c r="U7" s="93">
        <f t="shared" si="3"/>
        <v>4620</v>
      </c>
      <c r="V7" s="94">
        <f t="shared" si="3"/>
        <v>5497</v>
      </c>
    </row>
    <row r="8" spans="1:22" s="40" customFormat="1" ht="39.950000000000003" customHeight="1">
      <c r="A8" s="46" t="s">
        <v>27</v>
      </c>
      <c r="B8" s="96">
        <f t="shared" ref="B8" si="4">SUM(B20:B28)</f>
        <v>3771</v>
      </c>
      <c r="C8" s="97">
        <f t="shared" ref="C8:V8" si="5">SUM(C20:C28)</f>
        <v>264</v>
      </c>
      <c r="D8" s="97">
        <f t="shared" si="5"/>
        <v>379</v>
      </c>
      <c r="E8" s="97">
        <f t="shared" si="5"/>
        <v>434</v>
      </c>
      <c r="F8" s="97">
        <f t="shared" si="5"/>
        <v>905</v>
      </c>
      <c r="G8" s="97">
        <f t="shared" si="5"/>
        <v>701</v>
      </c>
      <c r="H8" s="97">
        <f t="shared" si="5"/>
        <v>1088</v>
      </c>
      <c r="I8" s="97">
        <f t="shared" si="5"/>
        <v>5821</v>
      </c>
      <c r="J8" s="97">
        <f t="shared" si="5"/>
        <v>307</v>
      </c>
      <c r="K8" s="97">
        <f t="shared" si="5"/>
        <v>503</v>
      </c>
      <c r="L8" s="98">
        <f t="shared" si="5"/>
        <v>617</v>
      </c>
      <c r="M8" s="96">
        <f t="shared" si="5"/>
        <v>1294</v>
      </c>
      <c r="N8" s="97">
        <f t="shared" si="5"/>
        <v>1090</v>
      </c>
      <c r="O8" s="97">
        <f t="shared" si="5"/>
        <v>2010</v>
      </c>
      <c r="P8" s="97">
        <f t="shared" si="5"/>
        <v>6198</v>
      </c>
      <c r="Q8" s="97">
        <f t="shared" si="5"/>
        <v>401</v>
      </c>
      <c r="R8" s="97">
        <f t="shared" si="5"/>
        <v>635</v>
      </c>
      <c r="S8" s="97">
        <f t="shared" si="5"/>
        <v>739</v>
      </c>
      <c r="T8" s="97">
        <f t="shared" si="5"/>
        <v>1338</v>
      </c>
      <c r="U8" s="97">
        <f t="shared" si="5"/>
        <v>1102</v>
      </c>
      <c r="V8" s="98">
        <f t="shared" si="5"/>
        <v>1983</v>
      </c>
    </row>
    <row r="9" spans="1:22" s="40" customFormat="1" ht="39.950000000000003" customHeight="1">
      <c r="A9" s="54" t="s">
        <v>28</v>
      </c>
      <c r="B9" s="92">
        <v>4022</v>
      </c>
      <c r="C9" s="88">
        <v>368</v>
      </c>
      <c r="D9" s="88">
        <v>419</v>
      </c>
      <c r="E9" s="88">
        <v>406</v>
      </c>
      <c r="F9" s="88">
        <v>1007</v>
      </c>
      <c r="G9" s="88">
        <v>879</v>
      </c>
      <c r="H9" s="88">
        <v>943</v>
      </c>
      <c r="I9" s="88">
        <v>6116</v>
      </c>
      <c r="J9" s="88">
        <v>496</v>
      </c>
      <c r="K9" s="88">
        <v>543</v>
      </c>
      <c r="L9" s="89">
        <v>584</v>
      </c>
      <c r="M9" s="87">
        <v>1509</v>
      </c>
      <c r="N9" s="88">
        <v>1316</v>
      </c>
      <c r="O9" s="88">
        <v>1668</v>
      </c>
      <c r="P9" s="88">
        <v>6938</v>
      </c>
      <c r="Q9" s="88">
        <v>809</v>
      </c>
      <c r="R9" s="88">
        <v>799</v>
      </c>
      <c r="S9" s="88">
        <v>763</v>
      </c>
      <c r="T9" s="88">
        <v>1535</v>
      </c>
      <c r="U9" s="88">
        <v>1351</v>
      </c>
      <c r="V9" s="89">
        <v>1681</v>
      </c>
    </row>
    <row r="10" spans="1:22" s="40" customFormat="1" ht="39.950000000000003" customHeight="1">
      <c r="A10" s="45" t="s">
        <v>29</v>
      </c>
      <c r="B10" s="92">
        <v>1901</v>
      </c>
      <c r="C10" s="93">
        <v>170</v>
      </c>
      <c r="D10" s="93">
        <v>216</v>
      </c>
      <c r="E10" s="93">
        <v>223</v>
      </c>
      <c r="F10" s="93">
        <v>585</v>
      </c>
      <c r="G10" s="93">
        <v>404</v>
      </c>
      <c r="H10" s="93">
        <v>303</v>
      </c>
      <c r="I10" s="93">
        <v>1135</v>
      </c>
      <c r="J10" s="93">
        <v>107</v>
      </c>
      <c r="K10" s="93">
        <v>120</v>
      </c>
      <c r="L10" s="94">
        <v>113</v>
      </c>
      <c r="M10" s="92">
        <v>337</v>
      </c>
      <c r="N10" s="93">
        <v>256</v>
      </c>
      <c r="O10" s="93">
        <v>202</v>
      </c>
      <c r="P10" s="93">
        <v>3039</v>
      </c>
      <c r="Q10" s="93">
        <v>308</v>
      </c>
      <c r="R10" s="93">
        <v>334</v>
      </c>
      <c r="S10" s="93">
        <v>368</v>
      </c>
      <c r="T10" s="93">
        <v>835</v>
      </c>
      <c r="U10" s="93">
        <v>628</v>
      </c>
      <c r="V10" s="94">
        <v>566</v>
      </c>
    </row>
    <row r="11" spans="1:22" s="40" customFormat="1" ht="39.950000000000003" customHeight="1">
      <c r="A11" s="45" t="s">
        <v>30</v>
      </c>
      <c r="B11" s="92">
        <v>1273</v>
      </c>
      <c r="C11" s="93">
        <v>156</v>
      </c>
      <c r="D11" s="93">
        <v>211</v>
      </c>
      <c r="E11" s="93">
        <v>179</v>
      </c>
      <c r="F11" s="93">
        <v>330</v>
      </c>
      <c r="G11" s="93">
        <v>202</v>
      </c>
      <c r="H11" s="93">
        <v>195</v>
      </c>
      <c r="I11" s="93">
        <v>1603</v>
      </c>
      <c r="J11" s="93">
        <v>168</v>
      </c>
      <c r="K11" s="93">
        <v>221</v>
      </c>
      <c r="L11" s="94">
        <v>203</v>
      </c>
      <c r="M11" s="92">
        <v>438</v>
      </c>
      <c r="N11" s="93">
        <v>301</v>
      </c>
      <c r="O11" s="93">
        <v>272</v>
      </c>
      <c r="P11" s="93">
        <v>2039</v>
      </c>
      <c r="Q11" s="93">
        <v>187</v>
      </c>
      <c r="R11" s="93">
        <v>290</v>
      </c>
      <c r="S11" s="93">
        <v>277</v>
      </c>
      <c r="T11" s="93">
        <v>536</v>
      </c>
      <c r="U11" s="93">
        <v>361</v>
      </c>
      <c r="V11" s="94">
        <v>388</v>
      </c>
    </row>
    <row r="12" spans="1:22" s="40" customFormat="1" ht="39.950000000000003" customHeight="1">
      <c r="A12" s="45" t="s">
        <v>31</v>
      </c>
      <c r="B12" s="92">
        <v>746</v>
      </c>
      <c r="C12" s="93">
        <v>99</v>
      </c>
      <c r="D12" s="93">
        <v>124</v>
      </c>
      <c r="E12" s="93">
        <v>113</v>
      </c>
      <c r="F12" s="93">
        <v>159</v>
      </c>
      <c r="G12" s="93">
        <v>117</v>
      </c>
      <c r="H12" s="93">
        <v>134</v>
      </c>
      <c r="I12" s="93">
        <v>883</v>
      </c>
      <c r="J12" s="93">
        <v>95</v>
      </c>
      <c r="K12" s="93">
        <v>130</v>
      </c>
      <c r="L12" s="94">
        <v>124</v>
      </c>
      <c r="M12" s="92">
        <v>205</v>
      </c>
      <c r="N12" s="93">
        <v>166</v>
      </c>
      <c r="O12" s="93">
        <v>163</v>
      </c>
      <c r="P12" s="93">
        <v>1021</v>
      </c>
      <c r="Q12" s="93">
        <v>119</v>
      </c>
      <c r="R12" s="93">
        <v>157</v>
      </c>
      <c r="S12" s="93">
        <v>147</v>
      </c>
      <c r="T12" s="93">
        <v>224</v>
      </c>
      <c r="U12" s="93">
        <v>182</v>
      </c>
      <c r="V12" s="94">
        <v>192</v>
      </c>
    </row>
    <row r="13" spans="1:22" s="40" customFormat="1" ht="39.950000000000003" customHeight="1">
      <c r="A13" s="45" t="s">
        <v>32</v>
      </c>
      <c r="B13" s="92">
        <v>1622</v>
      </c>
      <c r="C13" s="93">
        <v>458</v>
      </c>
      <c r="D13" s="93">
        <v>116</v>
      </c>
      <c r="E13" s="93">
        <v>325</v>
      </c>
      <c r="F13" s="93">
        <v>342</v>
      </c>
      <c r="G13" s="93">
        <v>232</v>
      </c>
      <c r="H13" s="93">
        <v>149</v>
      </c>
      <c r="I13" s="93">
        <v>2147</v>
      </c>
      <c r="J13" s="93">
        <v>463</v>
      </c>
      <c r="K13" s="93">
        <v>144</v>
      </c>
      <c r="L13" s="94">
        <v>386</v>
      </c>
      <c r="M13" s="92">
        <v>530</v>
      </c>
      <c r="N13" s="93">
        <v>396</v>
      </c>
      <c r="O13" s="93">
        <v>228</v>
      </c>
      <c r="P13" s="93">
        <v>2594</v>
      </c>
      <c r="Q13" s="93">
        <v>645</v>
      </c>
      <c r="R13" s="93">
        <v>190</v>
      </c>
      <c r="S13" s="93">
        <v>497</v>
      </c>
      <c r="T13" s="93">
        <v>545</v>
      </c>
      <c r="U13" s="93">
        <v>423</v>
      </c>
      <c r="V13" s="94">
        <v>294</v>
      </c>
    </row>
    <row r="14" spans="1:22" s="40" customFormat="1" ht="39.950000000000003" customHeight="1">
      <c r="A14" s="45" t="s">
        <v>33</v>
      </c>
      <c r="B14" s="92">
        <v>2131</v>
      </c>
      <c r="C14" s="93">
        <v>276</v>
      </c>
      <c r="D14" s="93">
        <v>232</v>
      </c>
      <c r="E14" s="93">
        <v>305</v>
      </c>
      <c r="F14" s="93">
        <v>478</v>
      </c>
      <c r="G14" s="93">
        <v>395</v>
      </c>
      <c r="H14" s="93">
        <v>445</v>
      </c>
      <c r="I14" s="93">
        <v>2586</v>
      </c>
      <c r="J14" s="93">
        <v>307</v>
      </c>
      <c r="K14" s="93">
        <v>257</v>
      </c>
      <c r="L14" s="94">
        <v>350</v>
      </c>
      <c r="M14" s="92">
        <v>564</v>
      </c>
      <c r="N14" s="93">
        <v>506</v>
      </c>
      <c r="O14" s="93">
        <v>602</v>
      </c>
      <c r="P14" s="93">
        <v>2818</v>
      </c>
      <c r="Q14" s="93">
        <v>349</v>
      </c>
      <c r="R14" s="93">
        <v>311</v>
      </c>
      <c r="S14" s="93">
        <v>386</v>
      </c>
      <c r="T14" s="93">
        <v>609</v>
      </c>
      <c r="U14" s="93">
        <v>526</v>
      </c>
      <c r="V14" s="94">
        <v>637</v>
      </c>
    </row>
    <row r="15" spans="1:22" s="40" customFormat="1" ht="39.950000000000003" customHeight="1">
      <c r="A15" s="45" t="s">
        <v>34</v>
      </c>
      <c r="B15" s="92">
        <v>536</v>
      </c>
      <c r="C15" s="93">
        <v>41</v>
      </c>
      <c r="D15" s="93">
        <v>68</v>
      </c>
      <c r="E15" s="93">
        <v>74</v>
      </c>
      <c r="F15" s="93">
        <v>130</v>
      </c>
      <c r="G15" s="93">
        <v>97</v>
      </c>
      <c r="H15" s="93">
        <v>126</v>
      </c>
      <c r="I15" s="93">
        <v>840</v>
      </c>
      <c r="J15" s="93">
        <v>56</v>
      </c>
      <c r="K15" s="93">
        <v>88</v>
      </c>
      <c r="L15" s="94">
        <v>105</v>
      </c>
      <c r="M15" s="92">
        <v>209</v>
      </c>
      <c r="N15" s="93">
        <v>148</v>
      </c>
      <c r="O15" s="93">
        <v>234</v>
      </c>
      <c r="P15" s="93">
        <v>1082</v>
      </c>
      <c r="Q15" s="93">
        <v>92</v>
      </c>
      <c r="R15" s="93">
        <v>151</v>
      </c>
      <c r="S15" s="93">
        <v>172</v>
      </c>
      <c r="T15" s="93">
        <v>230</v>
      </c>
      <c r="U15" s="93">
        <v>173</v>
      </c>
      <c r="V15" s="94">
        <v>264</v>
      </c>
    </row>
    <row r="16" spans="1:22" s="40" customFormat="1" ht="39.950000000000003" customHeight="1">
      <c r="A16" s="45" t="s">
        <v>35</v>
      </c>
      <c r="B16" s="92">
        <v>647</v>
      </c>
      <c r="C16" s="93">
        <v>70</v>
      </c>
      <c r="D16" s="93">
        <v>67</v>
      </c>
      <c r="E16" s="93">
        <v>96</v>
      </c>
      <c r="F16" s="93">
        <v>179</v>
      </c>
      <c r="G16" s="93">
        <v>134</v>
      </c>
      <c r="H16" s="93">
        <v>101</v>
      </c>
      <c r="I16" s="93">
        <v>566</v>
      </c>
      <c r="J16" s="93">
        <v>42</v>
      </c>
      <c r="K16" s="93">
        <v>52</v>
      </c>
      <c r="L16" s="94">
        <v>65</v>
      </c>
      <c r="M16" s="92">
        <v>156</v>
      </c>
      <c r="N16" s="93">
        <v>127</v>
      </c>
      <c r="O16" s="93">
        <v>124</v>
      </c>
      <c r="P16" s="93">
        <v>995</v>
      </c>
      <c r="Q16" s="93">
        <v>104</v>
      </c>
      <c r="R16" s="93">
        <v>113</v>
      </c>
      <c r="S16" s="93">
        <v>150</v>
      </c>
      <c r="T16" s="93">
        <v>241</v>
      </c>
      <c r="U16" s="93">
        <v>192</v>
      </c>
      <c r="V16" s="94">
        <v>195</v>
      </c>
    </row>
    <row r="17" spans="1:22" s="40" customFormat="1" ht="39.950000000000003" customHeight="1">
      <c r="A17" s="45" t="s">
        <v>36</v>
      </c>
      <c r="B17" s="92">
        <v>844</v>
      </c>
      <c r="C17" s="93">
        <v>92</v>
      </c>
      <c r="D17" s="93">
        <v>95</v>
      </c>
      <c r="E17" s="93">
        <v>108</v>
      </c>
      <c r="F17" s="93">
        <v>207</v>
      </c>
      <c r="G17" s="93">
        <v>157</v>
      </c>
      <c r="H17" s="93">
        <v>185</v>
      </c>
      <c r="I17" s="93">
        <v>967</v>
      </c>
      <c r="J17" s="93">
        <v>86</v>
      </c>
      <c r="K17" s="93">
        <v>102</v>
      </c>
      <c r="L17" s="94">
        <v>114</v>
      </c>
      <c r="M17" s="92">
        <v>237</v>
      </c>
      <c r="N17" s="93">
        <v>188</v>
      </c>
      <c r="O17" s="93">
        <v>240</v>
      </c>
      <c r="P17" s="93">
        <v>1354</v>
      </c>
      <c r="Q17" s="93">
        <v>186</v>
      </c>
      <c r="R17" s="93">
        <v>200</v>
      </c>
      <c r="S17" s="93">
        <v>192</v>
      </c>
      <c r="T17" s="93">
        <v>289</v>
      </c>
      <c r="U17" s="93">
        <v>210</v>
      </c>
      <c r="V17" s="94">
        <v>277</v>
      </c>
    </row>
    <row r="18" spans="1:22" s="40" customFormat="1" ht="39.950000000000003" customHeight="1">
      <c r="A18" s="45" t="s">
        <v>37</v>
      </c>
      <c r="B18" s="92">
        <v>1112</v>
      </c>
      <c r="C18" s="93">
        <v>70</v>
      </c>
      <c r="D18" s="93">
        <v>130</v>
      </c>
      <c r="E18" s="93">
        <v>169</v>
      </c>
      <c r="F18" s="93">
        <v>270</v>
      </c>
      <c r="G18" s="93">
        <v>181</v>
      </c>
      <c r="H18" s="93">
        <v>292</v>
      </c>
      <c r="I18" s="93">
        <v>1590</v>
      </c>
      <c r="J18" s="93">
        <v>94</v>
      </c>
      <c r="K18" s="93">
        <v>147</v>
      </c>
      <c r="L18" s="94">
        <v>206</v>
      </c>
      <c r="M18" s="92">
        <v>351</v>
      </c>
      <c r="N18" s="93">
        <v>292</v>
      </c>
      <c r="O18" s="93">
        <v>500</v>
      </c>
      <c r="P18" s="93">
        <v>1913</v>
      </c>
      <c r="Q18" s="93">
        <v>102</v>
      </c>
      <c r="R18" s="93">
        <v>169</v>
      </c>
      <c r="S18" s="93">
        <v>267</v>
      </c>
      <c r="T18" s="93">
        <v>420</v>
      </c>
      <c r="U18" s="93">
        <v>333</v>
      </c>
      <c r="V18" s="94">
        <v>622</v>
      </c>
    </row>
    <row r="19" spans="1:22" s="40" customFormat="1" ht="39.950000000000003" customHeight="1">
      <c r="A19" s="45" t="s">
        <v>38</v>
      </c>
      <c r="B19" s="92">
        <v>928</v>
      </c>
      <c r="C19" s="93">
        <v>92</v>
      </c>
      <c r="D19" s="93">
        <v>104</v>
      </c>
      <c r="E19" s="93">
        <v>111</v>
      </c>
      <c r="F19" s="93">
        <v>229</v>
      </c>
      <c r="G19" s="93">
        <v>175</v>
      </c>
      <c r="H19" s="93">
        <v>217</v>
      </c>
      <c r="I19" s="93">
        <v>1112</v>
      </c>
      <c r="J19" s="93">
        <v>90</v>
      </c>
      <c r="K19" s="93">
        <v>97</v>
      </c>
      <c r="L19" s="94">
        <v>130</v>
      </c>
      <c r="M19" s="92">
        <v>277</v>
      </c>
      <c r="N19" s="93">
        <v>201</v>
      </c>
      <c r="O19" s="93">
        <v>317</v>
      </c>
      <c r="P19" s="93">
        <v>1392</v>
      </c>
      <c r="Q19" s="93">
        <v>141</v>
      </c>
      <c r="R19" s="93">
        <v>144</v>
      </c>
      <c r="S19" s="93">
        <v>173</v>
      </c>
      <c r="T19" s="93">
        <v>312</v>
      </c>
      <c r="U19" s="93">
        <v>241</v>
      </c>
      <c r="V19" s="94">
        <v>381</v>
      </c>
    </row>
    <row r="20" spans="1:22" s="40" customFormat="1" ht="39.950000000000003" customHeight="1">
      <c r="A20" s="53" t="s">
        <v>39</v>
      </c>
      <c r="B20" s="100">
        <v>359</v>
      </c>
      <c r="C20" s="101">
        <v>35</v>
      </c>
      <c r="D20" s="101">
        <v>50</v>
      </c>
      <c r="E20" s="101">
        <v>29</v>
      </c>
      <c r="F20" s="101">
        <v>94</v>
      </c>
      <c r="G20" s="101">
        <v>62</v>
      </c>
      <c r="H20" s="101">
        <v>89</v>
      </c>
      <c r="I20" s="101">
        <v>371</v>
      </c>
      <c r="J20" s="101">
        <v>21</v>
      </c>
      <c r="K20" s="101">
        <v>30</v>
      </c>
      <c r="L20" s="102">
        <v>26</v>
      </c>
      <c r="M20" s="100">
        <v>96</v>
      </c>
      <c r="N20" s="101">
        <v>79</v>
      </c>
      <c r="O20" s="101">
        <v>119</v>
      </c>
      <c r="P20" s="101">
        <v>506</v>
      </c>
      <c r="Q20" s="101">
        <v>35</v>
      </c>
      <c r="R20" s="101">
        <v>57</v>
      </c>
      <c r="S20" s="101">
        <v>45</v>
      </c>
      <c r="T20" s="101">
        <v>122</v>
      </c>
      <c r="U20" s="101">
        <v>97</v>
      </c>
      <c r="V20" s="102">
        <v>150</v>
      </c>
    </row>
    <row r="21" spans="1:22" s="40" customFormat="1" ht="39.950000000000003" customHeight="1">
      <c r="A21" s="53" t="s">
        <v>40</v>
      </c>
      <c r="B21" s="100">
        <v>295</v>
      </c>
      <c r="C21" s="101">
        <v>15</v>
      </c>
      <c r="D21" s="101">
        <v>30</v>
      </c>
      <c r="E21" s="101">
        <v>29</v>
      </c>
      <c r="F21" s="101">
        <v>62</v>
      </c>
      <c r="G21" s="101">
        <v>37</v>
      </c>
      <c r="H21" s="101">
        <v>122</v>
      </c>
      <c r="I21" s="101">
        <v>590</v>
      </c>
      <c r="J21" s="101">
        <v>22</v>
      </c>
      <c r="K21" s="101">
        <v>49</v>
      </c>
      <c r="L21" s="102">
        <v>46</v>
      </c>
      <c r="M21" s="100">
        <v>92</v>
      </c>
      <c r="N21" s="101">
        <v>66</v>
      </c>
      <c r="O21" s="101">
        <v>315</v>
      </c>
      <c r="P21" s="101">
        <v>528</v>
      </c>
      <c r="Q21" s="101">
        <v>21</v>
      </c>
      <c r="R21" s="101">
        <v>45</v>
      </c>
      <c r="S21" s="101">
        <v>47</v>
      </c>
      <c r="T21" s="101">
        <v>86</v>
      </c>
      <c r="U21" s="101">
        <v>60</v>
      </c>
      <c r="V21" s="102">
        <v>269</v>
      </c>
    </row>
    <row r="22" spans="1:22" s="40" customFormat="1" ht="39.950000000000003" customHeight="1">
      <c r="A22" s="45" t="s">
        <v>41</v>
      </c>
      <c r="B22" s="92">
        <v>663</v>
      </c>
      <c r="C22" s="93">
        <v>48</v>
      </c>
      <c r="D22" s="93">
        <v>45</v>
      </c>
      <c r="E22" s="93">
        <v>69</v>
      </c>
      <c r="F22" s="93">
        <v>124</v>
      </c>
      <c r="G22" s="93">
        <v>155</v>
      </c>
      <c r="H22" s="93">
        <v>222</v>
      </c>
      <c r="I22" s="93">
        <v>751</v>
      </c>
      <c r="J22" s="93">
        <v>40</v>
      </c>
      <c r="K22" s="93">
        <v>40</v>
      </c>
      <c r="L22" s="94">
        <v>65</v>
      </c>
      <c r="M22" s="92">
        <v>139</v>
      </c>
      <c r="N22" s="93">
        <v>202</v>
      </c>
      <c r="O22" s="93">
        <v>265</v>
      </c>
      <c r="P22" s="93">
        <v>953</v>
      </c>
      <c r="Q22" s="93">
        <v>72</v>
      </c>
      <c r="R22" s="93">
        <v>71</v>
      </c>
      <c r="S22" s="93">
        <v>106</v>
      </c>
      <c r="T22" s="93">
        <v>158</v>
      </c>
      <c r="U22" s="93">
        <v>213</v>
      </c>
      <c r="V22" s="94">
        <v>333</v>
      </c>
    </row>
    <row r="23" spans="1:22" s="40" customFormat="1" ht="39.950000000000003" customHeight="1">
      <c r="A23" s="45" t="s">
        <v>42</v>
      </c>
      <c r="B23" s="92">
        <v>369</v>
      </c>
      <c r="C23" s="93">
        <v>27</v>
      </c>
      <c r="D23" s="93">
        <v>35</v>
      </c>
      <c r="E23" s="93">
        <v>35</v>
      </c>
      <c r="F23" s="93">
        <v>100</v>
      </c>
      <c r="G23" s="93">
        <v>78</v>
      </c>
      <c r="H23" s="93">
        <v>94</v>
      </c>
      <c r="I23" s="93">
        <v>499</v>
      </c>
      <c r="J23" s="93">
        <v>19</v>
      </c>
      <c r="K23" s="93">
        <v>36</v>
      </c>
      <c r="L23" s="94">
        <v>38</v>
      </c>
      <c r="M23" s="92">
        <v>110</v>
      </c>
      <c r="N23" s="93">
        <v>124</v>
      </c>
      <c r="O23" s="93">
        <v>172</v>
      </c>
      <c r="P23" s="93">
        <v>647</v>
      </c>
      <c r="Q23" s="93">
        <v>46</v>
      </c>
      <c r="R23" s="93">
        <v>78</v>
      </c>
      <c r="S23" s="93">
        <v>64</v>
      </c>
      <c r="T23" s="93">
        <v>150</v>
      </c>
      <c r="U23" s="93">
        <v>125</v>
      </c>
      <c r="V23" s="94">
        <v>184</v>
      </c>
    </row>
    <row r="24" spans="1:22" s="40" customFormat="1" ht="39.950000000000003" customHeight="1">
      <c r="A24" s="53" t="s">
        <v>43</v>
      </c>
      <c r="B24" s="100">
        <v>374</v>
      </c>
      <c r="C24" s="101">
        <v>15</v>
      </c>
      <c r="D24" s="101">
        <v>26</v>
      </c>
      <c r="E24" s="101">
        <v>39</v>
      </c>
      <c r="F24" s="101">
        <v>78</v>
      </c>
      <c r="G24" s="101">
        <v>74</v>
      </c>
      <c r="H24" s="101">
        <v>142</v>
      </c>
      <c r="I24" s="101">
        <v>585</v>
      </c>
      <c r="J24" s="101">
        <v>23</v>
      </c>
      <c r="K24" s="101">
        <v>45</v>
      </c>
      <c r="L24" s="102">
        <v>46</v>
      </c>
      <c r="M24" s="100">
        <v>119</v>
      </c>
      <c r="N24" s="101">
        <v>101</v>
      </c>
      <c r="O24" s="101">
        <v>251</v>
      </c>
      <c r="P24" s="101">
        <v>707</v>
      </c>
      <c r="Q24" s="101">
        <v>49</v>
      </c>
      <c r="R24" s="101">
        <v>84</v>
      </c>
      <c r="S24" s="101">
        <v>98</v>
      </c>
      <c r="T24" s="101">
        <v>128</v>
      </c>
      <c r="U24" s="101">
        <v>111</v>
      </c>
      <c r="V24" s="102">
        <v>237</v>
      </c>
    </row>
    <row r="25" spans="1:22" s="40" customFormat="1" ht="39.950000000000003" customHeight="1">
      <c r="A25" s="53" t="s">
        <v>44</v>
      </c>
      <c r="B25" s="100">
        <v>432</v>
      </c>
      <c r="C25" s="101">
        <v>36</v>
      </c>
      <c r="D25" s="101">
        <v>53</v>
      </c>
      <c r="E25" s="101">
        <v>65</v>
      </c>
      <c r="F25" s="101">
        <v>116</v>
      </c>
      <c r="G25" s="101">
        <v>61</v>
      </c>
      <c r="H25" s="101">
        <v>101</v>
      </c>
      <c r="I25" s="101">
        <v>617</v>
      </c>
      <c r="J25" s="101">
        <v>44</v>
      </c>
      <c r="K25" s="101">
        <v>62</v>
      </c>
      <c r="L25" s="102">
        <v>92</v>
      </c>
      <c r="M25" s="100">
        <v>154</v>
      </c>
      <c r="N25" s="101">
        <v>96</v>
      </c>
      <c r="O25" s="101">
        <v>169</v>
      </c>
      <c r="P25" s="101">
        <v>678</v>
      </c>
      <c r="Q25" s="101">
        <v>51</v>
      </c>
      <c r="R25" s="101">
        <v>76</v>
      </c>
      <c r="S25" s="101">
        <v>95</v>
      </c>
      <c r="T25" s="101">
        <v>172</v>
      </c>
      <c r="U25" s="101">
        <v>101</v>
      </c>
      <c r="V25" s="102">
        <v>183</v>
      </c>
    </row>
    <row r="26" spans="1:22" s="40" customFormat="1" ht="39.950000000000003" customHeight="1">
      <c r="A26" s="45" t="s">
        <v>45</v>
      </c>
      <c r="B26" s="92">
        <v>152</v>
      </c>
      <c r="C26" s="93">
        <v>11</v>
      </c>
      <c r="D26" s="93">
        <v>13</v>
      </c>
      <c r="E26" s="93">
        <v>17</v>
      </c>
      <c r="F26" s="93">
        <v>43</v>
      </c>
      <c r="G26" s="93">
        <v>32</v>
      </c>
      <c r="H26" s="93">
        <v>36</v>
      </c>
      <c r="I26" s="93">
        <v>273</v>
      </c>
      <c r="J26" s="93">
        <v>17</v>
      </c>
      <c r="K26" s="93">
        <v>22</v>
      </c>
      <c r="L26" s="94">
        <v>35</v>
      </c>
      <c r="M26" s="92">
        <v>65</v>
      </c>
      <c r="N26" s="93">
        <v>46</v>
      </c>
      <c r="O26" s="93">
        <v>88</v>
      </c>
      <c r="P26" s="93">
        <v>286</v>
      </c>
      <c r="Q26" s="93">
        <v>13</v>
      </c>
      <c r="R26" s="93">
        <v>26</v>
      </c>
      <c r="S26" s="93">
        <v>42</v>
      </c>
      <c r="T26" s="93">
        <v>64</v>
      </c>
      <c r="U26" s="93">
        <v>51</v>
      </c>
      <c r="V26" s="94">
        <v>90</v>
      </c>
    </row>
    <row r="27" spans="1:22" s="40" customFormat="1" ht="39.950000000000003" customHeight="1">
      <c r="A27" s="45" t="s">
        <v>46</v>
      </c>
      <c r="B27" s="92">
        <v>414</v>
      </c>
      <c r="C27" s="93">
        <v>19</v>
      </c>
      <c r="D27" s="93">
        <v>34</v>
      </c>
      <c r="E27" s="93">
        <v>66</v>
      </c>
      <c r="F27" s="93">
        <v>105</v>
      </c>
      <c r="G27" s="93">
        <v>72</v>
      </c>
      <c r="H27" s="93">
        <v>118</v>
      </c>
      <c r="I27" s="93">
        <v>641</v>
      </c>
      <c r="J27" s="93">
        <v>15</v>
      </c>
      <c r="K27" s="93">
        <v>38</v>
      </c>
      <c r="L27" s="94">
        <v>83</v>
      </c>
      <c r="M27" s="92">
        <v>144</v>
      </c>
      <c r="N27" s="93">
        <v>114</v>
      </c>
      <c r="O27" s="93">
        <v>247</v>
      </c>
      <c r="P27" s="93">
        <v>674</v>
      </c>
      <c r="Q27" s="93">
        <v>24</v>
      </c>
      <c r="R27" s="93">
        <v>51</v>
      </c>
      <c r="S27" s="93">
        <v>95</v>
      </c>
      <c r="T27" s="93">
        <v>159</v>
      </c>
      <c r="U27" s="93">
        <v>132</v>
      </c>
      <c r="V27" s="94">
        <v>213</v>
      </c>
    </row>
    <row r="28" spans="1:22" s="40" customFormat="1" ht="39.950000000000003" customHeight="1" thickBot="1">
      <c r="A28" s="55" t="s">
        <v>47</v>
      </c>
      <c r="B28" s="104">
        <v>713</v>
      </c>
      <c r="C28" s="105">
        <v>58</v>
      </c>
      <c r="D28" s="105">
        <v>93</v>
      </c>
      <c r="E28" s="105">
        <v>85</v>
      </c>
      <c r="F28" s="105">
        <v>183</v>
      </c>
      <c r="G28" s="105">
        <v>130</v>
      </c>
      <c r="H28" s="105">
        <v>164</v>
      </c>
      <c r="I28" s="105">
        <v>1494</v>
      </c>
      <c r="J28" s="105">
        <v>106</v>
      </c>
      <c r="K28" s="105">
        <v>181</v>
      </c>
      <c r="L28" s="106">
        <v>186</v>
      </c>
      <c r="M28" s="104">
        <v>375</v>
      </c>
      <c r="N28" s="105">
        <v>262</v>
      </c>
      <c r="O28" s="105">
        <v>384</v>
      </c>
      <c r="P28" s="105">
        <v>1219</v>
      </c>
      <c r="Q28" s="105">
        <v>90</v>
      </c>
      <c r="R28" s="105">
        <v>147</v>
      </c>
      <c r="S28" s="105">
        <v>147</v>
      </c>
      <c r="T28" s="105">
        <v>299</v>
      </c>
      <c r="U28" s="105">
        <v>212</v>
      </c>
      <c r="V28" s="106">
        <v>324</v>
      </c>
    </row>
    <row r="29" spans="1:22" s="40" customFormat="1" ht="39.950000000000003" customHeight="1" thickTop="1">
      <c r="A29" s="45" t="s">
        <v>48</v>
      </c>
      <c r="B29" s="92">
        <f t="shared" ref="B29" si="6">B17</f>
        <v>844</v>
      </c>
      <c r="C29" s="93">
        <f t="shared" ref="C29:V29" si="7">C17</f>
        <v>92</v>
      </c>
      <c r="D29" s="93">
        <f t="shared" si="7"/>
        <v>95</v>
      </c>
      <c r="E29" s="93">
        <f t="shared" si="7"/>
        <v>108</v>
      </c>
      <c r="F29" s="93">
        <f t="shared" si="7"/>
        <v>207</v>
      </c>
      <c r="G29" s="93">
        <f t="shared" si="7"/>
        <v>157</v>
      </c>
      <c r="H29" s="93">
        <f t="shared" si="7"/>
        <v>185</v>
      </c>
      <c r="I29" s="93">
        <f t="shared" si="7"/>
        <v>967</v>
      </c>
      <c r="J29" s="93">
        <f t="shared" si="7"/>
        <v>86</v>
      </c>
      <c r="K29" s="93">
        <f t="shared" si="7"/>
        <v>102</v>
      </c>
      <c r="L29" s="94">
        <f t="shared" si="7"/>
        <v>114</v>
      </c>
      <c r="M29" s="92">
        <f t="shared" si="7"/>
        <v>237</v>
      </c>
      <c r="N29" s="93">
        <f t="shared" si="7"/>
        <v>188</v>
      </c>
      <c r="O29" s="93">
        <f t="shared" si="7"/>
        <v>240</v>
      </c>
      <c r="P29" s="93">
        <f t="shared" si="7"/>
        <v>1354</v>
      </c>
      <c r="Q29" s="93">
        <f t="shared" si="7"/>
        <v>186</v>
      </c>
      <c r="R29" s="93">
        <f t="shared" si="7"/>
        <v>200</v>
      </c>
      <c r="S29" s="93">
        <f t="shared" si="7"/>
        <v>192</v>
      </c>
      <c r="T29" s="93">
        <f t="shared" si="7"/>
        <v>289</v>
      </c>
      <c r="U29" s="93">
        <f t="shared" si="7"/>
        <v>210</v>
      </c>
      <c r="V29" s="115">
        <f t="shared" si="7"/>
        <v>277</v>
      </c>
    </row>
    <row r="30" spans="1:22" s="40" customFormat="1" ht="39.950000000000003" customHeight="1">
      <c r="A30" s="45" t="s">
        <v>49</v>
      </c>
      <c r="B30" s="92">
        <f t="shared" ref="B30" si="8">B13+B14</f>
        <v>3753</v>
      </c>
      <c r="C30" s="93">
        <f t="shared" ref="C30:V30" si="9">C13+C14</f>
        <v>734</v>
      </c>
      <c r="D30" s="93">
        <f t="shared" si="9"/>
        <v>348</v>
      </c>
      <c r="E30" s="93">
        <f t="shared" si="9"/>
        <v>630</v>
      </c>
      <c r="F30" s="93">
        <f t="shared" si="9"/>
        <v>820</v>
      </c>
      <c r="G30" s="93">
        <f t="shared" si="9"/>
        <v>627</v>
      </c>
      <c r="H30" s="93">
        <f t="shared" si="9"/>
        <v>594</v>
      </c>
      <c r="I30" s="93">
        <f t="shared" si="9"/>
        <v>4733</v>
      </c>
      <c r="J30" s="93">
        <f t="shared" si="9"/>
        <v>770</v>
      </c>
      <c r="K30" s="93">
        <f t="shared" si="9"/>
        <v>401</v>
      </c>
      <c r="L30" s="94">
        <f t="shared" si="9"/>
        <v>736</v>
      </c>
      <c r="M30" s="92">
        <f t="shared" si="9"/>
        <v>1094</v>
      </c>
      <c r="N30" s="93">
        <f t="shared" si="9"/>
        <v>902</v>
      </c>
      <c r="O30" s="93">
        <f t="shared" si="9"/>
        <v>830</v>
      </c>
      <c r="P30" s="93">
        <f t="shared" si="9"/>
        <v>5412</v>
      </c>
      <c r="Q30" s="93">
        <f t="shared" si="9"/>
        <v>994</v>
      </c>
      <c r="R30" s="93">
        <f t="shared" si="9"/>
        <v>501</v>
      </c>
      <c r="S30" s="93">
        <f t="shared" si="9"/>
        <v>883</v>
      </c>
      <c r="T30" s="93">
        <f t="shared" si="9"/>
        <v>1154</v>
      </c>
      <c r="U30" s="93">
        <f t="shared" si="9"/>
        <v>949</v>
      </c>
      <c r="V30" s="94">
        <f t="shared" si="9"/>
        <v>931</v>
      </c>
    </row>
    <row r="31" spans="1:22" s="40" customFormat="1" ht="39.950000000000003" customHeight="1">
      <c r="A31" s="45" t="s">
        <v>50</v>
      </c>
      <c r="B31" s="92">
        <f t="shared" ref="B31" si="10">B10+B20</f>
        <v>2260</v>
      </c>
      <c r="C31" s="93">
        <f t="shared" ref="C31:V31" si="11">C10+C20</f>
        <v>205</v>
      </c>
      <c r="D31" s="93">
        <f t="shared" si="11"/>
        <v>266</v>
      </c>
      <c r="E31" s="93">
        <f t="shared" si="11"/>
        <v>252</v>
      </c>
      <c r="F31" s="93">
        <f t="shared" si="11"/>
        <v>679</v>
      </c>
      <c r="G31" s="93">
        <f t="shared" si="11"/>
        <v>466</v>
      </c>
      <c r="H31" s="93">
        <f t="shared" si="11"/>
        <v>392</v>
      </c>
      <c r="I31" s="93">
        <f t="shared" si="11"/>
        <v>1506</v>
      </c>
      <c r="J31" s="93">
        <f t="shared" si="11"/>
        <v>128</v>
      </c>
      <c r="K31" s="93">
        <f t="shared" si="11"/>
        <v>150</v>
      </c>
      <c r="L31" s="94">
        <f t="shared" si="11"/>
        <v>139</v>
      </c>
      <c r="M31" s="92">
        <f t="shared" si="11"/>
        <v>433</v>
      </c>
      <c r="N31" s="93">
        <f t="shared" si="11"/>
        <v>335</v>
      </c>
      <c r="O31" s="93">
        <f t="shared" si="11"/>
        <v>321</v>
      </c>
      <c r="P31" s="93">
        <f t="shared" si="11"/>
        <v>3545</v>
      </c>
      <c r="Q31" s="93">
        <f t="shared" si="11"/>
        <v>343</v>
      </c>
      <c r="R31" s="93">
        <f t="shared" si="11"/>
        <v>391</v>
      </c>
      <c r="S31" s="93">
        <f t="shared" si="11"/>
        <v>413</v>
      </c>
      <c r="T31" s="93">
        <f t="shared" si="11"/>
        <v>957</v>
      </c>
      <c r="U31" s="93">
        <f t="shared" si="11"/>
        <v>725</v>
      </c>
      <c r="V31" s="94">
        <f t="shared" si="11"/>
        <v>716</v>
      </c>
    </row>
    <row r="32" spans="1:22" s="40" customFormat="1" ht="39.950000000000003" customHeight="1">
      <c r="A32" s="45" t="s">
        <v>51</v>
      </c>
      <c r="B32" s="92">
        <f t="shared" ref="B32" si="12">B9+B16+B19+B21+B22+B23</f>
        <v>6924</v>
      </c>
      <c r="C32" s="93">
        <f t="shared" ref="C32:V32" si="13">C9+C16+C19+C21+C22+C23</f>
        <v>620</v>
      </c>
      <c r="D32" s="93">
        <f t="shared" si="13"/>
        <v>700</v>
      </c>
      <c r="E32" s="93">
        <f t="shared" si="13"/>
        <v>746</v>
      </c>
      <c r="F32" s="93">
        <f t="shared" si="13"/>
        <v>1701</v>
      </c>
      <c r="G32" s="93">
        <f t="shared" si="13"/>
        <v>1458</v>
      </c>
      <c r="H32" s="93">
        <f t="shared" si="13"/>
        <v>1699</v>
      </c>
      <c r="I32" s="93">
        <f t="shared" si="13"/>
        <v>9634</v>
      </c>
      <c r="J32" s="93">
        <f t="shared" si="13"/>
        <v>709</v>
      </c>
      <c r="K32" s="93">
        <f t="shared" si="13"/>
        <v>817</v>
      </c>
      <c r="L32" s="94">
        <f t="shared" si="13"/>
        <v>928</v>
      </c>
      <c r="M32" s="92">
        <f t="shared" si="13"/>
        <v>2283</v>
      </c>
      <c r="N32" s="93">
        <f t="shared" si="13"/>
        <v>2036</v>
      </c>
      <c r="O32" s="93">
        <f t="shared" si="13"/>
        <v>2861</v>
      </c>
      <c r="P32" s="93">
        <f t="shared" si="13"/>
        <v>11453</v>
      </c>
      <c r="Q32" s="93">
        <f t="shared" si="13"/>
        <v>1193</v>
      </c>
      <c r="R32" s="93">
        <f t="shared" si="13"/>
        <v>1250</v>
      </c>
      <c r="S32" s="93">
        <f t="shared" si="13"/>
        <v>1303</v>
      </c>
      <c r="T32" s="93">
        <f t="shared" si="13"/>
        <v>2482</v>
      </c>
      <c r="U32" s="93">
        <f t="shared" si="13"/>
        <v>2182</v>
      </c>
      <c r="V32" s="94">
        <f t="shared" si="13"/>
        <v>3043</v>
      </c>
    </row>
    <row r="33" spans="1:22" s="40" customFormat="1" ht="39.950000000000003" customHeight="1">
      <c r="A33" s="45" t="s">
        <v>52</v>
      </c>
      <c r="B33" s="92">
        <f t="shared" ref="B33" si="14">B12+B15+B18+B24+B25</f>
        <v>3200</v>
      </c>
      <c r="C33" s="93">
        <f t="shared" ref="C33:V33" si="15">C12+C15+C18+C24+C25</f>
        <v>261</v>
      </c>
      <c r="D33" s="93">
        <f t="shared" si="15"/>
        <v>401</v>
      </c>
      <c r="E33" s="93">
        <f t="shared" si="15"/>
        <v>460</v>
      </c>
      <c r="F33" s="93">
        <f t="shared" si="15"/>
        <v>753</v>
      </c>
      <c r="G33" s="93">
        <f t="shared" si="15"/>
        <v>530</v>
      </c>
      <c r="H33" s="93">
        <f t="shared" si="15"/>
        <v>795</v>
      </c>
      <c r="I33" s="93">
        <f t="shared" si="15"/>
        <v>4515</v>
      </c>
      <c r="J33" s="93">
        <f t="shared" si="15"/>
        <v>312</v>
      </c>
      <c r="K33" s="93">
        <f t="shared" si="15"/>
        <v>472</v>
      </c>
      <c r="L33" s="94">
        <f t="shared" si="15"/>
        <v>573</v>
      </c>
      <c r="M33" s="92">
        <f t="shared" si="15"/>
        <v>1038</v>
      </c>
      <c r="N33" s="93">
        <f t="shared" si="15"/>
        <v>803</v>
      </c>
      <c r="O33" s="93">
        <f t="shared" si="15"/>
        <v>1317</v>
      </c>
      <c r="P33" s="93">
        <f t="shared" si="15"/>
        <v>5401</v>
      </c>
      <c r="Q33" s="93">
        <f t="shared" si="15"/>
        <v>413</v>
      </c>
      <c r="R33" s="93">
        <f t="shared" si="15"/>
        <v>637</v>
      </c>
      <c r="S33" s="93">
        <f t="shared" si="15"/>
        <v>779</v>
      </c>
      <c r="T33" s="93">
        <f t="shared" si="15"/>
        <v>1174</v>
      </c>
      <c r="U33" s="93">
        <f t="shared" si="15"/>
        <v>900</v>
      </c>
      <c r="V33" s="94">
        <f t="shared" si="15"/>
        <v>1498</v>
      </c>
    </row>
    <row r="34" spans="1:22" s="40" customFormat="1" ht="39.950000000000003" customHeight="1">
      <c r="A34" s="46" t="s">
        <v>53</v>
      </c>
      <c r="B34" s="96">
        <f t="shared" ref="B34" si="16">B11+B26+B27+B28</f>
        <v>2552</v>
      </c>
      <c r="C34" s="97">
        <f t="shared" ref="C34:V34" si="17">C11+C26+C27+C28</f>
        <v>244</v>
      </c>
      <c r="D34" s="97">
        <f t="shared" si="17"/>
        <v>351</v>
      </c>
      <c r="E34" s="97">
        <f t="shared" si="17"/>
        <v>347</v>
      </c>
      <c r="F34" s="97">
        <f t="shared" si="17"/>
        <v>661</v>
      </c>
      <c r="G34" s="97">
        <f t="shared" si="17"/>
        <v>436</v>
      </c>
      <c r="H34" s="97">
        <f t="shared" si="17"/>
        <v>513</v>
      </c>
      <c r="I34" s="97">
        <f t="shared" si="17"/>
        <v>4011</v>
      </c>
      <c r="J34" s="97">
        <f t="shared" si="17"/>
        <v>306</v>
      </c>
      <c r="K34" s="97">
        <f t="shared" si="17"/>
        <v>462</v>
      </c>
      <c r="L34" s="98">
        <f t="shared" si="17"/>
        <v>507</v>
      </c>
      <c r="M34" s="96">
        <f t="shared" si="17"/>
        <v>1022</v>
      </c>
      <c r="N34" s="97">
        <f t="shared" si="17"/>
        <v>723</v>
      </c>
      <c r="O34" s="97">
        <f t="shared" si="17"/>
        <v>991</v>
      </c>
      <c r="P34" s="97">
        <f t="shared" si="17"/>
        <v>4218</v>
      </c>
      <c r="Q34" s="97">
        <f t="shared" si="17"/>
        <v>314</v>
      </c>
      <c r="R34" s="97">
        <f t="shared" si="17"/>
        <v>514</v>
      </c>
      <c r="S34" s="97">
        <f t="shared" si="17"/>
        <v>561</v>
      </c>
      <c r="T34" s="97">
        <f t="shared" si="17"/>
        <v>1058</v>
      </c>
      <c r="U34" s="97">
        <f t="shared" si="17"/>
        <v>756</v>
      </c>
      <c r="V34" s="98">
        <f t="shared" si="17"/>
        <v>1015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V34"/>
  <sheetViews>
    <sheetView view="pageBreakPreview" topLeftCell="E1" zoomScale="75" zoomScaleNormal="75" zoomScaleSheetLayoutView="75" workbookViewId="0">
      <selection activeCell="V36" sqref="V36"/>
    </sheetView>
  </sheetViews>
  <sheetFormatPr defaultColWidth="10.625" defaultRowHeight="20.100000000000001" customHeight="1"/>
  <cols>
    <col min="1" max="1" width="11.75" style="5" customWidth="1"/>
    <col min="2" max="12" width="10.875" style="7" customWidth="1"/>
    <col min="13" max="14" width="13.5" style="7" customWidth="1"/>
    <col min="15" max="15" width="12.625" style="7" customWidth="1"/>
    <col min="16" max="21" width="13.5" style="7" customWidth="1"/>
    <col min="22" max="22" width="12.625" style="8" customWidth="1"/>
    <col min="23" max="16384" width="10.625" style="8"/>
  </cols>
  <sheetData>
    <row r="1" spans="1:22" ht="18.75">
      <c r="A1" s="37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U1" s="116" t="s">
        <v>88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28" t="s">
        <v>54</v>
      </c>
      <c r="B3" s="140" t="s">
        <v>55</v>
      </c>
      <c r="C3" s="141"/>
      <c r="D3" s="141"/>
      <c r="E3" s="141"/>
      <c r="F3" s="141"/>
      <c r="G3" s="141"/>
      <c r="H3" s="142"/>
      <c r="I3" s="117" t="s">
        <v>63</v>
      </c>
      <c r="J3" s="118"/>
      <c r="K3" s="118"/>
      <c r="L3" s="119"/>
      <c r="M3" s="117" t="s">
        <v>63</v>
      </c>
      <c r="N3" s="118"/>
      <c r="O3" s="119"/>
      <c r="P3" s="118" t="s">
        <v>8</v>
      </c>
      <c r="Q3" s="118"/>
      <c r="R3" s="118"/>
      <c r="S3" s="118"/>
      <c r="T3" s="118"/>
      <c r="U3" s="118"/>
      <c r="V3" s="119"/>
    </row>
    <row r="4" spans="1:22" ht="15" customHeight="1">
      <c r="A4" s="128"/>
      <c r="B4" s="130" t="s">
        <v>62</v>
      </c>
      <c r="C4" s="131"/>
      <c r="D4" s="131"/>
      <c r="E4" s="131"/>
      <c r="F4" s="131"/>
      <c r="G4" s="131"/>
      <c r="H4" s="132"/>
      <c r="I4" s="130" t="s">
        <v>62</v>
      </c>
      <c r="J4" s="131"/>
      <c r="K4" s="131"/>
      <c r="L4" s="132"/>
      <c r="M4" s="117" t="s">
        <v>62</v>
      </c>
      <c r="N4" s="118"/>
      <c r="O4" s="119"/>
      <c r="P4" s="130" t="s">
        <v>62</v>
      </c>
      <c r="Q4" s="131"/>
      <c r="R4" s="131"/>
      <c r="S4" s="131"/>
      <c r="T4" s="131"/>
      <c r="U4" s="131"/>
      <c r="V4" s="132"/>
    </row>
    <row r="5" spans="1:22" ht="39.950000000000003" customHeight="1">
      <c r="A5" s="128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90" customFormat="1" ht="39.950000000000003" customHeight="1">
      <c r="A6" s="86" t="s">
        <v>0</v>
      </c>
      <c r="B6" s="87">
        <f t="shared" ref="B6" si="0">SUM(B9:B28)</f>
        <v>25863</v>
      </c>
      <c r="C6" s="88">
        <f t="shared" ref="C6:V6" si="1">SUM(C9:C28)</f>
        <v>3605</v>
      </c>
      <c r="D6" s="88">
        <f t="shared" si="1"/>
        <v>3982</v>
      </c>
      <c r="E6" s="88">
        <f t="shared" si="1"/>
        <v>4177</v>
      </c>
      <c r="F6" s="88">
        <f t="shared" si="1"/>
        <v>5766</v>
      </c>
      <c r="G6" s="88">
        <f t="shared" si="1"/>
        <v>4197</v>
      </c>
      <c r="H6" s="88">
        <f t="shared" si="1"/>
        <v>4136</v>
      </c>
      <c r="I6" s="88">
        <f t="shared" si="1"/>
        <v>38195</v>
      </c>
      <c r="J6" s="88">
        <f t="shared" si="1"/>
        <v>4052</v>
      </c>
      <c r="K6" s="88">
        <f t="shared" si="1"/>
        <v>4744</v>
      </c>
      <c r="L6" s="89">
        <f t="shared" si="1"/>
        <v>5580</v>
      </c>
      <c r="M6" s="87">
        <f t="shared" si="1"/>
        <v>8762</v>
      </c>
      <c r="N6" s="88">
        <f t="shared" si="1"/>
        <v>6822</v>
      </c>
      <c r="O6" s="88">
        <f t="shared" si="1"/>
        <v>8235</v>
      </c>
      <c r="P6" s="88">
        <f t="shared" si="1"/>
        <v>49936</v>
      </c>
      <c r="Q6" s="88">
        <f t="shared" si="1"/>
        <v>6979</v>
      </c>
      <c r="R6" s="88">
        <f t="shared" si="1"/>
        <v>7872</v>
      </c>
      <c r="S6" s="88">
        <f t="shared" si="1"/>
        <v>7797</v>
      </c>
      <c r="T6" s="88">
        <f t="shared" si="1"/>
        <v>10458</v>
      </c>
      <c r="U6" s="88">
        <f t="shared" si="1"/>
        <v>7854</v>
      </c>
      <c r="V6" s="89">
        <f t="shared" si="1"/>
        <v>8976</v>
      </c>
    </row>
    <row r="7" spans="1:22" s="90" customFormat="1" ht="39.950000000000003" customHeight="1">
      <c r="A7" s="91" t="s">
        <v>26</v>
      </c>
      <c r="B7" s="92">
        <f t="shared" ref="B7" si="2">SUM(B9:B19)</f>
        <v>21422</v>
      </c>
      <c r="C7" s="93">
        <f t="shared" ref="C7:V7" si="3">SUM(C9:C19)</f>
        <v>3198</v>
      </c>
      <c r="D7" s="93">
        <f t="shared" si="3"/>
        <v>3305</v>
      </c>
      <c r="E7" s="93">
        <f t="shared" si="3"/>
        <v>3524</v>
      </c>
      <c r="F7" s="93">
        <f t="shared" si="3"/>
        <v>4823</v>
      </c>
      <c r="G7" s="93">
        <f t="shared" si="3"/>
        <v>3430</v>
      </c>
      <c r="H7" s="93">
        <f t="shared" si="3"/>
        <v>3142</v>
      </c>
      <c r="I7" s="93">
        <f t="shared" si="3"/>
        <v>30128</v>
      </c>
      <c r="J7" s="93">
        <f t="shared" si="3"/>
        <v>3557</v>
      </c>
      <c r="K7" s="93">
        <f t="shared" si="3"/>
        <v>3856</v>
      </c>
      <c r="L7" s="94">
        <f t="shared" si="3"/>
        <v>4539</v>
      </c>
      <c r="M7" s="92">
        <f t="shared" si="3"/>
        <v>7028</v>
      </c>
      <c r="N7" s="93">
        <f t="shared" si="3"/>
        <v>5391</v>
      </c>
      <c r="O7" s="93">
        <f t="shared" si="3"/>
        <v>5757</v>
      </c>
      <c r="P7" s="93">
        <f t="shared" si="3"/>
        <v>40992</v>
      </c>
      <c r="Q7" s="93">
        <f t="shared" si="3"/>
        <v>6216</v>
      </c>
      <c r="R7" s="93">
        <f t="shared" si="3"/>
        <v>6633</v>
      </c>
      <c r="S7" s="93">
        <f t="shared" si="3"/>
        <v>6475</v>
      </c>
      <c r="T7" s="93">
        <f t="shared" si="3"/>
        <v>8600</v>
      </c>
      <c r="U7" s="93">
        <f t="shared" si="3"/>
        <v>6391</v>
      </c>
      <c r="V7" s="94">
        <f t="shared" si="3"/>
        <v>6677</v>
      </c>
    </row>
    <row r="8" spans="1:22" s="90" customFormat="1" ht="39.950000000000003" customHeight="1">
      <c r="A8" s="95" t="s">
        <v>27</v>
      </c>
      <c r="B8" s="96">
        <f t="shared" ref="B8" si="4">SUM(B20:B28)</f>
        <v>4441</v>
      </c>
      <c r="C8" s="97">
        <f t="shared" ref="C8:V8" si="5">SUM(C20:C28)</f>
        <v>407</v>
      </c>
      <c r="D8" s="97">
        <f t="shared" si="5"/>
        <v>677</v>
      </c>
      <c r="E8" s="97">
        <f t="shared" si="5"/>
        <v>653</v>
      </c>
      <c r="F8" s="97">
        <f t="shared" si="5"/>
        <v>943</v>
      </c>
      <c r="G8" s="97">
        <f t="shared" si="5"/>
        <v>767</v>
      </c>
      <c r="H8" s="97">
        <f t="shared" si="5"/>
        <v>994</v>
      </c>
      <c r="I8" s="97">
        <f t="shared" si="5"/>
        <v>8067</v>
      </c>
      <c r="J8" s="97">
        <f t="shared" si="5"/>
        <v>495</v>
      </c>
      <c r="K8" s="97">
        <f t="shared" si="5"/>
        <v>888</v>
      </c>
      <c r="L8" s="98">
        <f t="shared" si="5"/>
        <v>1041</v>
      </c>
      <c r="M8" s="96">
        <f t="shared" si="5"/>
        <v>1734</v>
      </c>
      <c r="N8" s="97">
        <f t="shared" si="5"/>
        <v>1431</v>
      </c>
      <c r="O8" s="97">
        <f t="shared" si="5"/>
        <v>2478</v>
      </c>
      <c r="P8" s="97">
        <f t="shared" si="5"/>
        <v>8944</v>
      </c>
      <c r="Q8" s="97">
        <f t="shared" si="5"/>
        <v>763</v>
      </c>
      <c r="R8" s="97">
        <f t="shared" si="5"/>
        <v>1239</v>
      </c>
      <c r="S8" s="97">
        <f t="shared" si="5"/>
        <v>1322</v>
      </c>
      <c r="T8" s="97">
        <f t="shared" si="5"/>
        <v>1858</v>
      </c>
      <c r="U8" s="97">
        <f t="shared" si="5"/>
        <v>1463</v>
      </c>
      <c r="V8" s="98">
        <f t="shared" si="5"/>
        <v>2299</v>
      </c>
    </row>
    <row r="9" spans="1:22" s="90" customFormat="1" ht="39.950000000000003" customHeight="1">
      <c r="A9" s="86" t="s">
        <v>28</v>
      </c>
      <c r="B9" s="92">
        <v>6242</v>
      </c>
      <c r="C9" s="88">
        <v>852</v>
      </c>
      <c r="D9" s="88">
        <v>928</v>
      </c>
      <c r="E9" s="88">
        <v>910</v>
      </c>
      <c r="F9" s="88">
        <v>1461</v>
      </c>
      <c r="G9" s="88">
        <v>1128</v>
      </c>
      <c r="H9" s="88">
        <v>963</v>
      </c>
      <c r="I9" s="88">
        <v>10275</v>
      </c>
      <c r="J9" s="88">
        <v>1049</v>
      </c>
      <c r="K9" s="88">
        <v>1331</v>
      </c>
      <c r="L9" s="89">
        <v>1379</v>
      </c>
      <c r="M9" s="87">
        <v>2429</v>
      </c>
      <c r="N9" s="88">
        <v>1939</v>
      </c>
      <c r="O9" s="88">
        <v>2148</v>
      </c>
      <c r="P9" s="88">
        <v>12840</v>
      </c>
      <c r="Q9" s="88">
        <v>2161</v>
      </c>
      <c r="R9" s="88">
        <v>2224</v>
      </c>
      <c r="S9" s="88">
        <v>1835</v>
      </c>
      <c r="T9" s="88">
        <v>2493</v>
      </c>
      <c r="U9" s="88">
        <v>2001</v>
      </c>
      <c r="V9" s="89">
        <v>2126</v>
      </c>
    </row>
    <row r="10" spans="1:22" s="90" customFormat="1" ht="39.950000000000003" customHeight="1">
      <c r="A10" s="91" t="s">
        <v>29</v>
      </c>
      <c r="B10" s="92">
        <v>2176</v>
      </c>
      <c r="C10" s="93">
        <v>209</v>
      </c>
      <c r="D10" s="93">
        <v>309</v>
      </c>
      <c r="E10" s="93">
        <v>368</v>
      </c>
      <c r="F10" s="93">
        <v>593</v>
      </c>
      <c r="G10" s="93">
        <v>420</v>
      </c>
      <c r="H10" s="93">
        <v>277</v>
      </c>
      <c r="I10" s="93">
        <v>1536</v>
      </c>
      <c r="J10" s="93">
        <v>115</v>
      </c>
      <c r="K10" s="93">
        <v>206</v>
      </c>
      <c r="L10" s="94">
        <v>230</v>
      </c>
      <c r="M10" s="92">
        <v>431</v>
      </c>
      <c r="N10" s="93">
        <v>335</v>
      </c>
      <c r="O10" s="93">
        <v>219</v>
      </c>
      <c r="P10" s="93">
        <v>4407</v>
      </c>
      <c r="Q10" s="93">
        <v>571</v>
      </c>
      <c r="R10" s="93">
        <v>699</v>
      </c>
      <c r="S10" s="93">
        <v>708</v>
      </c>
      <c r="T10" s="93">
        <v>1061</v>
      </c>
      <c r="U10" s="93">
        <v>807</v>
      </c>
      <c r="V10" s="94">
        <v>561</v>
      </c>
    </row>
    <row r="11" spans="1:22" s="90" customFormat="1" ht="39.950000000000003" customHeight="1">
      <c r="A11" s="91" t="s">
        <v>30</v>
      </c>
      <c r="B11" s="92">
        <v>1391</v>
      </c>
      <c r="C11" s="93">
        <v>139</v>
      </c>
      <c r="D11" s="93">
        <v>244</v>
      </c>
      <c r="E11" s="93">
        <v>239</v>
      </c>
      <c r="F11" s="93">
        <v>350</v>
      </c>
      <c r="G11" s="93">
        <v>208</v>
      </c>
      <c r="H11" s="93">
        <v>211</v>
      </c>
      <c r="I11" s="93">
        <v>2100</v>
      </c>
      <c r="J11" s="93">
        <v>176</v>
      </c>
      <c r="K11" s="93">
        <v>299</v>
      </c>
      <c r="L11" s="94">
        <v>318</v>
      </c>
      <c r="M11" s="92">
        <v>585</v>
      </c>
      <c r="N11" s="93">
        <v>396</v>
      </c>
      <c r="O11" s="93">
        <v>326</v>
      </c>
      <c r="P11" s="93">
        <v>2894</v>
      </c>
      <c r="Q11" s="93">
        <v>260</v>
      </c>
      <c r="R11" s="93">
        <v>438</v>
      </c>
      <c r="S11" s="93">
        <v>463</v>
      </c>
      <c r="T11" s="93">
        <v>736</v>
      </c>
      <c r="U11" s="93">
        <v>492</v>
      </c>
      <c r="V11" s="94">
        <v>505</v>
      </c>
    </row>
    <row r="12" spans="1:22" s="90" customFormat="1" ht="39.950000000000003" customHeight="1">
      <c r="A12" s="91" t="s">
        <v>31</v>
      </c>
      <c r="B12" s="92">
        <v>791</v>
      </c>
      <c r="C12" s="93">
        <v>99</v>
      </c>
      <c r="D12" s="93">
        <v>132</v>
      </c>
      <c r="E12" s="93">
        <v>126</v>
      </c>
      <c r="F12" s="93">
        <v>186</v>
      </c>
      <c r="G12" s="93">
        <v>146</v>
      </c>
      <c r="H12" s="93">
        <v>102</v>
      </c>
      <c r="I12" s="93">
        <v>1073</v>
      </c>
      <c r="J12" s="93">
        <v>94</v>
      </c>
      <c r="K12" s="93">
        <v>140</v>
      </c>
      <c r="L12" s="94">
        <v>178</v>
      </c>
      <c r="M12" s="92">
        <v>268</v>
      </c>
      <c r="N12" s="93">
        <v>214</v>
      </c>
      <c r="O12" s="93">
        <v>179</v>
      </c>
      <c r="P12" s="93">
        <v>1331</v>
      </c>
      <c r="Q12" s="93">
        <v>171</v>
      </c>
      <c r="R12" s="93">
        <v>214</v>
      </c>
      <c r="S12" s="93">
        <v>205</v>
      </c>
      <c r="T12" s="93">
        <v>302</v>
      </c>
      <c r="U12" s="93">
        <v>246</v>
      </c>
      <c r="V12" s="94">
        <v>193</v>
      </c>
    </row>
    <row r="13" spans="1:22" s="90" customFormat="1" ht="39.950000000000003" customHeight="1">
      <c r="A13" s="91" t="s">
        <v>32</v>
      </c>
      <c r="B13" s="92">
        <v>2040</v>
      </c>
      <c r="C13" s="93">
        <v>549</v>
      </c>
      <c r="D13" s="93">
        <v>226</v>
      </c>
      <c r="E13" s="93">
        <v>506</v>
      </c>
      <c r="F13" s="93">
        <v>380</v>
      </c>
      <c r="G13" s="93">
        <v>237</v>
      </c>
      <c r="H13" s="93">
        <v>142</v>
      </c>
      <c r="I13" s="93">
        <v>2967</v>
      </c>
      <c r="J13" s="93">
        <v>605</v>
      </c>
      <c r="K13" s="93">
        <v>273</v>
      </c>
      <c r="L13" s="94">
        <v>639</v>
      </c>
      <c r="M13" s="92">
        <v>689</v>
      </c>
      <c r="N13" s="93">
        <v>494</v>
      </c>
      <c r="O13" s="93">
        <v>267</v>
      </c>
      <c r="P13" s="93">
        <v>3758</v>
      </c>
      <c r="Q13" s="93">
        <v>781</v>
      </c>
      <c r="R13" s="93">
        <v>414</v>
      </c>
      <c r="S13" s="93">
        <v>835</v>
      </c>
      <c r="T13" s="93">
        <v>846</v>
      </c>
      <c r="U13" s="93">
        <v>535</v>
      </c>
      <c r="V13" s="94">
        <v>347</v>
      </c>
    </row>
    <row r="14" spans="1:22" s="90" customFormat="1" ht="39.950000000000003" customHeight="1">
      <c r="A14" s="91" t="s">
        <v>33</v>
      </c>
      <c r="B14" s="92">
        <v>3749</v>
      </c>
      <c r="C14" s="93">
        <v>769</v>
      </c>
      <c r="D14" s="93">
        <v>717</v>
      </c>
      <c r="E14" s="93">
        <v>578</v>
      </c>
      <c r="F14" s="93">
        <v>699</v>
      </c>
      <c r="G14" s="93">
        <v>467</v>
      </c>
      <c r="H14" s="93">
        <v>519</v>
      </c>
      <c r="I14" s="93">
        <v>4749</v>
      </c>
      <c r="J14" s="93">
        <v>905</v>
      </c>
      <c r="K14" s="93">
        <v>762</v>
      </c>
      <c r="L14" s="94">
        <v>711</v>
      </c>
      <c r="M14" s="92">
        <v>943</v>
      </c>
      <c r="N14" s="93">
        <v>682</v>
      </c>
      <c r="O14" s="93">
        <v>746</v>
      </c>
      <c r="P14" s="93">
        <v>5395</v>
      </c>
      <c r="Q14" s="93">
        <v>1019</v>
      </c>
      <c r="R14" s="93">
        <v>980</v>
      </c>
      <c r="S14" s="93">
        <v>811</v>
      </c>
      <c r="T14" s="93">
        <v>1037</v>
      </c>
      <c r="U14" s="93">
        <v>723</v>
      </c>
      <c r="V14" s="94">
        <v>825</v>
      </c>
    </row>
    <row r="15" spans="1:22" s="90" customFormat="1" ht="39.950000000000003" customHeight="1">
      <c r="A15" s="91" t="s">
        <v>34</v>
      </c>
      <c r="B15" s="92">
        <v>589</v>
      </c>
      <c r="C15" s="93">
        <v>53</v>
      </c>
      <c r="D15" s="93">
        <v>97</v>
      </c>
      <c r="E15" s="93">
        <v>78</v>
      </c>
      <c r="F15" s="93">
        <v>138</v>
      </c>
      <c r="G15" s="93">
        <v>93</v>
      </c>
      <c r="H15" s="93">
        <v>130</v>
      </c>
      <c r="I15" s="93">
        <v>1199</v>
      </c>
      <c r="J15" s="93">
        <v>66</v>
      </c>
      <c r="K15" s="93">
        <v>143</v>
      </c>
      <c r="L15" s="94">
        <v>159</v>
      </c>
      <c r="M15" s="92">
        <v>246</v>
      </c>
      <c r="N15" s="93">
        <v>220</v>
      </c>
      <c r="O15" s="93">
        <v>365</v>
      </c>
      <c r="P15" s="93">
        <v>1704</v>
      </c>
      <c r="Q15" s="93">
        <v>168</v>
      </c>
      <c r="R15" s="93">
        <v>324</v>
      </c>
      <c r="S15" s="93">
        <v>261</v>
      </c>
      <c r="T15" s="93">
        <v>322</v>
      </c>
      <c r="U15" s="93">
        <v>256</v>
      </c>
      <c r="V15" s="94">
        <v>373</v>
      </c>
    </row>
    <row r="16" spans="1:22" s="90" customFormat="1" ht="39.950000000000003" customHeight="1">
      <c r="A16" s="91" t="s">
        <v>35</v>
      </c>
      <c r="B16" s="92">
        <v>831</v>
      </c>
      <c r="C16" s="93">
        <v>98</v>
      </c>
      <c r="D16" s="93">
        <v>118</v>
      </c>
      <c r="E16" s="93">
        <v>169</v>
      </c>
      <c r="F16" s="93">
        <v>202</v>
      </c>
      <c r="G16" s="93">
        <v>146</v>
      </c>
      <c r="H16" s="93">
        <v>98</v>
      </c>
      <c r="I16" s="93">
        <v>894</v>
      </c>
      <c r="J16" s="93">
        <v>83</v>
      </c>
      <c r="K16" s="93">
        <v>108</v>
      </c>
      <c r="L16" s="94">
        <v>173</v>
      </c>
      <c r="M16" s="92">
        <v>228</v>
      </c>
      <c r="N16" s="93">
        <v>170</v>
      </c>
      <c r="O16" s="93">
        <v>132</v>
      </c>
      <c r="P16" s="93">
        <v>1608</v>
      </c>
      <c r="Q16" s="93">
        <v>232</v>
      </c>
      <c r="R16" s="93">
        <v>253</v>
      </c>
      <c r="S16" s="93">
        <v>279</v>
      </c>
      <c r="T16" s="93">
        <v>369</v>
      </c>
      <c r="U16" s="93">
        <v>262</v>
      </c>
      <c r="V16" s="94">
        <v>213</v>
      </c>
    </row>
    <row r="17" spans="1:22" s="90" customFormat="1" ht="39.950000000000003" customHeight="1">
      <c r="A17" s="91" t="s">
        <v>36</v>
      </c>
      <c r="B17" s="92">
        <v>1076</v>
      </c>
      <c r="C17" s="93">
        <v>138</v>
      </c>
      <c r="D17" s="93">
        <v>138</v>
      </c>
      <c r="E17" s="93">
        <v>178</v>
      </c>
      <c r="F17" s="93">
        <v>240</v>
      </c>
      <c r="G17" s="93">
        <v>176</v>
      </c>
      <c r="H17" s="93">
        <v>206</v>
      </c>
      <c r="I17" s="93">
        <v>1399</v>
      </c>
      <c r="J17" s="93">
        <v>140</v>
      </c>
      <c r="K17" s="93">
        <v>151</v>
      </c>
      <c r="L17" s="94">
        <v>203</v>
      </c>
      <c r="M17" s="92">
        <v>326</v>
      </c>
      <c r="N17" s="93">
        <v>259</v>
      </c>
      <c r="O17" s="93">
        <v>320</v>
      </c>
      <c r="P17" s="93">
        <v>2208</v>
      </c>
      <c r="Q17" s="93">
        <v>371</v>
      </c>
      <c r="R17" s="93">
        <v>393</v>
      </c>
      <c r="S17" s="93">
        <v>369</v>
      </c>
      <c r="T17" s="93">
        <v>422</v>
      </c>
      <c r="U17" s="93">
        <v>304</v>
      </c>
      <c r="V17" s="94">
        <v>349</v>
      </c>
    </row>
    <row r="18" spans="1:22" s="90" customFormat="1" ht="39.950000000000003" customHeight="1">
      <c r="A18" s="91" t="s">
        <v>37</v>
      </c>
      <c r="B18" s="92">
        <v>1200</v>
      </c>
      <c r="C18" s="93">
        <v>94</v>
      </c>
      <c r="D18" s="93">
        <v>158</v>
      </c>
      <c r="E18" s="93">
        <v>180</v>
      </c>
      <c r="F18" s="93">
        <v>292</v>
      </c>
      <c r="G18" s="93">
        <v>221</v>
      </c>
      <c r="H18" s="93">
        <v>255</v>
      </c>
      <c r="I18" s="93">
        <v>2270</v>
      </c>
      <c r="J18" s="93">
        <v>130</v>
      </c>
      <c r="K18" s="93">
        <v>205</v>
      </c>
      <c r="L18" s="94">
        <v>304</v>
      </c>
      <c r="M18" s="92">
        <v>530</v>
      </c>
      <c r="N18" s="93">
        <v>426</v>
      </c>
      <c r="O18" s="93">
        <v>675</v>
      </c>
      <c r="P18" s="93">
        <v>2635</v>
      </c>
      <c r="Q18" s="93">
        <v>171</v>
      </c>
      <c r="R18" s="93">
        <v>299</v>
      </c>
      <c r="S18" s="93">
        <v>382</v>
      </c>
      <c r="T18" s="93">
        <v>575</v>
      </c>
      <c r="U18" s="93">
        <v>456</v>
      </c>
      <c r="V18" s="94">
        <v>752</v>
      </c>
    </row>
    <row r="19" spans="1:22" s="90" customFormat="1" ht="39.950000000000003" customHeight="1">
      <c r="A19" s="91" t="s">
        <v>38</v>
      </c>
      <c r="B19" s="92">
        <v>1337</v>
      </c>
      <c r="C19" s="93">
        <v>198</v>
      </c>
      <c r="D19" s="93">
        <v>238</v>
      </c>
      <c r="E19" s="93">
        <v>192</v>
      </c>
      <c r="F19" s="93">
        <v>282</v>
      </c>
      <c r="G19" s="93">
        <v>188</v>
      </c>
      <c r="H19" s="93">
        <v>239</v>
      </c>
      <c r="I19" s="93">
        <v>1666</v>
      </c>
      <c r="J19" s="93">
        <v>194</v>
      </c>
      <c r="K19" s="93">
        <v>238</v>
      </c>
      <c r="L19" s="94">
        <v>245</v>
      </c>
      <c r="M19" s="92">
        <v>353</v>
      </c>
      <c r="N19" s="93">
        <v>256</v>
      </c>
      <c r="O19" s="93">
        <v>380</v>
      </c>
      <c r="P19" s="93">
        <v>2212</v>
      </c>
      <c r="Q19" s="93">
        <v>311</v>
      </c>
      <c r="R19" s="93">
        <v>395</v>
      </c>
      <c r="S19" s="93">
        <v>327</v>
      </c>
      <c r="T19" s="93">
        <v>437</v>
      </c>
      <c r="U19" s="93">
        <v>309</v>
      </c>
      <c r="V19" s="94">
        <v>433</v>
      </c>
    </row>
    <row r="20" spans="1:22" s="90" customFormat="1" ht="39.950000000000003" customHeight="1">
      <c r="A20" s="99" t="s">
        <v>39</v>
      </c>
      <c r="B20" s="100">
        <v>384</v>
      </c>
      <c r="C20" s="101">
        <v>29</v>
      </c>
      <c r="D20" s="101">
        <v>50</v>
      </c>
      <c r="E20" s="101">
        <v>56</v>
      </c>
      <c r="F20" s="101">
        <v>90</v>
      </c>
      <c r="G20" s="101">
        <v>72</v>
      </c>
      <c r="H20" s="101">
        <v>87</v>
      </c>
      <c r="I20" s="101">
        <v>492</v>
      </c>
      <c r="J20" s="101">
        <v>28</v>
      </c>
      <c r="K20" s="101">
        <v>58</v>
      </c>
      <c r="L20" s="102">
        <v>67</v>
      </c>
      <c r="M20" s="100">
        <v>113</v>
      </c>
      <c r="N20" s="101">
        <v>93</v>
      </c>
      <c r="O20" s="101">
        <v>133</v>
      </c>
      <c r="P20" s="101">
        <v>683</v>
      </c>
      <c r="Q20" s="101">
        <v>41</v>
      </c>
      <c r="R20" s="101">
        <v>76</v>
      </c>
      <c r="S20" s="101">
        <v>99</v>
      </c>
      <c r="T20" s="101">
        <v>161</v>
      </c>
      <c r="U20" s="101">
        <v>121</v>
      </c>
      <c r="V20" s="102">
        <v>185</v>
      </c>
    </row>
    <row r="21" spans="1:22" s="90" customFormat="1" ht="39.950000000000003" customHeight="1">
      <c r="A21" s="99" t="s">
        <v>40</v>
      </c>
      <c r="B21" s="100">
        <v>313</v>
      </c>
      <c r="C21" s="101">
        <v>29</v>
      </c>
      <c r="D21" s="101">
        <v>34</v>
      </c>
      <c r="E21" s="101">
        <v>28</v>
      </c>
      <c r="F21" s="101">
        <v>42</v>
      </c>
      <c r="G21" s="101">
        <v>59</v>
      </c>
      <c r="H21" s="101">
        <v>121</v>
      </c>
      <c r="I21" s="101">
        <v>818</v>
      </c>
      <c r="J21" s="101">
        <v>42</v>
      </c>
      <c r="K21" s="101">
        <v>81</v>
      </c>
      <c r="L21" s="102">
        <v>72</v>
      </c>
      <c r="M21" s="100">
        <v>111</v>
      </c>
      <c r="N21" s="101">
        <v>116</v>
      </c>
      <c r="O21" s="101">
        <v>396</v>
      </c>
      <c r="P21" s="101">
        <v>707</v>
      </c>
      <c r="Q21" s="101">
        <v>41</v>
      </c>
      <c r="R21" s="101">
        <v>60</v>
      </c>
      <c r="S21" s="101">
        <v>63</v>
      </c>
      <c r="T21" s="101">
        <v>99</v>
      </c>
      <c r="U21" s="101">
        <v>106</v>
      </c>
      <c r="V21" s="102">
        <v>338</v>
      </c>
    </row>
    <row r="22" spans="1:22" s="90" customFormat="1" ht="39.950000000000003" customHeight="1">
      <c r="A22" s="91" t="s">
        <v>41</v>
      </c>
      <c r="B22" s="92">
        <v>927</v>
      </c>
      <c r="C22" s="93">
        <v>88</v>
      </c>
      <c r="D22" s="93">
        <v>147</v>
      </c>
      <c r="E22" s="93">
        <v>142</v>
      </c>
      <c r="F22" s="93">
        <v>182</v>
      </c>
      <c r="G22" s="93">
        <v>179</v>
      </c>
      <c r="H22" s="93">
        <v>189</v>
      </c>
      <c r="I22" s="93">
        <v>1141</v>
      </c>
      <c r="J22" s="93">
        <v>98</v>
      </c>
      <c r="K22" s="93">
        <v>139</v>
      </c>
      <c r="L22" s="94">
        <v>155</v>
      </c>
      <c r="M22" s="92">
        <v>235</v>
      </c>
      <c r="N22" s="93">
        <v>238</v>
      </c>
      <c r="O22" s="93">
        <v>276</v>
      </c>
      <c r="P22" s="93">
        <v>1595</v>
      </c>
      <c r="Q22" s="93">
        <v>191</v>
      </c>
      <c r="R22" s="93">
        <v>268</v>
      </c>
      <c r="S22" s="93">
        <v>238</v>
      </c>
      <c r="T22" s="93">
        <v>290</v>
      </c>
      <c r="U22" s="93">
        <v>282</v>
      </c>
      <c r="V22" s="94">
        <v>326</v>
      </c>
    </row>
    <row r="23" spans="1:22" s="90" customFormat="1" ht="39.950000000000003" customHeight="1">
      <c r="A23" s="91" t="s">
        <v>42</v>
      </c>
      <c r="B23" s="92">
        <v>435</v>
      </c>
      <c r="C23" s="93">
        <v>41</v>
      </c>
      <c r="D23" s="93">
        <v>66</v>
      </c>
      <c r="E23" s="93">
        <v>81</v>
      </c>
      <c r="F23" s="93">
        <v>99</v>
      </c>
      <c r="G23" s="93">
        <v>66</v>
      </c>
      <c r="H23" s="93">
        <v>82</v>
      </c>
      <c r="I23" s="93">
        <v>664</v>
      </c>
      <c r="J23" s="93">
        <v>39</v>
      </c>
      <c r="K23" s="93">
        <v>68</v>
      </c>
      <c r="L23" s="94">
        <v>86</v>
      </c>
      <c r="M23" s="92">
        <v>161</v>
      </c>
      <c r="N23" s="93">
        <v>128</v>
      </c>
      <c r="O23" s="93">
        <v>182</v>
      </c>
      <c r="P23" s="93">
        <v>940</v>
      </c>
      <c r="Q23" s="93">
        <v>106</v>
      </c>
      <c r="R23" s="93">
        <v>156</v>
      </c>
      <c r="S23" s="93">
        <v>155</v>
      </c>
      <c r="T23" s="93">
        <v>204</v>
      </c>
      <c r="U23" s="93">
        <v>142</v>
      </c>
      <c r="V23" s="94">
        <v>177</v>
      </c>
    </row>
    <row r="24" spans="1:22" s="90" customFormat="1" ht="39.950000000000003" customHeight="1">
      <c r="A24" s="99" t="s">
        <v>43</v>
      </c>
      <c r="B24" s="100">
        <v>435</v>
      </c>
      <c r="C24" s="101">
        <v>16</v>
      </c>
      <c r="D24" s="101">
        <v>53</v>
      </c>
      <c r="E24" s="101">
        <v>52</v>
      </c>
      <c r="F24" s="101">
        <v>95</v>
      </c>
      <c r="G24" s="101">
        <v>73</v>
      </c>
      <c r="H24" s="101">
        <v>146</v>
      </c>
      <c r="I24" s="101">
        <v>788</v>
      </c>
      <c r="J24" s="101">
        <v>25</v>
      </c>
      <c r="K24" s="101">
        <v>64</v>
      </c>
      <c r="L24" s="102">
        <v>90</v>
      </c>
      <c r="M24" s="100">
        <v>172</v>
      </c>
      <c r="N24" s="101">
        <v>130</v>
      </c>
      <c r="O24" s="101">
        <v>307</v>
      </c>
      <c r="P24" s="101">
        <v>1097</v>
      </c>
      <c r="Q24" s="101">
        <v>85</v>
      </c>
      <c r="R24" s="101">
        <v>145</v>
      </c>
      <c r="S24" s="101">
        <v>172</v>
      </c>
      <c r="T24" s="101">
        <v>208</v>
      </c>
      <c r="U24" s="101">
        <v>166</v>
      </c>
      <c r="V24" s="102">
        <v>321</v>
      </c>
    </row>
    <row r="25" spans="1:22" s="90" customFormat="1" ht="39.950000000000003" customHeight="1">
      <c r="A25" s="99" t="s">
        <v>44</v>
      </c>
      <c r="B25" s="100">
        <v>459</v>
      </c>
      <c r="C25" s="101">
        <v>35</v>
      </c>
      <c r="D25" s="101">
        <v>76</v>
      </c>
      <c r="E25" s="101">
        <v>72</v>
      </c>
      <c r="F25" s="101">
        <v>95</v>
      </c>
      <c r="G25" s="101">
        <v>78</v>
      </c>
      <c r="H25" s="101">
        <v>103</v>
      </c>
      <c r="I25" s="101">
        <v>777</v>
      </c>
      <c r="J25" s="101">
        <v>43</v>
      </c>
      <c r="K25" s="101">
        <v>91</v>
      </c>
      <c r="L25" s="102">
        <v>109</v>
      </c>
      <c r="M25" s="100">
        <v>155</v>
      </c>
      <c r="N25" s="101">
        <v>129</v>
      </c>
      <c r="O25" s="101">
        <v>250</v>
      </c>
      <c r="P25" s="101">
        <v>914</v>
      </c>
      <c r="Q25" s="101">
        <v>61</v>
      </c>
      <c r="R25" s="101">
        <v>148</v>
      </c>
      <c r="S25" s="101">
        <v>138</v>
      </c>
      <c r="T25" s="101">
        <v>174</v>
      </c>
      <c r="U25" s="101">
        <v>150</v>
      </c>
      <c r="V25" s="102">
        <v>243</v>
      </c>
    </row>
    <row r="26" spans="1:22" s="90" customFormat="1" ht="39.950000000000003" customHeight="1">
      <c r="A26" s="91" t="s">
        <v>45</v>
      </c>
      <c r="B26" s="92">
        <v>151</v>
      </c>
      <c r="C26" s="93">
        <v>12</v>
      </c>
      <c r="D26" s="93">
        <v>24</v>
      </c>
      <c r="E26" s="93">
        <v>22</v>
      </c>
      <c r="F26" s="93">
        <v>39</v>
      </c>
      <c r="G26" s="93">
        <v>22</v>
      </c>
      <c r="H26" s="93">
        <v>32</v>
      </c>
      <c r="I26" s="93">
        <v>366</v>
      </c>
      <c r="J26" s="93">
        <v>21</v>
      </c>
      <c r="K26" s="93">
        <v>24</v>
      </c>
      <c r="L26" s="94">
        <v>39</v>
      </c>
      <c r="M26" s="92">
        <v>73</v>
      </c>
      <c r="N26" s="93">
        <v>67</v>
      </c>
      <c r="O26" s="93">
        <v>142</v>
      </c>
      <c r="P26" s="93">
        <v>352</v>
      </c>
      <c r="Q26" s="93">
        <v>32</v>
      </c>
      <c r="R26" s="93">
        <v>39</v>
      </c>
      <c r="S26" s="93">
        <v>58</v>
      </c>
      <c r="T26" s="93">
        <v>78</v>
      </c>
      <c r="U26" s="93">
        <v>48</v>
      </c>
      <c r="V26" s="94">
        <v>97</v>
      </c>
    </row>
    <row r="27" spans="1:22" s="90" customFormat="1" ht="39.950000000000003" customHeight="1">
      <c r="A27" s="91" t="s">
        <v>46</v>
      </c>
      <c r="B27" s="92">
        <v>461</v>
      </c>
      <c r="C27" s="93">
        <v>47</v>
      </c>
      <c r="D27" s="93">
        <v>57</v>
      </c>
      <c r="E27" s="93">
        <v>56</v>
      </c>
      <c r="F27" s="93">
        <v>110</v>
      </c>
      <c r="G27" s="93">
        <v>79</v>
      </c>
      <c r="H27" s="93">
        <v>112</v>
      </c>
      <c r="I27" s="93">
        <v>852</v>
      </c>
      <c r="J27" s="93">
        <v>35</v>
      </c>
      <c r="K27" s="93">
        <v>51</v>
      </c>
      <c r="L27" s="94">
        <v>80</v>
      </c>
      <c r="M27" s="92">
        <v>179</v>
      </c>
      <c r="N27" s="93">
        <v>152</v>
      </c>
      <c r="O27" s="93">
        <v>355</v>
      </c>
      <c r="P27" s="93">
        <v>888</v>
      </c>
      <c r="Q27" s="93">
        <v>47</v>
      </c>
      <c r="R27" s="93">
        <v>73</v>
      </c>
      <c r="S27" s="93">
        <v>116</v>
      </c>
      <c r="T27" s="93">
        <v>237</v>
      </c>
      <c r="U27" s="93">
        <v>155</v>
      </c>
      <c r="V27" s="94">
        <v>260</v>
      </c>
    </row>
    <row r="28" spans="1:22" s="90" customFormat="1" ht="39.950000000000003" customHeight="1" thickBot="1">
      <c r="A28" s="103" t="s">
        <v>47</v>
      </c>
      <c r="B28" s="104">
        <v>876</v>
      </c>
      <c r="C28" s="105">
        <v>110</v>
      </c>
      <c r="D28" s="105">
        <v>170</v>
      </c>
      <c r="E28" s="105">
        <v>144</v>
      </c>
      <c r="F28" s="105">
        <v>191</v>
      </c>
      <c r="G28" s="105">
        <v>139</v>
      </c>
      <c r="H28" s="105">
        <v>122</v>
      </c>
      <c r="I28" s="105">
        <v>2169</v>
      </c>
      <c r="J28" s="105">
        <v>164</v>
      </c>
      <c r="K28" s="105">
        <v>312</v>
      </c>
      <c r="L28" s="106">
        <v>343</v>
      </c>
      <c r="M28" s="104">
        <v>535</v>
      </c>
      <c r="N28" s="105">
        <v>378</v>
      </c>
      <c r="O28" s="105">
        <v>437</v>
      </c>
      <c r="P28" s="105">
        <v>1768</v>
      </c>
      <c r="Q28" s="105">
        <v>159</v>
      </c>
      <c r="R28" s="105">
        <v>274</v>
      </c>
      <c r="S28" s="105">
        <v>283</v>
      </c>
      <c r="T28" s="105">
        <v>407</v>
      </c>
      <c r="U28" s="105">
        <v>293</v>
      </c>
      <c r="V28" s="106">
        <v>352</v>
      </c>
    </row>
    <row r="29" spans="1:22" s="90" customFormat="1" ht="39.950000000000003" customHeight="1" thickTop="1">
      <c r="A29" s="91" t="s">
        <v>48</v>
      </c>
      <c r="B29" s="92">
        <f t="shared" ref="B29" si="6">B17</f>
        <v>1076</v>
      </c>
      <c r="C29" s="93">
        <f t="shared" ref="C29:V29" si="7">C17</f>
        <v>138</v>
      </c>
      <c r="D29" s="93">
        <f t="shared" si="7"/>
        <v>138</v>
      </c>
      <c r="E29" s="93">
        <f t="shared" si="7"/>
        <v>178</v>
      </c>
      <c r="F29" s="93">
        <f t="shared" si="7"/>
        <v>240</v>
      </c>
      <c r="G29" s="93">
        <f t="shared" si="7"/>
        <v>176</v>
      </c>
      <c r="H29" s="93">
        <f t="shared" si="7"/>
        <v>206</v>
      </c>
      <c r="I29" s="93">
        <f t="shared" si="7"/>
        <v>1399</v>
      </c>
      <c r="J29" s="93">
        <f t="shared" si="7"/>
        <v>140</v>
      </c>
      <c r="K29" s="93">
        <f t="shared" si="7"/>
        <v>151</v>
      </c>
      <c r="L29" s="94">
        <f t="shared" si="7"/>
        <v>203</v>
      </c>
      <c r="M29" s="92">
        <f t="shared" si="7"/>
        <v>326</v>
      </c>
      <c r="N29" s="93">
        <f t="shared" si="7"/>
        <v>259</v>
      </c>
      <c r="O29" s="93">
        <f t="shared" si="7"/>
        <v>320</v>
      </c>
      <c r="P29" s="93">
        <f t="shared" si="7"/>
        <v>2208</v>
      </c>
      <c r="Q29" s="93">
        <f t="shared" si="7"/>
        <v>371</v>
      </c>
      <c r="R29" s="93">
        <f t="shared" si="7"/>
        <v>393</v>
      </c>
      <c r="S29" s="93">
        <f t="shared" si="7"/>
        <v>369</v>
      </c>
      <c r="T29" s="93">
        <f t="shared" si="7"/>
        <v>422</v>
      </c>
      <c r="U29" s="93">
        <f t="shared" si="7"/>
        <v>304</v>
      </c>
      <c r="V29" s="94">
        <f t="shared" si="7"/>
        <v>349</v>
      </c>
    </row>
    <row r="30" spans="1:22" s="90" customFormat="1" ht="39.950000000000003" customHeight="1">
      <c r="A30" s="91" t="s">
        <v>49</v>
      </c>
      <c r="B30" s="92">
        <f t="shared" ref="B30" si="8">B13+B14</f>
        <v>5789</v>
      </c>
      <c r="C30" s="93">
        <f t="shared" ref="C30:V30" si="9">C13+C14</f>
        <v>1318</v>
      </c>
      <c r="D30" s="93">
        <f t="shared" si="9"/>
        <v>943</v>
      </c>
      <c r="E30" s="93">
        <f t="shared" si="9"/>
        <v>1084</v>
      </c>
      <c r="F30" s="93">
        <f t="shared" si="9"/>
        <v>1079</v>
      </c>
      <c r="G30" s="93">
        <f t="shared" si="9"/>
        <v>704</v>
      </c>
      <c r="H30" s="93">
        <f t="shared" si="9"/>
        <v>661</v>
      </c>
      <c r="I30" s="93">
        <f t="shared" si="9"/>
        <v>7716</v>
      </c>
      <c r="J30" s="93">
        <f t="shared" si="9"/>
        <v>1510</v>
      </c>
      <c r="K30" s="93">
        <f t="shared" si="9"/>
        <v>1035</v>
      </c>
      <c r="L30" s="94">
        <f t="shared" si="9"/>
        <v>1350</v>
      </c>
      <c r="M30" s="92">
        <f t="shared" si="9"/>
        <v>1632</v>
      </c>
      <c r="N30" s="93">
        <f t="shared" si="9"/>
        <v>1176</v>
      </c>
      <c r="O30" s="93">
        <f t="shared" si="9"/>
        <v>1013</v>
      </c>
      <c r="P30" s="93">
        <f t="shared" si="9"/>
        <v>9153</v>
      </c>
      <c r="Q30" s="93">
        <f t="shared" si="9"/>
        <v>1800</v>
      </c>
      <c r="R30" s="93">
        <f t="shared" si="9"/>
        <v>1394</v>
      </c>
      <c r="S30" s="93">
        <f t="shared" si="9"/>
        <v>1646</v>
      </c>
      <c r="T30" s="93">
        <f t="shared" si="9"/>
        <v>1883</v>
      </c>
      <c r="U30" s="93">
        <f t="shared" si="9"/>
        <v>1258</v>
      </c>
      <c r="V30" s="94">
        <f t="shared" si="9"/>
        <v>1172</v>
      </c>
    </row>
    <row r="31" spans="1:22" s="90" customFormat="1" ht="39.950000000000003" customHeight="1">
      <c r="A31" s="91" t="s">
        <v>50</v>
      </c>
      <c r="B31" s="92">
        <f t="shared" ref="B31" si="10">B10+B20</f>
        <v>2560</v>
      </c>
      <c r="C31" s="93">
        <f t="shared" ref="C31:V31" si="11">C10+C20</f>
        <v>238</v>
      </c>
      <c r="D31" s="93">
        <f t="shared" si="11"/>
        <v>359</v>
      </c>
      <c r="E31" s="93">
        <f t="shared" si="11"/>
        <v>424</v>
      </c>
      <c r="F31" s="93">
        <f t="shared" si="11"/>
        <v>683</v>
      </c>
      <c r="G31" s="93">
        <f t="shared" si="11"/>
        <v>492</v>
      </c>
      <c r="H31" s="93">
        <f t="shared" si="11"/>
        <v>364</v>
      </c>
      <c r="I31" s="93">
        <f t="shared" si="11"/>
        <v>2028</v>
      </c>
      <c r="J31" s="93">
        <f t="shared" si="11"/>
        <v>143</v>
      </c>
      <c r="K31" s="93">
        <f t="shared" si="11"/>
        <v>264</v>
      </c>
      <c r="L31" s="94">
        <f t="shared" si="11"/>
        <v>297</v>
      </c>
      <c r="M31" s="92">
        <f t="shared" si="11"/>
        <v>544</v>
      </c>
      <c r="N31" s="93">
        <f t="shared" si="11"/>
        <v>428</v>
      </c>
      <c r="O31" s="93">
        <f t="shared" si="11"/>
        <v>352</v>
      </c>
      <c r="P31" s="93">
        <f t="shared" si="11"/>
        <v>5090</v>
      </c>
      <c r="Q31" s="93">
        <f t="shared" si="11"/>
        <v>612</v>
      </c>
      <c r="R31" s="93">
        <f t="shared" si="11"/>
        <v>775</v>
      </c>
      <c r="S31" s="93">
        <f t="shared" si="11"/>
        <v>807</v>
      </c>
      <c r="T31" s="93">
        <f t="shared" si="11"/>
        <v>1222</v>
      </c>
      <c r="U31" s="93">
        <f t="shared" si="11"/>
        <v>928</v>
      </c>
      <c r="V31" s="94">
        <f t="shared" si="11"/>
        <v>746</v>
      </c>
    </row>
    <row r="32" spans="1:22" s="90" customFormat="1" ht="39.950000000000003" customHeight="1">
      <c r="A32" s="91" t="s">
        <v>51</v>
      </c>
      <c r="B32" s="92">
        <f t="shared" ref="B32" si="12">B9+B16+B19+B21+B22+B23</f>
        <v>10085</v>
      </c>
      <c r="C32" s="93">
        <f t="shared" ref="C32:V32" si="13">C9+C16+C19+C21+C22+C23</f>
        <v>1306</v>
      </c>
      <c r="D32" s="93">
        <f t="shared" si="13"/>
        <v>1531</v>
      </c>
      <c r="E32" s="93">
        <f t="shared" si="13"/>
        <v>1522</v>
      </c>
      <c r="F32" s="93">
        <f t="shared" si="13"/>
        <v>2268</v>
      </c>
      <c r="G32" s="93">
        <f t="shared" si="13"/>
        <v>1766</v>
      </c>
      <c r="H32" s="93">
        <f t="shared" si="13"/>
        <v>1692</v>
      </c>
      <c r="I32" s="93">
        <f t="shared" si="13"/>
        <v>15458</v>
      </c>
      <c r="J32" s="93">
        <f t="shared" si="13"/>
        <v>1505</v>
      </c>
      <c r="K32" s="93">
        <f t="shared" si="13"/>
        <v>1965</v>
      </c>
      <c r="L32" s="94">
        <f t="shared" si="13"/>
        <v>2110</v>
      </c>
      <c r="M32" s="92">
        <f t="shared" si="13"/>
        <v>3517</v>
      </c>
      <c r="N32" s="93">
        <f t="shared" si="13"/>
        <v>2847</v>
      </c>
      <c r="O32" s="93">
        <f t="shared" si="13"/>
        <v>3514</v>
      </c>
      <c r="P32" s="93">
        <f t="shared" si="13"/>
        <v>19902</v>
      </c>
      <c r="Q32" s="93">
        <f t="shared" si="13"/>
        <v>3042</v>
      </c>
      <c r="R32" s="93">
        <f t="shared" si="13"/>
        <v>3356</v>
      </c>
      <c r="S32" s="93">
        <f t="shared" si="13"/>
        <v>2897</v>
      </c>
      <c r="T32" s="93">
        <f t="shared" si="13"/>
        <v>3892</v>
      </c>
      <c r="U32" s="93">
        <f t="shared" si="13"/>
        <v>3102</v>
      </c>
      <c r="V32" s="94">
        <f t="shared" si="13"/>
        <v>3613</v>
      </c>
    </row>
    <row r="33" spans="1:22" s="90" customFormat="1" ht="39.950000000000003" customHeight="1">
      <c r="A33" s="91" t="s">
        <v>52</v>
      </c>
      <c r="B33" s="92">
        <f t="shared" ref="B33" si="14">B12+B15+B18+B24+B25</f>
        <v>3474</v>
      </c>
      <c r="C33" s="93">
        <f t="shared" ref="C33:V33" si="15">C12+C15+C18+C24+C25</f>
        <v>297</v>
      </c>
      <c r="D33" s="93">
        <f t="shared" si="15"/>
        <v>516</v>
      </c>
      <c r="E33" s="93">
        <f t="shared" si="15"/>
        <v>508</v>
      </c>
      <c r="F33" s="93">
        <f t="shared" si="15"/>
        <v>806</v>
      </c>
      <c r="G33" s="93">
        <f t="shared" si="15"/>
        <v>611</v>
      </c>
      <c r="H33" s="93">
        <f t="shared" si="15"/>
        <v>736</v>
      </c>
      <c r="I33" s="93">
        <f t="shared" si="15"/>
        <v>6107</v>
      </c>
      <c r="J33" s="93">
        <f t="shared" si="15"/>
        <v>358</v>
      </c>
      <c r="K33" s="93">
        <f t="shared" si="15"/>
        <v>643</v>
      </c>
      <c r="L33" s="94">
        <f t="shared" si="15"/>
        <v>840</v>
      </c>
      <c r="M33" s="92">
        <f t="shared" si="15"/>
        <v>1371</v>
      </c>
      <c r="N33" s="93">
        <f t="shared" si="15"/>
        <v>1119</v>
      </c>
      <c r="O33" s="93">
        <f t="shared" si="15"/>
        <v>1776</v>
      </c>
      <c r="P33" s="93">
        <f t="shared" si="15"/>
        <v>7681</v>
      </c>
      <c r="Q33" s="93">
        <f t="shared" si="15"/>
        <v>656</v>
      </c>
      <c r="R33" s="93">
        <f t="shared" si="15"/>
        <v>1130</v>
      </c>
      <c r="S33" s="93">
        <f t="shared" si="15"/>
        <v>1158</v>
      </c>
      <c r="T33" s="93">
        <f t="shared" si="15"/>
        <v>1581</v>
      </c>
      <c r="U33" s="93">
        <f t="shared" si="15"/>
        <v>1274</v>
      </c>
      <c r="V33" s="94">
        <f t="shared" si="15"/>
        <v>1882</v>
      </c>
    </row>
    <row r="34" spans="1:22" s="90" customFormat="1" ht="39.950000000000003" customHeight="1">
      <c r="A34" s="95" t="s">
        <v>53</v>
      </c>
      <c r="B34" s="96">
        <f t="shared" ref="B34" si="16">B11+B26+B27+B28</f>
        <v>2879</v>
      </c>
      <c r="C34" s="97">
        <f t="shared" ref="C34:V34" si="17">C11+C26+C27+C28</f>
        <v>308</v>
      </c>
      <c r="D34" s="97">
        <f t="shared" si="17"/>
        <v>495</v>
      </c>
      <c r="E34" s="97">
        <f t="shared" si="17"/>
        <v>461</v>
      </c>
      <c r="F34" s="97">
        <f t="shared" si="17"/>
        <v>690</v>
      </c>
      <c r="G34" s="97">
        <f t="shared" si="17"/>
        <v>448</v>
      </c>
      <c r="H34" s="97">
        <f t="shared" si="17"/>
        <v>477</v>
      </c>
      <c r="I34" s="97">
        <f t="shared" si="17"/>
        <v>5487</v>
      </c>
      <c r="J34" s="97">
        <f t="shared" si="17"/>
        <v>396</v>
      </c>
      <c r="K34" s="97">
        <f t="shared" si="17"/>
        <v>686</v>
      </c>
      <c r="L34" s="98">
        <f t="shared" si="17"/>
        <v>780</v>
      </c>
      <c r="M34" s="96">
        <f t="shared" si="17"/>
        <v>1372</v>
      </c>
      <c r="N34" s="97">
        <f t="shared" si="17"/>
        <v>993</v>
      </c>
      <c r="O34" s="97">
        <f t="shared" si="17"/>
        <v>1260</v>
      </c>
      <c r="P34" s="97">
        <f t="shared" si="17"/>
        <v>5902</v>
      </c>
      <c r="Q34" s="97">
        <f t="shared" si="17"/>
        <v>498</v>
      </c>
      <c r="R34" s="97">
        <f t="shared" si="17"/>
        <v>824</v>
      </c>
      <c r="S34" s="97">
        <f t="shared" si="17"/>
        <v>920</v>
      </c>
      <c r="T34" s="97">
        <f t="shared" si="17"/>
        <v>1458</v>
      </c>
      <c r="U34" s="97">
        <f t="shared" si="17"/>
        <v>988</v>
      </c>
      <c r="V34" s="98">
        <f t="shared" si="17"/>
        <v>1214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horizontalDpi="300" verticalDpi="300" r:id="rId1"/>
  <headerFooter alignWithMargins="0"/>
  <colBreaks count="1" manualBreakCount="1">
    <brk id="12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</sheetPr>
  <dimension ref="A1:P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D11" sqref="D11"/>
    </sheetView>
  </sheetViews>
  <sheetFormatPr defaultColWidth="10.625" defaultRowHeight="20.100000000000001" customHeight="1"/>
  <cols>
    <col min="1" max="1" width="11.75" style="1" customWidth="1"/>
    <col min="2" max="15" width="11.125" style="10" customWidth="1"/>
    <col min="16" max="16" width="11.125" style="12" customWidth="1"/>
    <col min="17" max="16384" width="10.625" style="12"/>
  </cols>
  <sheetData>
    <row r="1" spans="1:16" ht="18.75">
      <c r="A1" s="36" t="s">
        <v>76</v>
      </c>
      <c r="B1" s="2"/>
      <c r="C1" s="2"/>
      <c r="D1" s="2"/>
      <c r="E1" s="2"/>
      <c r="F1" s="2"/>
      <c r="G1" s="2"/>
      <c r="H1" s="2"/>
      <c r="I1" s="2"/>
      <c r="O1" s="116" t="s">
        <v>88</v>
      </c>
      <c r="P1" s="116"/>
    </row>
    <row r="2" spans="1:16" s="28" customFormat="1" ht="3.75" customHeight="1">
      <c r="A2" s="21"/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11"/>
      <c r="N2" s="11"/>
      <c r="O2" s="11"/>
      <c r="P2" s="19"/>
    </row>
    <row r="3" spans="1:16" ht="20.100000000000001" customHeight="1">
      <c r="A3" s="128" t="s">
        <v>85</v>
      </c>
      <c r="B3" s="140" t="s">
        <v>9</v>
      </c>
      <c r="C3" s="141"/>
      <c r="D3" s="141"/>
      <c r="E3" s="141"/>
      <c r="F3" s="141"/>
      <c r="G3" s="141"/>
      <c r="H3" s="141"/>
      <c r="I3" s="142"/>
      <c r="J3" s="143" t="s">
        <v>84</v>
      </c>
      <c r="K3" s="143"/>
      <c r="L3" s="143"/>
      <c r="M3" s="143"/>
      <c r="N3" s="143"/>
      <c r="O3" s="143"/>
      <c r="P3" s="143"/>
    </row>
    <row r="4" spans="1:16" ht="15" customHeight="1">
      <c r="A4" s="128"/>
      <c r="B4" s="144" t="s">
        <v>64</v>
      </c>
      <c r="C4" s="145"/>
      <c r="D4" s="145"/>
      <c r="E4" s="145"/>
      <c r="F4" s="145"/>
      <c r="G4" s="145"/>
      <c r="H4" s="145"/>
      <c r="I4" s="146"/>
      <c r="J4" s="144" t="s">
        <v>64</v>
      </c>
      <c r="K4" s="145"/>
      <c r="L4" s="145"/>
      <c r="M4" s="145"/>
      <c r="N4" s="145"/>
      <c r="O4" s="145"/>
      <c r="P4" s="146"/>
    </row>
    <row r="5" spans="1:16" ht="39.950000000000003" customHeight="1">
      <c r="A5" s="128"/>
      <c r="B5" s="15" t="s">
        <v>0</v>
      </c>
      <c r="C5" s="17" t="s">
        <v>65</v>
      </c>
      <c r="D5" s="17" t="s">
        <v>66</v>
      </c>
      <c r="E5" s="17" t="s">
        <v>16</v>
      </c>
      <c r="F5" s="17" t="s">
        <v>17</v>
      </c>
      <c r="G5" s="17" t="s">
        <v>67</v>
      </c>
      <c r="H5" s="17" t="s">
        <v>20</v>
      </c>
      <c r="I5" s="17" t="s">
        <v>21</v>
      </c>
      <c r="J5" s="15" t="s">
        <v>0</v>
      </c>
      <c r="K5" s="17" t="s">
        <v>68</v>
      </c>
      <c r="L5" s="17" t="s">
        <v>17</v>
      </c>
      <c r="M5" s="17" t="s">
        <v>18</v>
      </c>
      <c r="N5" s="17" t="s">
        <v>19</v>
      </c>
      <c r="O5" s="17" t="s">
        <v>20</v>
      </c>
      <c r="P5" s="17" t="s">
        <v>21</v>
      </c>
    </row>
    <row r="6" spans="1:16" s="90" customFormat="1" ht="39.950000000000003" customHeight="1">
      <c r="A6" s="86" t="s">
        <v>0</v>
      </c>
      <c r="B6" s="87">
        <f t="shared" ref="B6" si="0">SUM(B9:B28)</f>
        <v>43702</v>
      </c>
      <c r="C6" s="88">
        <f t="shared" ref="C6:P6" si="1">SUM(C9:C28)</f>
        <v>4020</v>
      </c>
      <c r="D6" s="88">
        <f t="shared" si="1"/>
        <v>8027</v>
      </c>
      <c r="E6" s="88">
        <f t="shared" si="1"/>
        <v>6194</v>
      </c>
      <c r="F6" s="88">
        <f t="shared" si="1"/>
        <v>5665</v>
      </c>
      <c r="G6" s="88">
        <f t="shared" si="1"/>
        <v>11484</v>
      </c>
      <c r="H6" s="88">
        <f t="shared" si="1"/>
        <v>4471</v>
      </c>
      <c r="I6" s="88">
        <f t="shared" si="1"/>
        <v>3841</v>
      </c>
      <c r="J6" s="88">
        <f t="shared" si="1"/>
        <v>36532</v>
      </c>
      <c r="K6" s="88">
        <f t="shared" si="1"/>
        <v>7431</v>
      </c>
      <c r="L6" s="88">
        <f t="shared" si="1"/>
        <v>6737</v>
      </c>
      <c r="M6" s="88">
        <f t="shared" si="1"/>
        <v>5391</v>
      </c>
      <c r="N6" s="88">
        <f t="shared" si="1"/>
        <v>7359</v>
      </c>
      <c r="O6" s="88">
        <f t="shared" si="1"/>
        <v>5014</v>
      </c>
      <c r="P6" s="89">
        <f t="shared" si="1"/>
        <v>4600</v>
      </c>
    </row>
    <row r="7" spans="1:16" s="90" customFormat="1" ht="39.950000000000003" customHeight="1">
      <c r="A7" s="91" t="s">
        <v>26</v>
      </c>
      <c r="B7" s="92">
        <f t="shared" ref="B7" si="2">SUM(B9:B19)</f>
        <v>36864</v>
      </c>
      <c r="C7" s="93">
        <f t="shared" ref="C7:P7" si="3">SUM(C9:C19)</f>
        <v>3844</v>
      </c>
      <c r="D7" s="93">
        <f t="shared" si="3"/>
        <v>7407</v>
      </c>
      <c r="E7" s="93">
        <f t="shared" si="3"/>
        <v>5366</v>
      </c>
      <c r="F7" s="93">
        <f t="shared" si="3"/>
        <v>4527</v>
      </c>
      <c r="G7" s="93">
        <f t="shared" si="3"/>
        <v>9267</v>
      </c>
      <c r="H7" s="93">
        <f t="shared" si="3"/>
        <v>3577</v>
      </c>
      <c r="I7" s="93">
        <f t="shared" si="3"/>
        <v>2876</v>
      </c>
      <c r="J7" s="93">
        <f t="shared" si="3"/>
        <v>28537</v>
      </c>
      <c r="K7" s="93">
        <f t="shared" si="3"/>
        <v>6184</v>
      </c>
      <c r="L7" s="93">
        <f t="shared" si="3"/>
        <v>5092</v>
      </c>
      <c r="M7" s="93">
        <f t="shared" si="3"/>
        <v>4218</v>
      </c>
      <c r="N7" s="93">
        <f t="shared" si="3"/>
        <v>5774</v>
      </c>
      <c r="O7" s="93">
        <f t="shared" si="3"/>
        <v>3892</v>
      </c>
      <c r="P7" s="94">
        <f t="shared" si="3"/>
        <v>3377</v>
      </c>
    </row>
    <row r="8" spans="1:16" s="90" customFormat="1" ht="39.950000000000003" customHeight="1">
      <c r="A8" s="95" t="s">
        <v>27</v>
      </c>
      <c r="B8" s="96">
        <f t="shared" ref="B8" si="4">SUM(B20:B28)</f>
        <v>6838</v>
      </c>
      <c r="C8" s="97">
        <f t="shared" ref="C8:P8" si="5">SUM(C20:C28)</f>
        <v>176</v>
      </c>
      <c r="D8" s="97">
        <f t="shared" si="5"/>
        <v>620</v>
      </c>
      <c r="E8" s="97">
        <f t="shared" si="5"/>
        <v>828</v>
      </c>
      <c r="F8" s="97">
        <f t="shared" si="5"/>
        <v>1138</v>
      </c>
      <c r="G8" s="97">
        <f t="shared" si="5"/>
        <v>2217</v>
      </c>
      <c r="H8" s="97">
        <f t="shared" si="5"/>
        <v>894</v>
      </c>
      <c r="I8" s="97">
        <f t="shared" si="5"/>
        <v>965</v>
      </c>
      <c r="J8" s="97">
        <f t="shared" si="5"/>
        <v>7995</v>
      </c>
      <c r="K8" s="97">
        <f t="shared" si="5"/>
        <v>1247</v>
      </c>
      <c r="L8" s="97">
        <f t="shared" si="5"/>
        <v>1645</v>
      </c>
      <c r="M8" s="97">
        <f t="shared" si="5"/>
        <v>1173</v>
      </c>
      <c r="N8" s="97">
        <f t="shared" si="5"/>
        <v>1585</v>
      </c>
      <c r="O8" s="97">
        <f t="shared" si="5"/>
        <v>1122</v>
      </c>
      <c r="P8" s="98">
        <f t="shared" si="5"/>
        <v>1223</v>
      </c>
    </row>
    <row r="9" spans="1:16" s="90" customFormat="1" ht="39.950000000000003" customHeight="1">
      <c r="A9" s="86" t="s">
        <v>28</v>
      </c>
      <c r="B9" s="92">
        <v>13517</v>
      </c>
      <c r="C9" s="88">
        <v>2828</v>
      </c>
      <c r="D9" s="88">
        <v>4740</v>
      </c>
      <c r="E9" s="88">
        <v>1804</v>
      </c>
      <c r="F9" s="88">
        <v>1070</v>
      </c>
      <c r="G9" s="88">
        <v>1774</v>
      </c>
      <c r="H9" s="88">
        <v>761</v>
      </c>
      <c r="I9" s="88">
        <v>540</v>
      </c>
      <c r="J9" s="88">
        <v>7196</v>
      </c>
      <c r="K9" s="88">
        <v>1779</v>
      </c>
      <c r="L9" s="88">
        <v>1226</v>
      </c>
      <c r="M9" s="88">
        <v>808</v>
      </c>
      <c r="N9" s="88">
        <v>1436</v>
      </c>
      <c r="O9" s="88">
        <v>1060</v>
      </c>
      <c r="P9" s="89">
        <v>887</v>
      </c>
    </row>
    <row r="10" spans="1:16" s="90" customFormat="1" ht="39.950000000000003" customHeight="1">
      <c r="A10" s="91" t="s">
        <v>29</v>
      </c>
      <c r="B10" s="92">
        <v>3368</v>
      </c>
      <c r="C10" s="93">
        <v>167</v>
      </c>
      <c r="D10" s="93">
        <v>306</v>
      </c>
      <c r="E10" s="93">
        <v>322</v>
      </c>
      <c r="F10" s="93">
        <v>423</v>
      </c>
      <c r="G10" s="93">
        <v>1227</v>
      </c>
      <c r="H10" s="93">
        <v>584</v>
      </c>
      <c r="I10" s="93">
        <v>339</v>
      </c>
      <c r="J10" s="93">
        <v>2322</v>
      </c>
      <c r="K10" s="93">
        <v>308</v>
      </c>
      <c r="L10" s="93">
        <v>344</v>
      </c>
      <c r="M10" s="93">
        <v>331</v>
      </c>
      <c r="N10" s="93">
        <v>625</v>
      </c>
      <c r="O10" s="93">
        <v>448</v>
      </c>
      <c r="P10" s="94">
        <v>266</v>
      </c>
    </row>
    <row r="11" spans="1:16" s="90" customFormat="1" ht="39.950000000000003" customHeight="1">
      <c r="A11" s="91" t="s">
        <v>30</v>
      </c>
      <c r="B11" s="92">
        <v>2874</v>
      </c>
      <c r="C11" s="93">
        <v>79</v>
      </c>
      <c r="D11" s="93">
        <v>215</v>
      </c>
      <c r="E11" s="93">
        <v>365</v>
      </c>
      <c r="F11" s="93">
        <v>558</v>
      </c>
      <c r="G11" s="93">
        <v>1025</v>
      </c>
      <c r="H11" s="93">
        <v>356</v>
      </c>
      <c r="I11" s="93">
        <v>276</v>
      </c>
      <c r="J11" s="93">
        <v>3134</v>
      </c>
      <c r="K11" s="93">
        <v>521</v>
      </c>
      <c r="L11" s="93">
        <v>696</v>
      </c>
      <c r="M11" s="93">
        <v>497</v>
      </c>
      <c r="N11" s="93">
        <v>695</v>
      </c>
      <c r="O11" s="93">
        <v>406</v>
      </c>
      <c r="P11" s="94">
        <v>319</v>
      </c>
    </row>
    <row r="12" spans="1:16" s="90" customFormat="1" ht="39.950000000000003" customHeight="1">
      <c r="A12" s="91" t="s">
        <v>31</v>
      </c>
      <c r="B12" s="92">
        <v>777</v>
      </c>
      <c r="C12" s="93">
        <v>36</v>
      </c>
      <c r="D12" s="93">
        <v>62</v>
      </c>
      <c r="E12" s="93">
        <v>146</v>
      </c>
      <c r="F12" s="93">
        <v>151</v>
      </c>
      <c r="G12" s="93">
        <v>255</v>
      </c>
      <c r="H12" s="93">
        <v>75</v>
      </c>
      <c r="I12" s="93">
        <v>52</v>
      </c>
      <c r="J12" s="93">
        <v>855</v>
      </c>
      <c r="K12" s="93">
        <v>198</v>
      </c>
      <c r="L12" s="93">
        <v>176</v>
      </c>
      <c r="M12" s="93">
        <v>121</v>
      </c>
      <c r="N12" s="93">
        <v>181</v>
      </c>
      <c r="O12" s="93">
        <v>110</v>
      </c>
      <c r="P12" s="94">
        <v>69</v>
      </c>
    </row>
    <row r="13" spans="1:16" s="90" customFormat="1" ht="39.950000000000003" customHeight="1">
      <c r="A13" s="91" t="s">
        <v>32</v>
      </c>
      <c r="B13" s="92">
        <v>2647</v>
      </c>
      <c r="C13" s="93">
        <v>252</v>
      </c>
      <c r="D13" s="93">
        <v>441</v>
      </c>
      <c r="E13" s="93">
        <v>677</v>
      </c>
      <c r="F13" s="93">
        <v>249</v>
      </c>
      <c r="G13" s="93">
        <v>780</v>
      </c>
      <c r="H13" s="93">
        <v>188</v>
      </c>
      <c r="I13" s="93">
        <v>60</v>
      </c>
      <c r="J13" s="93">
        <v>3036</v>
      </c>
      <c r="K13" s="93">
        <v>912</v>
      </c>
      <c r="L13" s="93">
        <v>433</v>
      </c>
      <c r="M13" s="93">
        <v>732</v>
      </c>
      <c r="N13" s="93">
        <v>501</v>
      </c>
      <c r="O13" s="93">
        <v>324</v>
      </c>
      <c r="P13" s="94">
        <v>134</v>
      </c>
    </row>
    <row r="14" spans="1:16" s="90" customFormat="1" ht="39.950000000000003" customHeight="1">
      <c r="A14" s="91" t="s">
        <v>33</v>
      </c>
      <c r="B14" s="92">
        <v>4891</v>
      </c>
      <c r="C14" s="93">
        <v>136</v>
      </c>
      <c r="D14" s="93">
        <v>786</v>
      </c>
      <c r="E14" s="93">
        <v>876</v>
      </c>
      <c r="F14" s="93">
        <v>806</v>
      </c>
      <c r="G14" s="93">
        <v>1350</v>
      </c>
      <c r="H14" s="93">
        <v>476</v>
      </c>
      <c r="I14" s="93">
        <v>461</v>
      </c>
      <c r="J14" s="93">
        <v>3447</v>
      </c>
      <c r="K14" s="93">
        <v>865</v>
      </c>
      <c r="L14" s="93">
        <v>674</v>
      </c>
      <c r="M14" s="93">
        <v>468</v>
      </c>
      <c r="N14" s="93">
        <v>626</v>
      </c>
      <c r="O14" s="93">
        <v>397</v>
      </c>
      <c r="P14" s="94">
        <v>417</v>
      </c>
    </row>
    <row r="15" spans="1:16" s="90" customFormat="1" ht="39.950000000000003" customHeight="1">
      <c r="A15" s="91" t="s">
        <v>34</v>
      </c>
      <c r="B15" s="92">
        <v>1545</v>
      </c>
      <c r="C15" s="93">
        <v>47</v>
      </c>
      <c r="D15" s="93">
        <v>121</v>
      </c>
      <c r="E15" s="93">
        <v>214</v>
      </c>
      <c r="F15" s="93">
        <v>236</v>
      </c>
      <c r="G15" s="93">
        <v>477</v>
      </c>
      <c r="H15" s="93">
        <v>208</v>
      </c>
      <c r="I15" s="93">
        <v>242</v>
      </c>
      <c r="J15" s="93">
        <v>2007</v>
      </c>
      <c r="K15" s="93">
        <v>378</v>
      </c>
      <c r="L15" s="93">
        <v>418</v>
      </c>
      <c r="M15" s="93">
        <v>262</v>
      </c>
      <c r="N15" s="93">
        <v>355</v>
      </c>
      <c r="O15" s="93">
        <v>258</v>
      </c>
      <c r="P15" s="94">
        <v>336</v>
      </c>
    </row>
    <row r="16" spans="1:16" s="90" customFormat="1" ht="39.950000000000003" customHeight="1">
      <c r="A16" s="91" t="s">
        <v>35</v>
      </c>
      <c r="B16" s="92">
        <v>1198</v>
      </c>
      <c r="C16" s="93">
        <v>48</v>
      </c>
      <c r="D16" s="93">
        <v>98</v>
      </c>
      <c r="E16" s="93">
        <v>157</v>
      </c>
      <c r="F16" s="93">
        <v>159</v>
      </c>
      <c r="G16" s="93">
        <v>446</v>
      </c>
      <c r="H16" s="93">
        <v>175</v>
      </c>
      <c r="I16" s="93">
        <v>115</v>
      </c>
      <c r="J16" s="93">
        <v>1274</v>
      </c>
      <c r="K16" s="93">
        <v>257</v>
      </c>
      <c r="L16" s="93">
        <v>210</v>
      </c>
      <c r="M16" s="93">
        <v>214</v>
      </c>
      <c r="N16" s="93">
        <v>276</v>
      </c>
      <c r="O16" s="93">
        <v>191</v>
      </c>
      <c r="P16" s="94">
        <v>126</v>
      </c>
    </row>
    <row r="17" spans="1:16" s="90" customFormat="1" ht="39.950000000000003" customHeight="1">
      <c r="A17" s="91" t="s">
        <v>36</v>
      </c>
      <c r="B17" s="92">
        <v>1820</v>
      </c>
      <c r="C17" s="93">
        <v>126</v>
      </c>
      <c r="D17" s="93">
        <v>232</v>
      </c>
      <c r="E17" s="93">
        <v>257</v>
      </c>
      <c r="F17" s="93">
        <v>240</v>
      </c>
      <c r="G17" s="93">
        <v>570</v>
      </c>
      <c r="H17" s="93">
        <v>199</v>
      </c>
      <c r="I17" s="93">
        <v>196</v>
      </c>
      <c r="J17" s="93">
        <v>1266</v>
      </c>
      <c r="K17" s="93">
        <v>281</v>
      </c>
      <c r="L17" s="93">
        <v>230</v>
      </c>
      <c r="M17" s="93">
        <v>193</v>
      </c>
      <c r="N17" s="93">
        <v>257</v>
      </c>
      <c r="O17" s="93">
        <v>140</v>
      </c>
      <c r="P17" s="94">
        <v>165</v>
      </c>
    </row>
    <row r="18" spans="1:16" s="90" customFormat="1" ht="39.950000000000003" customHeight="1">
      <c r="A18" s="91" t="s">
        <v>37</v>
      </c>
      <c r="B18" s="92">
        <v>2266</v>
      </c>
      <c r="C18" s="93">
        <v>29</v>
      </c>
      <c r="D18" s="93">
        <v>126</v>
      </c>
      <c r="E18" s="93">
        <v>243</v>
      </c>
      <c r="F18" s="93">
        <v>307</v>
      </c>
      <c r="G18" s="93">
        <v>827</v>
      </c>
      <c r="H18" s="93">
        <v>347</v>
      </c>
      <c r="I18" s="93">
        <v>387</v>
      </c>
      <c r="J18" s="93">
        <v>2640</v>
      </c>
      <c r="K18" s="93">
        <v>359</v>
      </c>
      <c r="L18" s="93">
        <v>421</v>
      </c>
      <c r="M18" s="93">
        <v>406</v>
      </c>
      <c r="N18" s="93">
        <v>571</v>
      </c>
      <c r="O18" s="93">
        <v>395</v>
      </c>
      <c r="P18" s="94">
        <v>488</v>
      </c>
    </row>
    <row r="19" spans="1:16" s="90" customFormat="1" ht="39.950000000000003" customHeight="1">
      <c r="A19" s="91" t="s">
        <v>38</v>
      </c>
      <c r="B19" s="92">
        <v>1961</v>
      </c>
      <c r="C19" s="93">
        <v>96</v>
      </c>
      <c r="D19" s="93">
        <v>280</v>
      </c>
      <c r="E19" s="93">
        <v>305</v>
      </c>
      <c r="F19" s="93">
        <v>328</v>
      </c>
      <c r="G19" s="93">
        <v>536</v>
      </c>
      <c r="H19" s="93">
        <v>208</v>
      </c>
      <c r="I19" s="93">
        <v>208</v>
      </c>
      <c r="J19" s="93">
        <v>1360</v>
      </c>
      <c r="K19" s="93">
        <v>326</v>
      </c>
      <c r="L19" s="93">
        <v>264</v>
      </c>
      <c r="M19" s="93">
        <v>186</v>
      </c>
      <c r="N19" s="93">
        <v>251</v>
      </c>
      <c r="O19" s="93">
        <v>163</v>
      </c>
      <c r="P19" s="94">
        <v>170</v>
      </c>
    </row>
    <row r="20" spans="1:16" s="90" customFormat="1" ht="39.950000000000003" customHeight="1">
      <c r="A20" s="99" t="s">
        <v>39</v>
      </c>
      <c r="B20" s="100">
        <v>488</v>
      </c>
      <c r="C20" s="101">
        <v>4</v>
      </c>
      <c r="D20" s="101">
        <v>21</v>
      </c>
      <c r="E20" s="101">
        <v>56</v>
      </c>
      <c r="F20" s="101">
        <v>70</v>
      </c>
      <c r="G20" s="101">
        <v>185</v>
      </c>
      <c r="H20" s="101">
        <v>78</v>
      </c>
      <c r="I20" s="101">
        <v>74</v>
      </c>
      <c r="J20" s="101">
        <v>517</v>
      </c>
      <c r="K20" s="101">
        <v>62</v>
      </c>
      <c r="L20" s="101">
        <v>85</v>
      </c>
      <c r="M20" s="101">
        <v>77</v>
      </c>
      <c r="N20" s="101">
        <v>114</v>
      </c>
      <c r="O20" s="101">
        <v>86</v>
      </c>
      <c r="P20" s="102">
        <v>93</v>
      </c>
    </row>
    <row r="21" spans="1:16" s="90" customFormat="1" ht="39.950000000000003" customHeight="1">
      <c r="A21" s="99" t="s">
        <v>40</v>
      </c>
      <c r="B21" s="100">
        <v>446</v>
      </c>
      <c r="C21" s="101">
        <v>4</v>
      </c>
      <c r="D21" s="101">
        <v>10</v>
      </c>
      <c r="E21" s="101">
        <v>38</v>
      </c>
      <c r="F21" s="101">
        <v>76</v>
      </c>
      <c r="G21" s="101">
        <v>120</v>
      </c>
      <c r="H21" s="101">
        <v>74</v>
      </c>
      <c r="I21" s="101">
        <v>124</v>
      </c>
      <c r="J21" s="101">
        <v>497</v>
      </c>
      <c r="K21" s="101">
        <v>47</v>
      </c>
      <c r="L21" s="101">
        <v>93</v>
      </c>
      <c r="M21" s="101">
        <v>64</v>
      </c>
      <c r="N21" s="101">
        <v>77</v>
      </c>
      <c r="O21" s="101">
        <v>74</v>
      </c>
      <c r="P21" s="102">
        <v>142</v>
      </c>
    </row>
    <row r="22" spans="1:16" s="90" customFormat="1" ht="39.950000000000003" customHeight="1">
      <c r="A22" s="91" t="s">
        <v>41</v>
      </c>
      <c r="B22" s="92">
        <v>1328</v>
      </c>
      <c r="C22" s="93">
        <v>32</v>
      </c>
      <c r="D22" s="93">
        <v>160</v>
      </c>
      <c r="E22" s="93">
        <v>160</v>
      </c>
      <c r="F22" s="93">
        <v>176</v>
      </c>
      <c r="G22" s="93">
        <v>395</v>
      </c>
      <c r="H22" s="93">
        <v>186</v>
      </c>
      <c r="I22" s="93">
        <v>219</v>
      </c>
      <c r="J22" s="93">
        <v>1369</v>
      </c>
      <c r="K22" s="93">
        <v>255</v>
      </c>
      <c r="L22" s="93">
        <v>269</v>
      </c>
      <c r="M22" s="93">
        <v>179</v>
      </c>
      <c r="N22" s="93">
        <v>248</v>
      </c>
      <c r="O22" s="93">
        <v>214</v>
      </c>
      <c r="P22" s="94">
        <v>204</v>
      </c>
    </row>
    <row r="23" spans="1:16" s="90" customFormat="1" ht="39.950000000000003" customHeight="1">
      <c r="A23" s="91" t="s">
        <v>42</v>
      </c>
      <c r="B23" s="92">
        <v>375</v>
      </c>
      <c r="C23" s="93">
        <v>35</v>
      </c>
      <c r="D23" s="93">
        <v>47</v>
      </c>
      <c r="E23" s="93">
        <v>40</v>
      </c>
      <c r="F23" s="93">
        <v>66</v>
      </c>
      <c r="G23" s="93">
        <v>110</v>
      </c>
      <c r="H23" s="93">
        <v>40</v>
      </c>
      <c r="I23" s="93">
        <v>37</v>
      </c>
      <c r="J23" s="93">
        <v>469</v>
      </c>
      <c r="K23" s="93">
        <v>137</v>
      </c>
      <c r="L23" s="93">
        <v>115</v>
      </c>
      <c r="M23" s="93">
        <v>47</v>
      </c>
      <c r="N23" s="93">
        <v>71</v>
      </c>
      <c r="O23" s="93">
        <v>50</v>
      </c>
      <c r="P23" s="94">
        <v>49</v>
      </c>
    </row>
    <row r="24" spans="1:16" s="90" customFormat="1" ht="39.950000000000003" customHeight="1">
      <c r="A24" s="99" t="s">
        <v>43</v>
      </c>
      <c r="B24" s="100">
        <v>823</v>
      </c>
      <c r="C24" s="101">
        <v>31</v>
      </c>
      <c r="D24" s="101">
        <v>90</v>
      </c>
      <c r="E24" s="101">
        <v>71</v>
      </c>
      <c r="F24" s="101">
        <v>119</v>
      </c>
      <c r="G24" s="101">
        <v>238</v>
      </c>
      <c r="H24" s="101">
        <v>116</v>
      </c>
      <c r="I24" s="101">
        <v>158</v>
      </c>
      <c r="J24" s="101">
        <v>1233</v>
      </c>
      <c r="K24" s="101">
        <v>191</v>
      </c>
      <c r="L24" s="101">
        <v>267</v>
      </c>
      <c r="M24" s="101">
        <v>200</v>
      </c>
      <c r="N24" s="101">
        <v>234</v>
      </c>
      <c r="O24" s="101">
        <v>162</v>
      </c>
      <c r="P24" s="102">
        <v>179</v>
      </c>
    </row>
    <row r="25" spans="1:16" s="90" customFormat="1" ht="39.950000000000003" customHeight="1">
      <c r="A25" s="99" t="s">
        <v>44</v>
      </c>
      <c r="B25" s="100">
        <v>775</v>
      </c>
      <c r="C25" s="101">
        <v>15</v>
      </c>
      <c r="D25" s="101">
        <v>55</v>
      </c>
      <c r="E25" s="101">
        <v>88</v>
      </c>
      <c r="F25" s="101">
        <v>153</v>
      </c>
      <c r="G25" s="101">
        <v>271</v>
      </c>
      <c r="H25" s="101">
        <v>103</v>
      </c>
      <c r="I25" s="101">
        <v>90</v>
      </c>
      <c r="J25" s="101">
        <v>817</v>
      </c>
      <c r="K25" s="101">
        <v>106</v>
      </c>
      <c r="L25" s="101">
        <v>185</v>
      </c>
      <c r="M25" s="101">
        <v>127</v>
      </c>
      <c r="N25" s="101">
        <v>161</v>
      </c>
      <c r="O25" s="101">
        <v>118</v>
      </c>
      <c r="P25" s="102">
        <v>120</v>
      </c>
    </row>
    <row r="26" spans="1:16" s="90" customFormat="1" ht="39.950000000000003" customHeight="1">
      <c r="A26" s="91" t="s">
        <v>45</v>
      </c>
      <c r="B26" s="92">
        <v>314</v>
      </c>
      <c r="C26" s="93">
        <v>6</v>
      </c>
      <c r="D26" s="93">
        <v>31</v>
      </c>
      <c r="E26" s="93">
        <v>53</v>
      </c>
      <c r="F26" s="93">
        <v>54</v>
      </c>
      <c r="G26" s="93">
        <v>92</v>
      </c>
      <c r="H26" s="93">
        <v>29</v>
      </c>
      <c r="I26" s="93">
        <v>49</v>
      </c>
      <c r="J26" s="93">
        <v>378</v>
      </c>
      <c r="K26" s="93">
        <v>57</v>
      </c>
      <c r="L26" s="93">
        <v>67</v>
      </c>
      <c r="M26" s="93">
        <v>53</v>
      </c>
      <c r="N26" s="93">
        <v>84</v>
      </c>
      <c r="O26" s="93">
        <v>51</v>
      </c>
      <c r="P26" s="94">
        <v>66</v>
      </c>
    </row>
    <row r="27" spans="1:16" s="90" customFormat="1" ht="39.950000000000003" customHeight="1">
      <c r="A27" s="91" t="s">
        <v>46</v>
      </c>
      <c r="B27" s="92">
        <v>667</v>
      </c>
      <c r="C27" s="93">
        <v>34</v>
      </c>
      <c r="D27" s="93">
        <v>67</v>
      </c>
      <c r="E27" s="93">
        <v>90</v>
      </c>
      <c r="F27" s="93">
        <v>88</v>
      </c>
      <c r="G27" s="93">
        <v>223</v>
      </c>
      <c r="H27" s="93">
        <v>80</v>
      </c>
      <c r="I27" s="93">
        <v>85</v>
      </c>
      <c r="J27" s="93">
        <v>881</v>
      </c>
      <c r="K27" s="93">
        <v>123</v>
      </c>
      <c r="L27" s="93">
        <v>155</v>
      </c>
      <c r="M27" s="93">
        <v>134</v>
      </c>
      <c r="N27" s="93">
        <v>195</v>
      </c>
      <c r="O27" s="93">
        <v>112</v>
      </c>
      <c r="P27" s="94">
        <v>162</v>
      </c>
    </row>
    <row r="28" spans="1:16" s="90" customFormat="1" ht="39.950000000000003" customHeight="1" thickBot="1">
      <c r="A28" s="103" t="s">
        <v>47</v>
      </c>
      <c r="B28" s="104">
        <v>1622</v>
      </c>
      <c r="C28" s="105">
        <v>15</v>
      </c>
      <c r="D28" s="105">
        <v>139</v>
      </c>
      <c r="E28" s="105">
        <v>232</v>
      </c>
      <c r="F28" s="105">
        <v>336</v>
      </c>
      <c r="G28" s="105">
        <v>583</v>
      </c>
      <c r="H28" s="105">
        <v>188</v>
      </c>
      <c r="I28" s="105">
        <v>129</v>
      </c>
      <c r="J28" s="105">
        <v>1834</v>
      </c>
      <c r="K28" s="105">
        <v>269</v>
      </c>
      <c r="L28" s="105">
        <v>409</v>
      </c>
      <c r="M28" s="105">
        <v>292</v>
      </c>
      <c r="N28" s="105">
        <v>401</v>
      </c>
      <c r="O28" s="105">
        <v>255</v>
      </c>
      <c r="P28" s="106">
        <v>208</v>
      </c>
    </row>
    <row r="29" spans="1:16" s="90" customFormat="1" ht="39.950000000000003" customHeight="1" thickTop="1">
      <c r="A29" s="91" t="s">
        <v>48</v>
      </c>
      <c r="B29" s="92">
        <f t="shared" ref="B29:P29" si="6">B17</f>
        <v>1820</v>
      </c>
      <c r="C29" s="93">
        <f t="shared" si="6"/>
        <v>126</v>
      </c>
      <c r="D29" s="93">
        <f t="shared" si="6"/>
        <v>232</v>
      </c>
      <c r="E29" s="93">
        <f t="shared" si="6"/>
        <v>257</v>
      </c>
      <c r="F29" s="93">
        <f t="shared" si="6"/>
        <v>240</v>
      </c>
      <c r="G29" s="93">
        <f t="shared" si="6"/>
        <v>570</v>
      </c>
      <c r="H29" s="93">
        <f t="shared" si="6"/>
        <v>199</v>
      </c>
      <c r="I29" s="93">
        <f t="shared" si="6"/>
        <v>196</v>
      </c>
      <c r="J29" s="93">
        <f t="shared" si="6"/>
        <v>1266</v>
      </c>
      <c r="K29" s="93">
        <f t="shared" si="6"/>
        <v>281</v>
      </c>
      <c r="L29" s="93">
        <f t="shared" si="6"/>
        <v>230</v>
      </c>
      <c r="M29" s="93">
        <f t="shared" si="6"/>
        <v>193</v>
      </c>
      <c r="N29" s="93">
        <f t="shared" si="6"/>
        <v>257</v>
      </c>
      <c r="O29" s="93">
        <f t="shared" si="6"/>
        <v>140</v>
      </c>
      <c r="P29" s="94">
        <f t="shared" si="6"/>
        <v>165</v>
      </c>
    </row>
    <row r="30" spans="1:16" s="90" customFormat="1" ht="39.950000000000003" customHeight="1">
      <c r="A30" s="91" t="s">
        <v>49</v>
      </c>
      <c r="B30" s="92">
        <f t="shared" ref="B30:P30" si="7">B13+B14</f>
        <v>7538</v>
      </c>
      <c r="C30" s="93">
        <f t="shared" si="7"/>
        <v>388</v>
      </c>
      <c r="D30" s="93">
        <f t="shared" si="7"/>
        <v>1227</v>
      </c>
      <c r="E30" s="93">
        <f t="shared" si="7"/>
        <v>1553</v>
      </c>
      <c r="F30" s="93">
        <f t="shared" si="7"/>
        <v>1055</v>
      </c>
      <c r="G30" s="93">
        <f t="shared" si="7"/>
        <v>2130</v>
      </c>
      <c r="H30" s="93">
        <f t="shared" si="7"/>
        <v>664</v>
      </c>
      <c r="I30" s="93">
        <f t="shared" si="7"/>
        <v>521</v>
      </c>
      <c r="J30" s="93">
        <f t="shared" si="7"/>
        <v>6483</v>
      </c>
      <c r="K30" s="93">
        <f t="shared" si="7"/>
        <v>1777</v>
      </c>
      <c r="L30" s="93">
        <f t="shared" si="7"/>
        <v>1107</v>
      </c>
      <c r="M30" s="93">
        <f t="shared" si="7"/>
        <v>1200</v>
      </c>
      <c r="N30" s="93">
        <f t="shared" si="7"/>
        <v>1127</v>
      </c>
      <c r="O30" s="93">
        <f t="shared" si="7"/>
        <v>721</v>
      </c>
      <c r="P30" s="94">
        <f t="shared" si="7"/>
        <v>551</v>
      </c>
    </row>
    <row r="31" spans="1:16" s="90" customFormat="1" ht="39.950000000000003" customHeight="1">
      <c r="A31" s="91" t="s">
        <v>50</v>
      </c>
      <c r="B31" s="92">
        <f t="shared" ref="B31:P31" si="8">B10+B20</f>
        <v>3856</v>
      </c>
      <c r="C31" s="93">
        <f t="shared" si="8"/>
        <v>171</v>
      </c>
      <c r="D31" s="93">
        <f t="shared" si="8"/>
        <v>327</v>
      </c>
      <c r="E31" s="93">
        <f t="shared" si="8"/>
        <v>378</v>
      </c>
      <c r="F31" s="93">
        <f t="shared" si="8"/>
        <v>493</v>
      </c>
      <c r="G31" s="93">
        <f t="shared" si="8"/>
        <v>1412</v>
      </c>
      <c r="H31" s="93">
        <f t="shared" si="8"/>
        <v>662</v>
      </c>
      <c r="I31" s="93">
        <f t="shared" si="8"/>
        <v>413</v>
      </c>
      <c r="J31" s="93">
        <f t="shared" si="8"/>
        <v>2839</v>
      </c>
      <c r="K31" s="93">
        <f t="shared" si="8"/>
        <v>370</v>
      </c>
      <c r="L31" s="93">
        <f t="shared" si="8"/>
        <v>429</v>
      </c>
      <c r="M31" s="93">
        <f t="shared" si="8"/>
        <v>408</v>
      </c>
      <c r="N31" s="93">
        <f t="shared" si="8"/>
        <v>739</v>
      </c>
      <c r="O31" s="93">
        <f t="shared" si="8"/>
        <v>534</v>
      </c>
      <c r="P31" s="94">
        <f t="shared" si="8"/>
        <v>359</v>
      </c>
    </row>
    <row r="32" spans="1:16" s="90" customFormat="1" ht="39.950000000000003" customHeight="1">
      <c r="A32" s="91" t="s">
        <v>51</v>
      </c>
      <c r="B32" s="92">
        <f t="shared" ref="B32:P32" si="9">B9+B16+B19+B21+B22+B23</f>
        <v>18825</v>
      </c>
      <c r="C32" s="93">
        <f t="shared" si="9"/>
        <v>3043</v>
      </c>
      <c r="D32" s="93">
        <f t="shared" si="9"/>
        <v>5335</v>
      </c>
      <c r="E32" s="93">
        <f t="shared" si="9"/>
        <v>2504</v>
      </c>
      <c r="F32" s="93">
        <f t="shared" si="9"/>
        <v>1875</v>
      </c>
      <c r="G32" s="93">
        <f t="shared" si="9"/>
        <v>3381</v>
      </c>
      <c r="H32" s="93">
        <f t="shared" si="9"/>
        <v>1444</v>
      </c>
      <c r="I32" s="93">
        <f t="shared" si="9"/>
        <v>1243</v>
      </c>
      <c r="J32" s="93">
        <f t="shared" si="9"/>
        <v>12165</v>
      </c>
      <c r="K32" s="93">
        <f t="shared" si="9"/>
        <v>2801</v>
      </c>
      <c r="L32" s="93">
        <f t="shared" si="9"/>
        <v>2177</v>
      </c>
      <c r="M32" s="93">
        <f t="shared" si="9"/>
        <v>1498</v>
      </c>
      <c r="N32" s="93">
        <f t="shared" si="9"/>
        <v>2359</v>
      </c>
      <c r="O32" s="93">
        <f t="shared" si="9"/>
        <v>1752</v>
      </c>
      <c r="P32" s="94">
        <f t="shared" si="9"/>
        <v>1578</v>
      </c>
    </row>
    <row r="33" spans="1:16" s="90" customFormat="1" ht="39.950000000000003" customHeight="1">
      <c r="A33" s="91" t="s">
        <v>52</v>
      </c>
      <c r="B33" s="92">
        <f t="shared" ref="B33:P33" si="10">B12+B15+B18+B24+B25</f>
        <v>6186</v>
      </c>
      <c r="C33" s="93">
        <f t="shared" si="10"/>
        <v>158</v>
      </c>
      <c r="D33" s="93">
        <f t="shared" si="10"/>
        <v>454</v>
      </c>
      <c r="E33" s="93">
        <f t="shared" si="10"/>
        <v>762</v>
      </c>
      <c r="F33" s="93">
        <f t="shared" si="10"/>
        <v>966</v>
      </c>
      <c r="G33" s="93">
        <f t="shared" si="10"/>
        <v>2068</v>
      </c>
      <c r="H33" s="93">
        <f t="shared" si="10"/>
        <v>849</v>
      </c>
      <c r="I33" s="93">
        <f t="shared" si="10"/>
        <v>929</v>
      </c>
      <c r="J33" s="93">
        <f t="shared" si="10"/>
        <v>7552</v>
      </c>
      <c r="K33" s="93">
        <f t="shared" si="10"/>
        <v>1232</v>
      </c>
      <c r="L33" s="93">
        <f t="shared" si="10"/>
        <v>1467</v>
      </c>
      <c r="M33" s="93">
        <f t="shared" si="10"/>
        <v>1116</v>
      </c>
      <c r="N33" s="93">
        <f t="shared" si="10"/>
        <v>1502</v>
      </c>
      <c r="O33" s="93">
        <f t="shared" si="10"/>
        <v>1043</v>
      </c>
      <c r="P33" s="94">
        <f t="shared" si="10"/>
        <v>1192</v>
      </c>
    </row>
    <row r="34" spans="1:16" s="90" customFormat="1" ht="39.950000000000003" customHeight="1">
      <c r="A34" s="95" t="s">
        <v>53</v>
      </c>
      <c r="B34" s="96">
        <f t="shared" ref="B34:P34" si="11">B11+B26+B27+B28</f>
        <v>5477</v>
      </c>
      <c r="C34" s="97">
        <f t="shared" si="11"/>
        <v>134</v>
      </c>
      <c r="D34" s="97">
        <f t="shared" si="11"/>
        <v>452</v>
      </c>
      <c r="E34" s="97">
        <f t="shared" si="11"/>
        <v>740</v>
      </c>
      <c r="F34" s="97">
        <f t="shared" si="11"/>
        <v>1036</v>
      </c>
      <c r="G34" s="97">
        <f t="shared" si="11"/>
        <v>1923</v>
      </c>
      <c r="H34" s="97">
        <f t="shared" si="11"/>
        <v>653</v>
      </c>
      <c r="I34" s="97">
        <f t="shared" si="11"/>
        <v>539</v>
      </c>
      <c r="J34" s="97">
        <f t="shared" si="11"/>
        <v>6227</v>
      </c>
      <c r="K34" s="97">
        <f t="shared" si="11"/>
        <v>970</v>
      </c>
      <c r="L34" s="97">
        <f t="shared" si="11"/>
        <v>1327</v>
      </c>
      <c r="M34" s="97">
        <f t="shared" si="11"/>
        <v>976</v>
      </c>
      <c r="N34" s="97">
        <f t="shared" si="11"/>
        <v>1375</v>
      </c>
      <c r="O34" s="97">
        <f t="shared" si="11"/>
        <v>824</v>
      </c>
      <c r="P34" s="98">
        <f t="shared" si="11"/>
        <v>755</v>
      </c>
    </row>
  </sheetData>
  <mergeCells count="6">
    <mergeCell ref="O1:P1"/>
    <mergeCell ref="A3:A5"/>
    <mergeCell ref="B3:I3"/>
    <mergeCell ref="J3:P3"/>
    <mergeCell ref="B4:I4"/>
    <mergeCell ref="J4:P4"/>
  </mergeCells>
  <phoneticPr fontId="2"/>
  <printOptions horizontalCentered="1"/>
  <pageMargins left="0.62992125984251968" right="0.47244094488188981" top="0.59055118110236227" bottom="0.59055118110236227" header="0" footer="0"/>
  <pageSetup paperSize="9" scale="52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８表</vt:lpstr>
      <vt:lpstr>９表</vt:lpstr>
      <vt:lpstr>'４表'!Print_Area</vt:lpstr>
      <vt:lpstr>'５表 '!Print_Area</vt:lpstr>
      <vt:lpstr>'６表-1'!Print_Area</vt:lpstr>
      <vt:lpstr>'６表-2'!Print_Area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2018-01-25T00:21:46Z</cp:lastPrinted>
  <dcterms:created xsi:type="dcterms:W3CDTF">1998-07-16T06:46:00Z</dcterms:created>
  <dcterms:modified xsi:type="dcterms:W3CDTF">2019-01-07T10:26:51Z</dcterms:modified>
</cp:coreProperties>
</file>