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 activeTab="5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</sheets>
  <externalReferences>
    <externalReference r:id="rId7"/>
  </externalReferences>
  <definedNames>
    <definedName name="_xlnm.Print_Area" localSheetId="0">'１表'!$A$1:$N$112</definedName>
    <definedName name="_xlnm.Print_Area" localSheetId="2">'３表'!$A$1:$T$76</definedName>
    <definedName name="_xlnm.Print_Area" localSheetId="3">'４表'!$A$1:$O$73</definedName>
    <definedName name="_xlnm.Print_Area" localSheetId="4">'５表'!$A$2:$V$34</definedName>
    <definedName name="_xlnm.Print_Area" localSheetId="5">'６表'!$A$3:$L$34</definedName>
  </definedNames>
  <calcPr calcId="145621"/>
</workbook>
</file>

<file path=xl/calcChain.xml><?xml version="1.0" encoding="utf-8"?>
<calcChain xmlns="http://schemas.openxmlformats.org/spreadsheetml/2006/main">
  <c r="L34" i="6" l="1"/>
  <c r="K34" i="6"/>
  <c r="J34" i="6"/>
  <c r="I34" i="6"/>
  <c r="H34" i="6"/>
  <c r="G34" i="6"/>
  <c r="F34" i="6"/>
  <c r="E34" i="6"/>
  <c r="D34" i="6"/>
  <c r="C34" i="6"/>
  <c r="B34" i="6"/>
  <c r="L33" i="6"/>
  <c r="K33" i="6"/>
  <c r="J33" i="6"/>
  <c r="I33" i="6"/>
  <c r="H33" i="6"/>
  <c r="G33" i="6"/>
  <c r="F33" i="6"/>
  <c r="E33" i="6"/>
  <c r="D33" i="6"/>
  <c r="C33" i="6"/>
  <c r="B33" i="6"/>
  <c r="L32" i="6"/>
  <c r="K32" i="6"/>
  <c r="J32" i="6"/>
  <c r="I32" i="6"/>
  <c r="H32" i="6"/>
  <c r="G32" i="6"/>
  <c r="F32" i="6"/>
  <c r="E32" i="6"/>
  <c r="D32" i="6"/>
  <c r="C32" i="6"/>
  <c r="B32" i="6"/>
  <c r="L31" i="6"/>
  <c r="K31" i="6"/>
  <c r="J31" i="6"/>
  <c r="I31" i="6"/>
  <c r="H31" i="6"/>
  <c r="G31" i="6"/>
  <c r="F31" i="6"/>
  <c r="E31" i="6"/>
  <c r="D31" i="6"/>
  <c r="C31" i="6"/>
  <c r="B31" i="6"/>
  <c r="L30" i="6"/>
  <c r="K30" i="6"/>
  <c r="J30" i="6"/>
  <c r="I30" i="6"/>
  <c r="H30" i="6"/>
  <c r="G30" i="6"/>
  <c r="F30" i="6"/>
  <c r="E30" i="6"/>
  <c r="D30" i="6"/>
  <c r="C30" i="6"/>
  <c r="B30" i="6"/>
  <c r="L29" i="6"/>
  <c r="K29" i="6"/>
  <c r="J29" i="6"/>
  <c r="I29" i="6"/>
  <c r="H29" i="6"/>
  <c r="G29" i="6"/>
  <c r="F29" i="6"/>
  <c r="E29" i="6"/>
  <c r="D29" i="6"/>
  <c r="C29" i="6"/>
  <c r="B29" i="6"/>
  <c r="L28" i="6"/>
  <c r="K28" i="6"/>
  <c r="J28" i="6"/>
  <c r="I28" i="6"/>
  <c r="H28" i="6"/>
  <c r="G28" i="6"/>
  <c r="F28" i="6"/>
  <c r="E28" i="6"/>
  <c r="D28" i="6"/>
  <c r="C28" i="6"/>
  <c r="B28" i="6"/>
  <c r="L27" i="6"/>
  <c r="K27" i="6"/>
  <c r="J27" i="6"/>
  <c r="I27" i="6"/>
  <c r="H27" i="6"/>
  <c r="G27" i="6"/>
  <c r="F27" i="6"/>
  <c r="E27" i="6"/>
  <c r="D27" i="6"/>
  <c r="C27" i="6"/>
  <c r="B27" i="6"/>
  <c r="L26" i="6"/>
  <c r="K26" i="6"/>
  <c r="J26" i="6"/>
  <c r="I26" i="6"/>
  <c r="H26" i="6"/>
  <c r="G26" i="6"/>
  <c r="F26" i="6"/>
  <c r="E26" i="6"/>
  <c r="D26" i="6"/>
  <c r="C26" i="6"/>
  <c r="B26" i="6"/>
  <c r="L25" i="6"/>
  <c r="K25" i="6"/>
  <c r="J25" i="6"/>
  <c r="I25" i="6"/>
  <c r="H25" i="6"/>
  <c r="G25" i="6"/>
  <c r="F25" i="6"/>
  <c r="E25" i="6"/>
  <c r="D25" i="6"/>
  <c r="C25" i="6"/>
  <c r="B25" i="6"/>
  <c r="L24" i="6"/>
  <c r="K24" i="6"/>
  <c r="J24" i="6"/>
  <c r="I24" i="6"/>
  <c r="H24" i="6"/>
  <c r="G24" i="6"/>
  <c r="F24" i="6"/>
  <c r="E24" i="6"/>
  <c r="D24" i="6"/>
  <c r="C24" i="6"/>
  <c r="B24" i="6"/>
  <c r="L23" i="6"/>
  <c r="K23" i="6"/>
  <c r="J23" i="6"/>
  <c r="I23" i="6"/>
  <c r="H23" i="6"/>
  <c r="G23" i="6"/>
  <c r="F23" i="6"/>
  <c r="E23" i="6"/>
  <c r="D23" i="6"/>
  <c r="C23" i="6"/>
  <c r="B23" i="6"/>
  <c r="L22" i="6"/>
  <c r="K22" i="6"/>
  <c r="J22" i="6"/>
  <c r="I22" i="6"/>
  <c r="H22" i="6"/>
  <c r="G22" i="6"/>
  <c r="F22" i="6"/>
  <c r="E22" i="6"/>
  <c r="D22" i="6"/>
  <c r="C22" i="6"/>
  <c r="B22" i="6"/>
  <c r="L21" i="6"/>
  <c r="K21" i="6"/>
  <c r="J21" i="6"/>
  <c r="I21" i="6"/>
  <c r="H21" i="6"/>
  <c r="G21" i="6"/>
  <c r="F21" i="6"/>
  <c r="E21" i="6"/>
  <c r="D21" i="6"/>
  <c r="C21" i="6"/>
  <c r="B21" i="6"/>
  <c r="L20" i="6"/>
  <c r="K20" i="6"/>
  <c r="J20" i="6"/>
  <c r="I20" i="6"/>
  <c r="H20" i="6"/>
  <c r="G20" i="6"/>
  <c r="F20" i="6"/>
  <c r="E20" i="6"/>
  <c r="D20" i="6"/>
  <c r="C20" i="6"/>
  <c r="B20" i="6"/>
  <c r="L19" i="6"/>
  <c r="K19" i="6"/>
  <c r="J19" i="6"/>
  <c r="I19" i="6"/>
  <c r="H19" i="6"/>
  <c r="G19" i="6"/>
  <c r="F19" i="6"/>
  <c r="E19" i="6"/>
  <c r="D19" i="6"/>
  <c r="C19" i="6"/>
  <c r="B19" i="6"/>
  <c r="L18" i="6"/>
  <c r="K18" i="6"/>
  <c r="J18" i="6"/>
  <c r="I18" i="6"/>
  <c r="H18" i="6"/>
  <c r="G18" i="6"/>
  <c r="F18" i="6"/>
  <c r="E18" i="6"/>
  <c r="D18" i="6"/>
  <c r="C18" i="6"/>
  <c r="B18" i="6"/>
  <c r="L17" i="6"/>
  <c r="K17" i="6"/>
  <c r="J17" i="6"/>
  <c r="I17" i="6"/>
  <c r="H17" i="6"/>
  <c r="G17" i="6"/>
  <c r="F17" i="6"/>
  <c r="E17" i="6"/>
  <c r="D17" i="6"/>
  <c r="C17" i="6"/>
  <c r="B17" i="6"/>
  <c r="L16" i="6"/>
  <c r="K16" i="6"/>
  <c r="J16" i="6"/>
  <c r="I16" i="6"/>
  <c r="H16" i="6"/>
  <c r="G16" i="6"/>
  <c r="F16" i="6"/>
  <c r="E16" i="6"/>
  <c r="D16" i="6"/>
  <c r="C16" i="6"/>
  <c r="B16" i="6"/>
  <c r="L15" i="6"/>
  <c r="K15" i="6"/>
  <c r="J15" i="6"/>
  <c r="I15" i="6"/>
  <c r="H15" i="6"/>
  <c r="G15" i="6"/>
  <c r="F15" i="6"/>
  <c r="E15" i="6"/>
  <c r="D15" i="6"/>
  <c r="C15" i="6"/>
  <c r="B15" i="6"/>
  <c r="L14" i="6"/>
  <c r="K14" i="6"/>
  <c r="J14" i="6"/>
  <c r="I14" i="6"/>
  <c r="H14" i="6"/>
  <c r="G14" i="6"/>
  <c r="F14" i="6"/>
  <c r="E14" i="6"/>
  <c r="D14" i="6"/>
  <c r="C14" i="6"/>
  <c r="B14" i="6"/>
  <c r="L13" i="6"/>
  <c r="K13" i="6"/>
  <c r="J13" i="6"/>
  <c r="I13" i="6"/>
  <c r="H13" i="6"/>
  <c r="G13" i="6"/>
  <c r="F13" i="6"/>
  <c r="E13" i="6"/>
  <c r="D13" i="6"/>
  <c r="C13" i="6"/>
  <c r="B13" i="6"/>
  <c r="L12" i="6"/>
  <c r="K12" i="6"/>
  <c r="J12" i="6"/>
  <c r="I12" i="6"/>
  <c r="H12" i="6"/>
  <c r="G12" i="6"/>
  <c r="F12" i="6"/>
  <c r="E12" i="6"/>
  <c r="D12" i="6"/>
  <c r="C12" i="6"/>
  <c r="B12" i="6"/>
  <c r="L11" i="6"/>
  <c r="K11" i="6"/>
  <c r="J11" i="6"/>
  <c r="I11" i="6"/>
  <c r="H11" i="6"/>
  <c r="G11" i="6"/>
  <c r="F11" i="6"/>
  <c r="E11" i="6"/>
  <c r="D11" i="6"/>
  <c r="C11" i="6"/>
  <c r="B11" i="6"/>
  <c r="L10" i="6"/>
  <c r="K10" i="6"/>
  <c r="J10" i="6"/>
  <c r="I10" i="6"/>
  <c r="H10" i="6"/>
  <c r="G10" i="6"/>
  <c r="F10" i="6"/>
  <c r="E10" i="6"/>
  <c r="D10" i="6"/>
  <c r="C10" i="6"/>
  <c r="B10" i="6"/>
  <c r="L9" i="6"/>
  <c r="K9" i="6"/>
  <c r="J9" i="6"/>
  <c r="I9" i="6"/>
  <c r="H9" i="6"/>
  <c r="G9" i="6"/>
  <c r="F9" i="6"/>
  <c r="E9" i="6"/>
  <c r="D9" i="6"/>
  <c r="C9" i="6"/>
  <c r="B9" i="6"/>
  <c r="L8" i="6"/>
  <c r="K8" i="6"/>
  <c r="J8" i="6"/>
  <c r="I8" i="6"/>
  <c r="H8" i="6"/>
  <c r="G8" i="6"/>
  <c r="F8" i="6"/>
  <c r="E8" i="6"/>
  <c r="D8" i="6"/>
  <c r="C8" i="6"/>
  <c r="B8" i="6"/>
  <c r="L7" i="6"/>
  <c r="K7" i="6"/>
  <c r="J7" i="6"/>
  <c r="I7" i="6"/>
  <c r="H7" i="6"/>
  <c r="G7" i="6"/>
  <c r="F7" i="6"/>
  <c r="E7" i="6"/>
  <c r="D7" i="6"/>
  <c r="C7" i="6"/>
  <c r="B7" i="6"/>
  <c r="L6" i="6"/>
  <c r="K6" i="6"/>
  <c r="J6" i="6"/>
  <c r="I6" i="6"/>
  <c r="H6" i="6"/>
  <c r="G6" i="6"/>
  <c r="F6" i="6"/>
  <c r="E6" i="6"/>
  <c r="D6" i="6"/>
  <c r="C6" i="6"/>
  <c r="B6" i="6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V7" i="5"/>
  <c r="V6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<sst xmlns="http://schemas.openxmlformats.org/spreadsheetml/2006/main" count="1510" uniqueCount="330">
  <si>
    <t>第１表 人口動態の年次推移-実数（愛媛県）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6">
      <t>ジッスウ</t>
    </rPh>
    <rPh sb="17" eb="20">
      <t>エヒメケン</t>
    </rPh>
    <phoneticPr fontId="1"/>
  </si>
  <si>
    <t>単位：人（婚姻・離婚は件数）</t>
    <rPh sb="0" eb="2">
      <t>タンイ</t>
    </rPh>
    <rPh sb="3" eb="4">
      <t>ヒト</t>
    </rPh>
    <rPh sb="5" eb="7">
      <t>コンイン</t>
    </rPh>
    <rPh sb="8" eb="10">
      <t>リコン</t>
    </rPh>
    <rPh sb="11" eb="13">
      <t>ケンスウ</t>
    </rPh>
    <phoneticPr fontId="1"/>
  </si>
  <si>
    <t>年次</t>
    <phoneticPr fontId="1"/>
  </si>
  <si>
    <t>出生数</t>
    <phoneticPr fontId="1"/>
  </si>
  <si>
    <t>死亡数</t>
    <phoneticPr fontId="1"/>
  </si>
  <si>
    <t>（再掲）</t>
  </si>
  <si>
    <t>自然
増減数</t>
    <rPh sb="4" eb="5">
      <t>ゲン</t>
    </rPh>
    <phoneticPr fontId="1"/>
  </si>
  <si>
    <t>死産数</t>
    <rPh sb="0" eb="2">
      <t>シザン</t>
    </rPh>
    <rPh sb="2" eb="3">
      <t>スウ</t>
    </rPh>
    <phoneticPr fontId="1"/>
  </si>
  <si>
    <t>死産数</t>
  </si>
  <si>
    <t>周産期死亡数</t>
  </si>
  <si>
    <t>婚姻
件数</t>
    <rPh sb="0" eb="2">
      <t>コンイン</t>
    </rPh>
    <rPh sb="3" eb="5">
      <t>ケンスウ</t>
    </rPh>
    <phoneticPr fontId="1"/>
  </si>
  <si>
    <t>離婚
件数</t>
    <phoneticPr fontId="1"/>
  </si>
  <si>
    <t>乳児
死亡数</t>
  </si>
  <si>
    <t>新生児
死亡数</t>
    <rPh sb="0" eb="3">
      <t>シンセイジ</t>
    </rPh>
    <rPh sb="4" eb="7">
      <t>シボウスウ</t>
    </rPh>
    <phoneticPr fontId="1"/>
  </si>
  <si>
    <t>総数</t>
  </si>
  <si>
    <t>自然</t>
  </si>
  <si>
    <t>人工</t>
  </si>
  <si>
    <t>総数</t>
    <phoneticPr fontId="1"/>
  </si>
  <si>
    <t>妊娠満22週
以後の死産</t>
    <rPh sb="7" eb="9">
      <t>イゴ</t>
    </rPh>
    <rPh sb="10" eb="12">
      <t>シザン</t>
    </rPh>
    <phoneticPr fontId="1"/>
  </si>
  <si>
    <t>生後１週未
満の死亡</t>
    <rPh sb="4" eb="5">
      <t>ミ</t>
    </rPh>
    <rPh sb="6" eb="7">
      <t>マン</t>
    </rPh>
    <rPh sb="8" eb="10">
      <t>シボウ</t>
    </rPh>
    <phoneticPr fontId="1"/>
  </si>
  <si>
    <t>明治42年</t>
    <rPh sb="0" eb="2">
      <t>メイジ</t>
    </rPh>
    <rPh sb="4" eb="5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</si>
  <si>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</si>
  <si>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</si>
  <si>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大正1年</t>
    <rPh sb="0" eb="2">
      <t>タイショウ</t>
    </rPh>
    <rPh sb="3" eb="4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</si>
  <si>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</si>
  <si>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</si>
  <si>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</si>
  <si>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</si>
  <si>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</si>
  <si>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</si>
  <si>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</si>
  <si>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</si>
  <si>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</si>
  <si>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</si>
  <si>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</si>
  <si>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</si>
  <si>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</si>
  <si>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昭和１年</t>
    <rPh sb="0" eb="2">
      <t>ショウワ</t>
    </rPh>
    <rPh sb="3" eb="4">
      <t>ネン</t>
    </rPh>
    <phoneticPr fontId="1"/>
  </si>
  <si>
    <t>昭和5年</t>
    <rPh sb="0" eb="2">
      <t>ショウワ</t>
    </rPh>
    <rPh sb="3" eb="4">
      <t>ネン</t>
    </rPh>
    <phoneticPr fontId="1"/>
  </si>
  <si>
    <t>…</t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</si>
  <si>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</si>
  <si>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</si>
  <si>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</si>
  <si>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</si>
  <si>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*19年</t>
    <rPh sb="3" eb="4">
      <t>ネン</t>
    </rPh>
    <phoneticPr fontId="1"/>
  </si>
  <si>
    <t>20年</t>
    <rPh sb="2" eb="3">
      <t>ネン</t>
    </rPh>
    <phoneticPr fontId="1"/>
  </si>
  <si>
    <t>*21年</t>
    <rPh sb="3" eb="4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</si>
  <si>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</si>
  <si>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</si>
  <si>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</si>
  <si>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</si>
  <si>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</si>
  <si>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</si>
  <si>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</si>
  <si>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</si>
  <si>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…</t>
  </si>
  <si>
    <t>30年</t>
  </si>
  <si>
    <t>31年</t>
  </si>
  <si>
    <t>32年</t>
  </si>
  <si>
    <t>33年</t>
  </si>
  <si>
    <t>34年</t>
  </si>
  <si>
    <t>35年</t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</si>
  <si>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</si>
  <si>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</si>
  <si>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</si>
  <si>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</si>
  <si>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</si>
  <si>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</si>
  <si>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</si>
  <si>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</si>
  <si>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</si>
  <si>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</si>
  <si>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</si>
  <si>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</si>
  <si>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</si>
  <si>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</si>
  <si>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</si>
  <si>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</si>
  <si>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</si>
  <si>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</si>
  <si>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</si>
  <si>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</si>
  <si>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</si>
  <si>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</si>
  <si>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</si>
  <si>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</si>
  <si>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</si>
  <si>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</si>
  <si>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</si>
  <si>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10年</t>
  </si>
  <si>
    <t>11年</t>
  </si>
  <si>
    <t>12年</t>
  </si>
  <si>
    <t>19年</t>
    <rPh sb="2" eb="3">
      <t>ネン</t>
    </rPh>
    <phoneticPr fontId="1"/>
  </si>
  <si>
    <t>21年</t>
    <rPh sb="2" eb="3">
      <t>ネン</t>
    </rPh>
    <phoneticPr fontId="1"/>
  </si>
  <si>
    <t>2２年</t>
    <rPh sb="2" eb="3">
      <t>ネン</t>
    </rPh>
    <phoneticPr fontId="1"/>
  </si>
  <si>
    <t>人口動態調査（厚生労働省調べ）より</t>
    <rPh sb="0" eb="2">
      <t>ジンコウ</t>
    </rPh>
    <rPh sb="2" eb="4">
      <t>ドウタイ</t>
    </rPh>
    <rPh sb="4" eb="6">
      <t>チョウサ</t>
    </rPh>
    <rPh sb="7" eb="9">
      <t>コウセイ</t>
    </rPh>
    <rPh sb="9" eb="11">
      <t>ロウドウ</t>
    </rPh>
    <rPh sb="11" eb="12">
      <t>ショウ</t>
    </rPh>
    <rPh sb="12" eb="13">
      <t>シラ</t>
    </rPh>
    <phoneticPr fontId="1"/>
  </si>
  <si>
    <t>第２表　人口動態の年次推移-率（全国･愛媛県）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5">
      <t>リツ</t>
    </rPh>
    <rPh sb="16" eb="18">
      <t>ゼンコク</t>
    </rPh>
    <rPh sb="19" eb="22">
      <t>エヒメケン</t>
    </rPh>
    <phoneticPr fontId="1"/>
  </si>
  <si>
    <t>年次</t>
    <rPh sb="0" eb="2">
      <t>ネンジ</t>
    </rPh>
    <phoneticPr fontId="1"/>
  </si>
  <si>
    <t>出生率
（人口千対）</t>
    <rPh sb="0" eb="2">
      <t>シュッセイ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</si>
  <si>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死亡率
（人口千対）</t>
    <rPh sb="0" eb="2">
      <t>シボウ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</si>
  <si>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乳児死亡率
（出生千対）</t>
    <rPh sb="0" eb="2">
      <t>ニュウジ</t>
    </rPh>
    <rPh sb="2" eb="4">
      <t>シボウ</t>
    </rPh>
    <rPh sb="4" eb="5">
      <t>リツ</t>
    </rPh>
    <rPh sb="7" eb="9">
      <t>シュッセイ</t>
    </rPh>
    <rPh sb="9" eb="10">
      <t>セン</t>
    </rPh>
    <rPh sb="10" eb="11">
      <t>タイ</t>
    </rPh>
    <phoneticPr fontId="1"/>
  </si>
  <si>
    <t>新生児
死亡率
（出生千対）</t>
    <rPh sb="0" eb="3">
      <t>シンセイジ</t>
    </rPh>
    <rPh sb="4" eb="6">
      <t>シボウ</t>
    </rPh>
    <rPh sb="6" eb="7">
      <t>リツ</t>
    </rPh>
    <rPh sb="9" eb="11">
      <t>シュッセイ</t>
    </rPh>
    <rPh sb="11" eb="12">
      <t>セン</t>
    </rPh>
    <rPh sb="12" eb="13">
      <t>タイ</t>
    </rPh>
    <phoneticPr fontId="1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</si>
  <si>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1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</si>
  <si>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1"/>
  </si>
  <si>
    <t>自然死産率
（出産千対）</t>
    <rPh sb="0" eb="2">
      <t>シゼン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</si>
  <si>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人工死産率
（出産千対）</t>
    <rPh sb="0" eb="2">
      <t>ジンコウ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</si>
  <si>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周産期死亡率
（出産千対）</t>
    <rPh sb="0" eb="1">
      <t>シュウ</t>
    </rPh>
    <rPh sb="1" eb="2">
      <t>サン</t>
    </rPh>
    <rPh sb="2" eb="3">
      <t>キ</t>
    </rPh>
    <rPh sb="3" eb="6">
      <t>シボウリツ</t>
    </rPh>
    <rPh sb="8" eb="10">
      <t>シュッサン</t>
    </rPh>
    <rPh sb="10" eb="11">
      <t>セン</t>
    </rPh>
    <rPh sb="11" eb="12">
      <t>タイ</t>
    </rPh>
    <phoneticPr fontId="1"/>
  </si>
  <si>
    <t>妊娠満２２週以
後の死産率
（出産千対）</t>
    <rPh sb="0" eb="2">
      <t>ニンシン</t>
    </rPh>
    <rPh sb="2" eb="3">
      <t>マン</t>
    </rPh>
    <rPh sb="5" eb="6">
      <t>シュウ</t>
    </rPh>
    <rPh sb="6" eb="7">
      <t>イ</t>
    </rPh>
    <rPh sb="8" eb="9">
      <t>アト</t>
    </rPh>
    <rPh sb="10" eb="12">
      <t>シザン</t>
    </rPh>
    <rPh sb="12" eb="13">
      <t>リツ</t>
    </rPh>
    <rPh sb="15" eb="17">
      <t>シュッサン</t>
    </rPh>
    <rPh sb="17" eb="18">
      <t>セン</t>
    </rPh>
    <rPh sb="18" eb="19">
      <t>タイ</t>
    </rPh>
    <phoneticPr fontId="1"/>
  </si>
  <si>
    <t>生後1週未満
の死亡率
（出生千対）</t>
    <rPh sb="0" eb="2">
      <t>セイゴ</t>
    </rPh>
    <rPh sb="3" eb="4">
      <t>シュウ</t>
    </rPh>
    <rPh sb="4" eb="6">
      <t>ミマン</t>
    </rPh>
    <rPh sb="8" eb="11">
      <t>シボウリツ</t>
    </rPh>
    <rPh sb="13" eb="15">
      <t>シュッショウ</t>
    </rPh>
    <rPh sb="15" eb="16">
      <t>セン</t>
    </rPh>
    <rPh sb="16" eb="17">
      <t>タイ</t>
    </rPh>
    <phoneticPr fontId="1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</si>
  <si>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</si>
  <si>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</si>
  <si>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</si>
  <si>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愛媛県</t>
    <rPh sb="0" eb="3">
      <t>エヒメケン</t>
    </rPh>
    <phoneticPr fontId="1"/>
  </si>
  <si>
    <t>全国</t>
    <rPh sb="0" eb="2">
      <t>ゼンコク</t>
    </rPh>
    <phoneticPr fontId="1"/>
  </si>
  <si>
    <t>…</t>
    <phoneticPr fontId="1"/>
  </si>
  <si>
    <t>15.0</t>
    <phoneticPr fontId="1"/>
  </si>
  <si>
    <t>14.2</t>
    <phoneticPr fontId="1"/>
  </si>
  <si>
    <t>15.7</t>
    <phoneticPr fontId="1"/>
  </si>
  <si>
    <t>14.9</t>
    <phoneticPr fontId="1"/>
  </si>
  <si>
    <t>38.7</t>
    <phoneticPr fontId="1"/>
  </si>
  <si>
    <t>13.7</t>
    <phoneticPr fontId="1"/>
  </si>
  <si>
    <t>12.9</t>
    <phoneticPr fontId="1"/>
  </si>
  <si>
    <t>(32.6)</t>
    <phoneticPr fontId="1"/>
  </si>
  <si>
    <t>(17.6)</t>
    <phoneticPr fontId="1"/>
  </si>
  <si>
    <t>(28.7)</t>
    <phoneticPr fontId="1"/>
  </si>
  <si>
    <t>(20.4)</t>
    <phoneticPr fontId="1"/>
  </si>
  <si>
    <t>(33.5)</t>
    <phoneticPr fontId="1"/>
  </si>
  <si>
    <t>27.4</t>
    <phoneticPr fontId="1"/>
  </si>
  <si>
    <t>18.9</t>
    <phoneticPr fontId="1"/>
  </si>
  <si>
    <t>17.2</t>
    <phoneticPr fontId="1"/>
  </si>
  <si>
    <t>38.0</t>
    <phoneticPr fontId="1"/>
  </si>
  <si>
    <t>41.7</t>
    <phoneticPr fontId="1"/>
  </si>
  <si>
    <t>40.9</t>
    <phoneticPr fontId="1"/>
  </si>
  <si>
    <t>43.2</t>
    <phoneticPr fontId="1"/>
  </si>
  <si>
    <t>30年</t>
    <rPh sb="2" eb="3">
      <t>ネン</t>
    </rPh>
    <phoneticPr fontId="1"/>
  </si>
  <si>
    <t>27.2</t>
    <phoneticPr fontId="1"/>
  </si>
  <si>
    <t>22.3</t>
    <phoneticPr fontId="1"/>
  </si>
  <si>
    <t>11.6</t>
    <phoneticPr fontId="1"/>
  </si>
  <si>
    <t>44.5</t>
    <phoneticPr fontId="1"/>
  </si>
  <si>
    <t>53.7</t>
    <phoneticPr fontId="1"/>
  </si>
  <si>
    <t>51.3</t>
    <phoneticPr fontId="1"/>
  </si>
  <si>
    <t>13.1</t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</si>
  <si>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</si>
  <si>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</si>
  <si>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</si>
  <si>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</si>
  <si>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</si>
  <si>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 xml:space="preserve"> 平成元年</t>
  </si>
  <si>
    <t>16年</t>
  </si>
  <si>
    <t>注）　昭和４７年以前の全国値は沖縄県を含まない。</t>
    <rPh sb="0" eb="1">
      <t>チュウ</t>
    </rPh>
    <rPh sb="3" eb="5">
      <t>ショウワ</t>
    </rPh>
    <rPh sb="7" eb="8">
      <t>ネン</t>
    </rPh>
    <rPh sb="8" eb="10">
      <t>イゼン</t>
    </rPh>
    <rPh sb="11" eb="13">
      <t>ゼンコク</t>
    </rPh>
    <rPh sb="13" eb="14">
      <t>チ</t>
    </rPh>
    <rPh sb="15" eb="18">
      <t>オキナワケン</t>
    </rPh>
    <rPh sb="19" eb="20">
      <t>フク</t>
    </rPh>
    <phoneticPr fontId="1"/>
  </si>
  <si>
    <t>第３表　人口動態総覧（実数）－都道府県（２１大都市再掲）別</t>
    <rPh sb="11" eb="13">
      <t>ジッスウ</t>
    </rPh>
    <phoneticPr fontId="13"/>
  </si>
  <si>
    <t>平成26年</t>
    <rPh sb="0" eb="2">
      <t>ヘイセイ</t>
    </rPh>
    <rPh sb="4" eb="5">
      <t>ネン</t>
    </rPh>
    <phoneticPr fontId="13"/>
  </si>
  <si>
    <t>都道
府県</t>
    <phoneticPr fontId="13"/>
  </si>
  <si>
    <t>出生数</t>
  </si>
  <si>
    <t>死亡数</t>
  </si>
  <si>
    <t>自然
増減数</t>
    <rPh sb="3" eb="5">
      <t>ゾウゲン</t>
    </rPh>
    <rPh sb="5" eb="6">
      <t>スウ</t>
    </rPh>
    <phoneticPr fontId="13"/>
  </si>
  <si>
    <t>婚姻
件数</t>
    <rPh sb="0" eb="2">
      <t>コンイン</t>
    </rPh>
    <rPh sb="3" eb="5">
      <t>ケンスウ</t>
    </rPh>
    <phoneticPr fontId="13"/>
  </si>
  <si>
    <t>離婚
件数</t>
    <rPh sb="0" eb="2">
      <t>リコン</t>
    </rPh>
    <rPh sb="3" eb="5">
      <t>ケンスウ</t>
    </rPh>
    <phoneticPr fontId="13"/>
  </si>
  <si>
    <t>男</t>
  </si>
  <si>
    <t>女</t>
  </si>
  <si>
    <t>乳児死亡数</t>
  </si>
  <si>
    <t>新生児
死亡数</t>
    <rPh sb="4" eb="7">
      <t>シボウスウ</t>
    </rPh>
    <phoneticPr fontId="13"/>
  </si>
  <si>
    <t>妊娠満
２２週以後
の死産</t>
    <rPh sb="6" eb="7">
      <t>シュウ</t>
    </rPh>
    <rPh sb="7" eb="9">
      <t>イゴ</t>
    </rPh>
    <rPh sb="11" eb="13">
      <t>シザン</t>
    </rPh>
    <phoneticPr fontId="13"/>
  </si>
  <si>
    <t>早期
新生児
死亡</t>
    <rPh sb="0" eb="2">
      <t>ソウキ</t>
    </rPh>
    <rPh sb="3" eb="6">
      <t>シンセイジ</t>
    </rPh>
    <rPh sb="7" eb="9">
      <t>シボウ</t>
    </rPh>
    <phoneticPr fontId="13"/>
  </si>
  <si>
    <t>全    国</t>
  </si>
  <si>
    <t>北 海 道</t>
  </si>
  <si>
    <t>青　  森</t>
  </si>
  <si>
    <t>岩    手</t>
  </si>
  <si>
    <t>宮    城</t>
  </si>
  <si>
    <t>秋　 田</t>
    <phoneticPr fontId="13"/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</si>
  <si>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</si>
  <si>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</si>
  <si>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</si>
  <si>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</si>
  <si>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</si>
  <si>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</si>
  <si>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</si>
  <si>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</si>
  <si>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</si>
  <si>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</si>
  <si>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</si>
  <si>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</si>
  <si>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</si>
  <si>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</si>
  <si>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</si>
  <si>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</si>
  <si>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</si>
  <si>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</si>
  <si>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</si>
  <si>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</si>
  <si>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</si>
  <si>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</si>
  <si>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</si>
  <si>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</si>
  <si>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</si>
  <si>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</si>
  <si>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</si>
  <si>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-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</si>
  <si>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</si>
  <si>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</si>
  <si>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</si>
  <si>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</si>
  <si>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</si>
  <si>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</si>
  <si>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</si>
  <si>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</si>
  <si>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</si>
  <si>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</si>
  <si>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</si>
  <si>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</si>
  <si>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</si>
  <si>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</si>
  <si>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</si>
  <si>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</si>
  <si>
    <t>　　　　 ・</t>
  </si>
  <si>
    <t>不    詳</t>
  </si>
  <si>
    <t>・</t>
    <phoneticPr fontId="13"/>
  </si>
  <si>
    <t xml:space="preserve"> （再掲）
東京都区部</t>
    <rPh sb="2" eb="4">
      <t>サイケイ</t>
    </rPh>
    <phoneticPr fontId="13"/>
  </si>
  <si>
    <t>札　幌　市</t>
    <phoneticPr fontId="13"/>
  </si>
  <si>
    <t>仙　台　市</t>
    <phoneticPr fontId="13"/>
  </si>
  <si>
    <t>さいたま市</t>
    <rPh sb="4" eb="5">
      <t>シ</t>
    </rPh>
    <phoneticPr fontId="13"/>
  </si>
  <si>
    <t>千　葉　市</t>
    <phoneticPr fontId="13"/>
  </si>
  <si>
    <t>横　浜　市</t>
    <phoneticPr fontId="13"/>
  </si>
  <si>
    <t>川　崎　市</t>
    <phoneticPr fontId="13"/>
  </si>
  <si>
    <t>相 模 原 市</t>
    <rPh sb="0" eb="1">
      <t>ソウ</t>
    </rPh>
    <rPh sb="2" eb="3">
      <t>ボ</t>
    </rPh>
    <rPh sb="4" eb="5">
      <t>ハラ</t>
    </rPh>
    <rPh sb="6" eb="7">
      <t>シ</t>
    </rPh>
    <phoneticPr fontId="17"/>
  </si>
  <si>
    <t>新　潟　市</t>
    <rPh sb="0" eb="1">
      <t>シン</t>
    </rPh>
    <rPh sb="2" eb="3">
      <t>カタ</t>
    </rPh>
    <rPh sb="4" eb="5">
      <t>シ</t>
    </rPh>
    <phoneticPr fontId="13"/>
  </si>
  <si>
    <t>静　岡　市</t>
    <rPh sb="0" eb="1">
      <t>セイ</t>
    </rPh>
    <rPh sb="2" eb="3">
      <t>オカ</t>
    </rPh>
    <rPh sb="4" eb="5">
      <t>シ</t>
    </rPh>
    <phoneticPr fontId="13"/>
  </si>
  <si>
    <t>浜　松　市</t>
    <rPh sb="0" eb="1">
      <t>ハマ</t>
    </rPh>
    <rPh sb="2" eb="3">
      <t>マツ</t>
    </rPh>
    <rPh sb="4" eb="5">
      <t>シ</t>
    </rPh>
    <phoneticPr fontId="13"/>
  </si>
  <si>
    <t>名 古 屋 市</t>
    <phoneticPr fontId="13"/>
  </si>
  <si>
    <t>京　都　市</t>
    <phoneticPr fontId="13"/>
  </si>
  <si>
    <t>大　阪　市</t>
    <phoneticPr fontId="13"/>
  </si>
  <si>
    <t>堺　　　市</t>
    <rPh sb="0" eb="1">
      <t>サカイ</t>
    </rPh>
    <rPh sb="4" eb="5">
      <t>シ</t>
    </rPh>
    <phoneticPr fontId="13"/>
  </si>
  <si>
    <t>神　戸　市</t>
    <phoneticPr fontId="13"/>
  </si>
  <si>
    <t>岡　山　市</t>
    <rPh sb="0" eb="1">
      <t>オカ</t>
    </rPh>
    <rPh sb="2" eb="3">
      <t>ヤマ</t>
    </rPh>
    <phoneticPr fontId="13"/>
  </si>
  <si>
    <t>広　島　市</t>
    <phoneticPr fontId="13"/>
  </si>
  <si>
    <t>北 九 州 市</t>
    <phoneticPr fontId="13"/>
  </si>
  <si>
    <t>福　岡　市</t>
    <rPh sb="0" eb="1">
      <t>フク</t>
    </rPh>
    <rPh sb="2" eb="3">
      <t>オカ</t>
    </rPh>
    <rPh sb="4" eb="5">
      <t>シ</t>
    </rPh>
    <phoneticPr fontId="13"/>
  </si>
  <si>
    <t>熊　本　市</t>
    <rPh sb="0" eb="1">
      <t>クマ</t>
    </rPh>
    <rPh sb="2" eb="3">
      <t>ホン</t>
    </rPh>
    <rPh sb="4" eb="5">
      <t>シ</t>
    </rPh>
    <phoneticPr fontId="13"/>
  </si>
  <si>
    <t>注：１ 都道府県別の表章は、出生は子の住所、死亡は死亡者の住所、死産は母の住所、婚姻は夫の住所、離婚は別居する前の住所による。</t>
  </si>
  <si>
    <t>第４表　人口動態総覧（率）－都道府県（２１大都市再掲）別</t>
    <rPh sb="2" eb="3">
      <t>ヒョウ</t>
    </rPh>
    <phoneticPr fontId="13"/>
  </si>
  <si>
    <t>平成26年</t>
    <phoneticPr fontId="13"/>
  </si>
  <si>
    <t>都道府県</t>
  </si>
  <si>
    <t>出生率</t>
    <phoneticPr fontId="13"/>
  </si>
  <si>
    <t>死亡率</t>
    <phoneticPr fontId="13"/>
  </si>
  <si>
    <t>乳児死亡率</t>
    <rPh sb="4" eb="5">
      <t>リツ</t>
    </rPh>
    <phoneticPr fontId="13"/>
  </si>
  <si>
    <t>新生児
死亡率</t>
    <rPh sb="4" eb="6">
      <t>シボウ</t>
    </rPh>
    <rPh sb="6" eb="7">
      <t>リツ</t>
    </rPh>
    <phoneticPr fontId="13"/>
  </si>
  <si>
    <t>自然増減率</t>
    <rPh sb="3" eb="4">
      <t>ゲン</t>
    </rPh>
    <rPh sb="4" eb="5">
      <t>リツ</t>
    </rPh>
    <phoneticPr fontId="13"/>
  </si>
  <si>
    <t>死産率</t>
  </si>
  <si>
    <t>自然死産率</t>
  </si>
  <si>
    <t>人工死産率</t>
  </si>
  <si>
    <t>周産期死亡率</t>
    <rPh sb="3" eb="6">
      <t>シボウリツ</t>
    </rPh>
    <phoneticPr fontId="13"/>
  </si>
  <si>
    <t>妊娠満22週
以後の死産率</t>
    <rPh sb="7" eb="9">
      <t>イゴ</t>
    </rPh>
    <rPh sb="10" eb="12">
      <t>シザン</t>
    </rPh>
    <rPh sb="12" eb="13">
      <t>リツ</t>
    </rPh>
    <phoneticPr fontId="13"/>
  </si>
  <si>
    <t>早期新生児
死亡率</t>
    <rPh sb="6" eb="8">
      <t>シボウ</t>
    </rPh>
    <rPh sb="8" eb="9">
      <t>リツ</t>
    </rPh>
    <phoneticPr fontId="13"/>
  </si>
  <si>
    <t>婚姻率</t>
    <rPh sb="2" eb="3">
      <t>リツ</t>
    </rPh>
    <phoneticPr fontId="13"/>
  </si>
  <si>
    <t>離婚率</t>
    <rPh sb="2" eb="3">
      <t>リツ</t>
    </rPh>
    <phoneticPr fontId="13"/>
  </si>
  <si>
    <t>合計特殊
出生率</t>
    <rPh sb="5" eb="7">
      <t>シュッセイ</t>
    </rPh>
    <rPh sb="7" eb="8">
      <t>リツ</t>
    </rPh>
    <phoneticPr fontId="13"/>
  </si>
  <si>
    <t>（人口千対）</t>
    <rPh sb="1" eb="3">
      <t>ジンコウ</t>
    </rPh>
    <rPh sb="3" eb="4">
      <t>セン</t>
    </rPh>
    <rPh sb="4" eb="5">
      <t>タイ</t>
    </rPh>
    <phoneticPr fontId="13"/>
  </si>
  <si>
    <t>（出生千対）</t>
    <rPh sb="1" eb="3">
      <t>シュッショウ</t>
    </rPh>
    <rPh sb="3" eb="4">
      <t>セン</t>
    </rPh>
    <rPh sb="4" eb="5">
      <t>タイ</t>
    </rPh>
    <phoneticPr fontId="13"/>
  </si>
  <si>
    <t>（人口
  千対）</t>
    <phoneticPr fontId="13"/>
  </si>
  <si>
    <t>（出産千対）</t>
    <rPh sb="1" eb="3">
      <t>シュッサン</t>
    </rPh>
    <rPh sb="3" eb="4">
      <t>セン</t>
    </rPh>
    <rPh sb="4" eb="5">
      <t>タイ</t>
    </rPh>
    <phoneticPr fontId="13"/>
  </si>
  <si>
    <t>（出生千対）</t>
    <phoneticPr fontId="13"/>
  </si>
  <si>
    <t>（人口千対）</t>
  </si>
  <si>
    <t>秋    田</t>
  </si>
  <si>
    <t>　　　　 …</t>
  </si>
  <si>
    <t>福　岡　市</t>
    <phoneticPr fontId="13"/>
  </si>
  <si>
    <t>熊　本　市</t>
    <rPh sb="0" eb="1">
      <t>クマ</t>
    </rPh>
    <rPh sb="2" eb="3">
      <t>ホン</t>
    </rPh>
    <phoneticPr fontId="13"/>
  </si>
  <si>
    <t xml:space="preserve">  </t>
  </si>
  <si>
    <t>第５表 人口動態総覧（実数）-市町別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5" eb="17">
      <t>シチョウ</t>
    </rPh>
    <rPh sb="17" eb="18">
      <t>ベツ</t>
    </rPh>
    <phoneticPr fontId="21"/>
  </si>
  <si>
    <t>平成26年</t>
  </si>
  <si>
    <t>市町</t>
    <rPh sb="0" eb="2">
      <t>シチョウ</t>
    </rPh>
    <phoneticPr fontId="21"/>
  </si>
  <si>
    <t>出生数</t>
    <rPh sb="0" eb="2">
      <t>シュッショウ</t>
    </rPh>
    <rPh sb="2" eb="3">
      <t>スウ</t>
    </rPh>
    <phoneticPr fontId="21"/>
  </si>
  <si>
    <t>死亡数</t>
    <rPh sb="0" eb="2">
      <t>シボウ</t>
    </rPh>
    <rPh sb="2" eb="3">
      <t>スウ</t>
    </rPh>
    <phoneticPr fontId="21"/>
  </si>
  <si>
    <t>（再掲）</t>
    <rPh sb="1" eb="3">
      <t>サイケイ</t>
    </rPh>
    <phoneticPr fontId="21"/>
  </si>
  <si>
    <t>自然増減数</t>
    <rPh sb="0" eb="2">
      <t>シゼン</t>
    </rPh>
    <rPh sb="2" eb="4">
      <t>ゾウゲン</t>
    </rPh>
    <rPh sb="4" eb="5">
      <t>スウ</t>
    </rPh>
    <phoneticPr fontId="21"/>
  </si>
  <si>
    <t>死産数</t>
    <rPh sb="0" eb="2">
      <t>シザン</t>
    </rPh>
    <rPh sb="2" eb="3">
      <t>スウ</t>
    </rPh>
    <phoneticPr fontId="21"/>
  </si>
  <si>
    <t>周産期死亡数</t>
    <rPh sb="0" eb="1">
      <t>シュウ</t>
    </rPh>
    <rPh sb="1" eb="2">
      <t>サン</t>
    </rPh>
    <rPh sb="2" eb="3">
      <t>キ</t>
    </rPh>
    <rPh sb="3" eb="5">
      <t>シボウ</t>
    </rPh>
    <rPh sb="5" eb="6">
      <t>スウ</t>
    </rPh>
    <phoneticPr fontId="21"/>
  </si>
  <si>
    <t>婚姻件数</t>
    <rPh sb="0" eb="2">
      <t>コンイン</t>
    </rPh>
    <rPh sb="2" eb="4">
      <t>ケンスウ</t>
    </rPh>
    <phoneticPr fontId="21"/>
  </si>
  <si>
    <t>離婚件数</t>
    <rPh sb="0" eb="2">
      <t>リコン</t>
    </rPh>
    <rPh sb="2" eb="4">
      <t>ケンスウ</t>
    </rPh>
    <phoneticPr fontId="21"/>
  </si>
  <si>
    <t>総数</t>
    <rPh sb="0" eb="2">
      <t>ソウスウ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</si>
  <si>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</si>
  <si>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</si>
  <si>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乳児死亡数</t>
    <rPh sb="0" eb="2">
      <t>ニュウジ</t>
    </rPh>
    <rPh sb="2" eb="5">
      <t>シボウスウ</t>
    </rPh>
    <phoneticPr fontId="21"/>
  </si>
  <si>
    <t>新生児
死亡数</t>
    <rPh sb="0" eb="3">
      <t>シンセイジ</t>
    </rPh>
    <rPh sb="4" eb="7">
      <t>シボウスウ</t>
    </rPh>
    <phoneticPr fontId="21"/>
  </si>
  <si>
    <t>自然</t>
    <rPh sb="0" eb="2">
      <t>シゼン</t>
    </rPh>
    <phoneticPr fontId="21"/>
  </si>
  <si>
    <t>人工</t>
    <rPh sb="0" eb="2">
      <t>ジンコウ</t>
    </rPh>
    <phoneticPr fontId="21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</si>
  <si>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21"/>
  </si>
  <si>
    <t>生後１週
未満の死亡</t>
    <rPh sb="0" eb="2">
      <t>セイゴ</t>
    </rPh>
    <rPh sb="3" eb="4">
      <t>シュウ</t>
    </rPh>
    <rPh sb="5" eb="7">
      <t>ミマン</t>
    </rPh>
    <rPh sb="8" eb="10">
      <t>シボウ</t>
    </rPh>
    <phoneticPr fontId="21"/>
  </si>
  <si>
    <t>市計</t>
    <rPh sb="0" eb="1">
      <t>シ</t>
    </rPh>
    <rPh sb="1" eb="2">
      <t>ケイ</t>
    </rPh>
    <phoneticPr fontId="21"/>
  </si>
  <si>
    <t>郡計</t>
    <rPh sb="0" eb="1">
      <t>グン</t>
    </rPh>
    <rPh sb="1" eb="2">
      <t>ケイ</t>
    </rPh>
    <phoneticPr fontId="2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</si>
  <si>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</si>
  <si>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</si>
  <si>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</si>
  <si>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</si>
  <si>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</si>
  <si>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</si>
  <si>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</si>
  <si>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</si>
  <si>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</si>
  <si>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</si>
  <si>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</si>
  <si>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</si>
  <si>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</si>
  <si>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</si>
  <si>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</si>
  <si>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</si>
  <si>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</si>
  <si>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</si>
  <si>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</si>
  <si>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</si>
  <si>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21"/>
  </si>
  <si>
    <t>新居浜西条</t>
    <rPh sb="0" eb="3">
      <t>ニイハマ</t>
    </rPh>
    <rPh sb="3" eb="5">
      <t>サイジョウ</t>
    </rPh>
    <phoneticPr fontId="21"/>
  </si>
  <si>
    <t>今治</t>
    <rPh sb="0" eb="2">
      <t>イマバリ</t>
    </rPh>
    <phoneticPr fontId="21"/>
  </si>
  <si>
    <t>松山</t>
  </si>
  <si>
    <t>八幡浜大洲</t>
    <rPh sb="0" eb="3">
      <t>ヤワタハマ</t>
    </rPh>
    <rPh sb="3" eb="5">
      <t>オオズ</t>
    </rPh>
    <phoneticPr fontId="21"/>
  </si>
  <si>
    <t>宇和島</t>
    <rPh sb="0" eb="3">
      <t>ウワジマ</t>
    </rPh>
    <phoneticPr fontId="21"/>
  </si>
  <si>
    <t>第６表 人口動態総覧（率）-市町別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2">
      <t>リツ</t>
    </rPh>
    <rPh sb="14" eb="16">
      <t>シチョウ</t>
    </rPh>
    <rPh sb="16" eb="17">
      <t>ベツ</t>
    </rPh>
    <phoneticPr fontId="21"/>
  </si>
  <si>
    <t>出生率
（人口千対）</t>
    <rPh sb="0" eb="2">
      <t>シュッショウ</t>
    </rPh>
    <rPh sb="2" eb="3">
      <t>リツ</t>
    </rPh>
    <rPh sb="7" eb="9">
      <t>センツイ</t>
    </rPh>
    <phoneticPr fontId="21"/>
  </si>
  <si>
    <t>死亡率
（人口千対）</t>
    <rPh sb="0" eb="2">
      <t>シボウ</t>
    </rPh>
    <rPh sb="2" eb="3">
      <t>リツ</t>
    </rPh>
    <rPh sb="7" eb="9">
      <t>センツイ</t>
    </rPh>
    <phoneticPr fontId="21"/>
  </si>
  <si>
    <t>自然増減率
（人口千対）</t>
    <rPh sb="0" eb="2">
      <t>シゼン</t>
    </rPh>
    <rPh sb="2" eb="4">
      <t>ゾウゲン</t>
    </rPh>
    <rPh sb="4" eb="5">
      <t>リツ</t>
    </rPh>
    <rPh sb="9" eb="11">
      <t>センツイ</t>
    </rPh>
    <phoneticPr fontId="21"/>
  </si>
  <si>
    <t>乳児死亡率
（出生千対）</t>
    <rPh sb="0" eb="2">
      <t>ニュウジ</t>
    </rPh>
    <rPh sb="2" eb="5">
      <t>シボウリツ</t>
    </rPh>
    <rPh sb="7" eb="9">
      <t>シュッセイ</t>
    </rPh>
    <rPh sb="9" eb="11">
      <t>センツイ</t>
    </rPh>
    <phoneticPr fontId="21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</si>
  <si>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センツイ</t>
    </rPh>
    <phoneticPr fontId="21"/>
  </si>
  <si>
    <t>死産率（出産千対）</t>
    <rPh sb="0" eb="2">
      <t>シザン</t>
    </rPh>
    <rPh sb="2" eb="3">
      <t>リツ</t>
    </rPh>
    <rPh sb="4" eb="6">
      <t>シュッサン</t>
    </rPh>
    <rPh sb="6" eb="8">
      <t>センツイ</t>
    </rPh>
    <phoneticPr fontId="21"/>
  </si>
  <si>
    <t>周産期死亡率
（出産千対）</t>
    <rPh sb="0" eb="1">
      <t>シュウ</t>
    </rPh>
    <rPh sb="1" eb="2">
      <t>サン</t>
    </rPh>
    <rPh sb="2" eb="3">
      <t>キ</t>
    </rPh>
    <rPh sb="3" eb="5">
      <t>シボウ</t>
    </rPh>
    <rPh sb="5" eb="6">
      <t>リツ</t>
    </rPh>
    <rPh sb="8" eb="10">
      <t>シュッサン</t>
    </rPh>
    <rPh sb="10" eb="12">
      <t>センツイ</t>
    </rPh>
    <phoneticPr fontId="21"/>
  </si>
  <si>
    <t>婚姻率
（人口千対）</t>
    <rPh sb="0" eb="2">
      <t>コンイン</t>
    </rPh>
    <rPh sb="2" eb="3">
      <t>リツ</t>
    </rPh>
    <rPh sb="7" eb="9">
      <t>センツイ</t>
    </rPh>
    <phoneticPr fontId="21"/>
  </si>
  <si>
    <t>離婚率
（人口千対）</t>
    <rPh sb="0" eb="2">
      <t>リコン</t>
    </rPh>
    <rPh sb="2" eb="3">
      <t>リツ</t>
    </rPh>
    <rPh sb="7" eb="9">
      <t>センツイ</t>
    </rPh>
    <phoneticPr fontId="21"/>
  </si>
  <si>
    <t>Ｈ26.10.1人口</t>
    <rPh sb="8" eb="10">
      <t>ジンコウ</t>
    </rPh>
    <phoneticPr fontId="21"/>
  </si>
  <si>
    <t xml:space="preserve"> ←日本人人口（統計局推計） </t>
  </si>
  <si>
    <t xml:space="preserve"> ←統計課推計人口 </t>
  </si>
  <si>
    <t xml:space="preserve">  　　以下同じ</t>
    <rPh sb="4" eb="6">
      <t>イカ</t>
    </rPh>
    <rPh sb="6" eb="7">
      <t>オナ</t>
    </rPh>
    <phoneticPr fontId="21"/>
  </si>
  <si>
    <t>松山</t>
    <rPh sb="0" eb="2">
      <t>マツヤマ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</si>
</sst>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_ * #,##0_ ;_ * &quot;△&quot;?,?#0_ ;_ * &quot;-&quot;_ ;_ @_ "/>
    <numFmt numFmtId="177" formatCode="_ * #,##0.00_ ;_ * &quot;△&quot;#,##0.00_ ;_ * &quot;-&quot;??_ ;_ @_ "/>
    <numFmt numFmtId="178" formatCode="_ * #,##0.0_ ;_ * &quot;△&quot;#,##0.0_ ;_ * &quot;-&quot;_ ;_ @_ "/>
    <numFmt numFmtId="180" formatCode="#,##0.00_);[Red]\(#,##0.00\)"/>
    <numFmt numFmtId="181" formatCode="#,##0.0;[Red]\-#,##0.0"/>
    <numFmt numFmtId="182" formatCode="#,##0;&quot;△ &quot;#,##0"/>
    <numFmt numFmtId="183" formatCode="#,##0_);[Red]\(#,##0\)"/>
    <numFmt numFmtId="184" formatCode="_ * #,##0.00_ ;_ * &quot;△&quot;#,##0.00_ ;_ * &quot;-&quot;_ ;_ @_ "/>
    <numFmt numFmtId="185" formatCode="#\ ###\ ##0"/>
    <numFmt numFmtId="186" formatCode="0.0"/>
    <numFmt numFmtId="187" formatCode="_ * #,##0_ ;_ * &quot;△&quot;#,##0_ ;_ * &quot;-&quot;_ ;_ @_ "/>
    <numFmt numFmtId="188" formatCode="_ * #,##0_ ;_ * &quot;△&quot;?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4"/>
      <name val="HG創英角ｺﾞｼｯｸUB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9.5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7"/>
      <name val="HG創英角ｺﾞｼｯｸUB"/>
      <family val="3"/>
      <charset val="128"/>
    </font>
    <font>
      <sz val="6"/>
      <name val="明朝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/>
    <xf numFmtId="0" fontId="1" fillId="0" borderId="0"/>
    <xf numFmtId="177" fontId="6" fillId="0" borderId="0"/>
    <xf numFmtId="178" fontId="6" fillId="0" borderId="0"/>
    <xf numFmtId="0" fontId="6" fillId="0" borderId="0"/>
    <xf numFmtId="0" fontId="6" fillId="0" borderId="0"/>
    <xf numFmtId="0" fontId="6" fillId="0" borderId="0"/>
  </cellStyleXfs>
  <cellXfs count="292">
    <xf numFmtId="0" fontId="0" fillId="0" borderId="0" xfId="0">
      <alignment vertical="center"/>
    </xf>
    <xf numFmtId="49" fontId="2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right" vertical="center"/>
    </xf>
    <xf numFmtId="0" fontId="1" fillId="0" borderId="0" xfId="2"/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 wrapText="1"/>
    </xf>
    <xf numFmtId="49" fontId="5" fillId="0" borderId="8" xfId="2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right" vertical="center" shrinkToFit="1"/>
    </xf>
    <xf numFmtId="41" fontId="7" fillId="0" borderId="12" xfId="1" applyNumberFormat="1" applyFont="1" applyBorder="1" applyAlignment="1">
      <alignment horizontal="right" vertical="center" shrinkToFit="1"/>
    </xf>
    <xf numFmtId="41" fontId="7" fillId="0" borderId="12" xfId="1" applyNumberFormat="1" applyFont="1" applyBorder="1" applyAlignment="1">
      <alignment horizontal="distributed" vertical="center"/>
    </xf>
    <xf numFmtId="176" fontId="7" fillId="0" borderId="12" xfId="1" applyNumberFormat="1" applyFont="1" applyBorder="1" applyAlignment="1">
      <alignment horizontal="right" vertical="center" shrinkToFit="1"/>
    </xf>
    <xf numFmtId="41" fontId="7" fillId="0" borderId="13" xfId="1" applyNumberFormat="1" applyFont="1" applyBorder="1" applyAlignment="1">
      <alignment horizontal="right" vertical="center" shrinkToFit="1"/>
    </xf>
    <xf numFmtId="41" fontId="7" fillId="0" borderId="2" xfId="1" applyNumberFormat="1" applyFont="1" applyBorder="1" applyAlignment="1">
      <alignment horizontal="distributed" vertical="center"/>
    </xf>
    <xf numFmtId="41" fontId="7" fillId="0" borderId="12" xfId="1" applyNumberFormat="1" applyFont="1" applyBorder="1" applyAlignment="1">
      <alignment horizontal="distributed" vertical="center" wrapText="1"/>
    </xf>
    <xf numFmtId="41" fontId="7" fillId="0" borderId="8" xfId="1" applyNumberFormat="1" applyFont="1" applyBorder="1" applyAlignment="1">
      <alignment horizontal="right" vertical="center" shrinkToFit="1"/>
    </xf>
    <xf numFmtId="41" fontId="7" fillId="0" borderId="0" xfId="1" applyNumberFormat="1" applyFont="1" applyBorder="1" applyAlignment="1">
      <alignment horizontal="right" vertical="center" shrinkToFit="1"/>
    </xf>
    <xf numFmtId="41" fontId="7" fillId="0" borderId="0" xfId="1" applyNumberFormat="1" applyFont="1" applyBorder="1" applyAlignment="1">
      <alignment horizontal="distributed" vertical="center"/>
    </xf>
    <xf numFmtId="176" fontId="7" fillId="0" borderId="0" xfId="1" applyNumberFormat="1" applyFont="1" applyBorder="1" applyAlignment="1">
      <alignment horizontal="right" vertical="center" shrinkToFit="1"/>
    </xf>
    <xf numFmtId="41" fontId="7" fillId="0" borderId="14" xfId="1" applyNumberFormat="1" applyFont="1" applyBorder="1" applyAlignment="1">
      <alignment horizontal="right" vertical="center" shrinkToFit="1"/>
    </xf>
    <xf numFmtId="41" fontId="7" fillId="0" borderId="8" xfId="1" applyNumberFormat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distributed" vertic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right" vertical="center"/>
    </xf>
    <xf numFmtId="49" fontId="5" fillId="0" borderId="14" xfId="2" applyNumberFormat="1" applyFont="1" applyBorder="1" applyAlignment="1">
      <alignment horizontal="right" vertical="center"/>
    </xf>
    <xf numFmtId="49" fontId="5" fillId="0" borderId="8" xfId="2" applyNumberFormat="1" applyFont="1" applyBorder="1" applyAlignment="1">
      <alignment horizontal="right" vertical="center"/>
    </xf>
    <xf numFmtId="49" fontId="5" fillId="0" borderId="9" xfId="2" applyNumberFormat="1" applyFont="1" applyBorder="1" applyAlignment="1">
      <alignment horizontal="center" vertical="center"/>
    </xf>
    <xf numFmtId="41" fontId="7" fillId="0" borderId="8" xfId="2" applyNumberFormat="1" applyFont="1" applyBorder="1" applyAlignment="1">
      <alignment horizontal="right" vertical="center" shrinkToFit="1"/>
    </xf>
    <xf numFmtId="41" fontId="7" fillId="0" borderId="0" xfId="2" applyNumberFormat="1" applyFont="1" applyBorder="1" applyAlignment="1">
      <alignment horizontal="right" vertical="center" shrinkToFit="1"/>
    </xf>
    <xf numFmtId="41" fontId="7" fillId="0" borderId="14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horizontal="center"/>
    </xf>
    <xf numFmtId="41" fontId="7" fillId="0" borderId="8" xfId="2" applyNumberFormat="1" applyFont="1" applyBorder="1" applyAlignment="1">
      <alignment horizontal="right" shrinkToFit="1"/>
    </xf>
    <xf numFmtId="41" fontId="7" fillId="0" borderId="0" xfId="2" applyNumberFormat="1" applyFont="1" applyBorder="1" applyAlignment="1">
      <alignment horizontal="right" shrinkToFit="1"/>
    </xf>
    <xf numFmtId="176" fontId="7" fillId="0" borderId="0" xfId="1" applyNumberFormat="1" applyFont="1" applyBorder="1" applyAlignment="1">
      <alignment horizontal="right" shrinkToFit="1"/>
    </xf>
    <xf numFmtId="41" fontId="7" fillId="0" borderId="14" xfId="2" applyNumberFormat="1" applyFont="1" applyBorder="1" applyAlignment="1">
      <alignment horizontal="right" shrinkToFit="1"/>
    </xf>
    <xf numFmtId="49" fontId="5" fillId="0" borderId="0" xfId="2" applyNumberFormat="1" applyFont="1" applyBorder="1" applyAlignment="1">
      <alignment horizontal="right"/>
    </xf>
    <xf numFmtId="0" fontId="1" fillId="0" borderId="0" xfId="2" applyAlignment="1"/>
    <xf numFmtId="49" fontId="5" fillId="0" borderId="0" xfId="2" applyNumberFormat="1" applyFont="1" applyBorder="1" applyAlignment="1">
      <alignment horizontal="center"/>
    </xf>
    <xf numFmtId="0" fontId="8" fillId="0" borderId="12" xfId="2" applyNumberFormat="1" applyFont="1" applyBorder="1" applyAlignment="1">
      <alignment horizontal="left" wrapText="1"/>
    </xf>
    <xf numFmtId="0" fontId="8" fillId="0" borderId="12" xfId="2" applyNumberFormat="1" applyFont="1" applyBorder="1" applyAlignment="1">
      <alignment horizontal="center" wrapText="1"/>
    </xf>
    <xf numFmtId="0" fontId="9" fillId="0" borderId="0" xfId="2" applyNumberFormat="1" applyFont="1"/>
    <xf numFmtId="0" fontId="8" fillId="0" borderId="0" xfId="2" applyNumberFormat="1" applyFont="1"/>
    <xf numFmtId="0" fontId="8" fillId="0" borderId="0" xfId="2" applyFont="1"/>
    <xf numFmtId="0" fontId="1" fillId="0" borderId="0" xfId="2" applyNumberFormat="1" applyAlignment="1"/>
    <xf numFmtId="0" fontId="8" fillId="0" borderId="0" xfId="2" applyNumberFormat="1" applyFont="1" applyAlignment="1"/>
    <xf numFmtId="0" fontId="8" fillId="0" borderId="0" xfId="2" applyFont="1" applyAlignment="1"/>
    <xf numFmtId="0" fontId="1" fillId="0" borderId="0" xfId="2" applyNumberFormat="1"/>
    <xf numFmtId="0" fontId="10" fillId="0" borderId="1" xfId="2" applyNumberFormat="1" applyFont="1" applyBorder="1" applyAlignment="1">
      <alignment horizontal="left"/>
    </xf>
    <xf numFmtId="38" fontId="8" fillId="0" borderId="0" xfId="1" applyFont="1"/>
    <xf numFmtId="38" fontId="9" fillId="0" borderId="0" xfId="1" applyFont="1"/>
    <xf numFmtId="38" fontId="8" fillId="0" borderId="0" xfId="1" applyFont="1" applyAlignment="1">
      <alignment horizontal="right"/>
    </xf>
    <xf numFmtId="49" fontId="5" fillId="0" borderId="0" xfId="1" applyNumberFormat="1" applyFont="1" applyAlignment="1">
      <alignment horizontal="right" vertical="center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distributed" vertical="center"/>
    </xf>
    <xf numFmtId="178" fontId="7" fillId="0" borderId="2" xfId="1" applyNumberFormat="1" applyFont="1" applyBorder="1" applyAlignment="1">
      <alignment horizontal="right" vertical="center" shrinkToFit="1"/>
    </xf>
    <xf numFmtId="178" fontId="7" fillId="0" borderId="12" xfId="1" applyNumberFormat="1" applyFont="1" applyBorder="1" applyAlignment="1">
      <alignment horizontal="right" vertical="center" shrinkToFit="1"/>
    </xf>
    <xf numFmtId="178" fontId="7" fillId="0" borderId="12" xfId="1" applyNumberFormat="1" applyFont="1" applyBorder="1" applyAlignment="1">
      <alignment horizontal="right" vertical="center"/>
    </xf>
    <xf numFmtId="178" fontId="7" fillId="0" borderId="13" xfId="1" applyNumberFormat="1" applyFont="1" applyBorder="1" applyAlignment="1">
      <alignment horizontal="right" vertical="center"/>
    </xf>
    <xf numFmtId="178" fontId="7" fillId="0" borderId="2" xfId="1" applyNumberFormat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 shrinkToFit="1"/>
    </xf>
    <xf numFmtId="177" fontId="7" fillId="0" borderId="13" xfId="1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 shrinkToFit="1"/>
    </xf>
    <xf numFmtId="178" fontId="7" fillId="0" borderId="0" xfId="1" applyNumberFormat="1" applyFont="1" applyBorder="1" applyAlignment="1">
      <alignment horizontal="right" vertical="center" shrinkToFit="1"/>
    </xf>
    <xf numFmtId="178" fontId="7" fillId="0" borderId="0" xfId="1" applyNumberFormat="1" applyFont="1" applyBorder="1" applyAlignment="1">
      <alignment horizontal="right" vertical="center"/>
    </xf>
    <xf numFmtId="178" fontId="7" fillId="0" borderId="14" xfId="1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 shrinkToFit="1"/>
    </xf>
    <xf numFmtId="177" fontId="7" fillId="0" borderId="14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 shrinkToFit="1"/>
    </xf>
    <xf numFmtId="49" fontId="5" fillId="0" borderId="1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8" xfId="1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 shrinkToFit="1"/>
    </xf>
    <xf numFmtId="178" fontId="7" fillId="0" borderId="14" xfId="1" applyNumberFormat="1" applyFont="1" applyBorder="1" applyAlignment="1">
      <alignment horizontal="right" vertical="center" shrinkToFit="1"/>
    </xf>
    <xf numFmtId="177" fontId="7" fillId="0" borderId="14" xfId="1" applyNumberFormat="1" applyFont="1" applyBorder="1" applyAlignment="1">
      <alignment horizontal="right" vertical="center" shrinkToFit="1"/>
    </xf>
    <xf numFmtId="178" fontId="7" fillId="0" borderId="8" xfId="1" applyNumberFormat="1" applyFont="1" applyBorder="1" applyAlignment="1">
      <alignment horizontal="right" shrinkToFit="1"/>
    </xf>
    <xf numFmtId="178" fontId="7" fillId="0" borderId="0" xfId="1" applyNumberFormat="1" applyFont="1" applyBorder="1" applyAlignment="1">
      <alignment horizontal="right" shrinkToFit="1"/>
    </xf>
    <xf numFmtId="178" fontId="7" fillId="0" borderId="14" xfId="1" applyNumberFormat="1" applyFont="1" applyBorder="1" applyAlignment="1">
      <alignment horizontal="right" shrinkToFit="1"/>
    </xf>
    <xf numFmtId="49" fontId="5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 shrinkToFit="1"/>
    </xf>
    <xf numFmtId="177" fontId="7" fillId="0" borderId="14" xfId="1" applyNumberFormat="1" applyFont="1" applyBorder="1" applyAlignment="1">
      <alignment horizontal="right" shrinkToFit="1"/>
    </xf>
    <xf numFmtId="0" fontId="1" fillId="0" borderId="0" xfId="2" applyBorder="1"/>
    <xf numFmtId="49" fontId="5" fillId="0" borderId="14" xfId="2" applyNumberFormat="1" applyFont="1" applyBorder="1" applyAlignment="1">
      <alignment horizontal="center"/>
    </xf>
    <xf numFmtId="49" fontId="5" fillId="0" borderId="15" xfId="2" applyNumberFormat="1" applyFont="1" applyBorder="1" applyAlignment="1">
      <alignment horizontal="center"/>
    </xf>
    <xf numFmtId="178" fontId="7" fillId="0" borderId="1" xfId="1" applyNumberFormat="1" applyFont="1" applyBorder="1" applyAlignment="1">
      <alignment horizontal="right" shrinkToFit="1"/>
    </xf>
    <xf numFmtId="177" fontId="7" fillId="0" borderId="1" xfId="1" applyNumberFormat="1" applyFont="1" applyBorder="1" applyAlignment="1">
      <alignment horizontal="right" shrinkToFit="1"/>
    </xf>
    <xf numFmtId="0" fontId="5" fillId="0" borderId="12" xfId="2" applyNumberFormat="1" applyFont="1" applyBorder="1" applyAlignment="1">
      <alignment wrapText="1"/>
    </xf>
    <xf numFmtId="0" fontId="8" fillId="0" borderId="0" xfId="2" applyNumberFormat="1" applyFont="1" applyBorder="1" applyAlignment="1">
      <alignment wrapText="1"/>
    </xf>
    <xf numFmtId="180" fontId="1" fillId="0" borderId="0" xfId="1" applyNumberFormat="1" applyFont="1" applyBorder="1" applyAlignment="1">
      <alignment horizontal="right"/>
    </xf>
    <xf numFmtId="40" fontId="8" fillId="0" borderId="0" xfId="1" applyNumberFormat="1" applyFont="1" applyAlignment="1"/>
    <xf numFmtId="40" fontId="9" fillId="0" borderId="0" xfId="1" applyNumberFormat="1" applyFont="1" applyAlignment="1"/>
    <xf numFmtId="38" fontId="9" fillId="0" borderId="0" xfId="1" applyFont="1" applyAlignment="1"/>
    <xf numFmtId="38" fontId="8" fillId="0" borderId="0" xfId="1" applyFont="1" applyAlignment="1"/>
    <xf numFmtId="181" fontId="8" fillId="0" borderId="0" xfId="1" applyNumberFormat="1" applyFont="1" applyAlignment="1"/>
    <xf numFmtId="49" fontId="12" fillId="0" borderId="1" xfId="2" applyNumberFormat="1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6" fillId="0" borderId="0" xfId="2" applyFont="1"/>
    <xf numFmtId="182" fontId="14" fillId="0" borderId="0" xfId="2" applyNumberFormat="1" applyFont="1"/>
    <xf numFmtId="0" fontId="14" fillId="0" borderId="0" xfId="2" applyFont="1"/>
    <xf numFmtId="49" fontId="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distributed" vertical="distributed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 wrapText="1"/>
    </xf>
    <xf numFmtId="49" fontId="5" fillId="0" borderId="11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183" fontId="6" fillId="0" borderId="0" xfId="7" applyNumberFormat="1"/>
    <xf numFmtId="183" fontId="7" fillId="0" borderId="12" xfId="2" applyNumberFormat="1" applyFont="1" applyBorder="1" applyAlignment="1">
      <alignment horizontal="right" vertical="center" shrinkToFit="1"/>
    </xf>
    <xf numFmtId="183" fontId="7" fillId="0" borderId="13" xfId="2" applyNumberFormat="1" applyFont="1" applyBorder="1" applyAlignment="1">
      <alignment horizontal="right" vertical="center" shrinkToFit="1"/>
    </xf>
    <xf numFmtId="182" fontId="7" fillId="0" borderId="2" xfId="2" applyNumberFormat="1" applyFont="1" applyBorder="1" applyAlignment="1">
      <alignment horizontal="right" vertical="center" shrinkToFit="1"/>
    </xf>
    <xf numFmtId="0" fontId="16" fillId="0" borderId="0" xfId="2" applyFont="1"/>
    <xf numFmtId="183" fontId="7" fillId="0" borderId="0" xfId="2" applyNumberFormat="1" applyFont="1" applyBorder="1" applyAlignment="1">
      <alignment horizontal="right" shrinkToFit="1"/>
    </xf>
    <xf numFmtId="183" fontId="7" fillId="0" borderId="14" xfId="2" applyNumberFormat="1" applyFont="1" applyBorder="1" applyAlignment="1">
      <alignment horizontal="right" shrinkToFit="1"/>
    </xf>
    <xf numFmtId="182" fontId="7" fillId="0" borderId="8" xfId="2" applyNumberFormat="1" applyFont="1" applyBorder="1" applyAlignment="1">
      <alignment horizontal="right" shrinkToFit="1"/>
    </xf>
    <xf numFmtId="0" fontId="6" fillId="0" borderId="0" xfId="7" applyAlignment="1">
      <alignment vertical="center"/>
    </xf>
    <xf numFmtId="0" fontId="6" fillId="0" borderId="0" xfId="2" applyFont="1" applyAlignment="1"/>
    <xf numFmtId="183" fontId="7" fillId="0" borderId="0" xfId="2" applyNumberFormat="1" applyFont="1" applyBorder="1" applyAlignment="1">
      <alignment horizontal="right" vertical="center" shrinkToFit="1"/>
    </xf>
    <xf numFmtId="183" fontId="7" fillId="0" borderId="14" xfId="2" applyNumberFormat="1" applyFont="1" applyBorder="1" applyAlignment="1">
      <alignment horizontal="right" vertical="center" shrinkToFit="1"/>
    </xf>
    <xf numFmtId="182" fontId="7" fillId="0" borderId="8" xfId="2" applyNumberFormat="1" applyFont="1" applyBorder="1" applyAlignment="1">
      <alignment horizontal="right" vertical="center" shrinkToFit="1"/>
    </xf>
    <xf numFmtId="184" fontId="7" fillId="0" borderId="0" xfId="2" applyNumberFormat="1" applyFont="1" applyBorder="1" applyAlignment="1">
      <alignment horizontal="right" vertical="center" shrinkToFit="1"/>
    </xf>
    <xf numFmtId="183" fontId="6" fillId="0" borderId="0" xfId="7" applyNumberFormat="1" applyAlignment="1">
      <alignment horizontal="center"/>
    </xf>
    <xf numFmtId="49" fontId="5" fillId="0" borderId="9" xfId="2" applyNumberFormat="1" applyFont="1" applyBorder="1" applyAlignment="1">
      <alignment horizontal="center" vertical="center" wrapText="1"/>
    </xf>
    <xf numFmtId="183" fontId="6" fillId="0" borderId="0" xfId="7" applyNumberFormat="1" applyAlignment="1"/>
    <xf numFmtId="49" fontId="5" fillId="0" borderId="11" xfId="2" applyNumberFormat="1" applyFont="1" applyBorder="1" applyAlignment="1">
      <alignment horizontal="center"/>
    </xf>
    <xf numFmtId="183" fontId="6" fillId="0" borderId="10" xfId="7" applyNumberFormat="1" applyBorder="1"/>
    <xf numFmtId="183" fontId="7" fillId="0" borderId="1" xfId="2" applyNumberFormat="1" applyFont="1" applyBorder="1" applyAlignment="1">
      <alignment horizontal="right" vertical="center" shrinkToFit="1"/>
    </xf>
    <xf numFmtId="183" fontId="7" fillId="0" borderId="15" xfId="2" applyNumberFormat="1" applyFont="1" applyBorder="1" applyAlignment="1">
      <alignment horizontal="right" vertical="center" shrinkToFit="1"/>
    </xf>
    <xf numFmtId="182" fontId="7" fillId="0" borderId="10" xfId="2" applyNumberFormat="1" applyFont="1" applyBorder="1" applyAlignment="1">
      <alignment horizontal="right" vertical="center" shrinkToFit="1"/>
    </xf>
    <xf numFmtId="0" fontId="18" fillId="0" borderId="0" xfId="6" applyFont="1"/>
    <xf numFmtId="0" fontId="6" fillId="0" borderId="0" xfId="2" applyFont="1" applyBorder="1" applyAlignment="1">
      <alignment horizontal="left" wrapText="1"/>
    </xf>
    <xf numFmtId="182" fontId="16" fillId="0" borderId="0" xfId="2" applyNumberFormat="1" applyFont="1"/>
    <xf numFmtId="185" fontId="16" fillId="0" borderId="0" xfId="2" applyNumberFormat="1" applyFont="1"/>
    <xf numFmtId="182" fontId="6" fillId="0" borderId="0" xfId="2" applyNumberFormat="1" applyFont="1"/>
    <xf numFmtId="0" fontId="14" fillId="0" borderId="0" xfId="2" applyFont="1" applyBorder="1"/>
    <xf numFmtId="49" fontId="5" fillId="0" borderId="3" xfId="2" applyNumberFormat="1" applyFont="1" applyBorder="1" applyAlignment="1">
      <alignment horizontal="center" vertical="center" justifyLastLine="1"/>
    </xf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2" xfId="2" applyNumberFormat="1" applyFont="1" applyBorder="1" applyAlignment="1">
      <alignment horizontal="center" vertical="center" textRotation="255" wrapText="1"/>
    </xf>
    <xf numFmtId="49" fontId="5" fillId="0" borderId="13" xfId="2" applyNumberFormat="1" applyFont="1" applyBorder="1" applyAlignment="1">
      <alignment horizontal="center" vertical="center" textRotation="255" wrapText="1"/>
    </xf>
    <xf numFmtId="49" fontId="5" fillId="0" borderId="3" xfId="2" applyNumberFormat="1" applyFont="1" applyBorder="1" applyAlignment="1">
      <alignment horizontal="center" vertical="center" textRotation="255"/>
    </xf>
    <xf numFmtId="49" fontId="5" fillId="0" borderId="2" xfId="2" applyNumberFormat="1" applyFont="1" applyBorder="1" applyAlignment="1">
      <alignment horizontal="center" vertical="center" textRotation="255"/>
    </xf>
    <xf numFmtId="49" fontId="5" fillId="0" borderId="3" xfId="2" applyNumberFormat="1" applyFont="1" applyBorder="1" applyAlignment="1">
      <alignment horizontal="center" vertical="center" textRotation="255" wrapText="1"/>
    </xf>
    <xf numFmtId="0" fontId="15" fillId="0" borderId="0" xfId="2" applyFont="1"/>
    <xf numFmtId="49" fontId="5" fillId="0" borderId="11" xfId="2" applyNumberFormat="1" applyFont="1" applyBorder="1" applyAlignment="1">
      <alignment horizontal="center" vertical="center" justifyLastLine="1"/>
    </xf>
    <xf numFmtId="49" fontId="5" fillId="0" borderId="6" xfId="2" applyNumberFormat="1" applyFont="1" applyBorder="1" applyAlignment="1">
      <alignment horizontal="center" vertical="center" justifyLastLine="1"/>
    </xf>
    <xf numFmtId="49" fontId="5" fillId="0" borderId="6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 textRotation="255" wrapText="1"/>
    </xf>
    <xf numFmtId="49" fontId="5" fillId="0" borderId="2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right" vertical="center" shrinkToFit="1"/>
    </xf>
    <xf numFmtId="178" fontId="7" fillId="0" borderId="12" xfId="2" applyNumberFormat="1" applyFont="1" applyBorder="1" applyAlignment="1">
      <alignment horizontal="right" vertical="center" shrinkToFit="1"/>
    </xf>
    <xf numFmtId="178" fontId="7" fillId="0" borderId="13" xfId="2" applyNumberFormat="1" applyFont="1" applyBorder="1" applyAlignment="1">
      <alignment horizontal="right" vertical="center" shrinkToFit="1"/>
    </xf>
    <xf numFmtId="186" fontId="7" fillId="0" borderId="12" xfId="2" applyNumberFormat="1" applyFont="1" applyBorder="1" applyAlignment="1">
      <alignment horizontal="right" vertical="center" shrinkToFit="1"/>
    </xf>
    <xf numFmtId="177" fontId="7" fillId="0" borderId="12" xfId="2" applyNumberFormat="1" applyFont="1" applyBorder="1" applyAlignment="1">
      <alignment horizontal="right" vertical="center" shrinkToFit="1"/>
    </xf>
    <xf numFmtId="177" fontId="7" fillId="0" borderId="13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horizontal="center"/>
    </xf>
    <xf numFmtId="178" fontId="7" fillId="0" borderId="8" xfId="2" applyNumberFormat="1" applyFont="1" applyBorder="1" applyAlignment="1">
      <alignment horizontal="right" shrinkToFit="1"/>
    </xf>
    <xf numFmtId="178" fontId="7" fillId="0" borderId="0" xfId="2" applyNumberFormat="1" applyFont="1" applyBorder="1" applyAlignment="1">
      <alignment horizontal="right" shrinkToFit="1"/>
    </xf>
    <xf numFmtId="178" fontId="7" fillId="0" borderId="14" xfId="2" applyNumberFormat="1" applyFont="1" applyBorder="1" applyAlignment="1">
      <alignment horizontal="right" shrinkToFit="1"/>
    </xf>
    <xf numFmtId="186" fontId="7" fillId="0" borderId="0" xfId="2" applyNumberFormat="1" applyFont="1" applyBorder="1" applyAlignment="1">
      <alignment horizontal="right" shrinkToFit="1"/>
    </xf>
    <xf numFmtId="177" fontId="7" fillId="0" borderId="0" xfId="2" applyNumberFormat="1" applyFont="1" applyBorder="1" applyAlignment="1">
      <alignment horizontal="right" shrinkToFit="1"/>
    </xf>
    <xf numFmtId="177" fontId="7" fillId="0" borderId="14" xfId="2" applyNumberFormat="1" applyFont="1" applyBorder="1" applyAlignment="1">
      <alignment horizontal="right" shrinkToFit="1"/>
    </xf>
    <xf numFmtId="178" fontId="7" fillId="0" borderId="8" xfId="2" applyNumberFormat="1" applyFont="1" applyBorder="1" applyAlignment="1">
      <alignment horizontal="right" vertical="center" shrinkToFit="1"/>
    </xf>
    <xf numFmtId="178" fontId="7" fillId="0" borderId="0" xfId="2" applyNumberFormat="1" applyFont="1" applyBorder="1" applyAlignment="1">
      <alignment horizontal="right" vertical="center" shrinkToFit="1"/>
    </xf>
    <xf numFmtId="178" fontId="7" fillId="0" borderId="14" xfId="2" applyNumberFormat="1" applyFont="1" applyBorder="1" applyAlignment="1">
      <alignment horizontal="right" vertical="center" shrinkToFit="1"/>
    </xf>
    <xf numFmtId="186" fontId="7" fillId="0" borderId="0" xfId="2" applyNumberFormat="1" applyFont="1" applyBorder="1" applyAlignment="1">
      <alignment horizontal="right" vertical="center" shrinkToFit="1"/>
    </xf>
    <xf numFmtId="177" fontId="7" fillId="0" borderId="0" xfId="2" applyNumberFormat="1" applyFont="1" applyBorder="1" applyAlignment="1">
      <alignment horizontal="right" vertical="center" shrinkToFit="1"/>
    </xf>
    <xf numFmtId="177" fontId="7" fillId="0" borderId="14" xfId="2" applyNumberFormat="1" applyFont="1" applyBorder="1" applyAlignment="1">
      <alignment horizontal="right" vertical="center" shrinkToFit="1"/>
    </xf>
    <xf numFmtId="178" fontId="7" fillId="0" borderId="10" xfId="2" applyNumberFormat="1" applyFont="1" applyBorder="1" applyAlignment="1">
      <alignment horizontal="right" vertical="center" shrinkToFit="1"/>
    </xf>
    <xf numFmtId="178" fontId="7" fillId="0" borderId="1" xfId="2" applyNumberFormat="1" applyFont="1" applyBorder="1" applyAlignment="1">
      <alignment horizontal="right" vertical="center" shrinkToFit="1"/>
    </xf>
    <xf numFmtId="178" fontId="7" fillId="0" borderId="15" xfId="2" applyNumberFormat="1" applyFont="1" applyBorder="1" applyAlignment="1">
      <alignment horizontal="right" vertical="center" shrinkToFit="1"/>
    </xf>
    <xf numFmtId="186" fontId="7" fillId="0" borderId="1" xfId="2" applyNumberFormat="1" applyFont="1" applyBorder="1" applyAlignment="1">
      <alignment horizontal="right" vertical="center" shrinkToFit="1"/>
    </xf>
    <xf numFmtId="177" fontId="7" fillId="0" borderId="1" xfId="2" applyNumberFormat="1" applyFont="1" applyBorder="1" applyAlignment="1">
      <alignment horizontal="right" vertical="center" shrinkToFit="1"/>
    </xf>
    <xf numFmtId="177" fontId="7" fillId="0" borderId="15" xfId="2" applyNumberFormat="1" applyFont="1" applyBorder="1" applyAlignment="1">
      <alignment horizontal="right" vertical="center" shrinkToFit="1"/>
    </xf>
    <xf numFmtId="49" fontId="5" fillId="0" borderId="12" xfId="2" applyNumberFormat="1" applyFont="1" applyBorder="1" applyAlignment="1">
      <alignment horizontal="left" vertical="center" wrapText="1"/>
    </xf>
    <xf numFmtId="49" fontId="5" fillId="0" borderId="12" xfId="2" applyNumberFormat="1" applyFont="1" applyBorder="1" applyAlignment="1">
      <alignment horizontal="left" vertical="center"/>
    </xf>
    <xf numFmtId="0" fontId="6" fillId="0" borderId="12" xfId="2" applyFont="1" applyBorder="1" applyAlignment="1">
      <alignment wrapText="1"/>
    </xf>
    <xf numFmtId="0" fontId="1" fillId="0" borderId="12" xfId="2" applyFont="1" applyBorder="1" applyAlignment="1"/>
    <xf numFmtId="0" fontId="6" fillId="0" borderId="0" xfId="2" applyFont="1" applyAlignment="1">
      <alignment horizontal="left"/>
    </xf>
    <xf numFmtId="0" fontId="19" fillId="0" borderId="0" xfId="2" applyFont="1"/>
    <xf numFmtId="49" fontId="20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/>
    </xf>
    <xf numFmtId="0" fontId="1" fillId="0" borderId="0" xfId="2" applyFont="1"/>
    <xf numFmtId="49" fontId="22" fillId="0" borderId="1" xfId="2" applyNumberFormat="1" applyFont="1" applyBorder="1" applyAlignment="1">
      <alignment horizontal="right" vertical="center"/>
    </xf>
    <xf numFmtId="49" fontId="22" fillId="0" borderId="3" xfId="2" applyNumberFormat="1" applyFont="1" applyBorder="1" applyAlignment="1">
      <alignment horizontal="center" vertical="center"/>
    </xf>
    <xf numFmtId="49" fontId="22" fillId="0" borderId="4" xfId="2" applyNumberFormat="1" applyFont="1" applyBorder="1" applyAlignment="1">
      <alignment horizontal="center" vertical="center"/>
    </xf>
    <xf numFmtId="49" fontId="22" fillId="0" borderId="7" xfId="2" applyNumberFormat="1" applyFont="1" applyBorder="1" applyAlignment="1">
      <alignment horizontal="center" vertical="center"/>
    </xf>
    <xf numFmtId="49" fontId="22" fillId="0" borderId="5" xfId="2" applyNumberFormat="1" applyFont="1" applyBorder="1" applyAlignment="1">
      <alignment horizontal="center" vertical="center"/>
    </xf>
    <xf numFmtId="49" fontId="22" fillId="0" borderId="4" xfId="2" applyNumberFormat="1" applyFont="1" applyBorder="1" applyAlignment="1">
      <alignment horizontal="center" vertical="center" wrapText="1"/>
    </xf>
    <xf numFmtId="49" fontId="22" fillId="0" borderId="7" xfId="2" applyNumberFormat="1" applyFont="1" applyBorder="1" applyAlignment="1">
      <alignment horizontal="center" vertical="center" wrapText="1"/>
    </xf>
    <xf numFmtId="49" fontId="22" fillId="0" borderId="5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9" fontId="22" fillId="0" borderId="9" xfId="2" applyNumberFormat="1" applyFont="1" applyBorder="1" applyAlignment="1">
      <alignment horizontal="center" vertical="center"/>
    </xf>
    <xf numFmtId="49" fontId="22" fillId="0" borderId="3" xfId="2" applyNumberFormat="1" applyFont="1" applyBorder="1" applyAlignment="1">
      <alignment horizontal="center" vertical="center" wrapText="1"/>
    </xf>
    <xf numFmtId="49" fontId="22" fillId="0" borderId="11" xfId="2" applyNumberFormat="1" applyFont="1" applyBorder="1" applyAlignment="1">
      <alignment horizontal="center" vertical="center"/>
    </xf>
    <xf numFmtId="49" fontId="22" fillId="0" borderId="3" xfId="2" applyNumberFormat="1" applyFont="1" applyBorder="1" applyAlignment="1">
      <alignment horizontal="center" vertical="center"/>
    </xf>
    <xf numFmtId="49" fontId="22" fillId="0" borderId="11" xfId="2" applyNumberFormat="1" applyFont="1" applyBorder="1" applyAlignment="1">
      <alignment horizontal="center" vertical="center" wrapText="1"/>
    </xf>
    <xf numFmtId="49" fontId="22" fillId="0" borderId="2" xfId="2" applyNumberFormat="1" applyFont="1" applyBorder="1" applyAlignment="1">
      <alignment horizontal="center" vertical="center"/>
    </xf>
    <xf numFmtId="187" fontId="23" fillId="0" borderId="2" xfId="2" applyNumberFormat="1" applyFont="1" applyBorder="1" applyAlignment="1">
      <alignment horizontal="right" vertical="center" shrinkToFit="1"/>
    </xf>
    <xf numFmtId="187" fontId="23" fillId="0" borderId="12" xfId="2" applyNumberFormat="1" applyFont="1" applyBorder="1" applyAlignment="1">
      <alignment horizontal="right" vertical="center" shrinkToFit="1"/>
    </xf>
    <xf numFmtId="187" fontId="23" fillId="0" borderId="13" xfId="2" applyNumberFormat="1" applyFont="1" applyBorder="1" applyAlignment="1">
      <alignment horizontal="right" vertical="center" shrinkToFit="1"/>
    </xf>
    <xf numFmtId="188" fontId="1" fillId="0" borderId="0" xfId="2" applyNumberFormat="1" applyBorder="1"/>
    <xf numFmtId="49" fontId="22" fillId="0" borderId="8" xfId="2" applyNumberFormat="1" applyFont="1" applyBorder="1" applyAlignment="1">
      <alignment horizontal="center" vertical="center"/>
    </xf>
    <xf numFmtId="187" fontId="23" fillId="0" borderId="8" xfId="2" applyNumberFormat="1" applyFont="1" applyBorder="1" applyAlignment="1">
      <alignment horizontal="right" vertical="center" shrinkToFit="1"/>
    </xf>
    <xf numFmtId="187" fontId="23" fillId="0" borderId="0" xfId="2" applyNumberFormat="1" applyFont="1" applyBorder="1" applyAlignment="1">
      <alignment horizontal="right" vertical="center" shrinkToFit="1"/>
    </xf>
    <xf numFmtId="187" fontId="23" fillId="0" borderId="14" xfId="2" applyNumberFormat="1" applyFont="1" applyBorder="1" applyAlignment="1">
      <alignment horizontal="right" vertical="center" shrinkToFit="1"/>
    </xf>
    <xf numFmtId="49" fontId="22" fillId="0" borderId="10" xfId="2" applyNumberFormat="1" applyFont="1" applyBorder="1" applyAlignment="1">
      <alignment horizontal="center" vertical="center"/>
    </xf>
    <xf numFmtId="187" fontId="23" fillId="0" borderId="10" xfId="2" applyNumberFormat="1" applyFont="1" applyBorder="1" applyAlignment="1">
      <alignment horizontal="right" vertical="center" shrinkToFit="1"/>
    </xf>
    <xf numFmtId="187" fontId="23" fillId="0" borderId="1" xfId="2" applyNumberFormat="1" applyFont="1" applyBorder="1" applyAlignment="1">
      <alignment horizontal="right" vertical="center" shrinkToFit="1"/>
    </xf>
    <xf numFmtId="187" fontId="23" fillId="0" borderId="15" xfId="2" applyNumberFormat="1" applyFont="1" applyBorder="1" applyAlignment="1">
      <alignment horizontal="right" vertical="center" shrinkToFit="1"/>
    </xf>
    <xf numFmtId="49" fontId="22" fillId="0" borderId="4" xfId="2" applyNumberFormat="1" applyFont="1" applyBorder="1" applyAlignment="1">
      <alignment horizontal="center" vertical="center"/>
    </xf>
    <xf numFmtId="187" fontId="23" fillId="0" borderId="4" xfId="2" applyNumberFormat="1" applyFont="1" applyBorder="1" applyAlignment="1">
      <alignment horizontal="right" vertical="center" shrinkToFit="1"/>
    </xf>
    <xf numFmtId="187" fontId="23" fillId="0" borderId="7" xfId="2" applyNumberFormat="1" applyFont="1" applyBorder="1" applyAlignment="1">
      <alignment horizontal="right" vertical="center" shrinkToFit="1"/>
    </xf>
    <xf numFmtId="187" fontId="23" fillId="0" borderId="5" xfId="2" applyNumberFormat="1" applyFont="1" applyBorder="1" applyAlignment="1">
      <alignment horizontal="right" vertical="center" shrinkToFit="1"/>
    </xf>
    <xf numFmtId="49" fontId="22" fillId="0" borderId="6" xfId="2" applyNumberFormat="1" applyFont="1" applyBorder="1" applyAlignment="1">
      <alignment horizontal="center" vertical="center"/>
    </xf>
    <xf numFmtId="49" fontId="22" fillId="0" borderId="11" xfId="2" applyNumberFormat="1" applyFont="1" applyBorder="1" applyAlignment="1">
      <alignment horizontal="center" vertical="center"/>
    </xf>
    <xf numFmtId="49" fontId="22" fillId="0" borderId="9" xfId="2" applyNumberFormat="1" applyFont="1" applyBorder="1" applyAlignment="1">
      <alignment horizontal="center" vertical="center"/>
    </xf>
    <xf numFmtId="187" fontId="23" fillId="0" borderId="16" xfId="2" applyNumberFormat="1" applyFont="1" applyBorder="1" applyAlignment="1">
      <alignment horizontal="right" vertical="center" shrinkToFit="1"/>
    </xf>
    <xf numFmtId="49" fontId="22" fillId="0" borderId="17" xfId="2" applyNumberFormat="1" applyFont="1" applyBorder="1" applyAlignment="1">
      <alignment horizontal="center" vertical="center"/>
    </xf>
    <xf numFmtId="176" fontId="23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20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8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10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23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1" xfId="2" applyNumberFormat="1" applyFont="1" applyBorder="1" applyAlignment="1">
      <alignment horizontal="right" vertical="center"/>
    </xf>
    <xf numFmtId="49" fontId="11" fillId="0" borderId="3" xfId="2" applyNumberFormat="1" applyFont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49" fontId="11" fillId="0" borderId="4" xfId="2" applyNumberFormat="1" applyFont="1" applyBorder="1" applyAlignment="1">
      <alignment horizontal="center" vertical="center"/>
    </xf>
    <xf numFmtId="49" fontId="11" fillId="0" borderId="7" xfId="2" applyNumberFormat="1" applyFont="1" applyBorder="1" applyAlignment="1">
      <alignment horizontal="center" vertical="center"/>
    </xf>
    <xf numFmtId="49" fontId="11" fillId="0" borderId="5" xfId="2" applyNumberFormat="1" applyFont="1" applyBorder="1" applyAlignment="1">
      <alignment horizontal="center" vertical="center"/>
    </xf>
    <xf numFmtId="49" fontId="11" fillId="0" borderId="11" xfId="2" applyNumberFormat="1" applyFont="1" applyBorder="1" applyAlignment="1">
      <alignment horizontal="center" vertical="center"/>
    </xf>
    <xf numFmtId="49" fontId="11" fillId="0" borderId="10" xfId="2" applyNumberFormat="1" applyFont="1" applyBorder="1" applyAlignment="1">
      <alignment horizontal="center" vertical="center" wrapText="1"/>
    </xf>
    <xf numFmtId="49" fontId="11" fillId="0" borderId="11" xfId="2" applyNumberFormat="1" applyFont="1" applyBorder="1" applyAlignment="1">
      <alignment horizontal="center" vertical="center" wrapText="1"/>
    </xf>
    <xf numFmtId="49" fontId="11" fillId="0" borderId="3" xfId="2" applyNumberFormat="1" applyFont="1" applyBorder="1" applyAlignment="1">
      <alignment horizontal="center" vertical="center"/>
    </xf>
    <xf numFmtId="49" fontId="11" fillId="0" borderId="9" xfId="2" applyNumberFormat="1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178" fontId="23" fillId="0" borderId="2" xfId="2" applyNumberFormat="1" applyFont="1" applyBorder="1" applyAlignment="1">
      <alignment horizontal="right" vertical="center" shrinkToFit="1"/>
    </xf>
    <xf numFmtId="178" fontId="23" fillId="0" borderId="12" xfId="2" applyNumberFormat="1" applyFont="1" applyBorder="1" applyAlignment="1">
      <alignment horizontal="right" vertical="center" shrinkToFit="1"/>
    </xf>
    <xf numFmtId="177" fontId="23" fillId="0" borderId="13" xfId="2" applyNumberFormat="1" applyFont="1" applyBorder="1" applyAlignment="1">
      <alignment horizontal="right" vertical="center" shrinkToFit="1"/>
    </xf>
    <xf numFmtId="183" fontId="6" fillId="0" borderId="0" xfId="7" applyNumberFormat="1" applyFont="1" applyAlignment="1"/>
    <xf numFmtId="188" fontId="1" fillId="0" borderId="0" xfId="2" applyNumberFormat="1" applyFont="1" applyBorder="1"/>
    <xf numFmtId="178" fontId="23" fillId="0" borderId="8" xfId="2" applyNumberFormat="1" applyFont="1" applyBorder="1" applyAlignment="1">
      <alignment horizontal="right" vertical="center" shrinkToFit="1"/>
    </xf>
    <xf numFmtId="178" fontId="23" fillId="0" borderId="0" xfId="2" applyNumberFormat="1" applyFont="1" applyBorder="1" applyAlignment="1">
      <alignment horizontal="right" vertical="center" shrinkToFit="1"/>
    </xf>
    <xf numFmtId="177" fontId="23" fillId="0" borderId="14" xfId="2" applyNumberFormat="1" applyFont="1" applyBorder="1" applyAlignment="1">
      <alignment horizontal="right" vertical="center" shrinkToFit="1"/>
    </xf>
    <xf numFmtId="183" fontId="25" fillId="0" borderId="0" xfId="5" quotePrefix="1" applyNumberFormat="1" applyFont="1" applyFill="1" applyBorder="1" applyAlignment="1">
      <alignment horizontal="right" vertical="center"/>
    </xf>
    <xf numFmtId="188" fontId="26" fillId="0" borderId="0" xfId="2" applyNumberFormat="1" applyFont="1" applyBorder="1" applyAlignment="1">
      <alignment horizontal="left" vertical="center"/>
    </xf>
    <xf numFmtId="178" fontId="23" fillId="0" borderId="10" xfId="2" applyNumberFormat="1" applyFont="1" applyBorder="1" applyAlignment="1">
      <alignment horizontal="right" vertical="center" shrinkToFit="1"/>
    </xf>
    <xf numFmtId="178" fontId="23" fillId="0" borderId="1" xfId="2" applyNumberFormat="1" applyFont="1" applyBorder="1" applyAlignment="1">
      <alignment horizontal="right" vertical="center" shrinkToFit="1"/>
    </xf>
    <xf numFmtId="177" fontId="23" fillId="0" borderId="15" xfId="2" applyNumberFormat="1" applyFont="1" applyBorder="1" applyAlignment="1">
      <alignment horizontal="right" vertical="center" shrinkToFit="1"/>
    </xf>
    <xf numFmtId="183" fontId="25" fillId="0" borderId="0" xfId="5" quotePrefix="1" applyNumberFormat="1" applyFont="1" applyFill="1" applyBorder="1" applyAlignment="1">
      <alignment horizontal="right" vertical="top"/>
    </xf>
    <xf numFmtId="188" fontId="1" fillId="0" borderId="0" xfId="2" applyNumberFormat="1" applyFont="1" applyBorder="1" applyAlignment="1">
      <alignment vertical="top" wrapText="1"/>
    </xf>
    <xf numFmtId="178" fontId="23" fillId="0" borderId="4" xfId="2" applyNumberFormat="1" applyFont="1" applyBorder="1" applyAlignment="1">
      <alignment horizontal="right" vertical="center" shrinkToFit="1"/>
    </xf>
    <xf numFmtId="178" fontId="23" fillId="0" borderId="7" xfId="2" applyNumberFormat="1" applyFont="1" applyBorder="1" applyAlignment="1">
      <alignment horizontal="right" vertical="center" shrinkToFit="1"/>
    </xf>
    <xf numFmtId="177" fontId="23" fillId="0" borderId="5" xfId="2" applyNumberFormat="1" applyFont="1" applyBorder="1" applyAlignment="1">
      <alignment horizontal="right" vertical="center" shrinkToFit="1"/>
    </xf>
    <xf numFmtId="49" fontId="22" fillId="0" borderId="21" xfId="2" applyNumberFormat="1" applyFont="1" applyBorder="1" applyAlignment="1">
      <alignment horizontal="center" vertical="center"/>
    </xf>
    <xf numFmtId="178" fontId="23" fillId="0" borderId="16" xfId="2" applyNumberFormat="1" applyFont="1" applyBorder="1" applyAlignment="1">
      <alignment horizontal="right" vertical="center" shrinkToFit="1"/>
    </xf>
    <xf numFmtId="178" fontId="23" fillId="0" borderId="22" xfId="2" applyNumberFormat="1" applyFont="1" applyBorder="1" applyAlignment="1">
      <alignment horizontal="right" vertical="center" shrinkToFit="1"/>
    </xf>
    <xf numFmtId="177" fontId="23" fillId="0" borderId="23" xfId="2" applyNumberFormat="1" applyFont="1" applyBorder="1" applyAlignment="1">
      <alignment horizontal="right" vertical="center" shrinkToFit="1"/>
    </xf>
    <xf numFmtId="178" fontId="23" fillId="0" borderId="18" xfId="1" applyNumberFormat="1" applyFont="1" applyFill="1" applyBorder="1" applyAlignment="1" applyProtection="1">
      <alignment horizontal="right" vertical="center" shrinkToFit="1"/>
      <protection locked="0"/>
    </xf>
    <xf numFmtId="178" fontId="23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23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23" fillId="0" borderId="8" xfId="1" applyNumberFormat="1" applyFont="1" applyFill="1" applyBorder="1" applyAlignment="1" applyProtection="1">
      <alignment horizontal="right" vertical="center" shrinkToFit="1"/>
      <protection locked="0"/>
    </xf>
    <xf numFmtId="178" fontId="2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3" fillId="0" borderId="14" xfId="1" applyNumberFormat="1" applyFont="1" applyFill="1" applyBorder="1" applyAlignment="1" applyProtection="1">
      <alignment horizontal="right" vertical="center" shrinkToFit="1"/>
      <protection locked="0"/>
    </xf>
    <xf numFmtId="178" fontId="23" fillId="0" borderId="10" xfId="1" applyNumberFormat="1" applyFont="1" applyFill="1" applyBorder="1" applyAlignment="1" applyProtection="1">
      <alignment horizontal="right" vertical="center" shrinkToFit="1"/>
      <protection locked="0"/>
    </xf>
    <xf numFmtId="178" fontId="23" fillId="0" borderId="1" xfId="1" applyNumberFormat="1" applyFont="1" applyFill="1" applyBorder="1" applyAlignment="1" applyProtection="1">
      <alignment horizontal="right" vertical="center" shrinkToFit="1"/>
      <protection locked="0"/>
    </xf>
    <xf numFmtId="177" fontId="23" fillId="0" borderId="15" xfId="1" applyNumberFormat="1" applyFont="1" applyFill="1" applyBorder="1" applyAlignment="1" applyProtection="1">
      <alignment horizontal="right" vertical="center" shrinkToFit="1"/>
      <protection locked="0"/>
    </xf>
  </cellXfs>
  <cellStyles count="8">
    <cellStyle name="0.01" xfId="3"/>
    <cellStyle name="0.1" xfId="4"/>
    <cellStyle name="桁区切り" xfId="1" builtinId="6"/>
    <cellStyle name="標準" xfId="0" builtinId="0"/>
    <cellStyle name="標準 2" xfId="7"/>
    <cellStyle name="標準_JB16" xfId="5"/>
    <cellStyle name="標準_Sec.2-2" xfId="2"/>
    <cellStyle name="標準_Sheet1 (2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65298;&#31456;&#65288;&#20154;&#21475;&#21205;&#24907;&#65289;&#20462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表１）"/>
      <sheetName val="（表２）"/>
      <sheetName val="（表３）"/>
      <sheetName val="（表４）"/>
      <sheetName val="１表"/>
      <sheetName val="２表"/>
      <sheetName val="３表"/>
      <sheetName val="４表"/>
      <sheetName val="５表"/>
      <sheetName val="６表"/>
      <sheetName val="７表"/>
      <sheetName val="８表"/>
      <sheetName val="９表"/>
      <sheetName val="１０表"/>
      <sheetName val="１１表"/>
      <sheetName val="１２表"/>
      <sheetName val="１３表"/>
      <sheetName val="１４表"/>
      <sheetName val="１５表"/>
      <sheetName val="１６表１"/>
      <sheetName val="１６表２"/>
      <sheetName val="１７表"/>
      <sheetName val="１８表"/>
      <sheetName val="１９表"/>
      <sheetName val="２０表"/>
      <sheetName val="２１表"/>
      <sheetName val="２２表"/>
      <sheetName val="２３表"/>
      <sheetName val="２４表"/>
      <sheetName val="２５表"/>
      <sheetName val="２６表"/>
      <sheetName val="２７表"/>
      <sheetName val="２８表"/>
      <sheetName val="参考（市町村別人口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>
            <v>10399</v>
          </cell>
          <cell r="E6">
            <v>17529</v>
          </cell>
          <cell r="H6">
            <v>16</v>
          </cell>
          <cell r="K6">
            <v>9</v>
          </cell>
          <cell r="L6">
            <v>-7130</v>
          </cell>
          <cell r="O6">
            <v>316</v>
          </cell>
          <cell r="P6">
            <v>120</v>
          </cell>
          <cell r="Q6">
            <v>196</v>
          </cell>
          <cell r="R6">
            <v>39</v>
          </cell>
          <cell r="S6">
            <v>34</v>
          </cell>
          <cell r="U6">
            <v>6148</v>
          </cell>
          <cell r="V6">
            <v>2404</v>
          </cell>
        </row>
        <row r="7">
          <cell r="B7">
            <v>9692</v>
          </cell>
          <cell r="E7">
            <v>15463</v>
          </cell>
          <cell r="H7">
            <v>16</v>
          </cell>
          <cell r="K7">
            <v>9</v>
          </cell>
          <cell r="L7">
            <v>-5771</v>
          </cell>
          <cell r="O7">
            <v>288</v>
          </cell>
          <cell r="P7">
            <v>108</v>
          </cell>
          <cell r="Q7">
            <v>180</v>
          </cell>
          <cell r="R7">
            <v>36</v>
          </cell>
          <cell r="S7">
            <v>31</v>
          </cell>
          <cell r="U7">
            <v>5725</v>
          </cell>
          <cell r="V7">
            <v>2212</v>
          </cell>
        </row>
        <row r="8">
          <cell r="B8">
            <v>707</v>
          </cell>
          <cell r="E8">
            <v>2066</v>
          </cell>
          <cell r="H8">
            <v>0</v>
          </cell>
          <cell r="K8">
            <v>0</v>
          </cell>
          <cell r="L8">
            <v>-1359</v>
          </cell>
          <cell r="O8">
            <v>28</v>
          </cell>
          <cell r="P8">
            <v>12</v>
          </cell>
          <cell r="Q8">
            <v>16</v>
          </cell>
          <cell r="R8">
            <v>3</v>
          </cell>
          <cell r="S8">
            <v>3</v>
          </cell>
          <cell r="U8">
            <v>423</v>
          </cell>
          <cell r="V8">
            <v>192</v>
          </cell>
        </row>
        <row r="9">
          <cell r="B9">
            <v>4385</v>
          </cell>
          <cell r="E9">
            <v>5089</v>
          </cell>
          <cell r="H9">
            <v>6</v>
          </cell>
          <cell r="K9">
            <v>2</v>
          </cell>
          <cell r="L9">
            <v>-704</v>
          </cell>
          <cell r="O9">
            <v>158</v>
          </cell>
          <cell r="P9">
            <v>57</v>
          </cell>
          <cell r="Q9">
            <v>101</v>
          </cell>
          <cell r="R9">
            <v>15</v>
          </cell>
          <cell r="S9">
            <v>14</v>
          </cell>
          <cell r="U9">
            <v>2647</v>
          </cell>
          <cell r="V9">
            <v>959</v>
          </cell>
        </row>
        <row r="10">
          <cell r="B10">
            <v>1047</v>
          </cell>
          <cell r="E10">
            <v>2207</v>
          </cell>
          <cell r="H10">
            <v>0</v>
          </cell>
          <cell r="K10">
            <v>0</v>
          </cell>
          <cell r="L10">
            <v>-1160</v>
          </cell>
          <cell r="O10">
            <v>27</v>
          </cell>
          <cell r="P10">
            <v>11</v>
          </cell>
          <cell r="Q10">
            <v>16</v>
          </cell>
          <cell r="R10">
            <v>4</v>
          </cell>
          <cell r="S10">
            <v>4</v>
          </cell>
          <cell r="U10">
            <v>610</v>
          </cell>
          <cell r="V10">
            <v>257</v>
          </cell>
        </row>
        <row r="11">
          <cell r="B11">
            <v>485</v>
          </cell>
          <cell r="E11">
            <v>1299</v>
          </cell>
          <cell r="H11">
            <v>0</v>
          </cell>
          <cell r="K11">
            <v>0</v>
          </cell>
          <cell r="L11">
            <v>-814</v>
          </cell>
          <cell r="O11">
            <v>16</v>
          </cell>
          <cell r="P11">
            <v>5</v>
          </cell>
          <cell r="Q11">
            <v>11</v>
          </cell>
          <cell r="R11">
            <v>1</v>
          </cell>
          <cell r="S11">
            <v>1</v>
          </cell>
          <cell r="U11">
            <v>237</v>
          </cell>
          <cell r="V11">
            <v>138</v>
          </cell>
        </row>
        <row r="12">
          <cell r="B12">
            <v>182</v>
          </cell>
          <cell r="E12">
            <v>583</v>
          </cell>
          <cell r="H12">
            <v>0</v>
          </cell>
          <cell r="K12">
            <v>0</v>
          </cell>
          <cell r="L12">
            <v>-401</v>
          </cell>
          <cell r="O12">
            <v>3</v>
          </cell>
          <cell r="P12">
            <v>1</v>
          </cell>
          <cell r="Q12">
            <v>2</v>
          </cell>
          <cell r="R12">
            <v>0</v>
          </cell>
          <cell r="S12">
            <v>0</v>
          </cell>
          <cell r="U12">
            <v>108</v>
          </cell>
          <cell r="V12">
            <v>42</v>
          </cell>
        </row>
        <row r="13">
          <cell r="B13">
            <v>989</v>
          </cell>
          <cell r="E13">
            <v>1477</v>
          </cell>
          <cell r="H13">
            <v>3</v>
          </cell>
          <cell r="K13">
            <v>2</v>
          </cell>
          <cell r="L13">
            <v>-488</v>
          </cell>
          <cell r="O13">
            <v>30</v>
          </cell>
          <cell r="P13">
            <v>14</v>
          </cell>
          <cell r="Q13">
            <v>16</v>
          </cell>
          <cell r="R13">
            <v>4</v>
          </cell>
          <cell r="S13">
            <v>3</v>
          </cell>
          <cell r="U13">
            <v>611</v>
          </cell>
          <cell r="V13">
            <v>249</v>
          </cell>
        </row>
        <row r="14">
          <cell r="B14">
            <v>845</v>
          </cell>
          <cell r="E14">
            <v>1398</v>
          </cell>
          <cell r="H14">
            <v>1</v>
          </cell>
          <cell r="K14">
            <v>1</v>
          </cell>
          <cell r="L14">
            <v>-553</v>
          </cell>
          <cell r="O14">
            <v>18</v>
          </cell>
          <cell r="P14">
            <v>6</v>
          </cell>
          <cell r="Q14">
            <v>12</v>
          </cell>
          <cell r="R14">
            <v>4</v>
          </cell>
          <cell r="S14">
            <v>3</v>
          </cell>
          <cell r="U14">
            <v>494</v>
          </cell>
          <cell r="V14">
            <v>198</v>
          </cell>
        </row>
        <row r="15">
          <cell r="B15">
            <v>351</v>
          </cell>
          <cell r="E15">
            <v>688</v>
          </cell>
          <cell r="H15">
            <v>0</v>
          </cell>
          <cell r="K15">
            <v>0</v>
          </cell>
          <cell r="L15">
            <v>-337</v>
          </cell>
          <cell r="O15">
            <v>9</v>
          </cell>
          <cell r="P15">
            <v>1</v>
          </cell>
          <cell r="Q15">
            <v>8</v>
          </cell>
          <cell r="R15">
            <v>0</v>
          </cell>
          <cell r="S15">
            <v>0</v>
          </cell>
          <cell r="U15">
            <v>166</v>
          </cell>
          <cell r="V15">
            <v>82</v>
          </cell>
        </row>
        <row r="16">
          <cell r="B16">
            <v>263</v>
          </cell>
          <cell r="E16">
            <v>490</v>
          </cell>
          <cell r="H16">
            <v>2</v>
          </cell>
          <cell r="K16">
            <v>2</v>
          </cell>
          <cell r="L16">
            <v>-227</v>
          </cell>
          <cell r="O16">
            <v>10</v>
          </cell>
          <cell r="P16">
            <v>2</v>
          </cell>
          <cell r="Q16">
            <v>8</v>
          </cell>
          <cell r="R16">
            <v>3</v>
          </cell>
          <cell r="S16">
            <v>2</v>
          </cell>
          <cell r="U16">
            <v>145</v>
          </cell>
          <cell r="V16">
            <v>47</v>
          </cell>
        </row>
        <row r="17">
          <cell r="B17">
            <v>670</v>
          </cell>
          <cell r="E17">
            <v>1075</v>
          </cell>
          <cell r="H17">
            <v>2</v>
          </cell>
          <cell r="K17">
            <v>1</v>
          </cell>
          <cell r="L17">
            <v>-405</v>
          </cell>
          <cell r="O17">
            <v>8</v>
          </cell>
          <cell r="P17">
            <v>6</v>
          </cell>
          <cell r="Q17">
            <v>2</v>
          </cell>
          <cell r="R17">
            <v>3</v>
          </cell>
          <cell r="S17">
            <v>2</v>
          </cell>
          <cell r="U17">
            <v>432</v>
          </cell>
          <cell r="V17">
            <v>151</v>
          </cell>
        </row>
        <row r="18">
          <cell r="B18">
            <v>229</v>
          </cell>
          <cell r="E18">
            <v>760</v>
          </cell>
          <cell r="H18">
            <v>1</v>
          </cell>
          <cell r="K18">
            <v>1</v>
          </cell>
          <cell r="L18">
            <v>-531</v>
          </cell>
          <cell r="O18">
            <v>4</v>
          </cell>
          <cell r="P18">
            <v>3</v>
          </cell>
          <cell r="Q18">
            <v>1</v>
          </cell>
          <cell r="R18">
            <v>1</v>
          </cell>
          <cell r="S18">
            <v>1</v>
          </cell>
          <cell r="U18">
            <v>140</v>
          </cell>
          <cell r="V18">
            <v>42</v>
          </cell>
        </row>
        <row r="19">
          <cell r="B19">
            <v>246</v>
          </cell>
          <cell r="E19">
            <v>397</v>
          </cell>
          <cell r="H19">
            <v>1</v>
          </cell>
          <cell r="K19">
            <v>0</v>
          </cell>
          <cell r="L19">
            <v>-151</v>
          </cell>
          <cell r="O19">
            <v>5</v>
          </cell>
          <cell r="P19">
            <v>2</v>
          </cell>
          <cell r="Q19">
            <v>3</v>
          </cell>
          <cell r="R19">
            <v>1</v>
          </cell>
          <cell r="S19">
            <v>1</v>
          </cell>
          <cell r="U19">
            <v>135</v>
          </cell>
          <cell r="V19">
            <v>47</v>
          </cell>
        </row>
        <row r="20">
          <cell r="B20">
            <v>26</v>
          </cell>
          <cell r="E20">
            <v>130</v>
          </cell>
          <cell r="H20">
            <v>0</v>
          </cell>
          <cell r="K20">
            <v>0</v>
          </cell>
          <cell r="L20">
            <v>-104</v>
          </cell>
          <cell r="O20">
            <v>1</v>
          </cell>
          <cell r="P20">
            <v>1</v>
          </cell>
          <cell r="Q20">
            <v>0</v>
          </cell>
          <cell r="R20">
            <v>0</v>
          </cell>
          <cell r="S20">
            <v>0</v>
          </cell>
          <cell r="U20">
            <v>13</v>
          </cell>
          <cell r="V20">
            <v>7</v>
          </cell>
        </row>
        <row r="21">
          <cell r="B21">
            <v>41</v>
          </cell>
          <cell r="E21">
            <v>195</v>
          </cell>
          <cell r="H21">
            <v>0</v>
          </cell>
          <cell r="K21">
            <v>0</v>
          </cell>
          <cell r="L21">
            <v>-154</v>
          </cell>
          <cell r="O21">
            <v>1</v>
          </cell>
          <cell r="P21">
            <v>1</v>
          </cell>
          <cell r="Q21">
            <v>0</v>
          </cell>
          <cell r="R21">
            <v>0</v>
          </cell>
          <cell r="S21">
            <v>0</v>
          </cell>
          <cell r="U21">
            <v>28</v>
          </cell>
          <cell r="V21">
            <v>8</v>
          </cell>
        </row>
        <row r="22">
          <cell r="B22">
            <v>207</v>
          </cell>
          <cell r="E22">
            <v>310</v>
          </cell>
          <cell r="H22">
            <v>0</v>
          </cell>
          <cell r="K22">
            <v>0</v>
          </cell>
          <cell r="L22">
            <v>-103</v>
          </cell>
          <cell r="O22">
            <v>9</v>
          </cell>
          <cell r="P22">
            <v>4</v>
          </cell>
          <cell r="Q22">
            <v>5</v>
          </cell>
          <cell r="R22">
            <v>1</v>
          </cell>
          <cell r="S22">
            <v>1</v>
          </cell>
          <cell r="U22">
            <v>114</v>
          </cell>
          <cell r="V22">
            <v>56</v>
          </cell>
        </row>
        <row r="23">
          <cell r="B23">
            <v>139</v>
          </cell>
          <cell r="E23">
            <v>230</v>
          </cell>
          <cell r="H23">
            <v>0</v>
          </cell>
          <cell r="K23">
            <v>0</v>
          </cell>
          <cell r="L23">
            <v>-91</v>
          </cell>
          <cell r="O23">
            <v>7</v>
          </cell>
          <cell r="P23">
            <v>3</v>
          </cell>
          <cell r="Q23">
            <v>4</v>
          </cell>
          <cell r="R23">
            <v>2</v>
          </cell>
          <cell r="S23">
            <v>2</v>
          </cell>
          <cell r="U23">
            <v>94</v>
          </cell>
          <cell r="V23">
            <v>38</v>
          </cell>
        </row>
        <row r="24">
          <cell r="B24">
            <v>87</v>
          </cell>
          <cell r="E24">
            <v>280</v>
          </cell>
          <cell r="H24">
            <v>0</v>
          </cell>
          <cell r="K24">
            <v>0</v>
          </cell>
          <cell r="L24">
            <v>-193</v>
          </cell>
          <cell r="O24">
            <v>5</v>
          </cell>
          <cell r="P24">
            <v>1</v>
          </cell>
          <cell r="Q24">
            <v>4</v>
          </cell>
          <cell r="R24">
            <v>0</v>
          </cell>
          <cell r="S24">
            <v>0</v>
          </cell>
          <cell r="U24">
            <v>45</v>
          </cell>
          <cell r="V24">
            <v>24</v>
          </cell>
        </row>
        <row r="25">
          <cell r="B25">
            <v>37</v>
          </cell>
          <cell r="E25">
            <v>204</v>
          </cell>
          <cell r="H25">
            <v>0</v>
          </cell>
          <cell r="K25">
            <v>0</v>
          </cell>
          <cell r="L25">
            <v>-167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25</v>
          </cell>
          <cell r="V25">
            <v>15</v>
          </cell>
        </row>
        <row r="26">
          <cell r="B26">
            <v>11</v>
          </cell>
          <cell r="E26">
            <v>96</v>
          </cell>
          <cell r="H26">
            <v>0</v>
          </cell>
          <cell r="K26">
            <v>0</v>
          </cell>
          <cell r="L26">
            <v>-85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9</v>
          </cell>
          <cell r="V26">
            <v>7</v>
          </cell>
        </row>
        <row r="27">
          <cell r="B27">
            <v>41</v>
          </cell>
          <cell r="E27">
            <v>215</v>
          </cell>
          <cell r="H27">
            <v>0</v>
          </cell>
          <cell r="K27">
            <v>0</v>
          </cell>
          <cell r="L27">
            <v>-174</v>
          </cell>
          <cell r="O27">
            <v>2</v>
          </cell>
          <cell r="P27">
            <v>1</v>
          </cell>
          <cell r="Q27">
            <v>1</v>
          </cell>
          <cell r="R27">
            <v>0</v>
          </cell>
          <cell r="S27">
            <v>0</v>
          </cell>
          <cell r="U27">
            <v>34</v>
          </cell>
          <cell r="V27">
            <v>15</v>
          </cell>
        </row>
        <row r="28">
          <cell r="B28">
            <v>118</v>
          </cell>
          <cell r="E28">
            <v>406</v>
          </cell>
          <cell r="H28">
            <v>0</v>
          </cell>
          <cell r="K28">
            <v>0</v>
          </cell>
          <cell r="L28">
            <v>-288</v>
          </cell>
          <cell r="O28">
            <v>3</v>
          </cell>
          <cell r="P28">
            <v>1</v>
          </cell>
          <cell r="Q28">
            <v>2</v>
          </cell>
          <cell r="R28">
            <v>0</v>
          </cell>
          <cell r="S28">
            <v>0</v>
          </cell>
          <cell r="U28">
            <v>61</v>
          </cell>
          <cell r="V28">
            <v>22</v>
          </cell>
        </row>
        <row r="29">
          <cell r="B29">
            <v>670</v>
          </cell>
          <cell r="E29">
            <v>1075</v>
          </cell>
          <cell r="H29">
            <v>2</v>
          </cell>
          <cell r="K29">
            <v>1</v>
          </cell>
          <cell r="L29">
            <v>-405</v>
          </cell>
          <cell r="O29">
            <v>8</v>
          </cell>
          <cell r="P29">
            <v>6</v>
          </cell>
          <cell r="Q29">
            <v>2</v>
          </cell>
          <cell r="R29">
            <v>3</v>
          </cell>
          <cell r="S29">
            <v>2</v>
          </cell>
          <cell r="U29">
            <v>432</v>
          </cell>
          <cell r="V29">
            <v>151</v>
          </cell>
        </row>
        <row r="30">
          <cell r="B30">
            <v>1834</v>
          </cell>
          <cell r="E30">
            <v>2875</v>
          </cell>
          <cell r="H30">
            <v>4</v>
          </cell>
          <cell r="K30">
            <v>3</v>
          </cell>
          <cell r="L30">
            <v>-1041</v>
          </cell>
          <cell r="O30">
            <v>48</v>
          </cell>
          <cell r="P30">
            <v>20</v>
          </cell>
          <cell r="Q30">
            <v>28</v>
          </cell>
          <cell r="R30">
            <v>8</v>
          </cell>
          <cell r="S30">
            <v>6</v>
          </cell>
          <cell r="U30">
            <v>1105</v>
          </cell>
          <cell r="V30">
            <v>447</v>
          </cell>
        </row>
        <row r="31">
          <cell r="B31">
            <v>1073</v>
          </cell>
          <cell r="E31">
            <v>2337</v>
          </cell>
          <cell r="H31">
            <v>0</v>
          </cell>
          <cell r="K31">
            <v>0</v>
          </cell>
          <cell r="L31">
            <v>-1264</v>
          </cell>
          <cell r="O31">
            <v>28</v>
          </cell>
          <cell r="P31">
            <v>12</v>
          </cell>
          <cell r="Q31">
            <v>16</v>
          </cell>
          <cell r="R31">
            <v>4</v>
          </cell>
          <cell r="S31">
            <v>4</v>
          </cell>
          <cell r="U31">
            <v>623</v>
          </cell>
          <cell r="V31">
            <v>264</v>
          </cell>
        </row>
        <row r="32">
          <cell r="B32">
            <v>5281</v>
          </cell>
          <cell r="E32">
            <v>6711</v>
          </cell>
          <cell r="H32">
            <v>9</v>
          </cell>
          <cell r="K32">
            <v>4</v>
          </cell>
          <cell r="L32">
            <v>-1430</v>
          </cell>
          <cell r="O32">
            <v>190</v>
          </cell>
          <cell r="P32">
            <v>69</v>
          </cell>
          <cell r="Q32">
            <v>121</v>
          </cell>
          <cell r="R32">
            <v>22</v>
          </cell>
          <cell r="S32">
            <v>20</v>
          </cell>
          <cell r="U32">
            <v>3163</v>
          </cell>
          <cell r="V32">
            <v>1155</v>
          </cell>
        </row>
        <row r="33">
          <cell r="B33">
            <v>886</v>
          </cell>
          <cell r="E33">
            <v>2515</v>
          </cell>
          <cell r="H33">
            <v>1</v>
          </cell>
          <cell r="K33">
            <v>1</v>
          </cell>
          <cell r="L33">
            <v>-1629</v>
          </cell>
          <cell r="O33">
            <v>21</v>
          </cell>
          <cell r="P33">
            <v>6</v>
          </cell>
          <cell r="Q33">
            <v>15</v>
          </cell>
          <cell r="R33">
            <v>1</v>
          </cell>
          <cell r="S33">
            <v>1</v>
          </cell>
          <cell r="U33">
            <v>484</v>
          </cell>
          <cell r="V33">
            <v>205</v>
          </cell>
        </row>
        <row r="34">
          <cell r="B34">
            <v>655</v>
          </cell>
          <cell r="E34">
            <v>2016</v>
          </cell>
          <cell r="H34">
            <v>0</v>
          </cell>
          <cell r="K34">
            <v>0</v>
          </cell>
          <cell r="L34">
            <v>-1361</v>
          </cell>
          <cell r="O34">
            <v>21</v>
          </cell>
          <cell r="P34">
            <v>7</v>
          </cell>
          <cell r="Q34">
            <v>14</v>
          </cell>
          <cell r="R34">
            <v>1</v>
          </cell>
          <cell r="S34">
            <v>1</v>
          </cell>
          <cell r="U34">
            <v>341</v>
          </cell>
          <cell r="V34">
            <v>182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/>
  </sheetPr>
  <dimension ref="A1:N119"/>
  <sheetViews>
    <sheetView view="pageBreakPreview" zoomScale="75" zoomScaleNormal="75" zoomScaleSheetLayoutView="75" workbookViewId="0">
      <pane xSplit="1" ySplit="25" topLeftCell="C61" activePane="bottomRight" state="frozen"/>
      <selection activeCell="B10" sqref="B10"/>
      <selection pane="topRight" activeCell="B10" sqref="B10"/>
      <selection pane="bottomLeft" activeCell="B10" sqref="B10"/>
      <selection pane="bottomRight" activeCell="B111" sqref="B111"/>
    </sheetView>
  </sheetViews>
  <sheetFormatPr defaultColWidth="8.125" defaultRowHeight="13.5"/>
  <cols>
    <col min="1" max="1" width="12.375" style="56" customWidth="1"/>
    <col min="2" max="5" width="12.5" style="51" customWidth="1"/>
    <col min="6" max="6" width="11.5" style="51" customWidth="1"/>
    <col min="7" max="7" width="11.375" style="51" customWidth="1"/>
    <col min="8" max="8" width="12.5" style="52" customWidth="1"/>
    <col min="9" max="10" width="11.5" style="52" customWidth="1"/>
    <col min="11" max="12" width="12.5" style="52" customWidth="1"/>
    <col min="13" max="13" width="10.5" style="52" customWidth="1"/>
    <col min="14" max="14" width="11.5" style="52" customWidth="1"/>
    <col min="15" max="16384" width="8.125" style="4"/>
  </cols>
  <sheetData>
    <row r="1" spans="1:14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</row>
    <row r="2" spans="1:14">
      <c r="A2" s="5" t="s">
        <v>2</v>
      </c>
      <c r="B2" s="6" t="s">
        <v>3</v>
      </c>
      <c r="C2" s="6" t="s">
        <v>4</v>
      </c>
      <c r="D2" s="7" t="s">
        <v>5</v>
      </c>
      <c r="E2" s="8"/>
      <c r="F2" s="9" t="s">
        <v>6</v>
      </c>
      <c r="G2" s="10" t="s">
        <v>7</v>
      </c>
      <c r="H2" s="7" t="s">
        <v>8</v>
      </c>
      <c r="I2" s="8"/>
      <c r="J2" s="7" t="s">
        <v>9</v>
      </c>
      <c r="K2" s="11"/>
      <c r="L2" s="8"/>
      <c r="M2" s="9" t="s">
        <v>10</v>
      </c>
      <c r="N2" s="9" t="s">
        <v>11</v>
      </c>
    </row>
    <row r="3" spans="1:14">
      <c r="A3" s="12"/>
      <c r="B3" s="13"/>
      <c r="C3" s="13"/>
      <c r="D3" s="9" t="s">
        <v>12</v>
      </c>
      <c r="E3" s="9" t="s">
        <v>13</v>
      </c>
      <c r="F3" s="13"/>
      <c r="G3" s="6" t="s">
        <v>14</v>
      </c>
      <c r="H3" s="6" t="s">
        <v>15</v>
      </c>
      <c r="I3" s="6" t="s">
        <v>16</v>
      </c>
      <c r="J3" s="6" t="s">
        <v>17</v>
      </c>
      <c r="K3" s="9" t="s">
        <v>18</v>
      </c>
      <c r="L3" s="9" t="s">
        <v>19</v>
      </c>
      <c r="M3" s="13"/>
      <c r="N3" s="13"/>
    </row>
    <row r="4" spans="1:14" ht="27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6"/>
      <c r="L4" s="15"/>
      <c r="M4" s="15"/>
      <c r="N4" s="15"/>
    </row>
    <row r="5" spans="1:14" hidden="1">
      <c r="A5" s="17" t="s">
        <v>20</v>
      </c>
      <c r="B5" s="18">
        <v>36494</v>
      </c>
      <c r="C5" s="19">
        <v>23384</v>
      </c>
      <c r="D5" s="19">
        <v>4893</v>
      </c>
      <c r="E5" s="20"/>
      <c r="F5" s="21">
        <f t="shared" ref="F5:F50" si="0">B5-C5</f>
        <v>13110</v>
      </c>
      <c r="G5" s="22">
        <v>2316</v>
      </c>
      <c r="H5" s="23"/>
      <c r="I5" s="20"/>
      <c r="J5" s="20"/>
      <c r="K5" s="24"/>
      <c r="L5" s="20"/>
      <c r="M5" s="19">
        <v>9776</v>
      </c>
      <c r="N5" s="22">
        <v>1573</v>
      </c>
    </row>
    <row r="6" spans="1:14" hidden="1">
      <c r="A6" s="17" t="s">
        <v>21</v>
      </c>
      <c r="B6" s="25">
        <v>36878</v>
      </c>
      <c r="C6" s="26">
        <v>22998</v>
      </c>
      <c r="D6" s="26">
        <v>5448</v>
      </c>
      <c r="E6" s="27"/>
      <c r="F6" s="28">
        <f t="shared" si="0"/>
        <v>13880</v>
      </c>
      <c r="G6" s="29">
        <v>2466</v>
      </c>
      <c r="H6" s="30"/>
      <c r="I6" s="27"/>
      <c r="J6" s="27"/>
      <c r="K6" s="31"/>
      <c r="L6" s="27"/>
      <c r="M6" s="26">
        <v>9395</v>
      </c>
      <c r="N6" s="29">
        <v>1651</v>
      </c>
    </row>
    <row r="7" spans="1:14" hidden="1">
      <c r="A7" s="17" t="s">
        <v>22</v>
      </c>
      <c r="B7" s="25">
        <v>37069</v>
      </c>
      <c r="C7" s="26">
        <v>21216</v>
      </c>
      <c r="D7" s="26">
        <v>5406</v>
      </c>
      <c r="E7" s="27"/>
      <c r="F7" s="28">
        <f t="shared" si="0"/>
        <v>15853</v>
      </c>
      <c r="G7" s="29">
        <v>2421</v>
      </c>
      <c r="H7" s="30"/>
      <c r="I7" s="27"/>
      <c r="J7" s="27"/>
      <c r="K7" s="31"/>
      <c r="L7" s="27"/>
      <c r="M7" s="26">
        <v>9112</v>
      </c>
      <c r="N7" s="29">
        <v>1556</v>
      </c>
    </row>
    <row r="8" spans="1:14" hidden="1">
      <c r="A8" s="17" t="s">
        <v>23</v>
      </c>
      <c r="B8" s="25">
        <v>35431</v>
      </c>
      <c r="C8" s="26">
        <v>20140</v>
      </c>
      <c r="D8" s="26">
        <v>5247</v>
      </c>
      <c r="E8" s="27"/>
      <c r="F8" s="28">
        <f t="shared" si="0"/>
        <v>15291</v>
      </c>
      <c r="G8" s="29">
        <v>2423</v>
      </c>
      <c r="H8" s="30"/>
      <c r="I8" s="27"/>
      <c r="J8" s="27"/>
      <c r="K8" s="31"/>
      <c r="L8" s="27"/>
      <c r="M8" s="26">
        <v>8834</v>
      </c>
      <c r="N8" s="29">
        <v>1532</v>
      </c>
    </row>
    <row r="9" spans="1:14" hidden="1">
      <c r="A9" s="17" t="s">
        <v>24</v>
      </c>
      <c r="B9" s="25">
        <v>35416</v>
      </c>
      <c r="C9" s="26">
        <v>20467</v>
      </c>
      <c r="D9" s="26">
        <v>4928</v>
      </c>
      <c r="E9" s="27"/>
      <c r="F9" s="28">
        <f t="shared" si="0"/>
        <v>14949</v>
      </c>
      <c r="G9" s="29">
        <v>2457</v>
      </c>
      <c r="H9" s="30"/>
      <c r="I9" s="27"/>
      <c r="J9" s="27"/>
      <c r="K9" s="31"/>
      <c r="L9" s="27"/>
      <c r="M9" s="26">
        <v>8920</v>
      </c>
      <c r="N9" s="29">
        <v>1538</v>
      </c>
    </row>
    <row r="10" spans="1:14" hidden="1">
      <c r="A10" s="17" t="s">
        <v>25</v>
      </c>
      <c r="B10" s="25">
        <v>36223</v>
      </c>
      <c r="C10" s="26">
        <v>22215</v>
      </c>
      <c r="D10" s="26">
        <v>5147</v>
      </c>
      <c r="E10" s="27"/>
      <c r="F10" s="28">
        <f t="shared" si="0"/>
        <v>14008</v>
      </c>
      <c r="G10" s="29">
        <v>2314</v>
      </c>
      <c r="H10" s="30"/>
      <c r="I10" s="27"/>
      <c r="J10" s="27"/>
      <c r="K10" s="31"/>
      <c r="L10" s="27"/>
      <c r="M10" s="26">
        <v>9356</v>
      </c>
      <c r="N10" s="29">
        <v>1638</v>
      </c>
    </row>
    <row r="11" spans="1:14" hidden="1">
      <c r="A11" s="17" t="s">
        <v>26</v>
      </c>
      <c r="B11" s="25">
        <v>35528</v>
      </c>
      <c r="C11" s="26">
        <v>19958</v>
      </c>
      <c r="D11" s="26">
        <v>5152</v>
      </c>
      <c r="E11" s="27"/>
      <c r="F11" s="28">
        <f t="shared" si="0"/>
        <v>15570</v>
      </c>
      <c r="G11" s="29">
        <v>2245</v>
      </c>
      <c r="H11" s="30"/>
      <c r="I11" s="27"/>
      <c r="J11" s="27"/>
      <c r="K11" s="31"/>
      <c r="L11" s="27"/>
      <c r="M11" s="26">
        <v>9233</v>
      </c>
      <c r="N11" s="29">
        <v>1733</v>
      </c>
    </row>
    <row r="12" spans="1:14" hidden="1">
      <c r="A12" s="17" t="s">
        <v>27</v>
      </c>
      <c r="B12" s="25">
        <v>35242</v>
      </c>
      <c r="C12" s="26">
        <v>22122</v>
      </c>
      <c r="D12" s="26">
        <v>5301</v>
      </c>
      <c r="E12" s="27"/>
      <c r="F12" s="28">
        <f t="shared" si="0"/>
        <v>13120</v>
      </c>
      <c r="G12" s="29">
        <v>2286</v>
      </c>
      <c r="H12" s="30"/>
      <c r="I12" s="27"/>
      <c r="J12" s="27"/>
      <c r="K12" s="31"/>
      <c r="L12" s="27"/>
      <c r="M12" s="26">
        <v>8820</v>
      </c>
      <c r="N12" s="29">
        <v>1596</v>
      </c>
    </row>
    <row r="13" spans="1:14" hidden="1">
      <c r="A13" s="17" t="s">
        <v>28</v>
      </c>
      <c r="B13" s="25">
        <v>35765</v>
      </c>
      <c r="C13" s="26">
        <v>22535</v>
      </c>
      <c r="D13" s="26">
        <v>5394</v>
      </c>
      <c r="E13" s="27"/>
      <c r="F13" s="28">
        <f t="shared" si="0"/>
        <v>13230</v>
      </c>
      <c r="G13" s="29">
        <v>2248</v>
      </c>
      <c r="H13" s="30"/>
      <c r="I13" s="27"/>
      <c r="J13" s="27"/>
      <c r="K13" s="31"/>
      <c r="L13" s="27"/>
      <c r="M13" s="26">
        <v>9475</v>
      </c>
      <c r="N13" s="29">
        <v>1434</v>
      </c>
    </row>
    <row r="14" spans="1:14" hidden="1">
      <c r="A14" s="17" t="s">
        <v>29</v>
      </c>
      <c r="B14" s="25">
        <v>35511</v>
      </c>
      <c r="C14" s="26">
        <v>29165</v>
      </c>
      <c r="D14" s="26">
        <v>6048</v>
      </c>
      <c r="E14" s="27"/>
      <c r="F14" s="28">
        <f t="shared" si="0"/>
        <v>6346</v>
      </c>
      <c r="G14" s="29">
        <v>2372</v>
      </c>
      <c r="H14" s="30"/>
      <c r="I14" s="27"/>
      <c r="J14" s="27"/>
      <c r="K14" s="31"/>
      <c r="L14" s="27"/>
      <c r="M14" s="26">
        <v>10293</v>
      </c>
      <c r="N14" s="29">
        <v>1416</v>
      </c>
    </row>
    <row r="15" spans="1:14" hidden="1">
      <c r="A15" s="17" t="s">
        <v>30</v>
      </c>
      <c r="B15" s="25">
        <v>33857</v>
      </c>
      <c r="C15" s="26">
        <v>23982</v>
      </c>
      <c r="D15" s="26">
        <v>5301</v>
      </c>
      <c r="E15" s="27"/>
      <c r="F15" s="28">
        <f t="shared" si="0"/>
        <v>9875</v>
      </c>
      <c r="G15" s="29">
        <v>2758</v>
      </c>
      <c r="H15" s="30"/>
      <c r="I15" s="27"/>
      <c r="J15" s="27"/>
      <c r="K15" s="31"/>
      <c r="L15" s="27"/>
      <c r="M15" s="26">
        <v>9529</v>
      </c>
      <c r="N15" s="29">
        <v>1459</v>
      </c>
    </row>
    <row r="16" spans="1:14" hidden="1">
      <c r="A16" s="17" t="s">
        <v>31</v>
      </c>
      <c r="B16" s="25">
        <v>38521</v>
      </c>
      <c r="C16" s="26">
        <v>25925</v>
      </c>
      <c r="D16" s="26">
        <v>6179</v>
      </c>
      <c r="E16" s="27"/>
      <c r="F16" s="28">
        <f t="shared" si="0"/>
        <v>12596</v>
      </c>
      <c r="G16" s="29">
        <v>2204</v>
      </c>
      <c r="H16" s="30"/>
      <c r="I16" s="27"/>
      <c r="J16" s="27"/>
      <c r="K16" s="31"/>
      <c r="L16" s="27"/>
      <c r="M16" s="26">
        <v>10637</v>
      </c>
      <c r="N16" s="29">
        <v>1401</v>
      </c>
    </row>
    <row r="17" spans="1:14" hidden="1">
      <c r="A17" s="17" t="s">
        <v>32</v>
      </c>
      <c r="B17" s="25">
        <v>38367</v>
      </c>
      <c r="C17" s="26">
        <v>20130</v>
      </c>
      <c r="D17" s="26">
        <v>3651</v>
      </c>
      <c r="E17" s="27"/>
      <c r="F17" s="28">
        <f t="shared" si="0"/>
        <v>18237</v>
      </c>
      <c r="G17" s="29">
        <v>1676</v>
      </c>
      <c r="H17" s="30"/>
      <c r="I17" s="27"/>
      <c r="J17" s="27"/>
      <c r="K17" s="31"/>
      <c r="L17" s="27"/>
      <c r="M17" s="26">
        <v>10195</v>
      </c>
      <c r="N17" s="29">
        <v>1109</v>
      </c>
    </row>
    <row r="18" spans="1:14" hidden="1">
      <c r="A18" s="17" t="s">
        <v>33</v>
      </c>
      <c r="B18" s="25">
        <v>37182</v>
      </c>
      <c r="C18" s="26">
        <v>23011</v>
      </c>
      <c r="D18" s="26">
        <v>5845</v>
      </c>
      <c r="E18" s="27"/>
      <c r="F18" s="28">
        <f t="shared" si="0"/>
        <v>14171</v>
      </c>
      <c r="G18" s="29">
        <v>2029</v>
      </c>
      <c r="H18" s="30"/>
      <c r="I18" s="27"/>
      <c r="J18" s="27"/>
      <c r="K18" s="31"/>
      <c r="L18" s="27"/>
      <c r="M18" s="26">
        <v>10360</v>
      </c>
      <c r="N18" s="29">
        <v>1363</v>
      </c>
    </row>
    <row r="19" spans="1:14" hidden="1">
      <c r="A19" s="17" t="s">
        <v>34</v>
      </c>
      <c r="B19" s="25">
        <v>39931</v>
      </c>
      <c r="C19" s="26">
        <v>22130</v>
      </c>
      <c r="D19" s="26">
        <v>6068</v>
      </c>
      <c r="E19" s="27"/>
      <c r="F19" s="28">
        <f t="shared" si="0"/>
        <v>17801</v>
      </c>
      <c r="G19" s="29">
        <v>2064</v>
      </c>
      <c r="H19" s="30"/>
      <c r="I19" s="27"/>
      <c r="J19" s="27"/>
      <c r="K19" s="31"/>
      <c r="L19" s="27"/>
      <c r="M19" s="26">
        <v>10449</v>
      </c>
      <c r="N19" s="29">
        <v>1432</v>
      </c>
    </row>
    <row r="20" spans="1:14" hidden="1">
      <c r="A20" s="17" t="s">
        <v>35</v>
      </c>
      <c r="B20" s="25">
        <v>36611</v>
      </c>
      <c r="C20" s="26">
        <v>23601</v>
      </c>
      <c r="D20" s="26">
        <v>5330</v>
      </c>
      <c r="E20" s="27"/>
      <c r="F20" s="28">
        <f t="shared" si="0"/>
        <v>13010</v>
      </c>
      <c r="G20" s="29">
        <v>2018</v>
      </c>
      <c r="H20" s="30"/>
      <c r="I20" s="27"/>
      <c r="J20" s="27"/>
      <c r="K20" s="31"/>
      <c r="L20" s="27"/>
      <c r="M20" s="26">
        <v>9799</v>
      </c>
      <c r="N20" s="29">
        <v>1374</v>
      </c>
    </row>
    <row r="21" spans="1:14" hidden="1">
      <c r="A21" s="17" t="s">
        <v>36</v>
      </c>
      <c r="B21" s="25">
        <v>38560</v>
      </c>
      <c r="C21" s="26">
        <v>21198</v>
      </c>
      <c r="D21" s="26">
        <v>5005</v>
      </c>
      <c r="E21" s="27"/>
      <c r="F21" s="28">
        <f t="shared" si="0"/>
        <v>17362</v>
      </c>
      <c r="G21" s="29">
        <v>1976</v>
      </c>
      <c r="H21" s="30"/>
      <c r="I21" s="27"/>
      <c r="J21" s="27"/>
      <c r="K21" s="31"/>
      <c r="L21" s="27"/>
      <c r="M21" s="26">
        <v>9912</v>
      </c>
      <c r="N21" s="29">
        <v>1367</v>
      </c>
    </row>
    <row r="22" spans="1:14" hidden="1">
      <c r="A22" s="17" t="s">
        <v>37</v>
      </c>
      <c r="B22" s="25">
        <v>39281</v>
      </c>
      <c r="C22" s="26">
        <v>21698</v>
      </c>
      <c r="D22" s="26">
        <v>4730</v>
      </c>
      <c r="E22" s="27"/>
      <c r="F22" s="28">
        <f t="shared" si="0"/>
        <v>17583</v>
      </c>
      <c r="G22" s="29">
        <v>1976</v>
      </c>
      <c r="H22" s="30"/>
      <c r="I22" s="27"/>
      <c r="J22" s="27"/>
      <c r="K22" s="31"/>
      <c r="L22" s="27"/>
      <c r="M22" s="26">
        <v>9635</v>
      </c>
      <c r="N22" s="29">
        <v>1341</v>
      </c>
    </row>
    <row r="23" spans="1:14" hidden="1">
      <c r="A23" s="17" t="s">
        <v>24</v>
      </c>
      <c r="B23" s="25">
        <v>37534</v>
      </c>
      <c r="C23" s="26">
        <v>21675</v>
      </c>
      <c r="D23" s="26">
        <v>4828</v>
      </c>
      <c r="E23" s="27"/>
      <c r="F23" s="28">
        <f t="shared" si="0"/>
        <v>15859</v>
      </c>
      <c r="G23" s="29">
        <v>1883</v>
      </c>
      <c r="H23" s="30"/>
      <c r="I23" s="27"/>
      <c r="J23" s="27"/>
      <c r="K23" s="31">
        <v>25</v>
      </c>
      <c r="L23" s="27"/>
      <c r="M23" s="26">
        <v>9383</v>
      </c>
      <c r="N23" s="29">
        <v>1379</v>
      </c>
    </row>
    <row r="24" spans="1:14" hidden="1">
      <c r="A24" s="17" t="s">
        <v>25</v>
      </c>
      <c r="B24" s="25">
        <v>39320</v>
      </c>
      <c r="C24" s="26">
        <v>21042</v>
      </c>
      <c r="D24" s="26">
        <v>4830</v>
      </c>
      <c r="E24" s="27"/>
      <c r="F24" s="28">
        <f t="shared" si="0"/>
        <v>18278</v>
      </c>
      <c r="G24" s="29">
        <v>2027</v>
      </c>
      <c r="H24" s="30"/>
      <c r="I24" s="27"/>
      <c r="J24" s="27"/>
      <c r="K24" s="31"/>
      <c r="L24" s="27"/>
      <c r="M24" s="26">
        <v>9736</v>
      </c>
      <c r="N24" s="29">
        <v>1373</v>
      </c>
    </row>
    <row r="25" spans="1:14" ht="12.6" hidden="1" customHeight="1">
      <c r="A25" s="17" t="s">
        <v>26</v>
      </c>
      <c r="B25" s="25">
        <v>38523</v>
      </c>
      <c r="C25" s="26">
        <v>22356</v>
      </c>
      <c r="D25" s="26">
        <v>4862</v>
      </c>
      <c r="E25" s="27"/>
      <c r="F25" s="28">
        <f t="shared" si="0"/>
        <v>16167</v>
      </c>
      <c r="G25" s="29">
        <v>1842</v>
      </c>
      <c r="H25" s="30"/>
      <c r="I25" s="27"/>
      <c r="J25" s="27"/>
      <c r="K25" s="31"/>
      <c r="L25" s="27"/>
      <c r="M25" s="26">
        <v>9877</v>
      </c>
      <c r="N25" s="29">
        <v>1421</v>
      </c>
    </row>
    <row r="26" spans="1:14">
      <c r="A26" s="32" t="s">
        <v>38</v>
      </c>
      <c r="B26" s="25">
        <v>38066</v>
      </c>
      <c r="C26" s="26">
        <v>20901</v>
      </c>
      <c r="D26" s="26">
        <v>4125</v>
      </c>
      <c r="E26" s="33" t="s">
        <v>39</v>
      </c>
      <c r="F26" s="28">
        <f t="shared" si="0"/>
        <v>17165</v>
      </c>
      <c r="G26" s="34" t="s">
        <v>39</v>
      </c>
      <c r="H26" s="35" t="s">
        <v>39</v>
      </c>
      <c r="I26" s="33" t="s">
        <v>39</v>
      </c>
      <c r="J26" s="33" t="s">
        <v>39</v>
      </c>
      <c r="K26" s="33" t="s">
        <v>39</v>
      </c>
      <c r="L26" s="33" t="s">
        <v>39</v>
      </c>
      <c r="M26" s="26">
        <v>9758</v>
      </c>
      <c r="N26" s="29">
        <v>1554</v>
      </c>
    </row>
    <row r="27" spans="1:14" hidden="1">
      <c r="A27" s="36" t="s">
        <v>28</v>
      </c>
      <c r="B27" s="25">
        <v>38304</v>
      </c>
      <c r="C27" s="26">
        <v>21398</v>
      </c>
      <c r="D27" s="26">
        <v>4356</v>
      </c>
      <c r="E27" s="33" t="s">
        <v>39</v>
      </c>
      <c r="F27" s="28">
        <f t="shared" si="0"/>
        <v>16906</v>
      </c>
      <c r="G27" s="34" t="s">
        <v>39</v>
      </c>
      <c r="H27" s="35" t="s">
        <v>39</v>
      </c>
      <c r="I27" s="33" t="s">
        <v>39</v>
      </c>
      <c r="J27" s="33" t="s">
        <v>39</v>
      </c>
      <c r="K27" s="33" t="s">
        <v>39</v>
      </c>
      <c r="L27" s="33" t="s">
        <v>39</v>
      </c>
      <c r="M27" s="26">
        <v>9275</v>
      </c>
      <c r="N27" s="29">
        <v>1483</v>
      </c>
    </row>
    <row r="28" spans="1:14" hidden="1">
      <c r="A28" s="36" t="s">
        <v>29</v>
      </c>
      <c r="B28" s="25">
        <v>39630</v>
      </c>
      <c r="C28" s="26">
        <v>20499</v>
      </c>
      <c r="D28" s="26">
        <v>4193</v>
      </c>
      <c r="E28" s="33" t="s">
        <v>39</v>
      </c>
      <c r="F28" s="28">
        <f t="shared" si="0"/>
        <v>19131</v>
      </c>
      <c r="G28" s="34" t="s">
        <v>39</v>
      </c>
      <c r="H28" s="35" t="s">
        <v>39</v>
      </c>
      <c r="I28" s="33" t="s">
        <v>39</v>
      </c>
      <c r="J28" s="33" t="s">
        <v>39</v>
      </c>
      <c r="K28" s="33" t="s">
        <v>39</v>
      </c>
      <c r="L28" s="33" t="s">
        <v>39</v>
      </c>
      <c r="M28" s="26">
        <v>9880</v>
      </c>
      <c r="N28" s="29">
        <v>1437</v>
      </c>
    </row>
    <row r="29" spans="1:14" hidden="1">
      <c r="A29" s="36" t="s">
        <v>30</v>
      </c>
      <c r="B29" s="25">
        <v>38291</v>
      </c>
      <c r="C29" s="26">
        <v>21350</v>
      </c>
      <c r="D29" s="26">
        <v>4247</v>
      </c>
      <c r="E29" s="33" t="s">
        <v>39</v>
      </c>
      <c r="F29" s="28">
        <f t="shared" si="0"/>
        <v>16941</v>
      </c>
      <c r="G29" s="34" t="s">
        <v>39</v>
      </c>
      <c r="H29" s="35" t="s">
        <v>39</v>
      </c>
      <c r="I29" s="33" t="s">
        <v>39</v>
      </c>
      <c r="J29" s="33" t="s">
        <v>39</v>
      </c>
      <c r="K29" s="33" t="s">
        <v>39</v>
      </c>
      <c r="L29" s="33" t="s">
        <v>39</v>
      </c>
      <c r="M29" s="26">
        <v>9133</v>
      </c>
      <c r="N29" s="29">
        <v>1327</v>
      </c>
    </row>
    <row r="30" spans="1:14" hidden="1">
      <c r="A30" s="36" t="s">
        <v>31</v>
      </c>
      <c r="B30" s="25">
        <v>35822</v>
      </c>
      <c r="C30" s="26">
        <v>21281</v>
      </c>
      <c r="D30" s="26">
        <v>4048</v>
      </c>
      <c r="E30" s="33" t="s">
        <v>39</v>
      </c>
      <c r="F30" s="28">
        <f t="shared" si="0"/>
        <v>14541</v>
      </c>
      <c r="G30" s="34" t="s">
        <v>39</v>
      </c>
      <c r="H30" s="35" t="s">
        <v>39</v>
      </c>
      <c r="I30" s="33" t="s">
        <v>39</v>
      </c>
      <c r="J30" s="33" t="s">
        <v>39</v>
      </c>
      <c r="K30" s="33" t="s">
        <v>39</v>
      </c>
      <c r="L30" s="33" t="s">
        <v>39</v>
      </c>
      <c r="M30" s="26">
        <v>9506</v>
      </c>
      <c r="N30" s="29">
        <v>1207</v>
      </c>
    </row>
    <row r="31" spans="1:14">
      <c r="A31" s="36" t="s">
        <v>32</v>
      </c>
      <c r="B31" s="25">
        <v>38367</v>
      </c>
      <c r="C31" s="26">
        <v>20130</v>
      </c>
      <c r="D31" s="26">
        <v>3651</v>
      </c>
      <c r="E31" s="33" t="s">
        <v>39</v>
      </c>
      <c r="F31" s="28">
        <f t="shared" si="0"/>
        <v>18237</v>
      </c>
      <c r="G31" s="34" t="s">
        <v>39</v>
      </c>
      <c r="H31" s="35" t="s">
        <v>39</v>
      </c>
      <c r="I31" s="33" t="s">
        <v>39</v>
      </c>
      <c r="J31" s="33" t="s">
        <v>39</v>
      </c>
      <c r="K31" s="33" t="s">
        <v>39</v>
      </c>
      <c r="L31" s="33" t="s">
        <v>39</v>
      </c>
      <c r="M31" s="26">
        <v>10195</v>
      </c>
      <c r="N31" s="29">
        <v>1109</v>
      </c>
    </row>
    <row r="32" spans="1:14" hidden="1">
      <c r="A32" s="36" t="s">
        <v>33</v>
      </c>
      <c r="B32" s="25">
        <v>36341</v>
      </c>
      <c r="C32" s="26">
        <v>21282</v>
      </c>
      <c r="D32" s="26">
        <v>4008</v>
      </c>
      <c r="E32" s="33" t="s">
        <v>39</v>
      </c>
      <c r="F32" s="28">
        <f t="shared" si="0"/>
        <v>15059</v>
      </c>
      <c r="G32" s="34" t="s">
        <v>39</v>
      </c>
      <c r="H32" s="35" t="s">
        <v>39</v>
      </c>
      <c r="I32" s="33" t="s">
        <v>39</v>
      </c>
      <c r="J32" s="33" t="s">
        <v>39</v>
      </c>
      <c r="K32" s="33" t="s">
        <v>39</v>
      </c>
      <c r="L32" s="33" t="s">
        <v>39</v>
      </c>
      <c r="M32" s="26">
        <v>10246</v>
      </c>
      <c r="N32" s="29">
        <v>1053</v>
      </c>
    </row>
    <row r="33" spans="1:14" hidden="1">
      <c r="A33" s="36" t="s">
        <v>34</v>
      </c>
      <c r="B33" s="25">
        <v>39000</v>
      </c>
      <c r="C33" s="26">
        <v>20616</v>
      </c>
      <c r="D33" s="26">
        <v>2541</v>
      </c>
      <c r="E33" s="33" t="s">
        <v>39</v>
      </c>
      <c r="F33" s="28">
        <f t="shared" si="0"/>
        <v>18384</v>
      </c>
      <c r="G33" s="34" t="s">
        <v>39</v>
      </c>
      <c r="H33" s="35" t="s">
        <v>39</v>
      </c>
      <c r="I33" s="33" t="s">
        <v>39</v>
      </c>
      <c r="J33" s="33" t="s">
        <v>39</v>
      </c>
      <c r="K33" s="33" t="s">
        <v>39</v>
      </c>
      <c r="L33" s="33" t="s">
        <v>39</v>
      </c>
      <c r="M33" s="26">
        <v>12543</v>
      </c>
      <c r="N33" s="29">
        <v>1133</v>
      </c>
    </row>
    <row r="34" spans="1:14" hidden="1">
      <c r="A34" s="36" t="s">
        <v>35</v>
      </c>
      <c r="B34" s="25">
        <v>32674</v>
      </c>
      <c r="C34" s="26">
        <v>21057</v>
      </c>
      <c r="D34" s="26">
        <v>3220</v>
      </c>
      <c r="E34" s="33" t="s">
        <v>39</v>
      </c>
      <c r="F34" s="28">
        <f t="shared" si="0"/>
        <v>11617</v>
      </c>
      <c r="G34" s="34" t="s">
        <v>39</v>
      </c>
      <c r="H34" s="35" t="s">
        <v>39</v>
      </c>
      <c r="I34" s="33" t="s">
        <v>39</v>
      </c>
      <c r="J34" s="33" t="s">
        <v>39</v>
      </c>
      <c r="K34" s="33" t="s">
        <v>39</v>
      </c>
      <c r="L34" s="33" t="s">
        <v>39</v>
      </c>
      <c r="M34" s="26">
        <v>10011</v>
      </c>
      <c r="N34" s="29">
        <v>1063</v>
      </c>
    </row>
    <row r="35" spans="1:14" hidden="1">
      <c r="A35" s="36" t="s">
        <v>36</v>
      </c>
      <c r="B35" s="25">
        <v>33367</v>
      </c>
      <c r="C35" s="26">
        <v>21627</v>
      </c>
      <c r="D35" s="26">
        <v>2996</v>
      </c>
      <c r="E35" s="33" t="s">
        <v>39</v>
      </c>
      <c r="F35" s="28">
        <f t="shared" si="0"/>
        <v>11740</v>
      </c>
      <c r="G35" s="34" t="s">
        <v>39</v>
      </c>
      <c r="H35" s="35" t="s">
        <v>39</v>
      </c>
      <c r="I35" s="33" t="s">
        <v>39</v>
      </c>
      <c r="J35" s="33" t="s">
        <v>39</v>
      </c>
      <c r="K35" s="33" t="s">
        <v>39</v>
      </c>
      <c r="L35" s="33" t="s">
        <v>39</v>
      </c>
      <c r="M35" s="26">
        <v>10508</v>
      </c>
      <c r="N35" s="29">
        <v>991</v>
      </c>
    </row>
    <row r="36" spans="1:14">
      <c r="A36" s="36" t="s">
        <v>40</v>
      </c>
      <c r="B36" s="25">
        <v>35780</v>
      </c>
      <c r="C36" s="26">
        <v>19634</v>
      </c>
      <c r="D36" s="26">
        <v>2715</v>
      </c>
      <c r="E36" s="33" t="s">
        <v>39</v>
      </c>
      <c r="F36" s="28">
        <f t="shared" si="0"/>
        <v>16146</v>
      </c>
      <c r="G36" s="34" t="s">
        <v>39</v>
      </c>
      <c r="H36" s="35" t="s">
        <v>39</v>
      </c>
      <c r="I36" s="33" t="s">
        <v>39</v>
      </c>
      <c r="J36" s="33" t="s">
        <v>39</v>
      </c>
      <c r="K36" s="33" t="s">
        <v>39</v>
      </c>
      <c r="L36" s="33" t="s">
        <v>39</v>
      </c>
      <c r="M36" s="26">
        <v>12653</v>
      </c>
      <c r="N36" s="29">
        <v>1065</v>
      </c>
    </row>
    <row r="37" spans="1:14" hidden="1">
      <c r="A37" s="36" t="s">
        <v>41</v>
      </c>
      <c r="B37" s="25">
        <v>38679</v>
      </c>
      <c r="C37" s="26">
        <v>18676</v>
      </c>
      <c r="D37" s="26">
        <v>2805</v>
      </c>
      <c r="E37" s="33" t="s">
        <v>39</v>
      </c>
      <c r="F37" s="28">
        <f t="shared" si="0"/>
        <v>20003</v>
      </c>
      <c r="G37" s="29">
        <v>1394</v>
      </c>
      <c r="H37" s="35" t="s">
        <v>39</v>
      </c>
      <c r="I37" s="33" t="s">
        <v>39</v>
      </c>
      <c r="J37" s="33" t="s">
        <v>39</v>
      </c>
      <c r="K37" s="33" t="s">
        <v>39</v>
      </c>
      <c r="L37" s="33" t="s">
        <v>39</v>
      </c>
      <c r="M37" s="26">
        <v>14811</v>
      </c>
      <c r="N37" s="29">
        <v>1049</v>
      </c>
    </row>
    <row r="38" spans="1:14" hidden="1">
      <c r="A38" s="36" t="s">
        <v>42</v>
      </c>
      <c r="B38" s="25">
        <v>36524</v>
      </c>
      <c r="C38" s="26">
        <v>19041</v>
      </c>
      <c r="D38" s="26">
        <v>2666</v>
      </c>
      <c r="E38" s="33" t="s">
        <v>39</v>
      </c>
      <c r="F38" s="28">
        <f t="shared" si="0"/>
        <v>17483</v>
      </c>
      <c r="G38" s="29">
        <v>1269</v>
      </c>
      <c r="H38" s="35" t="s">
        <v>39</v>
      </c>
      <c r="I38" s="33" t="s">
        <v>39</v>
      </c>
      <c r="J38" s="33" t="s">
        <v>39</v>
      </c>
      <c r="K38" s="33" t="s">
        <v>39</v>
      </c>
      <c r="L38" s="33" t="s">
        <v>39</v>
      </c>
      <c r="M38" s="26">
        <v>11898</v>
      </c>
      <c r="N38" s="29">
        <v>988</v>
      </c>
    </row>
    <row r="39" spans="1:14" hidden="1">
      <c r="A39" s="36" t="s">
        <v>43</v>
      </c>
      <c r="B39" s="25">
        <v>34899</v>
      </c>
      <c r="C39" s="26">
        <v>20413</v>
      </c>
      <c r="D39" s="26">
        <v>2436</v>
      </c>
      <c r="E39" s="33" t="s">
        <v>39</v>
      </c>
      <c r="F39" s="28">
        <f t="shared" si="0"/>
        <v>14486</v>
      </c>
      <c r="G39" s="29">
        <v>1265</v>
      </c>
      <c r="H39" s="35" t="s">
        <v>39</v>
      </c>
      <c r="I39" s="33" t="s">
        <v>39</v>
      </c>
      <c r="J39" s="33" t="s">
        <v>39</v>
      </c>
      <c r="K39" s="33" t="s">
        <v>39</v>
      </c>
      <c r="L39" s="33" t="s">
        <v>39</v>
      </c>
      <c r="M39" s="26">
        <v>13109</v>
      </c>
      <c r="N39" s="29">
        <v>1053</v>
      </c>
    </row>
    <row r="40" spans="1:14" hidden="1">
      <c r="A40" s="36" t="s">
        <v>44</v>
      </c>
      <c r="B40" s="25">
        <v>38693</v>
      </c>
      <c r="C40" s="26">
        <v>20890</v>
      </c>
      <c r="D40" s="33" t="s">
        <v>39</v>
      </c>
      <c r="E40" s="33" t="s">
        <v>39</v>
      </c>
      <c r="F40" s="28">
        <f t="shared" si="0"/>
        <v>17803</v>
      </c>
      <c r="G40" s="34" t="s">
        <v>39</v>
      </c>
      <c r="H40" s="35" t="s">
        <v>39</v>
      </c>
      <c r="I40" s="33" t="s">
        <v>39</v>
      </c>
      <c r="J40" s="33" t="s">
        <v>39</v>
      </c>
      <c r="K40" s="33" t="s">
        <v>39</v>
      </c>
      <c r="L40" s="33" t="s">
        <v>39</v>
      </c>
      <c r="M40" s="33" t="s">
        <v>39</v>
      </c>
      <c r="N40" s="33" t="s">
        <v>39</v>
      </c>
    </row>
    <row r="41" spans="1:14">
      <c r="A41" s="36" t="s">
        <v>45</v>
      </c>
      <c r="B41" s="25">
        <v>36772</v>
      </c>
      <c r="C41" s="26">
        <v>42792</v>
      </c>
      <c r="D41" s="33" t="s">
        <v>39</v>
      </c>
      <c r="E41" s="33" t="s">
        <v>39</v>
      </c>
      <c r="F41" s="28">
        <f t="shared" si="0"/>
        <v>-6020</v>
      </c>
      <c r="G41" s="34" t="s">
        <v>39</v>
      </c>
      <c r="H41" s="35" t="s">
        <v>39</v>
      </c>
      <c r="I41" s="33" t="s">
        <v>39</v>
      </c>
      <c r="J41" s="33" t="s">
        <v>39</v>
      </c>
      <c r="K41" s="33" t="s">
        <v>39</v>
      </c>
      <c r="L41" s="33" t="s">
        <v>39</v>
      </c>
      <c r="M41" s="33" t="s">
        <v>39</v>
      </c>
      <c r="N41" s="34" t="s">
        <v>39</v>
      </c>
    </row>
    <row r="42" spans="1:14" hidden="1">
      <c r="A42" s="36" t="s">
        <v>46</v>
      </c>
      <c r="B42" s="25">
        <v>39686</v>
      </c>
      <c r="C42" s="26">
        <v>28154</v>
      </c>
      <c r="D42" s="33" t="s">
        <v>39</v>
      </c>
      <c r="E42" s="33" t="s">
        <v>39</v>
      </c>
      <c r="F42" s="28">
        <f t="shared" si="0"/>
        <v>11532</v>
      </c>
      <c r="G42" s="29">
        <v>1374</v>
      </c>
      <c r="H42" s="35" t="s">
        <v>39</v>
      </c>
      <c r="I42" s="33" t="s">
        <v>39</v>
      </c>
      <c r="J42" s="33" t="s">
        <v>39</v>
      </c>
      <c r="K42" s="33" t="s">
        <v>39</v>
      </c>
      <c r="L42" s="33" t="s">
        <v>39</v>
      </c>
      <c r="M42" s="33" t="s">
        <v>39</v>
      </c>
      <c r="N42" s="33" t="s">
        <v>39</v>
      </c>
    </row>
    <row r="43" spans="1:14" hidden="1">
      <c r="A43" s="36" t="s">
        <v>47</v>
      </c>
      <c r="B43" s="25">
        <v>52775</v>
      </c>
      <c r="C43" s="26">
        <v>22153</v>
      </c>
      <c r="D43" s="26">
        <v>3990</v>
      </c>
      <c r="E43" s="33" t="s">
        <v>39</v>
      </c>
      <c r="F43" s="28">
        <f t="shared" si="0"/>
        <v>30622</v>
      </c>
      <c r="G43" s="29">
        <v>2271</v>
      </c>
      <c r="H43" s="35" t="s">
        <v>39</v>
      </c>
      <c r="I43" s="33" t="s">
        <v>39</v>
      </c>
      <c r="J43" s="33" t="s">
        <v>39</v>
      </c>
      <c r="K43" s="33" t="s">
        <v>39</v>
      </c>
      <c r="L43" s="33" t="s">
        <v>39</v>
      </c>
      <c r="M43" s="26">
        <v>17719</v>
      </c>
      <c r="N43" s="29">
        <v>1748</v>
      </c>
    </row>
    <row r="44" spans="1:14" hidden="1">
      <c r="A44" s="36" t="s">
        <v>48</v>
      </c>
      <c r="B44" s="25">
        <v>53126</v>
      </c>
      <c r="C44" s="26">
        <v>17325</v>
      </c>
      <c r="D44" s="26">
        <v>3069</v>
      </c>
      <c r="E44" s="33" t="s">
        <v>39</v>
      </c>
      <c r="F44" s="28">
        <f t="shared" si="0"/>
        <v>35801</v>
      </c>
      <c r="G44" s="29">
        <v>2608</v>
      </c>
      <c r="H44" s="35" t="s">
        <v>39</v>
      </c>
      <c r="I44" s="33" t="s">
        <v>39</v>
      </c>
      <c r="J44" s="33" t="s">
        <v>39</v>
      </c>
      <c r="K44" s="33" t="s">
        <v>39</v>
      </c>
      <c r="L44" s="33" t="s">
        <v>39</v>
      </c>
      <c r="M44" s="26">
        <v>18598</v>
      </c>
      <c r="N44" s="29">
        <v>1684</v>
      </c>
    </row>
    <row r="45" spans="1:14" hidden="1">
      <c r="A45" s="36" t="s">
        <v>49</v>
      </c>
      <c r="B45" s="25">
        <v>52670</v>
      </c>
      <c r="C45" s="26">
        <v>17581</v>
      </c>
      <c r="D45" s="26">
        <v>3102</v>
      </c>
      <c r="E45" s="33" t="s">
        <v>39</v>
      </c>
      <c r="F45" s="28">
        <f t="shared" si="0"/>
        <v>35089</v>
      </c>
      <c r="G45" s="29">
        <v>3360</v>
      </c>
      <c r="H45" s="35" t="s">
        <v>39</v>
      </c>
      <c r="I45" s="33" t="s">
        <v>39</v>
      </c>
      <c r="J45" s="33" t="s">
        <v>39</v>
      </c>
      <c r="K45" s="33" t="s">
        <v>39</v>
      </c>
      <c r="L45" s="33" t="s">
        <v>39</v>
      </c>
      <c r="M45" s="26">
        <v>16008</v>
      </c>
      <c r="N45" s="29">
        <v>1694</v>
      </c>
    </row>
    <row r="46" spans="1:14">
      <c r="A46" s="36" t="s">
        <v>50</v>
      </c>
      <c r="B46" s="25">
        <v>45549</v>
      </c>
      <c r="C46" s="26">
        <v>16743</v>
      </c>
      <c r="D46" s="26">
        <v>2612</v>
      </c>
      <c r="E46" s="33" t="s">
        <v>39</v>
      </c>
      <c r="F46" s="28">
        <f t="shared" si="0"/>
        <v>28806</v>
      </c>
      <c r="G46" s="29">
        <v>3899</v>
      </c>
      <c r="H46" s="25">
        <v>1879</v>
      </c>
      <c r="I46" s="26">
        <v>2020</v>
      </c>
      <c r="J46" s="33" t="s">
        <v>39</v>
      </c>
      <c r="K46" s="33" t="s">
        <v>39</v>
      </c>
      <c r="L46" s="33" t="s">
        <v>39</v>
      </c>
      <c r="M46" s="26">
        <v>13096</v>
      </c>
      <c r="N46" s="29">
        <v>1906</v>
      </c>
    </row>
    <row r="47" spans="1:14" hidden="1">
      <c r="A47" s="36" t="s">
        <v>51</v>
      </c>
      <c r="B47" s="25">
        <v>41337</v>
      </c>
      <c r="C47" s="26">
        <v>15858</v>
      </c>
      <c r="D47" s="26">
        <v>2235</v>
      </c>
      <c r="E47" s="26">
        <v>1233</v>
      </c>
      <c r="F47" s="28">
        <f t="shared" si="0"/>
        <v>25479</v>
      </c>
      <c r="G47" s="29">
        <v>3881</v>
      </c>
      <c r="H47" s="35" t="s">
        <v>39</v>
      </c>
      <c r="I47" s="33" t="s">
        <v>39</v>
      </c>
      <c r="J47" s="33" t="s">
        <v>39</v>
      </c>
      <c r="K47" s="33" t="s">
        <v>39</v>
      </c>
      <c r="L47" s="33" t="s">
        <v>39</v>
      </c>
      <c r="M47" s="26">
        <v>11897</v>
      </c>
      <c r="N47" s="29">
        <v>1706</v>
      </c>
    </row>
    <row r="48" spans="1:14" hidden="1">
      <c r="A48" s="36" t="s">
        <v>52</v>
      </c>
      <c r="B48" s="25">
        <v>37715</v>
      </c>
      <c r="C48" s="26">
        <v>13644</v>
      </c>
      <c r="D48" s="26">
        <v>1667</v>
      </c>
      <c r="E48" s="26">
        <v>984</v>
      </c>
      <c r="F48" s="28">
        <f t="shared" si="0"/>
        <v>24071</v>
      </c>
      <c r="G48" s="29">
        <v>3369</v>
      </c>
      <c r="H48" s="25">
        <v>1472</v>
      </c>
      <c r="I48" s="26">
        <v>1897</v>
      </c>
      <c r="J48" s="33" t="s">
        <v>39</v>
      </c>
      <c r="K48" s="33" t="s">
        <v>39</v>
      </c>
      <c r="L48" s="33" t="s">
        <v>39</v>
      </c>
      <c r="M48" s="26">
        <v>11716</v>
      </c>
      <c r="N48" s="29">
        <v>1664</v>
      </c>
    </row>
    <row r="49" spans="1:14" hidden="1">
      <c r="A49" s="36" t="s">
        <v>53</v>
      </c>
      <c r="B49" s="25">
        <v>33571</v>
      </c>
      <c r="C49" s="26">
        <v>13824</v>
      </c>
      <c r="D49" s="26">
        <v>1575</v>
      </c>
      <c r="E49" s="26">
        <v>965</v>
      </c>
      <c r="F49" s="28">
        <f t="shared" si="0"/>
        <v>19747</v>
      </c>
      <c r="G49" s="29">
        <v>3250</v>
      </c>
      <c r="H49" s="25">
        <v>1389</v>
      </c>
      <c r="I49" s="26">
        <v>1861</v>
      </c>
      <c r="J49" s="33" t="s">
        <v>39</v>
      </c>
      <c r="K49" s="33" t="s">
        <v>39</v>
      </c>
      <c r="L49" s="33" t="s">
        <v>39</v>
      </c>
      <c r="M49" s="26">
        <v>11145</v>
      </c>
      <c r="N49" s="29">
        <v>1470</v>
      </c>
    </row>
    <row r="50" spans="1:14" hidden="1">
      <c r="A50" s="36" t="s">
        <v>54</v>
      </c>
      <c r="B50" s="37">
        <v>30898</v>
      </c>
      <c r="C50" s="38">
        <v>13160</v>
      </c>
      <c r="D50" s="38">
        <v>1367</v>
      </c>
      <c r="E50" s="33" t="s">
        <v>55</v>
      </c>
      <c r="F50" s="28">
        <f t="shared" si="0"/>
        <v>17738</v>
      </c>
      <c r="G50" s="39">
        <v>2888</v>
      </c>
      <c r="H50" s="35" t="s">
        <v>55</v>
      </c>
      <c r="I50" s="33" t="s">
        <v>55</v>
      </c>
      <c r="J50" s="33" t="s">
        <v>55</v>
      </c>
      <c r="K50" s="33" t="s">
        <v>55</v>
      </c>
      <c r="L50" s="33" t="s">
        <v>55</v>
      </c>
      <c r="M50" s="38">
        <v>11767</v>
      </c>
      <c r="N50" s="39">
        <v>1497</v>
      </c>
    </row>
    <row r="51" spans="1:14">
      <c r="A51" s="36" t="s">
        <v>56</v>
      </c>
      <c r="B51" s="37">
        <v>30584</v>
      </c>
      <c r="C51" s="38">
        <v>12655</v>
      </c>
      <c r="D51" s="38">
        <v>1253</v>
      </c>
      <c r="E51" s="38">
        <v>832</v>
      </c>
      <c r="F51" s="28">
        <v>17929</v>
      </c>
      <c r="G51" s="39">
        <v>3112</v>
      </c>
      <c r="H51" s="37">
        <v>1303</v>
      </c>
      <c r="I51" s="38">
        <v>1809</v>
      </c>
      <c r="J51" s="33" t="s">
        <v>55</v>
      </c>
      <c r="K51" s="33" t="s">
        <v>55</v>
      </c>
      <c r="L51" s="33" t="s">
        <v>55</v>
      </c>
      <c r="M51" s="38">
        <v>11728</v>
      </c>
      <c r="N51" s="39">
        <v>1550</v>
      </c>
    </row>
    <row r="52" spans="1:14" hidden="1">
      <c r="A52" s="36" t="s">
        <v>57</v>
      </c>
      <c r="B52" s="37">
        <v>29153</v>
      </c>
      <c r="C52" s="38">
        <v>12991</v>
      </c>
      <c r="D52" s="38">
        <v>1198</v>
      </c>
      <c r="E52" s="38" t="s">
        <v>55</v>
      </c>
      <c r="F52" s="28">
        <v>16162</v>
      </c>
      <c r="G52" s="39">
        <v>3222</v>
      </c>
      <c r="H52" s="37" t="s">
        <v>55</v>
      </c>
      <c r="I52" s="38" t="s">
        <v>55</v>
      </c>
      <c r="J52" s="33" t="s">
        <v>55</v>
      </c>
      <c r="K52" s="33" t="s">
        <v>55</v>
      </c>
      <c r="L52" s="33" t="s">
        <v>55</v>
      </c>
      <c r="M52" s="38">
        <v>11933</v>
      </c>
      <c r="N52" s="39">
        <v>1458</v>
      </c>
    </row>
    <row r="53" spans="1:14" hidden="1">
      <c r="A53" s="36" t="s">
        <v>58</v>
      </c>
      <c r="B53" s="37">
        <v>26502</v>
      </c>
      <c r="C53" s="38">
        <v>13472</v>
      </c>
      <c r="D53" s="38">
        <v>1040</v>
      </c>
      <c r="E53" s="38" t="s">
        <v>55</v>
      </c>
      <c r="F53" s="28">
        <v>13030</v>
      </c>
      <c r="G53" s="39">
        <v>2838</v>
      </c>
      <c r="H53" s="37" t="s">
        <v>55</v>
      </c>
      <c r="I53" s="38" t="s">
        <v>55</v>
      </c>
      <c r="J53" s="33" t="s">
        <v>55</v>
      </c>
      <c r="K53" s="33" t="s">
        <v>55</v>
      </c>
      <c r="L53" s="33" t="s">
        <v>55</v>
      </c>
      <c r="M53" s="38">
        <v>12177</v>
      </c>
      <c r="N53" s="39">
        <v>1401</v>
      </c>
    </row>
    <row r="54" spans="1:14" hidden="1">
      <c r="A54" s="36" t="s">
        <v>59</v>
      </c>
      <c r="B54" s="37">
        <v>27875</v>
      </c>
      <c r="C54" s="38">
        <v>12567</v>
      </c>
      <c r="D54" s="38">
        <v>988</v>
      </c>
      <c r="E54" s="38" t="s">
        <v>55</v>
      </c>
      <c r="F54" s="28">
        <v>15308</v>
      </c>
      <c r="G54" s="39">
        <v>3144</v>
      </c>
      <c r="H54" s="37">
        <v>1879</v>
      </c>
      <c r="I54" s="38">
        <v>2020</v>
      </c>
      <c r="J54" s="33" t="s">
        <v>55</v>
      </c>
      <c r="K54" s="33" t="s">
        <v>55</v>
      </c>
      <c r="L54" s="33" t="s">
        <v>55</v>
      </c>
      <c r="M54" s="38">
        <v>12792</v>
      </c>
      <c r="N54" s="39">
        <v>1491</v>
      </c>
    </row>
    <row r="55" spans="1:14" hidden="1">
      <c r="A55" s="36" t="s">
        <v>60</v>
      </c>
      <c r="B55" s="37">
        <v>26710</v>
      </c>
      <c r="C55" s="38">
        <v>12201</v>
      </c>
      <c r="D55" s="38">
        <v>869</v>
      </c>
      <c r="E55" s="38">
        <v>832</v>
      </c>
      <c r="F55" s="28">
        <v>14509</v>
      </c>
      <c r="G55" s="39">
        <v>2969</v>
      </c>
      <c r="H55" s="37">
        <v>1303</v>
      </c>
      <c r="I55" s="38">
        <v>1809</v>
      </c>
      <c r="J55" s="33" t="s">
        <v>55</v>
      </c>
      <c r="K55" s="33" t="s">
        <v>55</v>
      </c>
      <c r="L55" s="33" t="s">
        <v>55</v>
      </c>
      <c r="M55" s="38">
        <v>12640</v>
      </c>
      <c r="N55" s="39">
        <v>1365</v>
      </c>
    </row>
    <row r="56" spans="1:14">
      <c r="A56" s="36" t="s">
        <v>61</v>
      </c>
      <c r="B56" s="37">
        <v>25039</v>
      </c>
      <c r="C56" s="38">
        <v>12821</v>
      </c>
      <c r="D56" s="38">
        <v>829</v>
      </c>
      <c r="E56" s="38">
        <v>552</v>
      </c>
      <c r="F56" s="28">
        <v>12218</v>
      </c>
      <c r="G56" s="39">
        <v>2752</v>
      </c>
      <c r="H56" s="37">
        <v>1287</v>
      </c>
      <c r="I56" s="38">
        <v>1479</v>
      </c>
      <c r="J56" s="33" t="s">
        <v>55</v>
      </c>
      <c r="K56" s="33" t="s">
        <v>55</v>
      </c>
      <c r="L56" s="33" t="s">
        <v>55</v>
      </c>
      <c r="M56" s="38">
        <v>13139</v>
      </c>
      <c r="N56" s="39">
        <v>1361</v>
      </c>
    </row>
    <row r="57" spans="1:14" s="46" customFormat="1" ht="25.15" hidden="1" customHeight="1">
      <c r="A57" s="40" t="s">
        <v>62</v>
      </c>
      <c r="B57" s="41">
        <v>23712</v>
      </c>
      <c r="C57" s="42">
        <v>12313</v>
      </c>
      <c r="D57" s="42">
        <v>731</v>
      </c>
      <c r="E57" s="42">
        <v>493</v>
      </c>
      <c r="F57" s="43">
        <f t="shared" ref="F57:F93" si="1">B57-C57</f>
        <v>11399</v>
      </c>
      <c r="G57" s="44">
        <v>2684</v>
      </c>
      <c r="H57" s="41">
        <v>1206</v>
      </c>
      <c r="I57" s="42">
        <v>1478</v>
      </c>
      <c r="J57" s="45" t="s">
        <v>55</v>
      </c>
      <c r="K57" s="45" t="s">
        <v>55</v>
      </c>
      <c r="L57" s="45" t="s">
        <v>55</v>
      </c>
      <c r="M57" s="42">
        <v>11985</v>
      </c>
      <c r="N57" s="44">
        <v>1263</v>
      </c>
    </row>
    <row r="58" spans="1:14" hidden="1">
      <c r="A58" s="36" t="s">
        <v>63</v>
      </c>
      <c r="B58" s="37">
        <v>23179</v>
      </c>
      <c r="C58" s="38">
        <v>12711</v>
      </c>
      <c r="D58" s="38">
        <v>660</v>
      </c>
      <c r="E58" s="38">
        <v>446</v>
      </c>
      <c r="F58" s="28">
        <f t="shared" si="1"/>
        <v>10468</v>
      </c>
      <c r="G58" s="39">
        <v>2537</v>
      </c>
      <c r="H58" s="37">
        <v>1243</v>
      </c>
      <c r="I58" s="38">
        <v>1294</v>
      </c>
      <c r="J58" s="33" t="s">
        <v>55</v>
      </c>
      <c r="K58" s="33" t="s">
        <v>55</v>
      </c>
      <c r="L58" s="33" t="s">
        <v>55</v>
      </c>
      <c r="M58" s="38">
        <v>12041</v>
      </c>
      <c r="N58" s="39">
        <v>1250</v>
      </c>
    </row>
    <row r="59" spans="1:14" hidden="1">
      <c r="A59" s="36" t="s">
        <v>64</v>
      </c>
      <c r="B59" s="37">
        <v>23131</v>
      </c>
      <c r="C59" s="38">
        <v>12165</v>
      </c>
      <c r="D59" s="38">
        <v>614</v>
      </c>
      <c r="E59" s="38">
        <v>419</v>
      </c>
      <c r="F59" s="28">
        <f t="shared" si="1"/>
        <v>10966</v>
      </c>
      <c r="G59" s="39">
        <v>2491</v>
      </c>
      <c r="H59" s="37">
        <v>1254</v>
      </c>
      <c r="I59" s="38">
        <v>1237</v>
      </c>
      <c r="J59" s="33" t="s">
        <v>55</v>
      </c>
      <c r="K59" s="33" t="s">
        <v>55</v>
      </c>
      <c r="L59" s="33" t="s">
        <v>55</v>
      </c>
      <c r="M59" s="38">
        <v>11875</v>
      </c>
      <c r="N59" s="39">
        <v>1134</v>
      </c>
    </row>
    <row r="60" spans="1:14" hidden="1">
      <c r="A60" s="36" t="s">
        <v>65</v>
      </c>
      <c r="B60" s="37">
        <v>23692</v>
      </c>
      <c r="C60" s="38">
        <v>11897</v>
      </c>
      <c r="D60" s="38">
        <v>530</v>
      </c>
      <c r="E60" s="38">
        <v>360</v>
      </c>
      <c r="F60" s="28">
        <f t="shared" si="1"/>
        <v>11795</v>
      </c>
      <c r="G60" s="39">
        <v>2214</v>
      </c>
      <c r="H60" s="37">
        <v>1169</v>
      </c>
      <c r="I60" s="38">
        <v>1045</v>
      </c>
      <c r="J60" s="33" t="s">
        <v>55</v>
      </c>
      <c r="K60" s="33" t="s">
        <v>55</v>
      </c>
      <c r="L60" s="33" t="s">
        <v>55</v>
      </c>
      <c r="M60" s="38">
        <v>11979</v>
      </c>
      <c r="N60" s="39">
        <v>1260</v>
      </c>
    </row>
    <row r="61" spans="1:14">
      <c r="A61" s="36" t="s">
        <v>66</v>
      </c>
      <c r="B61" s="37">
        <v>24424</v>
      </c>
      <c r="C61" s="38">
        <v>12402</v>
      </c>
      <c r="D61" s="38">
        <v>482</v>
      </c>
      <c r="E61" s="38">
        <v>319</v>
      </c>
      <c r="F61" s="28">
        <f t="shared" si="1"/>
        <v>12022</v>
      </c>
      <c r="G61" s="39">
        <v>2157</v>
      </c>
      <c r="H61" s="37">
        <v>1149</v>
      </c>
      <c r="I61" s="38">
        <v>1008</v>
      </c>
      <c r="J61" s="33" t="s">
        <v>55</v>
      </c>
      <c r="K61" s="33" t="s">
        <v>55</v>
      </c>
      <c r="L61" s="33" t="s">
        <v>55</v>
      </c>
      <c r="M61" s="38">
        <v>11194</v>
      </c>
      <c r="N61" s="39">
        <v>1301</v>
      </c>
    </row>
    <row r="62" spans="1:14" s="46" customFormat="1" ht="25.15" hidden="1" customHeight="1">
      <c r="A62" s="40" t="s">
        <v>67</v>
      </c>
      <c r="B62" s="41">
        <v>16134</v>
      </c>
      <c r="C62" s="42">
        <v>11986</v>
      </c>
      <c r="D62" s="42">
        <v>364</v>
      </c>
      <c r="E62" s="42">
        <v>222</v>
      </c>
      <c r="F62" s="43">
        <f t="shared" si="1"/>
        <v>4148</v>
      </c>
      <c r="G62" s="44">
        <v>1914</v>
      </c>
      <c r="H62" s="41">
        <v>922</v>
      </c>
      <c r="I62" s="42">
        <v>992</v>
      </c>
      <c r="J62" s="45" t="s">
        <v>55</v>
      </c>
      <c r="K62" s="45" t="s">
        <v>55</v>
      </c>
      <c r="L62" s="45" t="s">
        <v>55</v>
      </c>
      <c r="M62" s="42">
        <v>10866</v>
      </c>
      <c r="N62" s="44">
        <v>1242</v>
      </c>
    </row>
    <row r="63" spans="1:14" hidden="1">
      <c r="A63" s="36" t="s">
        <v>68</v>
      </c>
      <c r="B63" s="37">
        <v>24228</v>
      </c>
      <c r="C63" s="38">
        <v>12058</v>
      </c>
      <c r="D63" s="38">
        <v>421</v>
      </c>
      <c r="E63" s="38">
        <v>286</v>
      </c>
      <c r="F63" s="28">
        <f t="shared" si="1"/>
        <v>12170</v>
      </c>
      <c r="G63" s="39">
        <v>1891</v>
      </c>
      <c r="H63" s="37">
        <v>1055</v>
      </c>
      <c r="I63" s="38">
        <v>836</v>
      </c>
      <c r="J63" s="33" t="s">
        <v>55</v>
      </c>
      <c r="K63" s="33" t="s">
        <v>55</v>
      </c>
      <c r="L63" s="33" t="s">
        <v>55</v>
      </c>
      <c r="M63" s="38">
        <v>11426</v>
      </c>
      <c r="N63" s="39">
        <v>1348</v>
      </c>
    </row>
    <row r="64" spans="1:14" hidden="1">
      <c r="A64" s="36" t="s">
        <v>21</v>
      </c>
      <c r="B64" s="37">
        <v>23175</v>
      </c>
      <c r="C64" s="38">
        <v>11839</v>
      </c>
      <c r="D64" s="38">
        <v>369</v>
      </c>
      <c r="E64" s="38">
        <v>226</v>
      </c>
      <c r="F64" s="28">
        <f t="shared" si="1"/>
        <v>11336</v>
      </c>
      <c r="G64" s="39">
        <v>1660</v>
      </c>
      <c r="H64" s="37">
        <v>1005</v>
      </c>
      <c r="I64" s="38">
        <v>655</v>
      </c>
      <c r="J64" s="33" t="s">
        <v>55</v>
      </c>
      <c r="K64" s="33" t="s">
        <v>55</v>
      </c>
      <c r="L64" s="33" t="s">
        <v>55</v>
      </c>
      <c r="M64" s="38">
        <v>11382</v>
      </c>
      <c r="N64" s="39">
        <v>1395</v>
      </c>
    </row>
    <row r="65" spans="1:14" hidden="1">
      <c r="A65" s="36" t="s">
        <v>22</v>
      </c>
      <c r="B65" s="37">
        <v>22747</v>
      </c>
      <c r="C65" s="38">
        <v>12010</v>
      </c>
      <c r="D65" s="38">
        <v>334</v>
      </c>
      <c r="E65" s="38">
        <v>218</v>
      </c>
      <c r="F65" s="28">
        <f t="shared" si="1"/>
        <v>10737</v>
      </c>
      <c r="G65" s="39">
        <v>1732</v>
      </c>
      <c r="H65" s="37">
        <v>982</v>
      </c>
      <c r="I65" s="38">
        <v>750</v>
      </c>
      <c r="J65" s="33" t="s">
        <v>55</v>
      </c>
      <c r="K65" s="33" t="s">
        <v>55</v>
      </c>
      <c r="L65" s="33" t="s">
        <v>55</v>
      </c>
      <c r="M65" s="38">
        <v>11642</v>
      </c>
      <c r="N65" s="39">
        <v>1352</v>
      </c>
    </row>
    <row r="66" spans="1:14">
      <c r="A66" s="36" t="s">
        <v>69</v>
      </c>
      <c r="B66" s="37">
        <v>22877</v>
      </c>
      <c r="C66" s="38">
        <v>12285</v>
      </c>
      <c r="D66" s="38">
        <v>332</v>
      </c>
      <c r="E66" s="38">
        <v>211</v>
      </c>
      <c r="F66" s="28">
        <f t="shared" si="1"/>
        <v>10592</v>
      </c>
      <c r="G66" s="39">
        <v>1592</v>
      </c>
      <c r="H66" s="37">
        <v>935</v>
      </c>
      <c r="I66" s="38">
        <v>657</v>
      </c>
      <c r="J66" s="33" t="s">
        <v>55</v>
      </c>
      <c r="K66" s="33" t="s">
        <v>55</v>
      </c>
      <c r="L66" s="33" t="s">
        <v>55</v>
      </c>
      <c r="M66" s="38">
        <v>11854</v>
      </c>
      <c r="N66" s="39">
        <v>1446</v>
      </c>
    </row>
    <row r="67" spans="1:14" s="46" customFormat="1" ht="25.15" customHeight="1">
      <c r="A67" s="40" t="s">
        <v>70</v>
      </c>
      <c r="B67" s="41">
        <v>23832</v>
      </c>
      <c r="C67" s="42">
        <v>11534</v>
      </c>
      <c r="D67" s="42">
        <v>306</v>
      </c>
      <c r="E67" s="42">
        <v>210</v>
      </c>
      <c r="F67" s="43">
        <f t="shared" si="1"/>
        <v>12298</v>
      </c>
      <c r="G67" s="44">
        <v>1551</v>
      </c>
      <c r="H67" s="41">
        <v>969</v>
      </c>
      <c r="I67" s="42">
        <v>582</v>
      </c>
      <c r="J67" s="45" t="s">
        <v>55</v>
      </c>
      <c r="K67" s="45" t="s">
        <v>55</v>
      </c>
      <c r="L67" s="45" t="s">
        <v>55</v>
      </c>
      <c r="M67" s="42">
        <v>12417</v>
      </c>
      <c r="N67" s="44">
        <v>1525</v>
      </c>
    </row>
    <row r="68" spans="1:14">
      <c r="A68" s="36" t="s">
        <v>71</v>
      </c>
      <c r="B68" s="37">
        <v>24108</v>
      </c>
      <c r="C68" s="38">
        <v>11741</v>
      </c>
      <c r="D68" s="38">
        <v>286</v>
      </c>
      <c r="E68" s="38">
        <v>193</v>
      </c>
      <c r="F68" s="28">
        <f t="shared" si="1"/>
        <v>12367</v>
      </c>
      <c r="G68" s="39">
        <v>1510</v>
      </c>
      <c r="H68" s="37">
        <v>943</v>
      </c>
      <c r="I68" s="38">
        <v>567</v>
      </c>
      <c r="J68" s="33" t="s">
        <v>55</v>
      </c>
      <c r="K68" s="33" t="s">
        <v>55</v>
      </c>
      <c r="L68" s="33" t="s">
        <v>55</v>
      </c>
      <c r="M68" s="38">
        <v>12692</v>
      </c>
      <c r="N68" s="39">
        <v>1605</v>
      </c>
    </row>
    <row r="69" spans="1:14">
      <c r="A69" s="36" t="s">
        <v>72</v>
      </c>
      <c r="B69" s="37">
        <v>24648</v>
      </c>
      <c r="C69" s="38">
        <v>12028</v>
      </c>
      <c r="D69" s="38">
        <v>284</v>
      </c>
      <c r="E69" s="38">
        <v>181</v>
      </c>
      <c r="F69" s="28">
        <f t="shared" si="1"/>
        <v>12620</v>
      </c>
      <c r="G69" s="39">
        <v>1375</v>
      </c>
      <c r="H69" s="37">
        <v>894</v>
      </c>
      <c r="I69" s="38">
        <v>481</v>
      </c>
      <c r="J69" s="33" t="s">
        <v>55</v>
      </c>
      <c r="K69" s="33" t="s">
        <v>55</v>
      </c>
      <c r="L69" s="33" t="s">
        <v>55</v>
      </c>
      <c r="M69" s="38">
        <v>12566</v>
      </c>
      <c r="N69" s="39">
        <v>1650</v>
      </c>
    </row>
    <row r="70" spans="1:14">
      <c r="A70" s="36" t="s">
        <v>73</v>
      </c>
      <c r="B70" s="37">
        <v>24561</v>
      </c>
      <c r="C70" s="38">
        <v>11888</v>
      </c>
      <c r="D70" s="38">
        <v>257</v>
      </c>
      <c r="E70" s="38">
        <v>175</v>
      </c>
      <c r="F70" s="28">
        <f t="shared" si="1"/>
        <v>12673</v>
      </c>
      <c r="G70" s="39">
        <v>1407</v>
      </c>
      <c r="H70" s="37">
        <v>893</v>
      </c>
      <c r="I70" s="38">
        <v>514</v>
      </c>
      <c r="J70" s="33" t="s">
        <v>55</v>
      </c>
      <c r="K70" s="33" t="s">
        <v>55</v>
      </c>
      <c r="L70" s="33" t="s">
        <v>55</v>
      </c>
      <c r="M70" s="38">
        <v>12242</v>
      </c>
      <c r="N70" s="39">
        <v>1721</v>
      </c>
    </row>
    <row r="71" spans="1:14">
      <c r="A71" s="36" t="s">
        <v>74</v>
      </c>
      <c r="B71" s="37">
        <v>23315</v>
      </c>
      <c r="C71" s="38">
        <v>11651</v>
      </c>
      <c r="D71" s="38">
        <v>250</v>
      </c>
      <c r="E71" s="38">
        <v>176</v>
      </c>
      <c r="F71" s="28">
        <f t="shared" si="1"/>
        <v>11664</v>
      </c>
      <c r="G71" s="39">
        <v>1349</v>
      </c>
      <c r="H71" s="37">
        <v>837</v>
      </c>
      <c r="I71" s="38">
        <v>512</v>
      </c>
      <c r="J71" s="33" t="s">
        <v>55</v>
      </c>
      <c r="K71" s="33" t="s">
        <v>55</v>
      </c>
      <c r="L71" s="33" t="s">
        <v>55</v>
      </c>
      <c r="M71" s="38">
        <v>11327</v>
      </c>
      <c r="N71" s="39">
        <v>1764</v>
      </c>
    </row>
    <row r="72" spans="1:14" s="46" customFormat="1" ht="25.15" customHeight="1">
      <c r="A72" s="40" t="s">
        <v>75</v>
      </c>
      <c r="B72" s="41">
        <v>22705</v>
      </c>
      <c r="C72" s="42">
        <v>11867</v>
      </c>
      <c r="D72" s="42">
        <v>192</v>
      </c>
      <c r="E72" s="42">
        <v>125</v>
      </c>
      <c r="F72" s="43">
        <f t="shared" si="1"/>
        <v>10838</v>
      </c>
      <c r="G72" s="44">
        <v>1307</v>
      </c>
      <c r="H72" s="41">
        <v>795</v>
      </c>
      <c r="I72" s="42">
        <v>512</v>
      </c>
      <c r="J72" s="45" t="s">
        <v>55</v>
      </c>
      <c r="K72" s="45" t="s">
        <v>55</v>
      </c>
      <c r="L72" s="45" t="s">
        <v>55</v>
      </c>
      <c r="M72" s="42">
        <v>10526</v>
      </c>
      <c r="N72" s="44">
        <v>1903</v>
      </c>
    </row>
    <row r="73" spans="1:14">
      <c r="A73" s="36" t="s">
        <v>76</v>
      </c>
      <c r="B73" s="37">
        <v>21515</v>
      </c>
      <c r="C73" s="38">
        <v>11362</v>
      </c>
      <c r="D73" s="38">
        <v>171</v>
      </c>
      <c r="E73" s="38">
        <v>125</v>
      </c>
      <c r="F73" s="28">
        <f t="shared" si="1"/>
        <v>10153</v>
      </c>
      <c r="G73" s="39">
        <v>1291</v>
      </c>
      <c r="H73" s="37">
        <v>764</v>
      </c>
      <c r="I73" s="38">
        <v>527</v>
      </c>
      <c r="J73" s="33" t="s">
        <v>55</v>
      </c>
      <c r="K73" s="33" t="s">
        <v>55</v>
      </c>
      <c r="L73" s="33" t="s">
        <v>55</v>
      </c>
      <c r="M73" s="38">
        <v>9871</v>
      </c>
      <c r="N73" s="39">
        <v>2066</v>
      </c>
    </row>
    <row r="74" spans="1:14">
      <c r="A74" s="36" t="s">
        <v>77</v>
      </c>
      <c r="B74" s="37">
        <v>21213</v>
      </c>
      <c r="C74" s="38">
        <v>11187</v>
      </c>
      <c r="D74" s="38">
        <v>171</v>
      </c>
      <c r="E74" s="38">
        <v>109</v>
      </c>
      <c r="F74" s="28">
        <f t="shared" si="1"/>
        <v>10026</v>
      </c>
      <c r="G74" s="39">
        <v>1141</v>
      </c>
      <c r="H74" s="37">
        <v>690</v>
      </c>
      <c r="I74" s="38">
        <v>451</v>
      </c>
      <c r="J74" s="33" t="s">
        <v>55</v>
      </c>
      <c r="K74" s="33" t="s">
        <v>55</v>
      </c>
      <c r="L74" s="33" t="s">
        <v>55</v>
      </c>
      <c r="M74" s="38">
        <v>9636</v>
      </c>
      <c r="N74" s="39">
        <v>2068</v>
      </c>
    </row>
    <row r="75" spans="1:14">
      <c r="A75" s="36" t="s">
        <v>78</v>
      </c>
      <c r="B75" s="37">
        <v>20221</v>
      </c>
      <c r="C75" s="38">
        <v>11094</v>
      </c>
      <c r="D75" s="38">
        <v>164</v>
      </c>
      <c r="E75" s="38">
        <v>107</v>
      </c>
      <c r="F75" s="28">
        <f t="shared" si="1"/>
        <v>9127</v>
      </c>
      <c r="G75" s="39">
        <v>1077</v>
      </c>
      <c r="H75" s="37">
        <v>721</v>
      </c>
      <c r="I75" s="38">
        <v>356</v>
      </c>
      <c r="J75" s="38">
        <v>517</v>
      </c>
      <c r="K75" s="38">
        <v>433</v>
      </c>
      <c r="L75" s="38">
        <v>84</v>
      </c>
      <c r="M75" s="38">
        <v>9466</v>
      </c>
      <c r="N75" s="39">
        <v>2192</v>
      </c>
    </row>
    <row r="76" spans="1:14">
      <c r="A76" s="36" t="s">
        <v>79</v>
      </c>
      <c r="B76" s="37">
        <v>19721</v>
      </c>
      <c r="C76" s="38">
        <v>11319</v>
      </c>
      <c r="D76" s="38">
        <v>154</v>
      </c>
      <c r="E76" s="38">
        <v>104</v>
      </c>
      <c r="F76" s="28">
        <f t="shared" si="1"/>
        <v>8402</v>
      </c>
      <c r="G76" s="39">
        <v>1036</v>
      </c>
      <c r="H76" s="37">
        <v>649</v>
      </c>
      <c r="I76" s="38">
        <v>387</v>
      </c>
      <c r="J76" s="38">
        <v>451</v>
      </c>
      <c r="K76" s="38">
        <v>373</v>
      </c>
      <c r="L76" s="38">
        <v>78</v>
      </c>
      <c r="M76" s="38">
        <v>9204</v>
      </c>
      <c r="N76" s="39">
        <v>2062</v>
      </c>
    </row>
    <row r="77" spans="1:14" s="46" customFormat="1" ht="25.15" customHeight="1">
      <c r="A77" s="40" t="s">
        <v>80</v>
      </c>
      <c r="B77" s="41">
        <v>19236</v>
      </c>
      <c r="C77" s="42">
        <v>11663</v>
      </c>
      <c r="D77" s="42">
        <v>142</v>
      </c>
      <c r="E77" s="42">
        <v>101</v>
      </c>
      <c r="F77" s="43">
        <f t="shared" si="1"/>
        <v>7573</v>
      </c>
      <c r="G77" s="44">
        <v>964</v>
      </c>
      <c r="H77" s="41">
        <v>591</v>
      </c>
      <c r="I77" s="42">
        <v>373</v>
      </c>
      <c r="J77" s="42">
        <v>422</v>
      </c>
      <c r="K77" s="42">
        <v>340</v>
      </c>
      <c r="L77" s="42">
        <v>82</v>
      </c>
      <c r="M77" s="42">
        <v>9404</v>
      </c>
      <c r="N77" s="44">
        <v>2263</v>
      </c>
    </row>
    <row r="78" spans="1:14">
      <c r="A78" s="36" t="s">
        <v>81</v>
      </c>
      <c r="B78" s="37">
        <v>18821</v>
      </c>
      <c r="C78" s="38">
        <v>11011</v>
      </c>
      <c r="D78" s="38">
        <v>154</v>
      </c>
      <c r="E78" s="38">
        <v>106</v>
      </c>
      <c r="F78" s="28">
        <f t="shared" si="1"/>
        <v>7810</v>
      </c>
      <c r="G78" s="39">
        <v>1114</v>
      </c>
      <c r="H78" s="37">
        <v>646</v>
      </c>
      <c r="I78" s="38">
        <v>468</v>
      </c>
      <c r="J78" s="38">
        <v>434</v>
      </c>
      <c r="K78" s="38">
        <v>345</v>
      </c>
      <c r="L78" s="38">
        <v>89</v>
      </c>
      <c r="M78" s="38">
        <v>9131</v>
      </c>
      <c r="N78" s="39">
        <v>2359</v>
      </c>
    </row>
    <row r="79" spans="1:14">
      <c r="A79" s="36" t="s">
        <v>82</v>
      </c>
      <c r="B79" s="37">
        <v>18611</v>
      </c>
      <c r="C79" s="38">
        <v>11574</v>
      </c>
      <c r="D79" s="38">
        <v>106</v>
      </c>
      <c r="E79" s="38">
        <v>65</v>
      </c>
      <c r="F79" s="28">
        <f t="shared" si="1"/>
        <v>7037</v>
      </c>
      <c r="G79" s="39">
        <v>968</v>
      </c>
      <c r="H79" s="37">
        <v>547</v>
      </c>
      <c r="I79" s="38">
        <v>421</v>
      </c>
      <c r="J79" s="38">
        <v>360</v>
      </c>
      <c r="K79" s="38">
        <v>307</v>
      </c>
      <c r="L79" s="38">
        <v>53</v>
      </c>
      <c r="M79" s="38">
        <v>8967</v>
      </c>
      <c r="N79" s="39">
        <v>2566</v>
      </c>
    </row>
    <row r="80" spans="1:14">
      <c r="A80" s="36" t="s">
        <v>83</v>
      </c>
      <c r="B80" s="37">
        <v>18354</v>
      </c>
      <c r="C80" s="38">
        <v>11598</v>
      </c>
      <c r="D80" s="38">
        <v>117</v>
      </c>
      <c r="E80" s="38">
        <v>64</v>
      </c>
      <c r="F80" s="28">
        <f t="shared" si="1"/>
        <v>6756</v>
      </c>
      <c r="G80" s="39">
        <v>929</v>
      </c>
      <c r="H80" s="37">
        <v>514</v>
      </c>
      <c r="I80" s="38">
        <v>415</v>
      </c>
      <c r="J80" s="38">
        <v>341</v>
      </c>
      <c r="K80" s="38">
        <v>294</v>
      </c>
      <c r="L80" s="38">
        <v>47</v>
      </c>
      <c r="M80" s="38">
        <v>8569</v>
      </c>
      <c r="N80" s="39">
        <v>2528</v>
      </c>
    </row>
    <row r="81" spans="1:14">
      <c r="A81" s="36" t="s">
        <v>84</v>
      </c>
      <c r="B81" s="37">
        <v>17644</v>
      </c>
      <c r="C81" s="38">
        <v>11547</v>
      </c>
      <c r="D81" s="38">
        <v>128</v>
      </c>
      <c r="E81" s="38">
        <v>83</v>
      </c>
      <c r="F81" s="28">
        <f t="shared" si="1"/>
        <v>6097</v>
      </c>
      <c r="G81" s="39">
        <v>923</v>
      </c>
      <c r="H81" s="37">
        <v>426</v>
      </c>
      <c r="I81" s="38">
        <v>497</v>
      </c>
      <c r="J81" s="38">
        <v>318</v>
      </c>
      <c r="K81" s="38">
        <v>251</v>
      </c>
      <c r="L81" s="38">
        <v>67</v>
      </c>
      <c r="M81" s="38">
        <v>8604</v>
      </c>
      <c r="N81" s="39">
        <v>2254</v>
      </c>
    </row>
    <row r="82" spans="1:14" s="46" customFormat="1" ht="25.15" customHeight="1">
      <c r="A82" s="40" t="s">
        <v>85</v>
      </c>
      <c r="B82" s="41">
        <v>17226</v>
      </c>
      <c r="C82" s="42">
        <v>11613</v>
      </c>
      <c r="D82" s="42">
        <v>90</v>
      </c>
      <c r="E82" s="42">
        <v>60</v>
      </c>
      <c r="F82" s="43">
        <f t="shared" si="1"/>
        <v>5613</v>
      </c>
      <c r="G82" s="44">
        <v>929</v>
      </c>
      <c r="H82" s="41">
        <v>432</v>
      </c>
      <c r="I82" s="42">
        <v>497</v>
      </c>
      <c r="J82" s="42">
        <v>322</v>
      </c>
      <c r="K82" s="42">
        <v>275</v>
      </c>
      <c r="L82" s="42">
        <v>47</v>
      </c>
      <c r="M82" s="42">
        <v>8190</v>
      </c>
      <c r="N82" s="44">
        <v>2290</v>
      </c>
    </row>
    <row r="83" spans="1:14">
      <c r="A83" s="36" t="s">
        <v>86</v>
      </c>
      <c r="B83" s="37">
        <v>16346</v>
      </c>
      <c r="C83" s="38">
        <v>11468</v>
      </c>
      <c r="D83" s="38">
        <v>90</v>
      </c>
      <c r="E83" s="38">
        <v>50</v>
      </c>
      <c r="F83" s="28">
        <f t="shared" si="1"/>
        <v>4878</v>
      </c>
      <c r="G83" s="39">
        <v>814</v>
      </c>
      <c r="H83" s="37">
        <v>409</v>
      </c>
      <c r="I83" s="38">
        <v>405</v>
      </c>
      <c r="J83" s="38">
        <v>258</v>
      </c>
      <c r="K83" s="38">
        <v>212</v>
      </c>
      <c r="L83" s="38">
        <v>46</v>
      </c>
      <c r="M83" s="38">
        <v>7917</v>
      </c>
      <c r="N83" s="39">
        <v>2116</v>
      </c>
    </row>
    <row r="84" spans="1:14">
      <c r="A84" s="36" t="s">
        <v>87</v>
      </c>
      <c r="B84" s="37">
        <v>15942</v>
      </c>
      <c r="C84" s="38">
        <v>11956</v>
      </c>
      <c r="D84" s="38">
        <v>73</v>
      </c>
      <c r="E84" s="38">
        <v>40</v>
      </c>
      <c r="F84" s="28">
        <f t="shared" si="1"/>
        <v>3986</v>
      </c>
      <c r="G84" s="39">
        <v>769</v>
      </c>
      <c r="H84" s="37">
        <v>333</v>
      </c>
      <c r="I84" s="38">
        <v>436</v>
      </c>
      <c r="J84" s="38">
        <v>191</v>
      </c>
      <c r="K84" s="38">
        <v>163</v>
      </c>
      <c r="L84" s="38">
        <v>28</v>
      </c>
      <c r="M84" s="38">
        <v>8021</v>
      </c>
      <c r="N84" s="39">
        <v>1958</v>
      </c>
    </row>
    <row r="85" spans="1:14">
      <c r="A85" s="36" t="s">
        <v>88</v>
      </c>
      <c r="B85" s="37">
        <v>15183</v>
      </c>
      <c r="C85" s="38">
        <v>11753</v>
      </c>
      <c r="D85" s="38">
        <v>70</v>
      </c>
      <c r="E85" s="38">
        <v>39</v>
      </c>
      <c r="F85" s="28">
        <f t="shared" si="1"/>
        <v>3430</v>
      </c>
      <c r="G85" s="39">
        <v>714</v>
      </c>
      <c r="H85" s="37">
        <v>317</v>
      </c>
      <c r="I85" s="38">
        <v>397</v>
      </c>
      <c r="J85" s="38">
        <v>206</v>
      </c>
      <c r="K85" s="38">
        <v>180</v>
      </c>
      <c r="L85" s="38">
        <v>26</v>
      </c>
      <c r="M85" s="38">
        <v>7887</v>
      </c>
      <c r="N85" s="39">
        <v>2022</v>
      </c>
    </row>
    <row r="86" spans="1:14">
      <c r="A86" s="36" t="s">
        <v>24</v>
      </c>
      <c r="B86" s="37">
        <v>14612</v>
      </c>
      <c r="C86" s="38">
        <v>12458</v>
      </c>
      <c r="D86" s="38">
        <v>73</v>
      </c>
      <c r="E86" s="38">
        <v>42</v>
      </c>
      <c r="F86" s="28">
        <f t="shared" si="1"/>
        <v>2154</v>
      </c>
      <c r="G86" s="39">
        <v>703</v>
      </c>
      <c r="H86" s="37">
        <v>294</v>
      </c>
      <c r="I86" s="38">
        <v>409</v>
      </c>
      <c r="J86" s="38">
        <v>165</v>
      </c>
      <c r="K86" s="38">
        <v>134</v>
      </c>
      <c r="L86" s="38">
        <v>31</v>
      </c>
      <c r="M86" s="38">
        <v>7815</v>
      </c>
      <c r="N86" s="39">
        <v>1954</v>
      </c>
    </row>
    <row r="87" spans="1:14" s="46" customFormat="1" ht="25.15" customHeight="1">
      <c r="A87" s="40" t="s">
        <v>25</v>
      </c>
      <c r="B87" s="41">
        <v>14446</v>
      </c>
      <c r="C87" s="42">
        <v>12765</v>
      </c>
      <c r="D87" s="42">
        <v>67</v>
      </c>
      <c r="E87" s="42">
        <v>37</v>
      </c>
      <c r="F87" s="43">
        <f t="shared" si="1"/>
        <v>1681</v>
      </c>
      <c r="G87" s="44">
        <v>649</v>
      </c>
      <c r="H87" s="41">
        <v>266</v>
      </c>
      <c r="I87" s="42">
        <v>383</v>
      </c>
      <c r="J87" s="42">
        <v>101</v>
      </c>
      <c r="K87" s="42">
        <v>76</v>
      </c>
      <c r="L87" s="42">
        <v>25</v>
      </c>
      <c r="M87" s="42">
        <v>7720</v>
      </c>
      <c r="N87" s="44">
        <v>2067</v>
      </c>
    </row>
    <row r="88" spans="1:14">
      <c r="A88" s="36" t="s">
        <v>26</v>
      </c>
      <c r="B88" s="37">
        <v>14387</v>
      </c>
      <c r="C88" s="38">
        <v>12775</v>
      </c>
      <c r="D88" s="38">
        <v>68</v>
      </c>
      <c r="E88" s="38">
        <v>39</v>
      </c>
      <c r="F88" s="28">
        <f t="shared" si="1"/>
        <v>1612</v>
      </c>
      <c r="G88" s="39">
        <v>648</v>
      </c>
      <c r="H88" s="37">
        <v>268</v>
      </c>
      <c r="I88" s="38">
        <v>380</v>
      </c>
      <c r="J88" s="38">
        <v>141</v>
      </c>
      <c r="K88" s="38">
        <v>114</v>
      </c>
      <c r="L88" s="38">
        <v>27</v>
      </c>
      <c r="M88" s="38">
        <v>8000</v>
      </c>
      <c r="N88" s="39">
        <v>2116</v>
      </c>
    </row>
    <row r="89" spans="1:14">
      <c r="A89" s="36" t="s">
        <v>27</v>
      </c>
      <c r="B89" s="37">
        <v>14003</v>
      </c>
      <c r="C89" s="38">
        <v>13010</v>
      </c>
      <c r="D89" s="38">
        <v>63</v>
      </c>
      <c r="E89" s="38">
        <v>40</v>
      </c>
      <c r="F89" s="28">
        <f t="shared" si="1"/>
        <v>993</v>
      </c>
      <c r="G89" s="39">
        <v>551</v>
      </c>
      <c r="H89" s="37">
        <v>261</v>
      </c>
      <c r="I89" s="38">
        <v>290</v>
      </c>
      <c r="J89" s="38">
        <v>134</v>
      </c>
      <c r="K89" s="38">
        <v>101</v>
      </c>
      <c r="L89" s="38">
        <v>33</v>
      </c>
      <c r="M89" s="38">
        <v>8285</v>
      </c>
      <c r="N89" s="39">
        <v>2267</v>
      </c>
    </row>
    <row r="90" spans="1:14">
      <c r="A90" s="36" t="s">
        <v>28</v>
      </c>
      <c r="B90" s="37">
        <v>14195</v>
      </c>
      <c r="C90" s="38">
        <v>12975</v>
      </c>
      <c r="D90" s="38">
        <v>66</v>
      </c>
      <c r="E90" s="38">
        <v>32</v>
      </c>
      <c r="F90" s="28">
        <f t="shared" si="1"/>
        <v>1220</v>
      </c>
      <c r="G90" s="39">
        <v>514</v>
      </c>
      <c r="H90" s="37">
        <v>229</v>
      </c>
      <c r="I90" s="38">
        <v>285</v>
      </c>
      <c r="J90" s="38">
        <v>90</v>
      </c>
      <c r="K90" s="38">
        <v>66</v>
      </c>
      <c r="L90" s="38">
        <v>24</v>
      </c>
      <c r="M90" s="38">
        <v>8099</v>
      </c>
      <c r="N90" s="39">
        <v>2363</v>
      </c>
    </row>
    <row r="91" spans="1:14">
      <c r="A91" s="36" t="s">
        <v>29</v>
      </c>
      <c r="B91" s="37">
        <v>13849</v>
      </c>
      <c r="C91" s="38">
        <v>13509</v>
      </c>
      <c r="D91" s="38">
        <v>61</v>
      </c>
      <c r="E91" s="38">
        <v>31</v>
      </c>
      <c r="F91" s="28">
        <f t="shared" si="1"/>
        <v>340</v>
      </c>
      <c r="G91" s="39">
        <v>471</v>
      </c>
      <c r="H91" s="37">
        <v>209</v>
      </c>
      <c r="I91" s="38">
        <v>262</v>
      </c>
      <c r="J91" s="38">
        <v>91</v>
      </c>
      <c r="K91" s="38">
        <v>69</v>
      </c>
      <c r="L91" s="38">
        <v>22</v>
      </c>
      <c r="M91" s="38">
        <v>8379</v>
      </c>
      <c r="N91" s="39">
        <v>2290</v>
      </c>
    </row>
    <row r="92" spans="1:14" s="46" customFormat="1" ht="24.75" customHeight="1">
      <c r="A92" s="40" t="s">
        <v>30</v>
      </c>
      <c r="B92" s="41">
        <v>13739</v>
      </c>
      <c r="C92" s="42">
        <v>13295</v>
      </c>
      <c r="D92" s="42">
        <v>60</v>
      </c>
      <c r="E92" s="42">
        <v>31</v>
      </c>
      <c r="F92" s="43">
        <f t="shared" si="1"/>
        <v>444</v>
      </c>
      <c r="G92" s="44">
        <v>460</v>
      </c>
      <c r="H92" s="41">
        <v>219</v>
      </c>
      <c r="I92" s="42">
        <v>241</v>
      </c>
      <c r="J92" s="42">
        <v>90</v>
      </c>
      <c r="K92" s="42">
        <v>67</v>
      </c>
      <c r="L92" s="42">
        <v>23</v>
      </c>
      <c r="M92" s="42">
        <v>8309</v>
      </c>
      <c r="N92" s="44">
        <v>2477</v>
      </c>
    </row>
    <row r="93" spans="1:14">
      <c r="A93" s="36" t="s">
        <v>31</v>
      </c>
      <c r="B93" s="37">
        <v>13710</v>
      </c>
      <c r="C93" s="38">
        <v>13476</v>
      </c>
      <c r="D93" s="38">
        <v>57</v>
      </c>
      <c r="E93" s="38">
        <v>26</v>
      </c>
      <c r="F93" s="28">
        <f t="shared" si="1"/>
        <v>234</v>
      </c>
      <c r="G93" s="39">
        <v>445</v>
      </c>
      <c r="H93" s="37">
        <v>179</v>
      </c>
      <c r="I93" s="38">
        <v>266</v>
      </c>
      <c r="J93" s="38">
        <v>89</v>
      </c>
      <c r="K93" s="38">
        <v>68</v>
      </c>
      <c r="L93" s="38">
        <v>21</v>
      </c>
      <c r="M93" s="38">
        <v>8070</v>
      </c>
      <c r="N93" s="39">
        <v>2596</v>
      </c>
    </row>
    <row r="94" spans="1:14">
      <c r="A94" s="36" t="s">
        <v>89</v>
      </c>
      <c r="B94" s="37">
        <v>13606</v>
      </c>
      <c r="C94" s="38">
        <v>13683</v>
      </c>
      <c r="D94" s="38">
        <v>60</v>
      </c>
      <c r="E94" s="38">
        <v>28</v>
      </c>
      <c r="F94" s="28">
        <v>-77</v>
      </c>
      <c r="G94" s="39">
        <v>429</v>
      </c>
      <c r="H94" s="37">
        <v>186</v>
      </c>
      <c r="I94" s="38">
        <v>243</v>
      </c>
      <c r="J94" s="38">
        <v>81</v>
      </c>
      <c r="K94" s="38">
        <v>59</v>
      </c>
      <c r="L94" s="38">
        <v>22</v>
      </c>
      <c r="M94" s="38">
        <v>8256</v>
      </c>
      <c r="N94" s="39">
        <v>2884</v>
      </c>
    </row>
    <row r="95" spans="1:14">
      <c r="A95" s="36" t="s">
        <v>90</v>
      </c>
      <c r="B95" s="37">
        <v>13046</v>
      </c>
      <c r="C95" s="38">
        <v>14295</v>
      </c>
      <c r="D95" s="38">
        <v>48</v>
      </c>
      <c r="E95" s="38">
        <v>24</v>
      </c>
      <c r="F95" s="28">
        <v>-1249</v>
      </c>
      <c r="G95" s="39">
        <v>429</v>
      </c>
      <c r="H95" s="37">
        <v>173</v>
      </c>
      <c r="I95" s="38">
        <v>256</v>
      </c>
      <c r="J95" s="38">
        <v>71</v>
      </c>
      <c r="K95" s="38">
        <v>52</v>
      </c>
      <c r="L95" s="38">
        <v>19</v>
      </c>
      <c r="M95" s="38">
        <v>7666</v>
      </c>
      <c r="N95" s="39">
        <v>2864</v>
      </c>
    </row>
    <row r="96" spans="1:14">
      <c r="A96" s="36" t="s">
        <v>91</v>
      </c>
      <c r="B96" s="37">
        <v>13207</v>
      </c>
      <c r="C96" s="38">
        <v>13757</v>
      </c>
      <c r="D96" s="38">
        <v>38</v>
      </c>
      <c r="E96" s="38">
        <v>20</v>
      </c>
      <c r="F96" s="28">
        <v>-550</v>
      </c>
      <c r="G96" s="39">
        <v>430</v>
      </c>
      <c r="H96" s="37">
        <v>168</v>
      </c>
      <c r="I96" s="38">
        <v>262</v>
      </c>
      <c r="J96" s="38">
        <v>68</v>
      </c>
      <c r="K96" s="38">
        <v>52</v>
      </c>
      <c r="L96" s="38">
        <v>16</v>
      </c>
      <c r="M96" s="38">
        <v>8147</v>
      </c>
      <c r="N96" s="39">
        <v>3102</v>
      </c>
    </row>
    <row r="97" spans="1:14" ht="24.75" customHeight="1">
      <c r="A97" s="40" t="s">
        <v>35</v>
      </c>
      <c r="B97" s="41">
        <v>13006</v>
      </c>
      <c r="C97" s="42">
        <v>13985</v>
      </c>
      <c r="D97" s="42">
        <v>30</v>
      </c>
      <c r="E97" s="42">
        <v>13</v>
      </c>
      <c r="F97" s="43">
        <v>-979</v>
      </c>
      <c r="G97" s="44">
        <v>414</v>
      </c>
      <c r="H97" s="41">
        <v>173</v>
      </c>
      <c r="I97" s="42">
        <v>241</v>
      </c>
      <c r="J97" s="42">
        <v>73</v>
      </c>
      <c r="K97" s="42">
        <v>62</v>
      </c>
      <c r="L97" s="42">
        <v>11</v>
      </c>
      <c r="M97" s="42">
        <v>8043</v>
      </c>
      <c r="N97" s="44">
        <v>3199</v>
      </c>
    </row>
    <row r="98" spans="1:14">
      <c r="A98" s="36" t="s">
        <v>36</v>
      </c>
      <c r="B98" s="38">
        <v>12488</v>
      </c>
      <c r="C98" s="38">
        <v>14008</v>
      </c>
      <c r="D98" s="38">
        <v>32</v>
      </c>
      <c r="E98" s="38">
        <v>16</v>
      </c>
      <c r="F98" s="28">
        <v>-1520</v>
      </c>
      <c r="G98" s="39">
        <v>385</v>
      </c>
      <c r="H98" s="37">
        <v>144</v>
      </c>
      <c r="I98" s="38">
        <v>241</v>
      </c>
      <c r="J98" s="38">
        <v>59</v>
      </c>
      <c r="K98" s="38">
        <v>49</v>
      </c>
      <c r="L98" s="38">
        <v>10</v>
      </c>
      <c r="M98" s="38">
        <v>7842</v>
      </c>
      <c r="N98" s="39">
        <v>3288</v>
      </c>
    </row>
    <row r="99" spans="1:14">
      <c r="A99" s="36" t="s">
        <v>40</v>
      </c>
      <c r="B99" s="38">
        <v>12534</v>
      </c>
      <c r="C99" s="38">
        <v>14715</v>
      </c>
      <c r="D99" s="38">
        <v>36</v>
      </c>
      <c r="E99" s="38">
        <v>22</v>
      </c>
      <c r="F99" s="28">
        <v>-2181</v>
      </c>
      <c r="G99" s="39">
        <v>397</v>
      </c>
      <c r="H99" s="37">
        <v>151</v>
      </c>
      <c r="I99" s="38">
        <v>246</v>
      </c>
      <c r="J99" s="38">
        <v>58</v>
      </c>
      <c r="K99" s="38">
        <v>45</v>
      </c>
      <c r="L99" s="38">
        <v>13</v>
      </c>
      <c r="M99" s="38">
        <v>7612</v>
      </c>
      <c r="N99" s="39">
        <v>3405</v>
      </c>
    </row>
    <row r="100" spans="1:14">
      <c r="A100" s="36" t="s">
        <v>41</v>
      </c>
      <c r="B100" s="38">
        <v>12057</v>
      </c>
      <c r="C100" s="38">
        <v>14664</v>
      </c>
      <c r="D100" s="38">
        <v>34</v>
      </c>
      <c r="E100" s="38">
        <v>14</v>
      </c>
      <c r="F100" s="28">
        <v>-2607</v>
      </c>
      <c r="G100" s="39">
        <v>394</v>
      </c>
      <c r="H100" s="37">
        <v>127</v>
      </c>
      <c r="I100" s="38">
        <v>267</v>
      </c>
      <c r="J100" s="38">
        <v>52</v>
      </c>
      <c r="K100" s="38">
        <v>40</v>
      </c>
      <c r="L100" s="38">
        <v>12</v>
      </c>
      <c r="M100" s="38">
        <v>7339</v>
      </c>
      <c r="N100" s="39">
        <v>3215</v>
      </c>
    </row>
    <row r="101" spans="1:14" ht="13.5" customHeight="1">
      <c r="A101" s="36" t="s">
        <v>42</v>
      </c>
      <c r="B101" s="38">
        <v>11528</v>
      </c>
      <c r="C101" s="38">
        <v>15469</v>
      </c>
      <c r="D101" s="38">
        <v>32</v>
      </c>
      <c r="E101" s="38">
        <v>19</v>
      </c>
      <c r="F101" s="28">
        <v>-3941</v>
      </c>
      <c r="G101" s="39">
        <v>393</v>
      </c>
      <c r="H101" s="37">
        <v>166</v>
      </c>
      <c r="I101" s="38">
        <v>227</v>
      </c>
      <c r="J101" s="38">
        <v>72</v>
      </c>
      <c r="K101" s="38">
        <v>55</v>
      </c>
      <c r="L101" s="38">
        <v>17</v>
      </c>
      <c r="M101" s="38">
        <v>7246</v>
      </c>
      <c r="N101" s="39">
        <v>3037</v>
      </c>
    </row>
    <row r="102" spans="1:14" s="46" customFormat="1" ht="24.75" customHeight="1">
      <c r="A102" s="40" t="s">
        <v>43</v>
      </c>
      <c r="B102" s="42">
        <v>11752</v>
      </c>
      <c r="C102" s="42">
        <v>15335</v>
      </c>
      <c r="D102" s="42">
        <v>17</v>
      </c>
      <c r="E102" s="42">
        <v>6</v>
      </c>
      <c r="F102" s="43">
        <v>-3583</v>
      </c>
      <c r="G102" s="44">
        <v>356</v>
      </c>
      <c r="H102" s="41">
        <v>120</v>
      </c>
      <c r="I102" s="42">
        <v>236</v>
      </c>
      <c r="J102" s="42">
        <v>45</v>
      </c>
      <c r="K102" s="42">
        <v>41</v>
      </c>
      <c r="L102" s="42">
        <v>4</v>
      </c>
      <c r="M102" s="42">
        <v>7460</v>
      </c>
      <c r="N102" s="44">
        <v>3056</v>
      </c>
    </row>
    <row r="103" spans="1:14" s="46" customFormat="1" ht="13.5" customHeight="1">
      <c r="A103" s="40" t="s">
        <v>92</v>
      </c>
      <c r="B103" s="42">
        <v>11753</v>
      </c>
      <c r="C103" s="42">
        <v>15427</v>
      </c>
      <c r="D103" s="42">
        <v>25</v>
      </c>
      <c r="E103" s="42">
        <v>13</v>
      </c>
      <c r="F103" s="43">
        <v>-3674</v>
      </c>
      <c r="G103" s="44">
        <v>384</v>
      </c>
      <c r="H103" s="41">
        <v>144</v>
      </c>
      <c r="I103" s="42">
        <v>240</v>
      </c>
      <c r="J103" s="42">
        <v>62</v>
      </c>
      <c r="K103" s="42">
        <v>53</v>
      </c>
      <c r="L103" s="42">
        <v>9</v>
      </c>
      <c r="M103" s="42">
        <v>7302</v>
      </c>
      <c r="N103" s="44">
        <v>2898</v>
      </c>
    </row>
    <row r="104" spans="1:14" s="46" customFormat="1" ht="13.5" customHeight="1">
      <c r="A104" s="40" t="s">
        <v>45</v>
      </c>
      <c r="B104" s="42">
        <v>11561</v>
      </c>
      <c r="C104" s="42">
        <v>15777</v>
      </c>
      <c r="D104" s="42">
        <v>16</v>
      </c>
      <c r="E104" s="42">
        <v>7</v>
      </c>
      <c r="F104" s="43">
        <v>-4216</v>
      </c>
      <c r="G104" s="44">
        <v>341</v>
      </c>
      <c r="H104" s="41">
        <v>138</v>
      </c>
      <c r="I104" s="42">
        <v>203</v>
      </c>
      <c r="J104" s="42">
        <v>45</v>
      </c>
      <c r="K104" s="42">
        <v>41</v>
      </c>
      <c r="L104" s="42">
        <v>4</v>
      </c>
      <c r="M104" s="42">
        <v>7175</v>
      </c>
      <c r="N104" s="44">
        <v>2816</v>
      </c>
    </row>
    <row r="105" spans="1:14" s="46" customFormat="1" ht="13.5" customHeight="1">
      <c r="A105" s="40" t="s">
        <v>93</v>
      </c>
      <c r="B105" s="41">
        <v>11507</v>
      </c>
      <c r="C105" s="42">
        <v>15670</v>
      </c>
      <c r="D105" s="42">
        <v>29</v>
      </c>
      <c r="E105" s="42">
        <v>11</v>
      </c>
      <c r="F105" s="43">
        <v>-4163</v>
      </c>
      <c r="G105" s="44">
        <v>390</v>
      </c>
      <c r="H105" s="41">
        <v>137</v>
      </c>
      <c r="I105" s="42">
        <v>253</v>
      </c>
      <c r="J105" s="42">
        <v>54</v>
      </c>
      <c r="K105" s="42">
        <v>45</v>
      </c>
      <c r="L105" s="42">
        <v>9</v>
      </c>
      <c r="M105" s="42">
        <v>6946</v>
      </c>
      <c r="N105" s="44">
        <v>2817</v>
      </c>
    </row>
    <row r="106" spans="1:14" s="46" customFormat="1" ht="13.5" customHeight="1">
      <c r="A106" s="40" t="s">
        <v>94</v>
      </c>
      <c r="B106" s="41">
        <v>11427</v>
      </c>
      <c r="C106" s="42">
        <v>16344</v>
      </c>
      <c r="D106" s="42">
        <v>19</v>
      </c>
      <c r="E106" s="42">
        <v>9</v>
      </c>
      <c r="F106" s="43">
        <v>-4917</v>
      </c>
      <c r="G106" s="44">
        <v>341</v>
      </c>
      <c r="H106" s="41">
        <v>112</v>
      </c>
      <c r="I106" s="42">
        <v>229</v>
      </c>
      <c r="J106" s="42">
        <v>39</v>
      </c>
      <c r="K106" s="42">
        <v>33</v>
      </c>
      <c r="L106" s="42">
        <v>6</v>
      </c>
      <c r="M106" s="42">
        <v>6922</v>
      </c>
      <c r="N106" s="44">
        <v>2811</v>
      </c>
    </row>
    <row r="107" spans="1:14" s="46" customFormat="1" ht="13.5" customHeight="1">
      <c r="A107" s="40"/>
      <c r="B107" s="41"/>
      <c r="C107" s="42"/>
      <c r="D107" s="42"/>
      <c r="E107" s="42"/>
      <c r="F107" s="43"/>
      <c r="G107" s="44"/>
      <c r="H107" s="41"/>
      <c r="I107" s="42"/>
      <c r="J107" s="42"/>
      <c r="K107" s="42"/>
      <c r="L107" s="42"/>
      <c r="M107" s="42"/>
      <c r="N107" s="44"/>
    </row>
    <row r="108" spans="1:14" s="46" customFormat="1" ht="13.5" customHeight="1">
      <c r="A108" s="40" t="s">
        <v>48</v>
      </c>
      <c r="B108" s="41">
        <v>11329</v>
      </c>
      <c r="C108" s="42">
        <v>16950</v>
      </c>
      <c r="D108" s="42">
        <v>13</v>
      </c>
      <c r="E108" s="42">
        <v>4</v>
      </c>
      <c r="F108" s="43">
        <v>-5621</v>
      </c>
      <c r="G108" s="44">
        <v>340</v>
      </c>
      <c r="H108" s="41">
        <v>154</v>
      </c>
      <c r="I108" s="42">
        <v>186</v>
      </c>
      <c r="J108" s="42">
        <v>54</v>
      </c>
      <c r="K108" s="42">
        <v>50</v>
      </c>
      <c r="L108" s="42">
        <v>4</v>
      </c>
      <c r="M108" s="42">
        <v>6445</v>
      </c>
      <c r="N108" s="44">
        <v>2666</v>
      </c>
    </row>
    <row r="109" spans="1:14" s="46" customFormat="1" ht="13.5" customHeight="1">
      <c r="A109" s="40" t="s">
        <v>49</v>
      </c>
      <c r="B109" s="41">
        <v>11130</v>
      </c>
      <c r="C109" s="42">
        <v>17216</v>
      </c>
      <c r="D109" s="42">
        <v>28</v>
      </c>
      <c r="E109" s="42">
        <v>18</v>
      </c>
      <c r="F109" s="43">
        <v>-6086</v>
      </c>
      <c r="G109" s="44">
        <v>292</v>
      </c>
      <c r="H109" s="41">
        <v>108</v>
      </c>
      <c r="I109" s="42">
        <v>184</v>
      </c>
      <c r="J109" s="42">
        <v>41</v>
      </c>
      <c r="K109" s="42">
        <v>31</v>
      </c>
      <c r="L109" s="42">
        <v>10</v>
      </c>
      <c r="M109" s="42">
        <v>6386</v>
      </c>
      <c r="N109" s="44">
        <v>2529</v>
      </c>
    </row>
    <row r="110" spans="1:14" s="46" customFormat="1" ht="13.5" customHeight="1">
      <c r="A110" s="47" t="s">
        <v>50</v>
      </c>
      <c r="B110" s="42">
        <v>10696</v>
      </c>
      <c r="C110" s="42">
        <v>17480</v>
      </c>
      <c r="D110" s="42">
        <v>25</v>
      </c>
      <c r="E110" s="42">
        <v>14</v>
      </c>
      <c r="F110" s="43">
        <v>-6784</v>
      </c>
      <c r="G110" s="42">
        <v>308</v>
      </c>
      <c r="H110" s="42">
        <v>113</v>
      </c>
      <c r="I110" s="42">
        <v>195</v>
      </c>
      <c r="J110" s="42">
        <v>50</v>
      </c>
      <c r="K110" s="42">
        <v>39</v>
      </c>
      <c r="L110" s="42">
        <v>11</v>
      </c>
      <c r="M110" s="42">
        <v>6416</v>
      </c>
      <c r="N110" s="42">
        <v>2573</v>
      </c>
    </row>
    <row r="111" spans="1:14" s="46" customFormat="1" ht="13.5" customHeight="1">
      <c r="A111" s="47" t="s">
        <v>51</v>
      </c>
      <c r="B111" s="42">
        <v>10399</v>
      </c>
      <c r="C111" s="42">
        <v>17529</v>
      </c>
      <c r="D111" s="42">
        <v>16</v>
      </c>
      <c r="E111" s="42">
        <v>9</v>
      </c>
      <c r="F111" s="43">
        <v>-7130</v>
      </c>
      <c r="G111" s="42">
        <v>316</v>
      </c>
      <c r="H111" s="42">
        <v>120</v>
      </c>
      <c r="I111" s="42">
        <v>196</v>
      </c>
      <c r="J111" s="42">
        <v>39</v>
      </c>
      <c r="K111" s="42">
        <v>34</v>
      </c>
      <c r="L111" s="42">
        <v>5</v>
      </c>
      <c r="M111" s="42">
        <v>6148</v>
      </c>
      <c r="N111" s="42">
        <v>2404</v>
      </c>
    </row>
    <row r="112" spans="1:14" ht="18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9" t="s">
        <v>95</v>
      </c>
      <c r="L112" s="49"/>
      <c r="M112" s="49"/>
      <c r="N112" s="49"/>
    </row>
    <row r="113" spans="1:14">
      <c r="A113" s="50"/>
    </row>
    <row r="114" spans="1:14" s="46" customFormat="1" ht="25.15" customHeight="1">
      <c r="A114" s="53"/>
      <c r="B114" s="54"/>
      <c r="C114" s="54"/>
      <c r="D114" s="54"/>
      <c r="E114" s="54"/>
      <c r="F114" s="54"/>
      <c r="G114" s="54"/>
      <c r="H114" s="55"/>
      <c r="I114" s="55"/>
      <c r="J114" s="55"/>
      <c r="K114" s="55"/>
      <c r="L114" s="55"/>
      <c r="M114" s="55"/>
      <c r="N114" s="55"/>
    </row>
    <row r="119" spans="1:14" s="46" customFormat="1" ht="25.15" customHeight="1">
      <c r="A119" s="53"/>
      <c r="B119" s="54"/>
      <c r="C119" s="54"/>
      <c r="D119" s="54"/>
      <c r="E119" s="54"/>
      <c r="F119" s="54"/>
      <c r="G119" s="54"/>
      <c r="H119" s="55"/>
      <c r="I119" s="55"/>
      <c r="J119" s="55"/>
      <c r="K119" s="55"/>
      <c r="L119" s="55"/>
      <c r="M119" s="55"/>
      <c r="N119" s="55"/>
    </row>
  </sheetData>
  <mergeCells count="19">
    <mergeCell ref="K3:K4"/>
    <mergeCell ref="L3:L4"/>
    <mergeCell ref="K112:N112"/>
    <mergeCell ref="D3:D4"/>
    <mergeCell ref="E3:E4"/>
    <mergeCell ref="G3:G4"/>
    <mergeCell ref="H3:H4"/>
    <mergeCell ref="I3:I4"/>
    <mergeCell ref="J3:J4"/>
    <mergeCell ref="K1:N1"/>
    <mergeCell ref="A2:A4"/>
    <mergeCell ref="B2:B4"/>
    <mergeCell ref="C2:C4"/>
    <mergeCell ref="D2:E2"/>
    <mergeCell ref="F2:F4"/>
    <mergeCell ref="H2:I2"/>
    <mergeCell ref="J2:L2"/>
    <mergeCell ref="M2:M4"/>
    <mergeCell ref="N2:N4"/>
  </mergeCells>
  <phoneticPr fontId="3"/>
  <printOptions horizontalCentered="1"/>
  <pageMargins left="0.78740157480314965" right="0.78740157480314965" top="0.59055118110236227" bottom="0.59055118110236227" header="0" footer="0"/>
  <pageSetup paperSize="9" scale="88" fitToWidth="2" orientation="portrait" blackAndWhite="1" r:id="rId1"/>
  <headerFooter alignWithMargins="0"/>
  <colBreaks count="1" manualBreakCount="1">
    <brk id="7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/>
  </sheetPr>
  <dimension ref="A1:AE118"/>
  <sheetViews>
    <sheetView view="pageBreakPreview" topLeftCell="D1" zoomScale="75" zoomScaleNormal="75" zoomScaleSheetLayoutView="75" workbookViewId="0">
      <pane ySplit="24" topLeftCell="A25" activePane="bottomLeft" state="frozen"/>
      <selection activeCell="B10" sqref="B10"/>
      <selection pane="bottomLeft" activeCell="H113" sqref="H113"/>
    </sheetView>
  </sheetViews>
  <sheetFormatPr defaultColWidth="8.125" defaultRowHeight="13.5"/>
  <cols>
    <col min="1" max="1" width="9.125" style="56" customWidth="1"/>
    <col min="2" max="14" width="5.5" style="58" customWidth="1"/>
    <col min="15" max="15" width="5.5" style="59" customWidth="1"/>
    <col min="16" max="16" width="7.625" style="59" hidden="1" customWidth="1"/>
    <col min="17" max="24" width="6.25" style="59" customWidth="1"/>
    <col min="25" max="25" width="6.25" style="60" customWidth="1"/>
    <col min="26" max="26" width="6.25" style="58" customWidth="1"/>
    <col min="27" max="27" width="5.875" style="58" customWidth="1"/>
    <col min="28" max="28" width="5.625" style="59" customWidth="1"/>
    <col min="29" max="29" width="5.875" style="59" customWidth="1"/>
    <col min="30" max="30" width="5.625" style="59" customWidth="1"/>
    <col min="31" max="16384" width="8.125" style="4"/>
  </cols>
  <sheetData>
    <row r="1" spans="1:30" ht="21">
      <c r="A1" s="1" t="s">
        <v>96</v>
      </c>
      <c r="B1" s="57"/>
      <c r="C1" s="57"/>
      <c r="D1" s="57"/>
      <c r="E1" s="57"/>
      <c r="F1" s="57"/>
      <c r="G1" s="57"/>
      <c r="H1" s="57"/>
      <c r="I1" s="57"/>
      <c r="O1" s="58"/>
      <c r="P1" s="58"/>
      <c r="AD1" s="61" t="s">
        <v>1</v>
      </c>
    </row>
    <row r="2" spans="1:30" ht="37.9" customHeight="1">
      <c r="A2" s="6" t="s">
        <v>97</v>
      </c>
      <c r="B2" s="62" t="s">
        <v>98</v>
      </c>
      <c r="C2" s="63"/>
      <c r="D2" s="62" t="s">
        <v>99</v>
      </c>
      <c r="E2" s="63"/>
      <c r="F2" s="62" t="s">
        <v>100</v>
      </c>
      <c r="G2" s="63"/>
      <c r="H2" s="62" t="s">
        <v>101</v>
      </c>
      <c r="I2" s="63"/>
      <c r="J2" s="62" t="s">
        <v>102</v>
      </c>
      <c r="K2" s="63"/>
      <c r="L2" s="62" t="s">
        <v>103</v>
      </c>
      <c r="M2" s="63"/>
      <c r="N2" s="62" t="s">
        <v>104</v>
      </c>
      <c r="O2" s="63"/>
      <c r="P2" s="64"/>
      <c r="Q2" s="62" t="s">
        <v>105</v>
      </c>
      <c r="R2" s="63"/>
      <c r="S2" s="62" t="s">
        <v>106</v>
      </c>
      <c r="T2" s="63"/>
      <c r="U2" s="62" t="s">
        <v>107</v>
      </c>
      <c r="V2" s="63"/>
      <c r="W2" s="62" t="s">
        <v>108</v>
      </c>
      <c r="X2" s="63"/>
      <c r="Y2" s="62" t="s">
        <v>109</v>
      </c>
      <c r="Z2" s="63"/>
      <c r="AA2" s="62" t="s">
        <v>110</v>
      </c>
      <c r="AB2" s="63"/>
      <c r="AC2" s="62" t="s">
        <v>111</v>
      </c>
      <c r="AD2" s="63"/>
    </row>
    <row r="3" spans="1:30">
      <c r="A3" s="15"/>
      <c r="B3" s="65" t="s">
        <v>112</v>
      </c>
      <c r="C3" s="65" t="s">
        <v>113</v>
      </c>
      <c r="D3" s="65" t="s">
        <v>112</v>
      </c>
      <c r="E3" s="65" t="s">
        <v>113</v>
      </c>
      <c r="F3" s="65" t="s">
        <v>112</v>
      </c>
      <c r="G3" s="65" t="s">
        <v>113</v>
      </c>
      <c r="H3" s="65" t="s">
        <v>112</v>
      </c>
      <c r="I3" s="65" t="s">
        <v>113</v>
      </c>
      <c r="J3" s="65" t="s">
        <v>112</v>
      </c>
      <c r="K3" s="65" t="s">
        <v>113</v>
      </c>
      <c r="L3" s="65" t="s">
        <v>112</v>
      </c>
      <c r="M3" s="65" t="s">
        <v>113</v>
      </c>
      <c r="N3" s="65" t="s">
        <v>112</v>
      </c>
      <c r="O3" s="65" t="s">
        <v>113</v>
      </c>
      <c r="P3" s="66"/>
      <c r="Q3" s="65" t="s">
        <v>112</v>
      </c>
      <c r="R3" s="65" t="s">
        <v>113</v>
      </c>
      <c r="S3" s="65" t="s">
        <v>112</v>
      </c>
      <c r="T3" s="65" t="s">
        <v>113</v>
      </c>
      <c r="U3" s="67" t="s">
        <v>112</v>
      </c>
      <c r="V3" s="65" t="s">
        <v>113</v>
      </c>
      <c r="W3" s="65" t="s">
        <v>112</v>
      </c>
      <c r="X3" s="65" t="s">
        <v>113</v>
      </c>
      <c r="Y3" s="68" t="s">
        <v>112</v>
      </c>
      <c r="Z3" s="65" t="s">
        <v>113</v>
      </c>
      <c r="AA3" s="67" t="s">
        <v>112</v>
      </c>
      <c r="AB3" s="65" t="s">
        <v>113</v>
      </c>
      <c r="AC3" s="65" t="s">
        <v>112</v>
      </c>
      <c r="AD3" s="65" t="s">
        <v>113</v>
      </c>
    </row>
    <row r="4" spans="1:30" ht="27" hidden="1">
      <c r="A4" s="69" t="s">
        <v>20</v>
      </c>
      <c r="B4" s="70">
        <v>34.200000000000003</v>
      </c>
      <c r="C4" s="71">
        <v>34.1</v>
      </c>
      <c r="D4" s="71">
        <v>21.8</v>
      </c>
      <c r="E4" s="71">
        <v>22.5</v>
      </c>
      <c r="F4" s="71">
        <v>134.1</v>
      </c>
      <c r="G4" s="71">
        <v>168</v>
      </c>
      <c r="H4" s="72"/>
      <c r="I4" s="72"/>
      <c r="J4" s="72"/>
      <c r="K4" s="72"/>
      <c r="L4" s="71">
        <v>59.7</v>
      </c>
      <c r="M4" s="71">
        <v>87.6</v>
      </c>
      <c r="N4" s="72"/>
      <c r="O4" s="73"/>
      <c r="P4" s="72"/>
      <c r="Q4" s="74"/>
      <c r="R4" s="72"/>
      <c r="S4" s="72"/>
      <c r="T4" s="72"/>
      <c r="U4" s="72"/>
      <c r="V4" s="72"/>
      <c r="W4" s="72"/>
      <c r="X4" s="72"/>
      <c r="Y4" s="71">
        <v>9.5</v>
      </c>
      <c r="Z4" s="71">
        <v>9</v>
      </c>
      <c r="AA4" s="75"/>
      <c r="AB4" s="76">
        <v>1.21</v>
      </c>
      <c r="AC4" s="75"/>
      <c r="AD4" s="77"/>
    </row>
    <row r="5" spans="1:30" hidden="1">
      <c r="A5" s="69" t="s">
        <v>21</v>
      </c>
      <c r="B5" s="78">
        <v>34.200000000000003</v>
      </c>
      <c r="C5" s="79">
        <v>34</v>
      </c>
      <c r="D5" s="79">
        <v>21.4</v>
      </c>
      <c r="E5" s="79">
        <v>21.6</v>
      </c>
      <c r="F5" s="79">
        <v>147.69999999999999</v>
      </c>
      <c r="G5" s="79">
        <v>162</v>
      </c>
      <c r="H5" s="80"/>
      <c r="I5" s="80"/>
      <c r="J5" s="80"/>
      <c r="K5" s="80"/>
      <c r="L5" s="79">
        <v>62.7</v>
      </c>
      <c r="M5" s="79">
        <v>84.7</v>
      </c>
      <c r="N5" s="80"/>
      <c r="O5" s="81"/>
      <c r="P5" s="80"/>
      <c r="Q5" s="82"/>
      <c r="R5" s="80"/>
      <c r="S5" s="80"/>
      <c r="T5" s="80"/>
      <c r="U5" s="80"/>
      <c r="V5" s="80"/>
      <c r="W5" s="80"/>
      <c r="X5" s="80"/>
      <c r="Y5" s="79">
        <v>9.1</v>
      </c>
      <c r="Z5" s="79">
        <v>9</v>
      </c>
      <c r="AA5" s="83"/>
      <c r="AB5" s="84">
        <v>1.21</v>
      </c>
      <c r="AC5" s="83"/>
      <c r="AD5" s="85"/>
    </row>
    <row r="6" spans="1:30" hidden="1">
      <c r="A6" s="69" t="s">
        <v>22</v>
      </c>
      <c r="B6" s="78">
        <v>34</v>
      </c>
      <c r="C6" s="79">
        <v>34.1</v>
      </c>
      <c r="D6" s="79">
        <v>19.5</v>
      </c>
      <c r="E6" s="79">
        <v>20.9</v>
      </c>
      <c r="F6" s="79">
        <v>145.80000000000001</v>
      </c>
      <c r="G6" s="79">
        <v>159</v>
      </c>
      <c r="H6" s="80"/>
      <c r="I6" s="80"/>
      <c r="J6" s="80"/>
      <c r="K6" s="80"/>
      <c r="L6" s="79">
        <v>61.3</v>
      </c>
      <c r="M6" s="79">
        <v>82.1</v>
      </c>
      <c r="N6" s="80"/>
      <c r="O6" s="81"/>
      <c r="P6" s="80"/>
      <c r="Q6" s="82"/>
      <c r="R6" s="80"/>
      <c r="S6" s="80"/>
      <c r="T6" s="80"/>
      <c r="U6" s="80"/>
      <c r="V6" s="80"/>
      <c r="W6" s="80"/>
      <c r="X6" s="80"/>
      <c r="Y6" s="79">
        <v>8.6</v>
      </c>
      <c r="Z6" s="79">
        <v>8.6999999999999993</v>
      </c>
      <c r="AA6" s="83"/>
      <c r="AB6" s="84">
        <v>1.1599999999999999</v>
      </c>
      <c r="AC6" s="83"/>
      <c r="AD6" s="85"/>
    </row>
    <row r="7" spans="1:30" hidden="1">
      <c r="A7" s="69" t="s">
        <v>23</v>
      </c>
      <c r="B7" s="78">
        <v>32.299999999999997</v>
      </c>
      <c r="C7" s="79">
        <v>33.4</v>
      </c>
      <c r="D7" s="79">
        <v>18.3</v>
      </c>
      <c r="E7" s="79">
        <v>20.5</v>
      </c>
      <c r="F7" s="79">
        <v>148.1</v>
      </c>
      <c r="G7" s="79">
        <v>154.9</v>
      </c>
      <c r="H7" s="80"/>
      <c r="I7" s="80"/>
      <c r="J7" s="80"/>
      <c r="K7" s="80"/>
      <c r="L7" s="79">
        <v>64</v>
      </c>
      <c r="M7" s="79">
        <v>78.7</v>
      </c>
      <c r="N7" s="80"/>
      <c r="O7" s="81"/>
      <c r="P7" s="80"/>
      <c r="Q7" s="82"/>
      <c r="R7" s="80"/>
      <c r="S7" s="80"/>
      <c r="T7" s="80"/>
      <c r="U7" s="80"/>
      <c r="V7" s="80"/>
      <c r="W7" s="80"/>
      <c r="X7" s="80"/>
      <c r="Y7" s="79">
        <v>8.1999999999999993</v>
      </c>
      <c r="Z7" s="79">
        <v>8.5</v>
      </c>
      <c r="AA7" s="83"/>
      <c r="AB7" s="84">
        <v>1.17</v>
      </c>
      <c r="AC7" s="83"/>
      <c r="AD7" s="85"/>
    </row>
    <row r="8" spans="1:30" hidden="1">
      <c r="A8" s="69" t="s">
        <v>24</v>
      </c>
      <c r="B8" s="78">
        <v>32.299999999999997</v>
      </c>
      <c r="C8" s="79">
        <v>33.299999999999997</v>
      </c>
      <c r="D8" s="79">
        <v>18.7</v>
      </c>
      <c r="E8" s="79">
        <v>20</v>
      </c>
      <c r="F8" s="79">
        <v>139.1</v>
      </c>
      <c r="G8" s="79">
        <v>152.69999999999999</v>
      </c>
      <c r="H8" s="80"/>
      <c r="I8" s="80"/>
      <c r="J8" s="80"/>
      <c r="K8" s="80"/>
      <c r="L8" s="79">
        <v>64.900000000000006</v>
      </c>
      <c r="M8" s="79">
        <v>78</v>
      </c>
      <c r="N8" s="80"/>
      <c r="O8" s="81"/>
      <c r="P8" s="80"/>
      <c r="Q8" s="82"/>
      <c r="R8" s="80"/>
      <c r="S8" s="80"/>
      <c r="T8" s="80"/>
      <c r="U8" s="80"/>
      <c r="V8" s="80"/>
      <c r="W8" s="80"/>
      <c r="X8" s="80"/>
      <c r="Y8" s="79">
        <v>8.1999999999999993</v>
      </c>
      <c r="Z8" s="79">
        <v>8.4</v>
      </c>
      <c r="AA8" s="83"/>
      <c r="AB8" s="84">
        <v>1.1599999999999999</v>
      </c>
      <c r="AC8" s="83"/>
      <c r="AD8" s="85"/>
    </row>
    <row r="9" spans="1:30" hidden="1">
      <c r="A9" s="69" t="s">
        <v>25</v>
      </c>
      <c r="B9" s="78">
        <v>32.700000000000003</v>
      </c>
      <c r="C9" s="79">
        <v>33.700000000000003</v>
      </c>
      <c r="D9" s="79">
        <v>20.100000000000001</v>
      </c>
      <c r="E9" s="79">
        <v>21.2</v>
      </c>
      <c r="F9" s="79">
        <v>142.1</v>
      </c>
      <c r="G9" s="79">
        <v>159.5</v>
      </c>
      <c r="H9" s="80"/>
      <c r="I9" s="80"/>
      <c r="J9" s="80"/>
      <c r="K9" s="80"/>
      <c r="L9" s="79">
        <v>60.6</v>
      </c>
      <c r="M9" s="79">
        <v>75.2</v>
      </c>
      <c r="N9" s="80"/>
      <c r="O9" s="81"/>
      <c r="P9" s="80"/>
      <c r="Q9" s="82"/>
      <c r="R9" s="80"/>
      <c r="S9" s="80"/>
      <c r="T9" s="80"/>
      <c r="U9" s="80"/>
      <c r="V9" s="80"/>
      <c r="W9" s="80"/>
      <c r="X9" s="80"/>
      <c r="Y9" s="79">
        <v>8.5</v>
      </c>
      <c r="Z9" s="79">
        <v>8.6999999999999993</v>
      </c>
      <c r="AA9" s="83"/>
      <c r="AB9" s="84">
        <v>1.1499999999999999</v>
      </c>
      <c r="AC9" s="83"/>
      <c r="AD9" s="85"/>
    </row>
    <row r="10" spans="1:30" hidden="1">
      <c r="A10" s="69" t="s">
        <v>26</v>
      </c>
      <c r="B10" s="78">
        <v>31.9</v>
      </c>
      <c r="C10" s="79">
        <v>33.200000000000003</v>
      </c>
      <c r="D10" s="79">
        <v>17.899999999999999</v>
      </c>
      <c r="E10" s="79">
        <v>20.7</v>
      </c>
      <c r="F10" s="79">
        <v>145</v>
      </c>
      <c r="G10" s="79">
        <v>161</v>
      </c>
      <c r="H10" s="80"/>
      <c r="I10" s="80"/>
      <c r="J10" s="80"/>
      <c r="K10" s="80"/>
      <c r="L10" s="79">
        <v>59.4</v>
      </c>
      <c r="M10" s="79">
        <v>143.19999999999999</v>
      </c>
      <c r="N10" s="80"/>
      <c r="O10" s="81"/>
      <c r="P10" s="80"/>
      <c r="Q10" s="82"/>
      <c r="R10" s="80"/>
      <c r="S10" s="80"/>
      <c r="T10" s="80"/>
      <c r="U10" s="80"/>
      <c r="V10" s="80"/>
      <c r="W10" s="80"/>
      <c r="X10" s="80"/>
      <c r="Y10" s="79">
        <v>8.1999999999999993</v>
      </c>
      <c r="Z10" s="79">
        <v>8.4</v>
      </c>
      <c r="AA10" s="83"/>
      <c r="AB10" s="84">
        <v>1.1399999999999999</v>
      </c>
      <c r="AC10" s="83"/>
      <c r="AD10" s="85"/>
    </row>
    <row r="11" spans="1:30" hidden="1">
      <c r="A11" s="69" t="s">
        <v>27</v>
      </c>
      <c r="B11" s="78">
        <v>31.3</v>
      </c>
      <c r="C11" s="79">
        <v>32.799999999999997</v>
      </c>
      <c r="D11" s="79">
        <v>19.600000000000001</v>
      </c>
      <c r="E11" s="79">
        <v>22.2</v>
      </c>
      <c r="F11" s="79">
        <v>150.4</v>
      </c>
      <c r="G11" s="79">
        <v>171.2</v>
      </c>
      <c r="H11" s="80"/>
      <c r="I11" s="80"/>
      <c r="J11" s="80"/>
      <c r="K11" s="80"/>
      <c r="L11" s="79">
        <v>60.9</v>
      </c>
      <c r="M11" s="79">
        <v>72.5</v>
      </c>
      <c r="N11" s="80"/>
      <c r="O11" s="81"/>
      <c r="P11" s="80"/>
      <c r="Q11" s="82"/>
      <c r="R11" s="80"/>
      <c r="S11" s="80"/>
      <c r="T11" s="80"/>
      <c r="U11" s="80"/>
      <c r="V11" s="80"/>
      <c r="W11" s="80"/>
      <c r="X11" s="80"/>
      <c r="Y11" s="79">
        <v>7.8</v>
      </c>
      <c r="Z11" s="79">
        <v>8.1</v>
      </c>
      <c r="AA11" s="83"/>
      <c r="AB11" s="84">
        <v>1.1299999999999999</v>
      </c>
      <c r="AC11" s="83"/>
      <c r="AD11" s="85"/>
    </row>
    <row r="12" spans="1:30" hidden="1">
      <c r="A12" s="69" t="s">
        <v>28</v>
      </c>
      <c r="B12" s="78">
        <v>31.8</v>
      </c>
      <c r="C12" s="79">
        <v>32.4</v>
      </c>
      <c r="D12" s="79">
        <v>20</v>
      </c>
      <c r="E12" s="79">
        <v>22.2</v>
      </c>
      <c r="F12" s="79">
        <v>150.80000000000001</v>
      </c>
      <c r="G12" s="79">
        <v>174.1</v>
      </c>
      <c r="H12" s="80"/>
      <c r="I12" s="80"/>
      <c r="J12" s="80"/>
      <c r="K12" s="80"/>
      <c r="L12" s="79">
        <v>59.1</v>
      </c>
      <c r="M12" s="79">
        <v>72.400000000000006</v>
      </c>
      <c r="N12" s="80"/>
      <c r="O12" s="81"/>
      <c r="P12" s="80"/>
      <c r="Q12" s="82"/>
      <c r="R12" s="80"/>
      <c r="S12" s="80"/>
      <c r="T12" s="80"/>
      <c r="U12" s="80"/>
      <c r="V12" s="80"/>
      <c r="W12" s="80"/>
      <c r="X12" s="80"/>
      <c r="Y12" s="79">
        <v>8.1999999999999993</v>
      </c>
      <c r="Z12" s="79">
        <v>8.3000000000000007</v>
      </c>
      <c r="AA12" s="83"/>
      <c r="AB12" s="84">
        <v>1.03</v>
      </c>
      <c r="AC12" s="83"/>
      <c r="AD12" s="85"/>
    </row>
    <row r="13" spans="1:30" hidden="1">
      <c r="A13" s="69" t="s">
        <v>29</v>
      </c>
      <c r="B13" s="78">
        <v>31.6</v>
      </c>
      <c r="C13" s="79">
        <v>32.200000000000003</v>
      </c>
      <c r="D13" s="79">
        <v>25.9</v>
      </c>
      <c r="E13" s="79">
        <v>27.3</v>
      </c>
      <c r="F13" s="79">
        <v>170.3</v>
      </c>
      <c r="G13" s="79">
        <v>189.7</v>
      </c>
      <c r="H13" s="80"/>
      <c r="I13" s="80"/>
      <c r="J13" s="80"/>
      <c r="K13" s="80"/>
      <c r="L13" s="79">
        <v>62.6</v>
      </c>
      <c r="M13" s="79">
        <v>74.3</v>
      </c>
      <c r="N13" s="80"/>
      <c r="O13" s="81"/>
      <c r="P13" s="80"/>
      <c r="Q13" s="82"/>
      <c r="R13" s="80"/>
      <c r="S13" s="80"/>
      <c r="T13" s="80"/>
      <c r="U13" s="80"/>
      <c r="V13" s="80"/>
      <c r="W13" s="80"/>
      <c r="X13" s="80"/>
      <c r="Y13" s="79">
        <v>9.3000000000000007</v>
      </c>
      <c r="Z13" s="79">
        <v>9.1</v>
      </c>
      <c r="AA13" s="83"/>
      <c r="AB13" s="84">
        <v>1.03</v>
      </c>
      <c r="AC13" s="83"/>
      <c r="AD13" s="85"/>
    </row>
    <row r="14" spans="1:30" hidden="1">
      <c r="A14" s="69" t="s">
        <v>30</v>
      </c>
      <c r="B14" s="78">
        <v>29.7</v>
      </c>
      <c r="C14" s="79">
        <v>31.7</v>
      </c>
      <c r="D14" s="79">
        <v>21.1</v>
      </c>
      <c r="E14" s="79">
        <v>23.3</v>
      </c>
      <c r="F14" s="79">
        <v>156.6</v>
      </c>
      <c r="G14" s="79">
        <v>171.2</v>
      </c>
      <c r="H14" s="80"/>
      <c r="I14" s="80"/>
      <c r="J14" s="80"/>
      <c r="K14" s="80"/>
      <c r="L14" s="79">
        <v>75.3</v>
      </c>
      <c r="M14" s="79">
        <v>70.099999999999994</v>
      </c>
      <c r="N14" s="80"/>
      <c r="O14" s="81"/>
      <c r="P14" s="80"/>
      <c r="Q14" s="82"/>
      <c r="R14" s="80"/>
      <c r="S14" s="80"/>
      <c r="T14" s="80"/>
      <c r="U14" s="80"/>
      <c r="V14" s="80"/>
      <c r="W14" s="80"/>
      <c r="X14" s="80"/>
      <c r="Y14" s="79">
        <v>8.6</v>
      </c>
      <c r="Z14" s="79">
        <v>8.6999999999999993</v>
      </c>
      <c r="AA14" s="83"/>
      <c r="AB14" s="84">
        <v>1.03</v>
      </c>
      <c r="AC14" s="83"/>
      <c r="AD14" s="85"/>
    </row>
    <row r="15" spans="1:30" hidden="1">
      <c r="A15" s="69" t="s">
        <v>31</v>
      </c>
      <c r="B15" s="78">
        <v>36.799999999999997</v>
      </c>
      <c r="C15" s="79">
        <v>36.299999999999997</v>
      </c>
      <c r="D15" s="79">
        <v>24.8</v>
      </c>
      <c r="E15" s="79">
        <v>25.4</v>
      </c>
      <c r="F15" s="79">
        <v>160.4</v>
      </c>
      <c r="G15" s="79">
        <v>166.2</v>
      </c>
      <c r="H15" s="80"/>
      <c r="I15" s="80"/>
      <c r="J15" s="80"/>
      <c r="K15" s="80"/>
      <c r="L15" s="79">
        <v>54.1</v>
      </c>
      <c r="M15" s="79">
        <v>66.8</v>
      </c>
      <c r="N15" s="80"/>
      <c r="O15" s="81"/>
      <c r="P15" s="80"/>
      <c r="Q15" s="82"/>
      <c r="R15" s="80"/>
      <c r="S15" s="80"/>
      <c r="T15" s="80"/>
      <c r="U15" s="80"/>
      <c r="V15" s="80"/>
      <c r="W15" s="80"/>
      <c r="X15" s="80"/>
      <c r="Y15" s="79">
        <v>10.199999999999999</v>
      </c>
      <c r="Z15" s="79">
        <v>9.8000000000000007</v>
      </c>
      <c r="AA15" s="83"/>
      <c r="AB15" s="84">
        <v>0.99</v>
      </c>
      <c r="AC15" s="83"/>
      <c r="AD15" s="85"/>
    </row>
    <row r="16" spans="1:30" hidden="1">
      <c r="A16" s="69" t="s">
        <v>32</v>
      </c>
      <c r="B16" s="78">
        <v>32.9</v>
      </c>
      <c r="C16" s="79">
        <v>35.200000000000003</v>
      </c>
      <c r="D16" s="79">
        <v>17.3</v>
      </c>
      <c r="E16" s="79">
        <v>22.7</v>
      </c>
      <c r="F16" s="79">
        <v>95.2</v>
      </c>
      <c r="G16" s="79">
        <v>169.2</v>
      </c>
      <c r="H16" s="80"/>
      <c r="I16" s="80"/>
      <c r="J16" s="80"/>
      <c r="K16" s="80"/>
      <c r="L16" s="79">
        <v>44.3</v>
      </c>
      <c r="M16" s="79">
        <v>65.400000000000006</v>
      </c>
      <c r="N16" s="80"/>
      <c r="O16" s="81"/>
      <c r="P16" s="80"/>
      <c r="Q16" s="82"/>
      <c r="R16" s="80"/>
      <c r="S16" s="80"/>
      <c r="T16" s="80"/>
      <c r="U16" s="80"/>
      <c r="V16" s="80"/>
      <c r="W16" s="80"/>
      <c r="X16" s="80"/>
      <c r="Y16" s="79">
        <v>8.8000000000000007</v>
      </c>
      <c r="Z16" s="79">
        <v>9.1999999999999993</v>
      </c>
      <c r="AA16" s="83"/>
      <c r="AB16" s="84">
        <v>0.94</v>
      </c>
      <c r="AC16" s="83"/>
      <c r="AD16" s="85"/>
    </row>
    <row r="17" spans="1:30" hidden="1">
      <c r="A17" s="69" t="s">
        <v>33</v>
      </c>
      <c r="B17" s="78">
        <v>35</v>
      </c>
      <c r="C17" s="79">
        <v>34.4</v>
      </c>
      <c r="D17" s="79">
        <v>21.7</v>
      </c>
      <c r="E17" s="79">
        <v>22.4</v>
      </c>
      <c r="F17" s="79">
        <v>157.19999999999999</v>
      </c>
      <c r="G17" s="79">
        <v>167.2</v>
      </c>
      <c r="H17" s="80"/>
      <c r="I17" s="80"/>
      <c r="J17" s="80"/>
      <c r="K17" s="80"/>
      <c r="L17" s="79">
        <v>51.7</v>
      </c>
      <c r="M17" s="79">
        <v>63.4</v>
      </c>
      <c r="N17" s="80"/>
      <c r="O17" s="81"/>
      <c r="P17" s="80"/>
      <c r="Q17" s="82"/>
      <c r="R17" s="80"/>
      <c r="S17" s="80"/>
      <c r="T17" s="80"/>
      <c r="U17" s="80"/>
      <c r="V17" s="80"/>
      <c r="W17" s="80"/>
      <c r="X17" s="80"/>
      <c r="Y17" s="79">
        <v>9.8000000000000007</v>
      </c>
      <c r="Z17" s="79">
        <v>9</v>
      </c>
      <c r="AA17" s="83"/>
      <c r="AB17" s="84">
        <v>0.92</v>
      </c>
      <c r="AC17" s="83"/>
      <c r="AD17" s="85"/>
    </row>
    <row r="18" spans="1:30" hidden="1">
      <c r="A18" s="69" t="s">
        <v>34</v>
      </c>
      <c r="B18" s="78">
        <v>37.299999999999997</v>
      </c>
      <c r="C18" s="79">
        <v>35.299999999999997</v>
      </c>
      <c r="D18" s="79">
        <v>20.7</v>
      </c>
      <c r="E18" s="79">
        <v>22.9</v>
      </c>
      <c r="F18" s="79">
        <v>152</v>
      </c>
      <c r="G18" s="79">
        <v>164.2</v>
      </c>
      <c r="H18" s="80"/>
      <c r="I18" s="80"/>
      <c r="J18" s="80"/>
      <c r="K18" s="80"/>
      <c r="L18" s="79">
        <v>49.1</v>
      </c>
      <c r="M18" s="79">
        <v>61.9</v>
      </c>
      <c r="N18" s="80"/>
      <c r="O18" s="81"/>
      <c r="P18" s="80"/>
      <c r="Q18" s="82"/>
      <c r="R18" s="80"/>
      <c r="S18" s="80"/>
      <c r="T18" s="80"/>
      <c r="U18" s="80"/>
      <c r="V18" s="80"/>
      <c r="W18" s="80"/>
      <c r="X18" s="80"/>
      <c r="Y18" s="79">
        <v>9.8000000000000007</v>
      </c>
      <c r="Z18" s="79">
        <v>8.8000000000000007</v>
      </c>
      <c r="AA18" s="83"/>
      <c r="AB18" s="84">
        <v>0.88</v>
      </c>
      <c r="AC18" s="83"/>
      <c r="AD18" s="85"/>
    </row>
    <row r="19" spans="1:30" hidden="1">
      <c r="A19" s="69" t="s">
        <v>35</v>
      </c>
      <c r="B19" s="78">
        <v>34</v>
      </c>
      <c r="C19" s="79">
        <v>34</v>
      </c>
      <c r="D19" s="79">
        <v>21.9</v>
      </c>
      <c r="E19" s="79">
        <v>21.3</v>
      </c>
      <c r="F19" s="79">
        <v>145.6</v>
      </c>
      <c r="G19" s="79">
        <v>156.9</v>
      </c>
      <c r="H19" s="80"/>
      <c r="I19" s="80"/>
      <c r="J19" s="80"/>
      <c r="K19" s="80"/>
      <c r="L19" s="79">
        <v>55.1</v>
      </c>
      <c r="M19" s="79">
        <v>59.6</v>
      </c>
      <c r="N19" s="80"/>
      <c r="O19" s="81"/>
      <c r="P19" s="80"/>
      <c r="Q19" s="82"/>
      <c r="R19" s="80"/>
      <c r="S19" s="80"/>
      <c r="T19" s="80"/>
      <c r="U19" s="80"/>
      <c r="V19" s="80"/>
      <c r="W19" s="80"/>
      <c r="X19" s="80"/>
      <c r="Y19" s="79">
        <v>9.1</v>
      </c>
      <c r="Z19" s="79">
        <v>8.6999999999999993</v>
      </c>
      <c r="AA19" s="83"/>
      <c r="AB19" s="84">
        <v>0.88</v>
      </c>
      <c r="AC19" s="83"/>
      <c r="AD19" s="85"/>
    </row>
    <row r="20" spans="1:30" hidden="1">
      <c r="A20" s="69" t="s">
        <v>36</v>
      </c>
      <c r="B20" s="78">
        <v>35.200000000000003</v>
      </c>
      <c r="C20" s="79">
        <v>35</v>
      </c>
      <c r="D20" s="79">
        <v>19.3</v>
      </c>
      <c r="E20" s="79">
        <v>20.3</v>
      </c>
      <c r="F20" s="79">
        <v>129.80000000000001</v>
      </c>
      <c r="G20" s="79">
        <v>142.80000000000001</v>
      </c>
      <c r="H20" s="80"/>
      <c r="I20" s="80"/>
      <c r="J20" s="80"/>
      <c r="K20" s="80"/>
      <c r="L20" s="79">
        <v>41.9</v>
      </c>
      <c r="M20" s="79">
        <v>56.6</v>
      </c>
      <c r="N20" s="80"/>
      <c r="O20" s="81"/>
      <c r="P20" s="80"/>
      <c r="Q20" s="82"/>
      <c r="R20" s="80"/>
      <c r="S20" s="80"/>
      <c r="T20" s="80"/>
      <c r="U20" s="80"/>
      <c r="V20" s="80"/>
      <c r="W20" s="80"/>
      <c r="X20" s="80"/>
      <c r="Y20" s="79">
        <v>9</v>
      </c>
      <c r="Z20" s="79">
        <v>8.6999999999999993</v>
      </c>
      <c r="AA20" s="83"/>
      <c r="AB20" s="84">
        <v>0.87</v>
      </c>
      <c r="AC20" s="83"/>
      <c r="AD20" s="85"/>
    </row>
    <row r="21" spans="1:30" hidden="1">
      <c r="A21" s="69" t="s">
        <v>37</v>
      </c>
      <c r="B21" s="78">
        <v>35.5</v>
      </c>
      <c r="C21" s="79">
        <v>34.700000000000003</v>
      </c>
      <c r="D21" s="79">
        <v>19.600000000000001</v>
      </c>
      <c r="E21" s="79">
        <v>19.100000000000001</v>
      </c>
      <c r="F21" s="79">
        <v>120.4</v>
      </c>
      <c r="G21" s="79">
        <v>138</v>
      </c>
      <c r="H21" s="80"/>
      <c r="I21" s="80"/>
      <c r="J21" s="80"/>
      <c r="K21" s="80"/>
      <c r="L21" s="79">
        <v>47.9</v>
      </c>
      <c r="M21" s="79">
        <v>56</v>
      </c>
      <c r="N21" s="80"/>
      <c r="O21" s="81"/>
      <c r="P21" s="80"/>
      <c r="Q21" s="82"/>
      <c r="R21" s="80"/>
      <c r="S21" s="80"/>
      <c r="T21" s="80"/>
      <c r="U21" s="80"/>
      <c r="V21" s="80"/>
      <c r="W21" s="80"/>
      <c r="X21" s="80"/>
      <c r="Y21" s="79">
        <v>8.6999999999999993</v>
      </c>
      <c r="Z21" s="79">
        <v>8.3000000000000007</v>
      </c>
      <c r="AA21" s="83"/>
      <c r="AB21" s="84">
        <v>0.83</v>
      </c>
      <c r="AC21" s="83"/>
      <c r="AD21" s="85"/>
    </row>
    <row r="22" spans="1:30" hidden="1">
      <c r="A22" s="69" t="s">
        <v>24</v>
      </c>
      <c r="B22" s="78">
        <v>33.6</v>
      </c>
      <c r="C22" s="79">
        <v>33.5</v>
      </c>
      <c r="D22" s="79">
        <v>19.399999999999999</v>
      </c>
      <c r="E22" s="79">
        <v>19.7</v>
      </c>
      <c r="F22" s="79">
        <v>128.6</v>
      </c>
      <c r="G22" s="79">
        <v>142.30000000000001</v>
      </c>
      <c r="H22" s="80"/>
      <c r="I22" s="80"/>
      <c r="J22" s="80"/>
      <c r="K22" s="80"/>
      <c r="L22" s="79">
        <v>47.8</v>
      </c>
      <c r="M22" s="79">
        <v>54.1</v>
      </c>
      <c r="N22" s="80"/>
      <c r="O22" s="81"/>
      <c r="P22" s="80"/>
      <c r="Q22" s="82"/>
      <c r="R22" s="80"/>
      <c r="S22" s="80"/>
      <c r="T22" s="80"/>
      <c r="U22" s="80"/>
      <c r="V22" s="80"/>
      <c r="W22" s="80"/>
      <c r="X22" s="80"/>
      <c r="Y22" s="79">
        <v>8.4</v>
      </c>
      <c r="Z22" s="79">
        <v>7.9</v>
      </c>
      <c r="AA22" s="83"/>
      <c r="AB22" s="84">
        <v>0.82</v>
      </c>
      <c r="AC22" s="83"/>
      <c r="AD22" s="85"/>
    </row>
    <row r="23" spans="1:30" hidden="1">
      <c r="A23" s="69" t="s">
        <v>25</v>
      </c>
      <c r="B23" s="78">
        <v>34.9</v>
      </c>
      <c r="C23" s="79">
        <v>34.200000000000003</v>
      </c>
      <c r="D23" s="79">
        <v>19</v>
      </c>
      <c r="E23" s="79">
        <v>19.8</v>
      </c>
      <c r="F23" s="79">
        <v>122.8</v>
      </c>
      <c r="G23" s="79">
        <v>138.19999999999999</v>
      </c>
      <c r="H23" s="80"/>
      <c r="I23" s="80"/>
      <c r="J23" s="80"/>
      <c r="K23" s="80"/>
      <c r="L23" s="79">
        <v>49</v>
      </c>
      <c r="M23" s="79">
        <v>53.6</v>
      </c>
      <c r="N23" s="80"/>
      <c r="O23" s="81"/>
      <c r="P23" s="80"/>
      <c r="Q23" s="82"/>
      <c r="R23" s="80"/>
      <c r="S23" s="80"/>
      <c r="T23" s="80"/>
      <c r="U23" s="80"/>
      <c r="V23" s="80"/>
      <c r="W23" s="80"/>
      <c r="X23" s="80"/>
      <c r="Y23" s="79">
        <v>8.6</v>
      </c>
      <c r="Z23" s="79">
        <v>8</v>
      </c>
      <c r="AA23" s="83"/>
      <c r="AB23" s="84">
        <v>0.78</v>
      </c>
      <c r="AC23" s="83"/>
      <c r="AD23" s="85"/>
    </row>
    <row r="24" spans="1:30" hidden="1">
      <c r="A24" s="69" t="s">
        <v>26</v>
      </c>
      <c r="B24" s="78">
        <v>33.799999999999997</v>
      </c>
      <c r="C24" s="79">
        <v>32.799999999999997</v>
      </c>
      <c r="D24" s="79">
        <v>19.600000000000001</v>
      </c>
      <c r="E24" s="79">
        <v>19.899999999999999</v>
      </c>
      <c r="F24" s="79">
        <v>126.2</v>
      </c>
      <c r="G24" s="79">
        <v>142.6</v>
      </c>
      <c r="H24" s="80"/>
      <c r="I24" s="80"/>
      <c r="J24" s="80"/>
      <c r="K24" s="80"/>
      <c r="L24" s="79">
        <v>45.6</v>
      </c>
      <c r="M24" s="79">
        <v>53.7</v>
      </c>
      <c r="N24" s="80"/>
      <c r="O24" s="81"/>
      <c r="P24" s="80"/>
      <c r="Q24" s="82"/>
      <c r="R24" s="80"/>
      <c r="S24" s="80"/>
      <c r="T24" s="80"/>
      <c r="U24" s="80"/>
      <c r="V24" s="80"/>
      <c r="W24" s="80"/>
      <c r="X24" s="80"/>
      <c r="Y24" s="79">
        <v>8.6999999999999993</v>
      </c>
      <c r="Z24" s="79">
        <v>7.8</v>
      </c>
      <c r="AA24" s="83"/>
      <c r="AB24" s="84">
        <v>0.81</v>
      </c>
      <c r="AC24" s="83"/>
      <c r="AD24" s="85"/>
    </row>
    <row r="25" spans="1:30">
      <c r="A25" s="36" t="s">
        <v>38</v>
      </c>
      <c r="B25" s="78">
        <v>33.299999999999997</v>
      </c>
      <c r="C25" s="79">
        <v>32.4</v>
      </c>
      <c r="D25" s="79">
        <v>18.3</v>
      </c>
      <c r="E25" s="79">
        <v>18.2</v>
      </c>
      <c r="F25" s="79">
        <v>108.4</v>
      </c>
      <c r="G25" s="79">
        <v>124.5</v>
      </c>
      <c r="H25" s="86" t="s">
        <v>114</v>
      </c>
      <c r="I25" s="79">
        <v>49.9</v>
      </c>
      <c r="J25" s="79" t="s">
        <v>115</v>
      </c>
      <c r="K25" s="79" t="s">
        <v>116</v>
      </c>
      <c r="L25" s="79">
        <v>44.1</v>
      </c>
      <c r="M25" s="79">
        <v>53.8</v>
      </c>
      <c r="N25" s="86" t="s">
        <v>114</v>
      </c>
      <c r="O25" s="87" t="s">
        <v>114</v>
      </c>
      <c r="P25" s="88" t="s">
        <v>114</v>
      </c>
      <c r="Q25" s="89" t="s">
        <v>114</v>
      </c>
      <c r="R25" s="88" t="s">
        <v>114</v>
      </c>
      <c r="S25" s="88" t="s">
        <v>114</v>
      </c>
      <c r="T25" s="88" t="s">
        <v>114</v>
      </c>
      <c r="U25" s="88" t="s">
        <v>114</v>
      </c>
      <c r="V25" s="88" t="s">
        <v>114</v>
      </c>
      <c r="W25" s="88" t="s">
        <v>114</v>
      </c>
      <c r="X25" s="88" t="s">
        <v>114</v>
      </c>
      <c r="Y25" s="79">
        <v>8.5</v>
      </c>
      <c r="Z25" s="79">
        <v>7.9</v>
      </c>
      <c r="AA25" s="84">
        <v>1.36</v>
      </c>
      <c r="AB25" s="84">
        <v>0.8</v>
      </c>
      <c r="AC25" s="90" t="s">
        <v>55</v>
      </c>
      <c r="AD25" s="34" t="s">
        <v>55</v>
      </c>
    </row>
    <row r="26" spans="1:30" ht="10.9" hidden="1" customHeight="1">
      <c r="A26" s="36" t="s">
        <v>28</v>
      </c>
      <c r="B26" s="78">
        <v>33.299999999999997</v>
      </c>
      <c r="C26" s="79">
        <v>32.200000000000003</v>
      </c>
      <c r="D26" s="79">
        <v>18.600000000000001</v>
      </c>
      <c r="E26" s="79">
        <v>19</v>
      </c>
      <c r="F26" s="79">
        <v>113.7</v>
      </c>
      <c r="G26" s="79">
        <v>132</v>
      </c>
      <c r="H26" s="88" t="s">
        <v>55</v>
      </c>
      <c r="I26" s="91" t="s">
        <v>114</v>
      </c>
      <c r="J26" s="79" t="s">
        <v>114</v>
      </c>
      <c r="K26" s="79" t="s">
        <v>114</v>
      </c>
      <c r="L26" s="79">
        <v>46.1</v>
      </c>
      <c r="M26" s="79">
        <v>52.8</v>
      </c>
      <c r="N26" s="86" t="s">
        <v>114</v>
      </c>
      <c r="O26" s="87" t="s">
        <v>114</v>
      </c>
      <c r="P26" s="88" t="s">
        <v>114</v>
      </c>
      <c r="Q26" s="89" t="s">
        <v>114</v>
      </c>
      <c r="R26" s="88" t="s">
        <v>114</v>
      </c>
      <c r="S26" s="88" t="s">
        <v>114</v>
      </c>
      <c r="T26" s="88" t="s">
        <v>114</v>
      </c>
      <c r="U26" s="88" t="s">
        <v>114</v>
      </c>
      <c r="V26" s="88" t="s">
        <v>114</v>
      </c>
      <c r="W26" s="88" t="s">
        <v>114</v>
      </c>
      <c r="X26" s="88" t="s">
        <v>114</v>
      </c>
      <c r="Y26" s="79">
        <v>8.1</v>
      </c>
      <c r="Z26" s="79">
        <v>7.6</v>
      </c>
      <c r="AA26" s="83"/>
      <c r="AB26" s="84">
        <v>0.77</v>
      </c>
      <c r="AC26" s="90" t="s">
        <v>55</v>
      </c>
      <c r="AD26" s="34" t="s">
        <v>55</v>
      </c>
    </row>
    <row r="27" spans="1:30" hidden="1">
      <c r="A27" s="36" t="s">
        <v>29</v>
      </c>
      <c r="B27" s="78">
        <v>34.200000000000003</v>
      </c>
      <c r="C27" s="79">
        <v>32.9</v>
      </c>
      <c r="D27" s="79">
        <v>17.7</v>
      </c>
      <c r="E27" s="79">
        <v>17.7</v>
      </c>
      <c r="F27" s="79">
        <v>105.8</v>
      </c>
      <c r="G27" s="79">
        <v>117.9</v>
      </c>
      <c r="H27" s="88" t="s">
        <v>55</v>
      </c>
      <c r="I27" s="91" t="s">
        <v>114</v>
      </c>
      <c r="J27" s="79" t="s">
        <v>114</v>
      </c>
      <c r="K27" s="79" t="s">
        <v>114</v>
      </c>
      <c r="L27" s="79">
        <v>42.7</v>
      </c>
      <c r="M27" s="79">
        <v>52.8</v>
      </c>
      <c r="N27" s="86" t="s">
        <v>114</v>
      </c>
      <c r="O27" s="87" t="s">
        <v>114</v>
      </c>
      <c r="P27" s="88" t="s">
        <v>114</v>
      </c>
      <c r="Q27" s="89" t="s">
        <v>114</v>
      </c>
      <c r="R27" s="88" t="s">
        <v>114</v>
      </c>
      <c r="S27" s="88" t="s">
        <v>114</v>
      </c>
      <c r="T27" s="88" t="s">
        <v>114</v>
      </c>
      <c r="U27" s="88" t="s">
        <v>114</v>
      </c>
      <c r="V27" s="88" t="s">
        <v>114</v>
      </c>
      <c r="W27" s="88" t="s">
        <v>114</v>
      </c>
      <c r="X27" s="88" t="s">
        <v>114</v>
      </c>
      <c r="Y27" s="79">
        <v>8.5</v>
      </c>
      <c r="Z27" s="79">
        <v>7.8</v>
      </c>
      <c r="AA27" s="83"/>
      <c r="AB27" s="84">
        <v>0.77</v>
      </c>
      <c r="AC27" s="90" t="s">
        <v>55</v>
      </c>
      <c r="AD27" s="34" t="s">
        <v>55</v>
      </c>
    </row>
    <row r="28" spans="1:30" hidden="1">
      <c r="A28" s="36" t="s">
        <v>30</v>
      </c>
      <c r="B28" s="78">
        <v>32.799999999999997</v>
      </c>
      <c r="C28" s="79">
        <v>31.5</v>
      </c>
      <c r="D28" s="79">
        <v>18.399999999999999</v>
      </c>
      <c r="E28" s="79">
        <v>17.7</v>
      </c>
      <c r="F28" s="79">
        <v>110.9</v>
      </c>
      <c r="G28" s="79">
        <v>121.7</v>
      </c>
      <c r="H28" s="88" t="s">
        <v>55</v>
      </c>
      <c r="I28" s="91" t="s">
        <v>114</v>
      </c>
      <c r="J28" s="79" t="s">
        <v>114</v>
      </c>
      <c r="K28" s="79" t="s">
        <v>114</v>
      </c>
      <c r="L28" s="79">
        <v>43.8</v>
      </c>
      <c r="M28" s="79">
        <v>51.4</v>
      </c>
      <c r="N28" s="86" t="s">
        <v>114</v>
      </c>
      <c r="O28" s="87" t="s">
        <v>114</v>
      </c>
      <c r="P28" s="88" t="s">
        <v>114</v>
      </c>
      <c r="Q28" s="89" t="s">
        <v>114</v>
      </c>
      <c r="R28" s="88" t="s">
        <v>114</v>
      </c>
      <c r="S28" s="88" t="s">
        <v>114</v>
      </c>
      <c r="T28" s="88" t="s">
        <v>114</v>
      </c>
      <c r="U28" s="88" t="s">
        <v>114</v>
      </c>
      <c r="V28" s="88" t="s">
        <v>114</v>
      </c>
      <c r="W28" s="88" t="s">
        <v>114</v>
      </c>
      <c r="X28" s="88" t="s">
        <v>114</v>
      </c>
      <c r="Y28" s="79">
        <v>7.8</v>
      </c>
      <c r="Z28" s="79">
        <v>7.2</v>
      </c>
      <c r="AA28" s="83"/>
      <c r="AB28" s="84">
        <v>0.73</v>
      </c>
      <c r="AC28" s="90" t="s">
        <v>55</v>
      </c>
      <c r="AD28" s="34" t="s">
        <v>55</v>
      </c>
    </row>
    <row r="29" spans="1:30" hidden="1">
      <c r="A29" s="36" t="s">
        <v>31</v>
      </c>
      <c r="B29" s="78">
        <v>30.4</v>
      </c>
      <c r="C29" s="79">
        <v>30</v>
      </c>
      <c r="D29" s="79">
        <v>18.100000000000001</v>
      </c>
      <c r="E29" s="79">
        <v>18.100000000000001</v>
      </c>
      <c r="F29" s="79">
        <v>113</v>
      </c>
      <c r="G29" s="79">
        <v>125.3</v>
      </c>
      <c r="H29" s="88" t="s">
        <v>55</v>
      </c>
      <c r="I29" s="91" t="s">
        <v>114</v>
      </c>
      <c r="J29" s="79" t="s">
        <v>114</v>
      </c>
      <c r="K29" s="79" t="s">
        <v>114</v>
      </c>
      <c r="L29" s="79">
        <v>44.5</v>
      </c>
      <c r="M29" s="79">
        <v>52.8</v>
      </c>
      <c r="N29" s="86" t="s">
        <v>114</v>
      </c>
      <c r="O29" s="87" t="s">
        <v>114</v>
      </c>
      <c r="P29" s="88" t="s">
        <v>114</v>
      </c>
      <c r="Q29" s="89" t="s">
        <v>114</v>
      </c>
      <c r="R29" s="88" t="s">
        <v>114</v>
      </c>
      <c r="S29" s="88" t="s">
        <v>114</v>
      </c>
      <c r="T29" s="88" t="s">
        <v>114</v>
      </c>
      <c r="U29" s="88" t="s">
        <v>114</v>
      </c>
      <c r="V29" s="88" t="s">
        <v>114</v>
      </c>
      <c r="W29" s="88" t="s">
        <v>114</v>
      </c>
      <c r="X29" s="88" t="s">
        <v>114</v>
      </c>
      <c r="Y29" s="79">
        <v>8.1</v>
      </c>
      <c r="Z29" s="79">
        <v>7.5</v>
      </c>
      <c r="AA29" s="83"/>
      <c r="AB29" s="84">
        <v>0.71</v>
      </c>
      <c r="AC29" s="90" t="s">
        <v>55</v>
      </c>
      <c r="AD29" s="34" t="s">
        <v>55</v>
      </c>
    </row>
    <row r="30" spans="1:30">
      <c r="A30" s="36" t="s">
        <v>32</v>
      </c>
      <c r="B30" s="78">
        <v>32.9</v>
      </c>
      <c r="C30" s="79">
        <v>31.7</v>
      </c>
      <c r="D30" s="79">
        <v>17.3</v>
      </c>
      <c r="E30" s="79">
        <v>16.8</v>
      </c>
      <c r="F30" s="79">
        <v>95.2</v>
      </c>
      <c r="G30" s="79">
        <v>107.1</v>
      </c>
      <c r="H30" s="86" t="s">
        <v>55</v>
      </c>
      <c r="I30" s="79">
        <v>44.7</v>
      </c>
      <c r="J30" s="79" t="s">
        <v>117</v>
      </c>
      <c r="K30" s="79" t="s">
        <v>118</v>
      </c>
      <c r="L30" s="79">
        <v>41.9</v>
      </c>
      <c r="M30" s="79">
        <v>50.5</v>
      </c>
      <c r="N30" s="86" t="s">
        <v>114</v>
      </c>
      <c r="O30" s="87" t="s">
        <v>114</v>
      </c>
      <c r="P30" s="88" t="s">
        <v>114</v>
      </c>
      <c r="Q30" s="89" t="s">
        <v>114</v>
      </c>
      <c r="R30" s="88" t="s">
        <v>114</v>
      </c>
      <c r="S30" s="88" t="s">
        <v>114</v>
      </c>
      <c r="T30" s="88" t="s">
        <v>114</v>
      </c>
      <c r="U30" s="88" t="s">
        <v>114</v>
      </c>
      <c r="V30" s="88" t="s">
        <v>114</v>
      </c>
      <c r="W30" s="88" t="s">
        <v>114</v>
      </c>
      <c r="X30" s="88" t="s">
        <v>114</v>
      </c>
      <c r="Y30" s="79">
        <v>8.8000000000000007</v>
      </c>
      <c r="Z30" s="79">
        <v>8</v>
      </c>
      <c r="AA30" s="84">
        <v>0.95</v>
      </c>
      <c r="AB30" s="84">
        <v>0.7</v>
      </c>
      <c r="AC30" s="90" t="s">
        <v>55</v>
      </c>
      <c r="AD30" s="34" t="s">
        <v>55</v>
      </c>
    </row>
    <row r="31" spans="1:30" hidden="1">
      <c r="A31" s="36" t="s">
        <v>33</v>
      </c>
      <c r="B31" s="78">
        <v>31.1</v>
      </c>
      <c r="C31" s="79">
        <v>30</v>
      </c>
      <c r="D31" s="79">
        <v>18.2</v>
      </c>
      <c r="E31" s="79">
        <v>17.5</v>
      </c>
      <c r="F31" s="79">
        <v>110.3</v>
      </c>
      <c r="G31" s="79">
        <v>117.2</v>
      </c>
      <c r="H31" s="88" t="s">
        <v>55</v>
      </c>
      <c r="I31" s="91" t="s">
        <v>114</v>
      </c>
      <c r="J31" s="79" t="s">
        <v>114</v>
      </c>
      <c r="K31" s="79" t="s">
        <v>114</v>
      </c>
      <c r="L31" s="79">
        <v>43</v>
      </c>
      <c r="M31" s="79">
        <v>50.5</v>
      </c>
      <c r="N31" s="86" t="s">
        <v>114</v>
      </c>
      <c r="O31" s="87" t="s">
        <v>114</v>
      </c>
      <c r="P31" s="88" t="s">
        <v>114</v>
      </c>
      <c r="Q31" s="89" t="s">
        <v>114</v>
      </c>
      <c r="R31" s="88" t="s">
        <v>114</v>
      </c>
      <c r="S31" s="88" t="s">
        <v>114</v>
      </c>
      <c r="T31" s="88" t="s">
        <v>114</v>
      </c>
      <c r="U31" s="88" t="s">
        <v>114</v>
      </c>
      <c r="V31" s="88" t="s">
        <v>114</v>
      </c>
      <c r="W31" s="88" t="s">
        <v>114</v>
      </c>
      <c r="X31" s="88" t="s">
        <v>114</v>
      </c>
      <c r="Y31" s="79">
        <v>8.8000000000000007</v>
      </c>
      <c r="Z31" s="79">
        <v>7.8</v>
      </c>
      <c r="AA31" s="83"/>
      <c r="AB31" s="84">
        <v>0.66</v>
      </c>
      <c r="AC31" s="90" t="s">
        <v>55</v>
      </c>
      <c r="AD31" s="34" t="s">
        <v>55</v>
      </c>
    </row>
    <row r="32" spans="1:30" hidden="1">
      <c r="A32" s="36" t="s">
        <v>34</v>
      </c>
      <c r="B32" s="78">
        <v>33.200000000000003</v>
      </c>
      <c r="C32" s="79">
        <v>30.8</v>
      </c>
      <c r="D32" s="79">
        <v>17.5</v>
      </c>
      <c r="E32" s="79">
        <v>17.100000000000001</v>
      </c>
      <c r="F32" s="79">
        <v>65.2</v>
      </c>
      <c r="G32" s="79">
        <v>106.2</v>
      </c>
      <c r="H32" s="88" t="s">
        <v>55</v>
      </c>
      <c r="I32" s="91" t="s">
        <v>114</v>
      </c>
      <c r="J32" s="79" t="s">
        <v>114</v>
      </c>
      <c r="K32" s="79" t="s">
        <v>114</v>
      </c>
      <c r="L32" s="79">
        <v>38.799999999999997</v>
      </c>
      <c r="M32" s="79">
        <v>49</v>
      </c>
      <c r="N32" s="86" t="s">
        <v>114</v>
      </c>
      <c r="O32" s="87" t="s">
        <v>114</v>
      </c>
      <c r="P32" s="88" t="s">
        <v>114</v>
      </c>
      <c r="Q32" s="89" t="s">
        <v>114</v>
      </c>
      <c r="R32" s="88" t="s">
        <v>114</v>
      </c>
      <c r="S32" s="88" t="s">
        <v>114</v>
      </c>
      <c r="T32" s="88" t="s">
        <v>114</v>
      </c>
      <c r="U32" s="88" t="s">
        <v>114</v>
      </c>
      <c r="V32" s="88" t="s">
        <v>114</v>
      </c>
      <c r="W32" s="88" t="s">
        <v>114</v>
      </c>
      <c r="X32" s="88" t="s">
        <v>114</v>
      </c>
      <c r="Y32" s="79">
        <v>10.7</v>
      </c>
      <c r="Z32" s="79">
        <v>9.5</v>
      </c>
      <c r="AA32" s="83"/>
      <c r="AB32" s="84">
        <v>0.66</v>
      </c>
      <c r="AC32" s="90" t="s">
        <v>55</v>
      </c>
      <c r="AD32" s="34" t="s">
        <v>55</v>
      </c>
    </row>
    <row r="33" spans="1:31" hidden="1">
      <c r="A33" s="36" t="s">
        <v>35</v>
      </c>
      <c r="B33" s="78">
        <v>27.7</v>
      </c>
      <c r="C33" s="79">
        <v>27.1</v>
      </c>
      <c r="D33" s="79">
        <v>17.899999999999999</v>
      </c>
      <c r="E33" s="79">
        <v>17.7</v>
      </c>
      <c r="F33" s="79">
        <v>98.5</v>
      </c>
      <c r="G33" s="79">
        <v>115</v>
      </c>
      <c r="H33" s="88" t="s">
        <v>55</v>
      </c>
      <c r="I33" s="91" t="s">
        <v>114</v>
      </c>
      <c r="J33" s="79" t="s">
        <v>114</v>
      </c>
      <c r="K33" s="79" t="s">
        <v>114</v>
      </c>
      <c r="L33" s="79">
        <v>38.5</v>
      </c>
      <c r="M33" s="79">
        <v>49.5</v>
      </c>
      <c r="N33" s="86" t="s">
        <v>114</v>
      </c>
      <c r="O33" s="87" t="s">
        <v>114</v>
      </c>
      <c r="P33" s="88" t="s">
        <v>114</v>
      </c>
      <c r="Q33" s="89" t="s">
        <v>114</v>
      </c>
      <c r="R33" s="88" t="s">
        <v>114</v>
      </c>
      <c r="S33" s="88" t="s">
        <v>114</v>
      </c>
      <c r="T33" s="88" t="s">
        <v>114</v>
      </c>
      <c r="U33" s="88" t="s">
        <v>114</v>
      </c>
      <c r="V33" s="88" t="s">
        <v>114</v>
      </c>
      <c r="W33" s="88" t="s">
        <v>114</v>
      </c>
      <c r="X33" s="88" t="s">
        <v>114</v>
      </c>
      <c r="Y33" s="79">
        <v>8.5</v>
      </c>
      <c r="Z33" s="79">
        <v>7.6</v>
      </c>
      <c r="AA33" s="83"/>
      <c r="AB33" s="84">
        <v>0.63</v>
      </c>
      <c r="AC33" s="90" t="s">
        <v>55</v>
      </c>
      <c r="AD33" s="34" t="s">
        <v>55</v>
      </c>
    </row>
    <row r="34" spans="1:31" hidden="1">
      <c r="A34" s="36" t="s">
        <v>36</v>
      </c>
      <c r="B34" s="78">
        <v>28.2</v>
      </c>
      <c r="C34" s="79">
        <v>26.6</v>
      </c>
      <c r="D34" s="79">
        <v>18.3</v>
      </c>
      <c r="E34" s="79">
        <v>17.8</v>
      </c>
      <c r="F34" s="79">
        <v>89.8</v>
      </c>
      <c r="G34" s="79">
        <v>106.7</v>
      </c>
      <c r="H34" s="88" t="s">
        <v>55</v>
      </c>
      <c r="I34" s="91" t="s">
        <v>114</v>
      </c>
      <c r="J34" s="79" t="s">
        <v>114</v>
      </c>
      <c r="K34" s="79" t="s">
        <v>114</v>
      </c>
      <c r="L34" s="79">
        <v>37.1</v>
      </c>
      <c r="M34" s="79">
        <v>49.6</v>
      </c>
      <c r="N34" s="86" t="s">
        <v>114</v>
      </c>
      <c r="O34" s="87" t="s">
        <v>114</v>
      </c>
      <c r="P34" s="88" t="s">
        <v>114</v>
      </c>
      <c r="Q34" s="89" t="s">
        <v>114</v>
      </c>
      <c r="R34" s="88" t="s">
        <v>114</v>
      </c>
      <c r="S34" s="88" t="s">
        <v>114</v>
      </c>
      <c r="T34" s="88" t="s">
        <v>114</v>
      </c>
      <c r="U34" s="88" t="s">
        <v>114</v>
      </c>
      <c r="V34" s="88" t="s">
        <v>114</v>
      </c>
      <c r="W34" s="88" t="s">
        <v>114</v>
      </c>
      <c r="X34" s="88" t="s">
        <v>114</v>
      </c>
      <c r="Y34" s="79">
        <v>8.9</v>
      </c>
      <c r="Z34" s="79">
        <v>7.8</v>
      </c>
      <c r="AA34" s="83"/>
      <c r="AB34" s="84">
        <v>0.64</v>
      </c>
      <c r="AC34" s="90" t="s">
        <v>55</v>
      </c>
      <c r="AD34" s="34" t="s">
        <v>55</v>
      </c>
    </row>
    <row r="35" spans="1:31">
      <c r="A35" s="36" t="s">
        <v>40</v>
      </c>
      <c r="B35" s="79">
        <v>30.4</v>
      </c>
      <c r="C35" s="79">
        <v>29</v>
      </c>
      <c r="D35" s="79">
        <v>16.7</v>
      </c>
      <c r="E35" s="79">
        <v>16.5</v>
      </c>
      <c r="F35" s="79">
        <v>75.900000000000006</v>
      </c>
      <c r="G35" s="79">
        <v>90.4</v>
      </c>
      <c r="H35" s="86" t="s">
        <v>55</v>
      </c>
      <c r="I35" s="79" t="s">
        <v>119</v>
      </c>
      <c r="J35" s="79" t="s">
        <v>120</v>
      </c>
      <c r="K35" s="79" t="s">
        <v>121</v>
      </c>
      <c r="L35" s="79">
        <v>37</v>
      </c>
      <c r="M35" s="79">
        <v>46.3</v>
      </c>
      <c r="N35" s="86" t="s">
        <v>114</v>
      </c>
      <c r="O35" s="87" t="s">
        <v>114</v>
      </c>
      <c r="P35" s="88" t="s">
        <v>114</v>
      </c>
      <c r="Q35" s="89" t="s">
        <v>114</v>
      </c>
      <c r="R35" s="88" t="s">
        <v>114</v>
      </c>
      <c r="S35" s="88" t="s">
        <v>114</v>
      </c>
      <c r="T35" s="88" t="s">
        <v>114</v>
      </c>
      <c r="U35" s="88" t="s">
        <v>114</v>
      </c>
      <c r="V35" s="88" t="s">
        <v>114</v>
      </c>
      <c r="W35" s="88" t="s">
        <v>114</v>
      </c>
      <c r="X35" s="88" t="s">
        <v>114</v>
      </c>
      <c r="Y35" s="79">
        <v>10.7</v>
      </c>
      <c r="Z35" s="79">
        <v>9.3000000000000007</v>
      </c>
      <c r="AA35" s="84">
        <v>0.9</v>
      </c>
      <c r="AB35" s="84">
        <v>0.68</v>
      </c>
      <c r="AC35" s="90" t="s">
        <v>55</v>
      </c>
      <c r="AD35" s="34" t="s">
        <v>55</v>
      </c>
    </row>
    <row r="36" spans="1:31" ht="21" hidden="1" customHeight="1">
      <c r="A36" s="36" t="s">
        <v>41</v>
      </c>
      <c r="B36" s="78">
        <v>32.6</v>
      </c>
      <c r="C36" s="79">
        <v>31.1</v>
      </c>
      <c r="D36" s="79">
        <v>15.8</v>
      </c>
      <c r="E36" s="79">
        <v>16</v>
      </c>
      <c r="F36" s="79">
        <v>72.5</v>
      </c>
      <c r="G36" s="79">
        <v>84.4</v>
      </c>
      <c r="H36" s="88" t="s">
        <v>114</v>
      </c>
      <c r="I36" s="88" t="s">
        <v>114</v>
      </c>
      <c r="J36" s="79" t="s">
        <v>114</v>
      </c>
      <c r="K36" s="88" t="s">
        <v>114</v>
      </c>
      <c r="L36" s="79">
        <v>34.799999999999997</v>
      </c>
      <c r="M36" s="79">
        <v>43.7</v>
      </c>
      <c r="N36" s="86" t="s">
        <v>114</v>
      </c>
      <c r="O36" s="87" t="s">
        <v>114</v>
      </c>
      <c r="P36" s="88" t="s">
        <v>114</v>
      </c>
      <c r="Q36" s="89" t="s">
        <v>114</v>
      </c>
      <c r="R36" s="88" t="s">
        <v>114</v>
      </c>
      <c r="S36" s="88" t="s">
        <v>114</v>
      </c>
      <c r="T36" s="88" t="s">
        <v>114</v>
      </c>
      <c r="U36" s="88" t="s">
        <v>114</v>
      </c>
      <c r="V36" s="88" t="s">
        <v>114</v>
      </c>
      <c r="W36" s="88" t="s">
        <v>114</v>
      </c>
      <c r="X36" s="88" t="s">
        <v>114</v>
      </c>
      <c r="Y36" s="79">
        <v>12.5</v>
      </c>
      <c r="Z36" s="79">
        <v>11</v>
      </c>
      <c r="AA36" s="83"/>
      <c r="AB36" s="84">
        <v>0.69</v>
      </c>
      <c r="AC36" s="90" t="s">
        <v>55</v>
      </c>
      <c r="AD36" s="34" t="s">
        <v>55</v>
      </c>
    </row>
    <row r="37" spans="1:31" hidden="1">
      <c r="A37" s="36" t="s">
        <v>42</v>
      </c>
      <c r="B37" s="78">
        <v>30.6</v>
      </c>
      <c r="C37" s="79">
        <v>30.2</v>
      </c>
      <c r="D37" s="79">
        <v>16</v>
      </c>
      <c r="E37" s="79">
        <v>16.100000000000001</v>
      </c>
      <c r="F37" s="79">
        <v>73</v>
      </c>
      <c r="G37" s="79">
        <v>85.8</v>
      </c>
      <c r="H37" s="88" t="s">
        <v>114</v>
      </c>
      <c r="I37" s="88" t="s">
        <v>114</v>
      </c>
      <c r="J37" s="79" t="s">
        <v>114</v>
      </c>
      <c r="K37" s="88" t="s">
        <v>114</v>
      </c>
      <c r="L37" s="79">
        <v>33.6</v>
      </c>
      <c r="M37" s="79">
        <v>41.3</v>
      </c>
      <c r="N37" s="86" t="s">
        <v>114</v>
      </c>
      <c r="O37" s="87" t="s">
        <v>114</v>
      </c>
      <c r="P37" s="88" t="s">
        <v>114</v>
      </c>
      <c r="Q37" s="89" t="s">
        <v>114</v>
      </c>
      <c r="R37" s="88" t="s">
        <v>114</v>
      </c>
      <c r="S37" s="88" t="s">
        <v>114</v>
      </c>
      <c r="T37" s="88" t="s">
        <v>114</v>
      </c>
      <c r="U37" s="88" t="s">
        <v>114</v>
      </c>
      <c r="V37" s="88" t="s">
        <v>114</v>
      </c>
      <c r="W37" s="88" t="s">
        <v>114</v>
      </c>
      <c r="X37" s="88" t="s">
        <v>114</v>
      </c>
      <c r="Y37" s="79">
        <v>10</v>
      </c>
      <c r="Z37" s="79">
        <v>9.4</v>
      </c>
      <c r="AA37" s="83"/>
      <c r="AB37" s="84">
        <v>0.64</v>
      </c>
      <c r="AC37" s="90" t="s">
        <v>55</v>
      </c>
      <c r="AD37" s="34" t="s">
        <v>55</v>
      </c>
    </row>
    <row r="38" spans="1:31" hidden="1">
      <c r="A38" s="36" t="s">
        <v>43</v>
      </c>
      <c r="B38" s="78">
        <v>28.3</v>
      </c>
      <c r="C38" s="79">
        <v>30.2</v>
      </c>
      <c r="D38" s="79">
        <v>16.5</v>
      </c>
      <c r="E38" s="79">
        <v>16.7</v>
      </c>
      <c r="F38" s="79">
        <v>69.8</v>
      </c>
      <c r="G38" s="79">
        <v>87</v>
      </c>
      <c r="H38" s="88" t="s">
        <v>114</v>
      </c>
      <c r="I38" s="88" t="s">
        <v>114</v>
      </c>
      <c r="J38" s="79" t="s">
        <v>114</v>
      </c>
      <c r="K38" s="88" t="s">
        <v>114</v>
      </c>
      <c r="L38" s="79">
        <v>35</v>
      </c>
      <c r="M38" s="79">
        <v>39.9</v>
      </c>
      <c r="N38" s="86" t="s">
        <v>114</v>
      </c>
      <c r="O38" s="87" t="s">
        <v>114</v>
      </c>
      <c r="P38" s="88" t="s">
        <v>114</v>
      </c>
      <c r="Q38" s="89" t="s">
        <v>114</v>
      </c>
      <c r="R38" s="88" t="s">
        <v>114</v>
      </c>
      <c r="S38" s="88" t="s">
        <v>114</v>
      </c>
      <c r="T38" s="88" t="s">
        <v>114</v>
      </c>
      <c r="U38" s="88" t="s">
        <v>114</v>
      </c>
      <c r="V38" s="88" t="s">
        <v>114</v>
      </c>
      <c r="W38" s="88" t="s">
        <v>114</v>
      </c>
      <c r="X38" s="88" t="s">
        <v>114</v>
      </c>
      <c r="Y38" s="79">
        <v>10.6</v>
      </c>
      <c r="Z38" s="79">
        <v>10.199999999999999</v>
      </c>
      <c r="AA38" s="83"/>
      <c r="AB38" s="84">
        <v>0.68</v>
      </c>
      <c r="AC38" s="90" t="s">
        <v>55</v>
      </c>
      <c r="AD38" s="34" t="s">
        <v>55</v>
      </c>
    </row>
    <row r="39" spans="1:31" hidden="1">
      <c r="A39" s="36" t="s">
        <v>92</v>
      </c>
      <c r="B39" s="89" t="s">
        <v>122</v>
      </c>
      <c r="C39" s="88" t="s">
        <v>114</v>
      </c>
      <c r="D39" s="88" t="s">
        <v>123</v>
      </c>
      <c r="E39" s="88" t="s">
        <v>114</v>
      </c>
      <c r="F39" s="88" t="s">
        <v>114</v>
      </c>
      <c r="G39" s="88" t="s">
        <v>114</v>
      </c>
      <c r="H39" s="88" t="s">
        <v>114</v>
      </c>
      <c r="I39" s="88" t="s">
        <v>114</v>
      </c>
      <c r="J39" s="79" t="s">
        <v>114</v>
      </c>
      <c r="K39" s="88" t="s">
        <v>114</v>
      </c>
      <c r="L39" s="88" t="s">
        <v>114</v>
      </c>
      <c r="M39" s="88" t="s">
        <v>114</v>
      </c>
      <c r="N39" s="86" t="s">
        <v>114</v>
      </c>
      <c r="O39" s="87" t="s">
        <v>114</v>
      </c>
      <c r="P39" s="88" t="s">
        <v>114</v>
      </c>
      <c r="Q39" s="89" t="s">
        <v>114</v>
      </c>
      <c r="R39" s="88" t="s">
        <v>114</v>
      </c>
      <c r="S39" s="88" t="s">
        <v>114</v>
      </c>
      <c r="T39" s="88" t="s">
        <v>114</v>
      </c>
      <c r="U39" s="88" t="s">
        <v>114</v>
      </c>
      <c r="V39" s="88" t="s">
        <v>114</v>
      </c>
      <c r="W39" s="88" t="s">
        <v>114</v>
      </c>
      <c r="X39" s="88" t="s">
        <v>114</v>
      </c>
      <c r="Y39" s="88" t="s">
        <v>114</v>
      </c>
      <c r="Z39" s="88" t="s">
        <v>114</v>
      </c>
      <c r="AA39" s="83"/>
      <c r="AB39" s="88" t="s">
        <v>114</v>
      </c>
      <c r="AC39" s="90" t="s">
        <v>55</v>
      </c>
      <c r="AD39" s="34" t="s">
        <v>55</v>
      </c>
    </row>
    <row r="40" spans="1:31">
      <c r="A40" s="36" t="s">
        <v>45</v>
      </c>
      <c r="B40" s="78">
        <v>27</v>
      </c>
      <c r="C40" s="88" t="s">
        <v>114</v>
      </c>
      <c r="D40" s="79">
        <v>31.4</v>
      </c>
      <c r="E40" s="88" t="s">
        <v>114</v>
      </c>
      <c r="F40" s="88" t="s">
        <v>114</v>
      </c>
      <c r="G40" s="88" t="s">
        <v>114</v>
      </c>
      <c r="H40" s="86" t="s">
        <v>114</v>
      </c>
      <c r="I40" s="86" t="s">
        <v>114</v>
      </c>
      <c r="J40" s="79">
        <v>-4.4000000000000004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7" t="s">
        <v>114</v>
      </c>
      <c r="P40" s="88" t="s">
        <v>114</v>
      </c>
      <c r="Q40" s="89" t="s">
        <v>114</v>
      </c>
      <c r="R40" s="88" t="s">
        <v>114</v>
      </c>
      <c r="S40" s="88" t="s">
        <v>114</v>
      </c>
      <c r="T40" s="88" t="s">
        <v>114</v>
      </c>
      <c r="U40" s="88" t="s">
        <v>114</v>
      </c>
      <c r="V40" s="88" t="s">
        <v>114</v>
      </c>
      <c r="W40" s="88" t="s">
        <v>114</v>
      </c>
      <c r="X40" s="88" t="s">
        <v>114</v>
      </c>
      <c r="Y40" s="88" t="s">
        <v>114</v>
      </c>
      <c r="Z40" s="88" t="s">
        <v>114</v>
      </c>
      <c r="AA40" s="88" t="s">
        <v>114</v>
      </c>
      <c r="AB40" s="88" t="s">
        <v>114</v>
      </c>
      <c r="AC40" s="90" t="s">
        <v>55</v>
      </c>
      <c r="AD40" s="34" t="s">
        <v>55</v>
      </c>
      <c r="AE40" s="79"/>
    </row>
    <row r="41" spans="1:31" hidden="1">
      <c r="A41" s="36" t="s">
        <v>93</v>
      </c>
      <c r="B41" s="89" t="s">
        <v>124</v>
      </c>
      <c r="C41" s="88" t="s">
        <v>114</v>
      </c>
      <c r="D41" s="88" t="s">
        <v>125</v>
      </c>
      <c r="E41" s="88" t="s">
        <v>114</v>
      </c>
      <c r="F41" s="88" t="s">
        <v>114</v>
      </c>
      <c r="G41" s="88" t="s">
        <v>114</v>
      </c>
      <c r="H41" s="88" t="s">
        <v>114</v>
      </c>
      <c r="I41" s="88" t="s">
        <v>114</v>
      </c>
      <c r="J41" s="88" t="s">
        <v>114</v>
      </c>
      <c r="K41" s="88" t="s">
        <v>114</v>
      </c>
      <c r="L41" s="88" t="s">
        <v>114</v>
      </c>
      <c r="M41" s="88" t="s">
        <v>114</v>
      </c>
      <c r="N41" s="88" t="s">
        <v>114</v>
      </c>
      <c r="O41" s="87" t="s">
        <v>114</v>
      </c>
      <c r="P41" s="88" t="s">
        <v>114</v>
      </c>
      <c r="Q41" s="89" t="s">
        <v>114</v>
      </c>
      <c r="R41" s="88" t="s">
        <v>114</v>
      </c>
      <c r="S41" s="88" t="s">
        <v>114</v>
      </c>
      <c r="T41" s="88" t="s">
        <v>114</v>
      </c>
      <c r="U41" s="88" t="s">
        <v>114</v>
      </c>
      <c r="V41" s="88" t="s">
        <v>114</v>
      </c>
      <c r="W41" s="88" t="s">
        <v>114</v>
      </c>
      <c r="X41" s="88" t="s">
        <v>114</v>
      </c>
      <c r="Y41" s="88" t="s">
        <v>114</v>
      </c>
      <c r="Z41" s="88" t="s">
        <v>114</v>
      </c>
      <c r="AA41" s="83"/>
      <c r="AB41" s="88" t="s">
        <v>114</v>
      </c>
      <c r="AC41" s="83"/>
      <c r="AD41" s="85"/>
    </row>
    <row r="42" spans="1:31" hidden="1">
      <c r="A42" s="36" t="s">
        <v>47</v>
      </c>
      <c r="B42" s="78">
        <v>36.299999999999997</v>
      </c>
      <c r="C42" s="79">
        <v>34.299999999999997</v>
      </c>
      <c r="D42" s="79">
        <v>15.2</v>
      </c>
      <c r="E42" s="79">
        <v>14.6</v>
      </c>
      <c r="F42" s="79">
        <v>75.599999999999994</v>
      </c>
      <c r="G42" s="79">
        <v>76.7</v>
      </c>
      <c r="H42" s="88" t="s">
        <v>114</v>
      </c>
      <c r="I42" s="88" t="s">
        <v>114</v>
      </c>
      <c r="J42" s="88" t="s">
        <v>114</v>
      </c>
      <c r="K42" s="88" t="s">
        <v>114</v>
      </c>
      <c r="L42" s="88" t="s">
        <v>126</v>
      </c>
      <c r="M42" s="79">
        <v>44.2</v>
      </c>
      <c r="N42" s="88" t="s">
        <v>114</v>
      </c>
      <c r="O42" s="87" t="s">
        <v>114</v>
      </c>
      <c r="P42" s="88" t="s">
        <v>114</v>
      </c>
      <c r="Q42" s="89" t="s">
        <v>114</v>
      </c>
      <c r="R42" s="88" t="s">
        <v>114</v>
      </c>
      <c r="S42" s="88" t="s">
        <v>114</v>
      </c>
      <c r="T42" s="88" t="s">
        <v>114</v>
      </c>
      <c r="U42" s="88" t="s">
        <v>114</v>
      </c>
      <c r="V42" s="88" t="s">
        <v>114</v>
      </c>
      <c r="W42" s="88" t="s">
        <v>114</v>
      </c>
      <c r="X42" s="88" t="s">
        <v>114</v>
      </c>
      <c r="Y42" s="79">
        <v>12.2</v>
      </c>
      <c r="Z42" s="79">
        <v>12</v>
      </c>
      <c r="AA42" s="83"/>
      <c r="AB42" s="84">
        <v>1.02</v>
      </c>
      <c r="AC42" s="83"/>
      <c r="AD42" s="85"/>
    </row>
    <row r="43" spans="1:31" hidden="1">
      <c r="A43" s="36" t="s">
        <v>48</v>
      </c>
      <c r="B43" s="78">
        <v>35.9</v>
      </c>
      <c r="C43" s="79">
        <v>33.5</v>
      </c>
      <c r="D43" s="79">
        <v>11.7</v>
      </c>
      <c r="E43" s="79">
        <v>11.9</v>
      </c>
      <c r="F43" s="79">
        <v>56.6</v>
      </c>
      <c r="G43" s="79">
        <v>61.7</v>
      </c>
      <c r="H43" s="88" t="s">
        <v>114</v>
      </c>
      <c r="I43" s="88" t="s">
        <v>114</v>
      </c>
      <c r="J43" s="88" t="s">
        <v>114</v>
      </c>
      <c r="K43" s="88" t="s">
        <v>114</v>
      </c>
      <c r="L43" s="79">
        <v>41.3</v>
      </c>
      <c r="M43" s="79">
        <v>50.9</v>
      </c>
      <c r="N43" s="88" t="s">
        <v>114</v>
      </c>
      <c r="O43" s="87" t="s">
        <v>114</v>
      </c>
      <c r="P43" s="88" t="s">
        <v>114</v>
      </c>
      <c r="Q43" s="89" t="s">
        <v>114</v>
      </c>
      <c r="R43" s="88" t="s">
        <v>114</v>
      </c>
      <c r="S43" s="88" t="s">
        <v>114</v>
      </c>
      <c r="T43" s="88" t="s">
        <v>114</v>
      </c>
      <c r="U43" s="88" t="s">
        <v>114</v>
      </c>
      <c r="V43" s="88" t="s">
        <v>114</v>
      </c>
      <c r="W43" s="88" t="s">
        <v>114</v>
      </c>
      <c r="X43" s="88" t="s">
        <v>114</v>
      </c>
      <c r="Y43" s="79">
        <v>12.6</v>
      </c>
      <c r="Z43" s="79">
        <v>11.9</v>
      </c>
      <c r="AA43" s="83"/>
      <c r="AB43" s="84">
        <v>0.99</v>
      </c>
      <c r="AC43" s="83"/>
      <c r="AD43" s="85"/>
    </row>
    <row r="44" spans="1:31" hidden="1">
      <c r="A44" s="36" t="s">
        <v>49</v>
      </c>
      <c r="B44" s="78">
        <v>35</v>
      </c>
      <c r="C44" s="79">
        <v>33</v>
      </c>
      <c r="D44" s="79">
        <v>11.6</v>
      </c>
      <c r="E44" s="79">
        <v>11.6</v>
      </c>
      <c r="F44" s="79">
        <v>58.9</v>
      </c>
      <c r="G44" s="79">
        <v>62.5</v>
      </c>
      <c r="H44" s="88" t="s">
        <v>114</v>
      </c>
      <c r="I44" s="88" t="s">
        <v>114</v>
      </c>
      <c r="J44" s="88" t="s">
        <v>114</v>
      </c>
      <c r="K44" s="88" t="s">
        <v>114</v>
      </c>
      <c r="L44" s="79">
        <v>46.8</v>
      </c>
      <c r="M44" s="79">
        <v>66.7</v>
      </c>
      <c r="N44" s="88" t="s">
        <v>114</v>
      </c>
      <c r="O44" s="87" t="s">
        <v>114</v>
      </c>
      <c r="P44" s="88" t="s">
        <v>114</v>
      </c>
      <c r="Q44" s="89" t="s">
        <v>114</v>
      </c>
      <c r="R44" s="88" t="s">
        <v>114</v>
      </c>
      <c r="S44" s="88" t="s">
        <v>114</v>
      </c>
      <c r="T44" s="88" t="s">
        <v>114</v>
      </c>
      <c r="U44" s="88" t="s">
        <v>114</v>
      </c>
      <c r="V44" s="88" t="s">
        <v>114</v>
      </c>
      <c r="W44" s="88" t="s">
        <v>114</v>
      </c>
      <c r="X44" s="88" t="s">
        <v>114</v>
      </c>
      <c r="Y44" s="79">
        <v>10.6</v>
      </c>
      <c r="Z44" s="79">
        <v>10.3</v>
      </c>
      <c r="AA44" s="83"/>
      <c r="AB44" s="84">
        <v>1.01</v>
      </c>
      <c r="AC44" s="83"/>
      <c r="AD44" s="85"/>
    </row>
    <row r="45" spans="1:31">
      <c r="A45" s="36" t="s">
        <v>50</v>
      </c>
      <c r="B45" s="78">
        <v>29.9</v>
      </c>
      <c r="C45" s="79">
        <v>28.1</v>
      </c>
      <c r="D45" s="79">
        <v>11</v>
      </c>
      <c r="E45" s="79">
        <v>10.9</v>
      </c>
      <c r="F45" s="79">
        <v>57.3</v>
      </c>
      <c r="G45" s="79">
        <v>60.1</v>
      </c>
      <c r="H45" s="86" t="s">
        <v>114</v>
      </c>
      <c r="I45" s="79" t="s">
        <v>127</v>
      </c>
      <c r="J45" s="79" t="s">
        <v>128</v>
      </c>
      <c r="K45" s="79" t="s">
        <v>129</v>
      </c>
      <c r="L45" s="79">
        <v>60</v>
      </c>
      <c r="M45" s="79">
        <v>84.9</v>
      </c>
      <c r="N45" s="79" t="s">
        <v>130</v>
      </c>
      <c r="O45" s="92" t="s">
        <v>131</v>
      </c>
      <c r="P45" s="88" t="s">
        <v>114</v>
      </c>
      <c r="Q45" s="78" t="s">
        <v>132</v>
      </c>
      <c r="R45" s="79" t="s">
        <v>133</v>
      </c>
      <c r="S45" s="88" t="s">
        <v>114</v>
      </c>
      <c r="T45" s="88" t="s">
        <v>114</v>
      </c>
      <c r="U45" s="88" t="s">
        <v>114</v>
      </c>
      <c r="V45" s="88" t="s">
        <v>114</v>
      </c>
      <c r="W45" s="88" t="s">
        <v>114</v>
      </c>
      <c r="X45" s="79">
        <v>15.1</v>
      </c>
      <c r="Y45" s="79">
        <v>8.6</v>
      </c>
      <c r="Z45" s="79">
        <v>8.6</v>
      </c>
      <c r="AA45" s="84">
        <v>1.25</v>
      </c>
      <c r="AB45" s="84">
        <v>1.01</v>
      </c>
      <c r="AC45" s="84">
        <v>4.03</v>
      </c>
      <c r="AD45" s="93">
        <v>3.65</v>
      </c>
    </row>
    <row r="46" spans="1:31" hidden="1">
      <c r="A46" s="36" t="s">
        <v>51</v>
      </c>
      <c r="B46" s="78">
        <v>27.1</v>
      </c>
      <c r="C46" s="79">
        <v>25.3</v>
      </c>
      <c r="D46" s="79">
        <v>10.4</v>
      </c>
      <c r="E46" s="79">
        <v>9.9</v>
      </c>
      <c r="F46" s="79">
        <v>54.1</v>
      </c>
      <c r="G46" s="79">
        <v>57.5</v>
      </c>
      <c r="H46" s="88" t="s">
        <v>114</v>
      </c>
      <c r="I46" s="88" t="s">
        <v>114</v>
      </c>
      <c r="J46" s="88" t="s">
        <v>114</v>
      </c>
      <c r="K46" s="88" t="s">
        <v>114</v>
      </c>
      <c r="L46" s="79">
        <v>78.900000000000006</v>
      </c>
      <c r="M46" s="79">
        <v>92.2</v>
      </c>
      <c r="N46" s="88" t="s">
        <v>114</v>
      </c>
      <c r="O46" s="88" t="s">
        <v>114</v>
      </c>
      <c r="P46" s="88" t="s">
        <v>114</v>
      </c>
      <c r="Q46" s="89" t="s">
        <v>114</v>
      </c>
      <c r="R46" s="88" t="s">
        <v>114</v>
      </c>
      <c r="S46" s="88" t="s">
        <v>114</v>
      </c>
      <c r="T46" s="88" t="s">
        <v>114</v>
      </c>
      <c r="U46" s="88" t="s">
        <v>114</v>
      </c>
      <c r="V46" s="88" t="s">
        <v>114</v>
      </c>
      <c r="W46" s="88" t="s">
        <v>114</v>
      </c>
      <c r="X46" s="88" t="s">
        <v>114</v>
      </c>
      <c r="Y46" s="79">
        <v>7.8</v>
      </c>
      <c r="Z46" s="79">
        <v>7.9</v>
      </c>
      <c r="AA46" s="83"/>
      <c r="AB46" s="84">
        <v>0.97</v>
      </c>
      <c r="AC46" s="83"/>
      <c r="AD46" s="85"/>
    </row>
    <row r="47" spans="1:31" hidden="1">
      <c r="A47" s="36" t="s">
        <v>52</v>
      </c>
      <c r="B47" s="78">
        <v>24.6</v>
      </c>
      <c r="C47" s="79">
        <v>23.4</v>
      </c>
      <c r="D47" s="79">
        <v>8.9</v>
      </c>
      <c r="E47" s="79">
        <v>8.9</v>
      </c>
      <c r="F47" s="79">
        <v>44.2</v>
      </c>
      <c r="G47" s="79">
        <v>49.4</v>
      </c>
      <c r="H47" s="88" t="s">
        <v>114</v>
      </c>
      <c r="I47" s="88" t="s">
        <v>114</v>
      </c>
      <c r="J47" s="88" t="s">
        <v>114</v>
      </c>
      <c r="K47" s="88" t="s">
        <v>114</v>
      </c>
      <c r="L47" s="79">
        <v>85.8</v>
      </c>
      <c r="M47" s="79">
        <v>92.3</v>
      </c>
      <c r="N47" s="88" t="s">
        <v>114</v>
      </c>
      <c r="O47" s="88" t="s">
        <v>114</v>
      </c>
      <c r="P47" s="88" t="s">
        <v>114</v>
      </c>
      <c r="Q47" s="89" t="s">
        <v>114</v>
      </c>
      <c r="R47" s="88" t="s">
        <v>114</v>
      </c>
      <c r="S47" s="88" t="s">
        <v>114</v>
      </c>
      <c r="T47" s="88" t="s">
        <v>114</v>
      </c>
      <c r="U47" s="88" t="s">
        <v>114</v>
      </c>
      <c r="V47" s="88" t="s">
        <v>114</v>
      </c>
      <c r="W47" s="88" t="s">
        <v>114</v>
      </c>
      <c r="X47" s="88" t="s">
        <v>114</v>
      </c>
      <c r="Y47" s="79">
        <v>7.7</v>
      </c>
      <c r="Z47" s="79">
        <v>7.9</v>
      </c>
      <c r="AA47" s="83"/>
      <c r="AB47" s="84">
        <v>0.92</v>
      </c>
      <c r="AC47" s="83"/>
      <c r="AD47" s="85"/>
    </row>
    <row r="48" spans="1:31" hidden="1">
      <c r="A48" s="36" t="s">
        <v>53</v>
      </c>
      <c r="B48" s="78">
        <v>21.9</v>
      </c>
      <c r="C48" s="79">
        <v>21.5</v>
      </c>
      <c r="D48" s="79">
        <v>9</v>
      </c>
      <c r="E48" s="79">
        <v>8.9</v>
      </c>
      <c r="F48" s="79">
        <v>46.9</v>
      </c>
      <c r="G48" s="79">
        <v>48.9</v>
      </c>
      <c r="H48" s="88" t="s">
        <v>114</v>
      </c>
      <c r="I48" s="88" t="s">
        <v>114</v>
      </c>
      <c r="J48" s="88" t="s">
        <v>114</v>
      </c>
      <c r="K48" s="88" t="s">
        <v>114</v>
      </c>
      <c r="L48" s="79">
        <v>82</v>
      </c>
      <c r="M48" s="79">
        <v>93.8</v>
      </c>
      <c r="N48" s="88" t="s">
        <v>114</v>
      </c>
      <c r="O48" s="88" t="s">
        <v>114</v>
      </c>
      <c r="P48" s="88" t="s">
        <v>114</v>
      </c>
      <c r="Q48" s="89" t="s">
        <v>114</v>
      </c>
      <c r="R48" s="88" t="s">
        <v>114</v>
      </c>
      <c r="S48" s="88" t="s">
        <v>114</v>
      </c>
      <c r="T48" s="88" t="s">
        <v>114</v>
      </c>
      <c r="U48" s="88" t="s">
        <v>114</v>
      </c>
      <c r="V48" s="88" t="s">
        <v>114</v>
      </c>
      <c r="W48" s="88" t="s">
        <v>114</v>
      </c>
      <c r="X48" s="88" t="s">
        <v>114</v>
      </c>
      <c r="Y48" s="79">
        <v>7.3</v>
      </c>
      <c r="Z48" s="79">
        <v>7.8</v>
      </c>
      <c r="AA48" s="83"/>
      <c r="AB48" s="84">
        <v>0.86</v>
      </c>
      <c r="AC48" s="83"/>
      <c r="AD48" s="85"/>
    </row>
    <row r="49" spans="1:30" hidden="1">
      <c r="A49" s="36" t="s">
        <v>54</v>
      </c>
      <c r="B49" s="78">
        <v>20.100000000000001</v>
      </c>
      <c r="C49" s="79">
        <v>20</v>
      </c>
      <c r="D49" s="79">
        <v>8.5</v>
      </c>
      <c r="E49" s="79">
        <v>8.1999999999999993</v>
      </c>
      <c r="F49" s="79">
        <v>44.2</v>
      </c>
      <c r="G49" s="79">
        <v>44.7</v>
      </c>
      <c r="H49" s="88" t="s">
        <v>114</v>
      </c>
      <c r="I49" s="88" t="s">
        <v>114</v>
      </c>
      <c r="J49" s="88" t="s">
        <v>114</v>
      </c>
      <c r="K49" s="88" t="s">
        <v>114</v>
      </c>
      <c r="L49" s="79">
        <v>88.3</v>
      </c>
      <c r="M49" s="79">
        <v>95.8</v>
      </c>
      <c r="N49" s="88" t="s">
        <v>114</v>
      </c>
      <c r="O49" s="88" t="s">
        <v>114</v>
      </c>
      <c r="P49" s="88" t="s">
        <v>114</v>
      </c>
      <c r="Q49" s="89" t="s">
        <v>114</v>
      </c>
      <c r="R49" s="88" t="s">
        <v>114</v>
      </c>
      <c r="S49" s="88" t="s">
        <v>114</v>
      </c>
      <c r="T49" s="88" t="s">
        <v>114</v>
      </c>
      <c r="U49" s="88" t="s">
        <v>114</v>
      </c>
      <c r="V49" s="88" t="s">
        <v>114</v>
      </c>
      <c r="W49" s="88" t="s">
        <v>114</v>
      </c>
      <c r="X49" s="88" t="s">
        <v>114</v>
      </c>
      <c r="Y49" s="79">
        <v>7.6</v>
      </c>
      <c r="Z49" s="79">
        <v>7.9</v>
      </c>
      <c r="AA49" s="83"/>
      <c r="AB49" s="84">
        <v>0.87</v>
      </c>
      <c r="AC49" s="83"/>
      <c r="AD49" s="85"/>
    </row>
    <row r="50" spans="1:30">
      <c r="A50" s="36" t="s">
        <v>134</v>
      </c>
      <c r="B50" s="78">
        <v>19.899999999999999</v>
      </c>
      <c r="C50" s="79">
        <v>19.399999999999999</v>
      </c>
      <c r="D50" s="79">
        <v>8.1999999999999993</v>
      </c>
      <c r="E50" s="79">
        <v>7.8</v>
      </c>
      <c r="F50" s="79">
        <v>41</v>
      </c>
      <c r="G50" s="79">
        <v>39.799999999999997</v>
      </c>
      <c r="H50" s="79" t="s">
        <v>135</v>
      </c>
      <c r="I50" s="79" t="s">
        <v>136</v>
      </c>
      <c r="J50" s="79" t="s">
        <v>137</v>
      </c>
      <c r="K50" s="79" t="s">
        <v>137</v>
      </c>
      <c r="L50" s="79">
        <v>85.5</v>
      </c>
      <c r="M50" s="88" t="s">
        <v>114</v>
      </c>
      <c r="N50" s="79" t="s">
        <v>119</v>
      </c>
      <c r="O50" s="92" t="s">
        <v>138</v>
      </c>
      <c r="P50" s="79" t="s">
        <v>114</v>
      </c>
      <c r="Q50" s="78" t="s">
        <v>139</v>
      </c>
      <c r="R50" s="79" t="s">
        <v>140</v>
      </c>
      <c r="S50" s="88" t="s">
        <v>114</v>
      </c>
      <c r="T50" s="88" t="s">
        <v>114</v>
      </c>
      <c r="U50" s="88" t="s">
        <v>114</v>
      </c>
      <c r="V50" s="88" t="s">
        <v>114</v>
      </c>
      <c r="W50" s="88" t="s">
        <v>114</v>
      </c>
      <c r="X50" s="79" t="s">
        <v>141</v>
      </c>
      <c r="Y50" s="79">
        <v>7.6</v>
      </c>
      <c r="Z50" s="79">
        <v>8</v>
      </c>
      <c r="AA50" s="84">
        <v>1.01</v>
      </c>
      <c r="AB50" s="84">
        <v>0.84</v>
      </c>
      <c r="AC50" s="84">
        <v>2.5299999999999998</v>
      </c>
      <c r="AD50" s="93">
        <v>2.37</v>
      </c>
    </row>
    <row r="51" spans="1:30" hidden="1">
      <c r="A51" s="36" t="s">
        <v>142</v>
      </c>
      <c r="B51" s="78">
        <v>18.899999999999999</v>
      </c>
      <c r="C51" s="79">
        <v>18.399999999999999</v>
      </c>
      <c r="D51" s="79">
        <v>8.4</v>
      </c>
      <c r="E51" s="79">
        <v>8</v>
      </c>
      <c r="F51" s="79">
        <v>41.1</v>
      </c>
      <c r="G51" s="88" t="s">
        <v>114</v>
      </c>
      <c r="H51" s="88" t="s">
        <v>114</v>
      </c>
      <c r="I51" s="88" t="s">
        <v>114</v>
      </c>
      <c r="J51" s="88" t="s">
        <v>114</v>
      </c>
      <c r="K51" s="88" t="s">
        <v>114</v>
      </c>
      <c r="L51" s="79">
        <v>92.4</v>
      </c>
      <c r="M51" s="88" t="s">
        <v>114</v>
      </c>
      <c r="N51" s="88" t="s">
        <v>114</v>
      </c>
      <c r="O51" s="88" t="s">
        <v>114</v>
      </c>
      <c r="P51" s="88" t="s">
        <v>114</v>
      </c>
      <c r="Q51" s="88" t="s">
        <v>114</v>
      </c>
      <c r="R51" s="88" t="s">
        <v>114</v>
      </c>
      <c r="S51" s="88" t="s">
        <v>114</v>
      </c>
      <c r="T51" s="88" t="s">
        <v>114</v>
      </c>
      <c r="U51" s="88" t="s">
        <v>114</v>
      </c>
      <c r="V51" s="88" t="s">
        <v>114</v>
      </c>
      <c r="W51" s="88" t="s">
        <v>114</v>
      </c>
      <c r="X51" s="88" t="s">
        <v>114</v>
      </c>
      <c r="Y51" s="79">
        <v>7.7</v>
      </c>
      <c r="Z51" s="79">
        <v>7.9</v>
      </c>
      <c r="AA51" s="83"/>
      <c r="AB51" s="84">
        <v>0.8</v>
      </c>
      <c r="AC51" s="83"/>
      <c r="AD51" s="85"/>
    </row>
    <row r="52" spans="1:30" hidden="1">
      <c r="A52" s="36" t="s">
        <v>143</v>
      </c>
      <c r="B52" s="78">
        <v>17.2</v>
      </c>
      <c r="C52" s="79">
        <v>17.2</v>
      </c>
      <c r="D52" s="79">
        <v>8.6999999999999993</v>
      </c>
      <c r="E52" s="79">
        <v>8.3000000000000007</v>
      </c>
      <c r="F52" s="79">
        <v>39.200000000000003</v>
      </c>
      <c r="G52" s="88" t="s">
        <v>114</v>
      </c>
      <c r="H52" s="88" t="s">
        <v>114</v>
      </c>
      <c r="I52" s="88" t="s">
        <v>114</v>
      </c>
      <c r="J52" s="88" t="s">
        <v>114</v>
      </c>
      <c r="K52" s="88" t="s">
        <v>114</v>
      </c>
      <c r="L52" s="79">
        <v>99.5</v>
      </c>
      <c r="M52" s="88" t="s">
        <v>114</v>
      </c>
      <c r="N52" s="88" t="s">
        <v>114</v>
      </c>
      <c r="O52" s="88" t="s">
        <v>114</v>
      </c>
      <c r="P52" s="88" t="s">
        <v>114</v>
      </c>
      <c r="Q52" s="88" t="s">
        <v>114</v>
      </c>
      <c r="R52" s="88" t="s">
        <v>114</v>
      </c>
      <c r="S52" s="88" t="s">
        <v>114</v>
      </c>
      <c r="T52" s="88" t="s">
        <v>114</v>
      </c>
      <c r="U52" s="88" t="s">
        <v>114</v>
      </c>
      <c r="V52" s="88" t="s">
        <v>114</v>
      </c>
      <c r="W52" s="88" t="s">
        <v>114</v>
      </c>
      <c r="X52" s="88" t="s">
        <v>114</v>
      </c>
      <c r="Y52" s="79">
        <v>7.9</v>
      </c>
      <c r="Z52" s="79">
        <v>8.5</v>
      </c>
      <c r="AA52" s="83"/>
      <c r="AB52" s="84">
        <v>0.79</v>
      </c>
      <c r="AC52" s="83"/>
      <c r="AD52" s="85"/>
    </row>
    <row r="53" spans="1:30" hidden="1">
      <c r="A53" s="36" t="s">
        <v>144</v>
      </c>
      <c r="B53" s="78">
        <v>18.100000000000001</v>
      </c>
      <c r="C53" s="79">
        <v>18</v>
      </c>
      <c r="D53" s="79">
        <v>8.1999999999999993</v>
      </c>
      <c r="E53" s="79">
        <v>7.4</v>
      </c>
      <c r="F53" s="79">
        <v>35.4</v>
      </c>
      <c r="G53" s="88" t="s">
        <v>114</v>
      </c>
      <c r="H53" s="88" t="s">
        <v>114</v>
      </c>
      <c r="I53" s="88" t="s">
        <v>114</v>
      </c>
      <c r="J53" s="88" t="s">
        <v>114</v>
      </c>
      <c r="K53" s="88" t="s">
        <v>114</v>
      </c>
      <c r="L53" s="79">
        <v>96.7</v>
      </c>
      <c r="M53" s="88" t="s">
        <v>114</v>
      </c>
      <c r="N53" s="88" t="s">
        <v>114</v>
      </c>
      <c r="O53" s="88" t="s">
        <v>114</v>
      </c>
      <c r="P53" s="88" t="s">
        <v>114</v>
      </c>
      <c r="Q53" s="88" t="s">
        <v>114</v>
      </c>
      <c r="R53" s="88" t="s">
        <v>114</v>
      </c>
      <c r="S53" s="88" t="s">
        <v>114</v>
      </c>
      <c r="T53" s="88" t="s">
        <v>114</v>
      </c>
      <c r="U53" s="88" t="s">
        <v>114</v>
      </c>
      <c r="V53" s="88" t="s">
        <v>114</v>
      </c>
      <c r="W53" s="88" t="s">
        <v>114</v>
      </c>
      <c r="X53" s="88" t="s">
        <v>114</v>
      </c>
      <c r="Y53" s="79">
        <v>8.3000000000000007</v>
      </c>
      <c r="Z53" s="79">
        <v>9</v>
      </c>
      <c r="AA53" s="83"/>
      <c r="AB53" s="84">
        <v>0.8</v>
      </c>
      <c r="AC53" s="83"/>
      <c r="AD53" s="85"/>
    </row>
    <row r="54" spans="1:30" hidden="1">
      <c r="A54" s="36" t="s">
        <v>145</v>
      </c>
      <c r="B54" s="78">
        <v>17.399999999999999</v>
      </c>
      <c r="C54" s="79">
        <v>17.5</v>
      </c>
      <c r="D54" s="79">
        <v>8</v>
      </c>
      <c r="E54" s="79">
        <v>7.4</v>
      </c>
      <c r="F54" s="79">
        <v>32.5</v>
      </c>
      <c r="G54" s="88" t="s">
        <v>114</v>
      </c>
      <c r="H54" s="88" t="s">
        <v>114</v>
      </c>
      <c r="I54" s="88" t="s">
        <v>114</v>
      </c>
      <c r="J54" s="88" t="s">
        <v>114</v>
      </c>
      <c r="K54" s="88" t="s">
        <v>114</v>
      </c>
      <c r="L54" s="79">
        <v>101.4</v>
      </c>
      <c r="M54" s="88" t="s">
        <v>114</v>
      </c>
      <c r="N54" s="88" t="s">
        <v>114</v>
      </c>
      <c r="O54" s="88" t="s">
        <v>114</v>
      </c>
      <c r="P54" s="88" t="s">
        <v>114</v>
      </c>
      <c r="Q54" s="88" t="s">
        <v>114</v>
      </c>
      <c r="R54" s="88" t="s">
        <v>114</v>
      </c>
      <c r="S54" s="88" t="s">
        <v>114</v>
      </c>
      <c r="T54" s="88" t="s">
        <v>114</v>
      </c>
      <c r="U54" s="88" t="s">
        <v>114</v>
      </c>
      <c r="V54" s="88" t="s">
        <v>114</v>
      </c>
      <c r="W54" s="88" t="s">
        <v>114</v>
      </c>
      <c r="X54" s="88" t="s">
        <v>114</v>
      </c>
      <c r="Y54" s="79">
        <v>8.1999999999999993</v>
      </c>
      <c r="Z54" s="79">
        <v>9.1</v>
      </c>
      <c r="AA54" s="83"/>
      <c r="AB54" s="84">
        <v>0.78</v>
      </c>
      <c r="AC54" s="83"/>
      <c r="AD54" s="85"/>
    </row>
    <row r="55" spans="1:30">
      <c r="A55" s="36" t="s">
        <v>146</v>
      </c>
      <c r="B55" s="78">
        <v>16.8</v>
      </c>
      <c r="C55" s="79">
        <v>17.2</v>
      </c>
      <c r="D55" s="79">
        <v>8.5</v>
      </c>
      <c r="E55" s="79">
        <v>7.6</v>
      </c>
      <c r="F55" s="79">
        <v>33.299999999999997</v>
      </c>
      <c r="G55" s="79">
        <v>30.7</v>
      </c>
      <c r="H55" s="79">
        <v>22</v>
      </c>
      <c r="I55" s="79">
        <v>17</v>
      </c>
      <c r="J55" s="79">
        <v>8.1</v>
      </c>
      <c r="K55" s="79">
        <v>9.6</v>
      </c>
      <c r="L55" s="79">
        <v>100</v>
      </c>
      <c r="M55" s="79">
        <v>100.4</v>
      </c>
      <c r="N55" s="79">
        <v>46.3</v>
      </c>
      <c r="O55" s="92">
        <v>52.3</v>
      </c>
      <c r="P55" s="88" t="s">
        <v>114</v>
      </c>
      <c r="Q55" s="78">
        <v>53.2</v>
      </c>
      <c r="R55" s="79">
        <v>48.1</v>
      </c>
      <c r="S55" s="88" t="s">
        <v>114</v>
      </c>
      <c r="T55" s="88" t="s">
        <v>114</v>
      </c>
      <c r="U55" s="88" t="s">
        <v>114</v>
      </c>
      <c r="V55" s="88" t="s">
        <v>114</v>
      </c>
      <c r="W55" s="88" t="s">
        <v>114</v>
      </c>
      <c r="X55" s="79">
        <v>10.6</v>
      </c>
      <c r="Y55" s="79">
        <v>8.8000000000000007</v>
      </c>
      <c r="Z55" s="79">
        <v>9.3000000000000007</v>
      </c>
      <c r="AA55" s="84">
        <v>0.85</v>
      </c>
      <c r="AB55" s="84">
        <v>0.74</v>
      </c>
      <c r="AC55" s="84">
        <v>2.1</v>
      </c>
      <c r="AD55" s="93">
        <v>2</v>
      </c>
    </row>
    <row r="56" spans="1:30" s="46" customFormat="1" ht="25.15" hidden="1" customHeight="1">
      <c r="A56" s="40" t="s">
        <v>62</v>
      </c>
      <c r="B56" s="94">
        <v>15.9</v>
      </c>
      <c r="C56" s="95">
        <v>16.899999999999999</v>
      </c>
      <c r="D56" s="95">
        <v>7.4</v>
      </c>
      <c r="E56" s="95">
        <v>7.4</v>
      </c>
      <c r="F56" s="95">
        <v>30.8</v>
      </c>
      <c r="G56" s="95">
        <v>28.6</v>
      </c>
      <c r="H56" s="95">
        <v>20.8</v>
      </c>
      <c r="I56" s="95">
        <v>16.5</v>
      </c>
      <c r="J56" s="95">
        <v>7.7</v>
      </c>
      <c r="K56" s="95">
        <v>9.5</v>
      </c>
      <c r="L56" s="95">
        <v>98.2</v>
      </c>
      <c r="M56" s="95">
        <v>101.7</v>
      </c>
      <c r="N56" s="95">
        <v>45.7</v>
      </c>
      <c r="O56" s="96">
        <v>54.3</v>
      </c>
      <c r="P56" s="97" t="s">
        <v>114</v>
      </c>
      <c r="Q56" s="94">
        <v>56</v>
      </c>
      <c r="R56" s="95">
        <v>47.4</v>
      </c>
      <c r="S56" s="97" t="s">
        <v>114</v>
      </c>
      <c r="T56" s="97" t="s">
        <v>114</v>
      </c>
      <c r="U56" s="97" t="s">
        <v>114</v>
      </c>
      <c r="V56" s="97" t="s">
        <v>114</v>
      </c>
      <c r="W56" s="97" t="s">
        <v>114</v>
      </c>
      <c r="X56" s="95">
        <v>10.6</v>
      </c>
      <c r="Y56" s="95">
        <v>8.1</v>
      </c>
      <c r="Z56" s="95">
        <v>9.4</v>
      </c>
      <c r="AA56" s="98">
        <v>0.85</v>
      </c>
      <c r="AB56" s="98">
        <v>0.74</v>
      </c>
      <c r="AC56" s="97" t="s">
        <v>114</v>
      </c>
      <c r="AD56" s="99">
        <v>1.96</v>
      </c>
    </row>
    <row r="57" spans="1:30" hidden="1">
      <c r="A57" s="36" t="s">
        <v>63</v>
      </c>
      <c r="B57" s="78">
        <v>15.7</v>
      </c>
      <c r="C57" s="79">
        <v>17</v>
      </c>
      <c r="D57" s="79">
        <v>7.5</v>
      </c>
      <c r="E57" s="79">
        <v>7.5</v>
      </c>
      <c r="F57" s="79">
        <v>28.5</v>
      </c>
      <c r="G57" s="79">
        <v>26.4</v>
      </c>
      <c r="H57" s="79">
        <v>19.2</v>
      </c>
      <c r="I57" s="79">
        <v>15.3</v>
      </c>
      <c r="J57" s="79">
        <v>7.1</v>
      </c>
      <c r="K57" s="79">
        <v>9.5</v>
      </c>
      <c r="L57" s="79">
        <v>98.7</v>
      </c>
      <c r="M57" s="79">
        <v>98.8</v>
      </c>
      <c r="N57" s="79">
        <v>48.3</v>
      </c>
      <c r="O57" s="92">
        <v>54.2</v>
      </c>
      <c r="P57" s="88" t="s">
        <v>114</v>
      </c>
      <c r="Q57" s="78">
        <v>5.3</v>
      </c>
      <c r="R57" s="79">
        <v>44.6</v>
      </c>
      <c r="S57" s="88" t="s">
        <v>114</v>
      </c>
      <c r="T57" s="88" t="s">
        <v>114</v>
      </c>
      <c r="U57" s="88" t="s">
        <v>114</v>
      </c>
      <c r="V57" s="88" t="s">
        <v>114</v>
      </c>
      <c r="W57" s="88" t="s">
        <v>114</v>
      </c>
      <c r="X57" s="79">
        <v>10</v>
      </c>
      <c r="Y57" s="79">
        <v>8.1999999999999993</v>
      </c>
      <c r="Z57" s="79">
        <v>9.8000000000000007</v>
      </c>
      <c r="AA57" s="84">
        <v>0.85</v>
      </c>
      <c r="AB57" s="84">
        <v>0.75</v>
      </c>
      <c r="AC57" s="88" t="s">
        <v>114</v>
      </c>
      <c r="AD57" s="93">
        <v>1.98</v>
      </c>
    </row>
    <row r="58" spans="1:30" hidden="1">
      <c r="A58" s="36" t="s">
        <v>64</v>
      </c>
      <c r="B58" s="78">
        <v>15.8</v>
      </c>
      <c r="C58" s="79">
        <v>17.3</v>
      </c>
      <c r="D58" s="79">
        <v>7</v>
      </c>
      <c r="E58" s="79">
        <v>7</v>
      </c>
      <c r="F58" s="79">
        <v>26.5</v>
      </c>
      <c r="G58" s="79">
        <v>23.2</v>
      </c>
      <c r="H58" s="79">
        <v>18.100000000000001</v>
      </c>
      <c r="I58" s="79">
        <v>13.8</v>
      </c>
      <c r="J58" s="79">
        <v>7.5</v>
      </c>
      <c r="K58" s="79">
        <v>10.3</v>
      </c>
      <c r="L58" s="79">
        <v>97.2</v>
      </c>
      <c r="M58" s="79">
        <v>95.6</v>
      </c>
      <c r="N58" s="79">
        <v>48.9</v>
      </c>
      <c r="O58" s="92">
        <v>53.3</v>
      </c>
      <c r="P58" s="88" t="s">
        <v>114</v>
      </c>
      <c r="Q58" s="78">
        <v>48.3</v>
      </c>
      <c r="R58" s="79">
        <v>42.4</v>
      </c>
      <c r="S58" s="88" t="s">
        <v>114</v>
      </c>
      <c r="T58" s="88" t="s">
        <v>114</v>
      </c>
      <c r="U58" s="88" t="s">
        <v>114</v>
      </c>
      <c r="V58" s="88" t="s">
        <v>114</v>
      </c>
      <c r="W58" s="88" t="s">
        <v>114</v>
      </c>
      <c r="X58" s="79">
        <v>9.1999999999999993</v>
      </c>
      <c r="Y58" s="79">
        <v>8.14</v>
      </c>
      <c r="Z58" s="79">
        <v>9.6999999999999993</v>
      </c>
      <c r="AA58" s="84">
        <v>0.78</v>
      </c>
      <c r="AB58" s="84">
        <v>0.73</v>
      </c>
      <c r="AC58" s="88" t="s">
        <v>114</v>
      </c>
      <c r="AD58" s="93">
        <v>2</v>
      </c>
    </row>
    <row r="59" spans="1:30" hidden="1">
      <c r="A59" s="36" t="s">
        <v>65</v>
      </c>
      <c r="B59" s="78">
        <v>16.3</v>
      </c>
      <c r="C59" s="79">
        <v>17.7</v>
      </c>
      <c r="D59" s="79">
        <v>6.9</v>
      </c>
      <c r="E59" s="79">
        <v>6.9</v>
      </c>
      <c r="F59" s="79">
        <v>22.4</v>
      </c>
      <c r="G59" s="79">
        <v>20.399999999999999</v>
      </c>
      <c r="H59" s="79">
        <v>15.2</v>
      </c>
      <c r="I59" s="79">
        <v>12.4</v>
      </c>
      <c r="J59" s="79">
        <v>8.1</v>
      </c>
      <c r="K59" s="79">
        <v>10.7</v>
      </c>
      <c r="L59" s="79">
        <v>86.1</v>
      </c>
      <c r="M59" s="79">
        <v>89.2</v>
      </c>
      <c r="N59" s="79">
        <v>45.9</v>
      </c>
      <c r="O59" s="92">
        <v>51.7</v>
      </c>
      <c r="P59" s="88" t="s">
        <v>114</v>
      </c>
      <c r="Q59" s="78">
        <v>40.200000000000003</v>
      </c>
      <c r="R59" s="79">
        <v>37.5</v>
      </c>
      <c r="S59" s="88" t="s">
        <v>114</v>
      </c>
      <c r="T59" s="88" t="s">
        <v>114</v>
      </c>
      <c r="U59" s="88" t="s">
        <v>114</v>
      </c>
      <c r="V59" s="88" t="s">
        <v>114</v>
      </c>
      <c r="W59" s="88" t="s">
        <v>114</v>
      </c>
      <c r="X59" s="79">
        <v>8.5</v>
      </c>
      <c r="Y59" s="79">
        <v>8.3000000000000007</v>
      </c>
      <c r="Z59" s="79">
        <v>9.9</v>
      </c>
      <c r="AA59" s="84">
        <v>0.87</v>
      </c>
      <c r="AB59" s="84">
        <v>0.74</v>
      </c>
      <c r="AC59" s="88" t="s">
        <v>114</v>
      </c>
      <c r="AD59" s="93">
        <v>2.0499999999999998</v>
      </c>
    </row>
    <row r="60" spans="1:30">
      <c r="A60" s="36" t="s">
        <v>66</v>
      </c>
      <c r="B60" s="78">
        <v>16.899999999999999</v>
      </c>
      <c r="C60" s="79">
        <v>18.600000000000001</v>
      </c>
      <c r="D60" s="79">
        <v>7.1</v>
      </c>
      <c r="E60" s="79">
        <v>7.1</v>
      </c>
      <c r="F60" s="79">
        <v>19.7</v>
      </c>
      <c r="G60" s="79">
        <v>18.5</v>
      </c>
      <c r="H60" s="79">
        <v>12.8</v>
      </c>
      <c r="I60" s="79">
        <v>11.7</v>
      </c>
      <c r="J60" s="79">
        <v>8.3000000000000007</v>
      </c>
      <c r="K60" s="79">
        <v>11.4</v>
      </c>
      <c r="L60" s="79">
        <v>81.099999999999994</v>
      </c>
      <c r="M60" s="79">
        <v>81.400000000000006</v>
      </c>
      <c r="N60" s="79">
        <v>43.2</v>
      </c>
      <c r="O60" s="92">
        <v>47.6</v>
      </c>
      <c r="P60" s="88" t="s">
        <v>114</v>
      </c>
      <c r="Q60" s="78">
        <v>37.9</v>
      </c>
      <c r="R60" s="79">
        <v>33.799999999999997</v>
      </c>
      <c r="S60" s="88" t="s">
        <v>114</v>
      </c>
      <c r="T60" s="88" t="s">
        <v>114</v>
      </c>
      <c r="U60" s="88" t="s">
        <v>114</v>
      </c>
      <c r="V60" s="88" t="s">
        <v>114</v>
      </c>
      <c r="W60" s="88" t="s">
        <v>114</v>
      </c>
      <c r="X60" s="79">
        <v>8.1999999999999993</v>
      </c>
      <c r="Y60" s="79">
        <v>7.7</v>
      </c>
      <c r="Z60" s="79">
        <v>9.6999999999999993</v>
      </c>
      <c r="AA60" s="84">
        <v>0.9</v>
      </c>
      <c r="AB60" s="84">
        <v>0.79</v>
      </c>
      <c r="AC60" s="84">
        <v>2.2000000000000002</v>
      </c>
      <c r="AD60" s="93">
        <v>2.14</v>
      </c>
    </row>
    <row r="61" spans="1:30" s="46" customFormat="1" ht="25.15" hidden="1" customHeight="1">
      <c r="A61" s="40" t="s">
        <v>67</v>
      </c>
      <c r="B61" s="94">
        <v>11.2</v>
      </c>
      <c r="C61" s="95">
        <v>13.7</v>
      </c>
      <c r="D61" s="95">
        <v>6.8</v>
      </c>
      <c r="E61" s="95">
        <v>6.8</v>
      </c>
      <c r="F61" s="95">
        <v>22.6</v>
      </c>
      <c r="G61" s="95">
        <v>19.3</v>
      </c>
      <c r="H61" s="95">
        <v>14</v>
      </c>
      <c r="I61" s="95">
        <v>12</v>
      </c>
      <c r="J61" s="95">
        <v>2.9</v>
      </c>
      <c r="K61" s="95">
        <v>7</v>
      </c>
      <c r="L61" s="95">
        <v>105.9</v>
      </c>
      <c r="M61" s="95">
        <v>98.2</v>
      </c>
      <c r="N61" s="95">
        <v>51.3</v>
      </c>
      <c r="O61" s="96">
        <v>55.2</v>
      </c>
      <c r="P61" s="97" t="s">
        <v>114</v>
      </c>
      <c r="Q61" s="94">
        <v>54.6</v>
      </c>
      <c r="R61" s="95">
        <v>43.1</v>
      </c>
      <c r="S61" s="97" t="s">
        <v>114</v>
      </c>
      <c r="T61" s="97" t="s">
        <v>114</v>
      </c>
      <c r="U61" s="97" t="s">
        <v>114</v>
      </c>
      <c r="V61" s="97" t="s">
        <v>114</v>
      </c>
      <c r="W61" s="97" t="s">
        <v>114</v>
      </c>
      <c r="X61" s="95">
        <v>8.6</v>
      </c>
      <c r="Y61" s="95">
        <v>7.6</v>
      </c>
      <c r="Z61" s="95">
        <v>9.5</v>
      </c>
      <c r="AA61" s="98">
        <v>0.86</v>
      </c>
      <c r="AB61" s="98">
        <v>0.8</v>
      </c>
      <c r="AC61" s="97" t="s">
        <v>114</v>
      </c>
      <c r="AD61" s="99">
        <v>1.58</v>
      </c>
    </row>
    <row r="62" spans="1:30" hidden="1">
      <c r="A62" s="36" t="s">
        <v>68</v>
      </c>
      <c r="B62" s="78">
        <v>16.899999999999999</v>
      </c>
      <c r="C62" s="79">
        <v>19.399999999999999</v>
      </c>
      <c r="D62" s="79">
        <v>6.8</v>
      </c>
      <c r="E62" s="79">
        <v>6.8</v>
      </c>
      <c r="F62" s="79">
        <v>17.399999999999999</v>
      </c>
      <c r="G62" s="79">
        <v>14.9</v>
      </c>
      <c r="H62" s="79">
        <v>11.8</v>
      </c>
      <c r="I62" s="79">
        <v>9.9</v>
      </c>
      <c r="J62" s="79">
        <v>8.5</v>
      </c>
      <c r="K62" s="79">
        <v>12.7</v>
      </c>
      <c r="L62" s="79">
        <v>72.400000000000006</v>
      </c>
      <c r="M62" s="79">
        <v>71.599999999999994</v>
      </c>
      <c r="N62" s="79">
        <v>40.4</v>
      </c>
      <c r="O62" s="92">
        <v>43.6</v>
      </c>
      <c r="P62" s="88" t="s">
        <v>114</v>
      </c>
      <c r="Q62" s="78">
        <v>32.1</v>
      </c>
      <c r="R62" s="79">
        <v>28</v>
      </c>
      <c r="S62" s="88" t="s">
        <v>114</v>
      </c>
      <c r="T62" s="88" t="s">
        <v>114</v>
      </c>
      <c r="U62" s="88" t="s">
        <v>114</v>
      </c>
      <c r="V62" s="88" t="s">
        <v>114</v>
      </c>
      <c r="W62" s="88" t="s">
        <v>114</v>
      </c>
      <c r="X62" s="79">
        <v>7.3</v>
      </c>
      <c r="Y62" s="79">
        <v>8</v>
      </c>
      <c r="Z62" s="79">
        <v>9.6</v>
      </c>
      <c r="AA62" s="84">
        <v>0.94</v>
      </c>
      <c r="AB62" s="84">
        <v>0.84</v>
      </c>
      <c r="AC62" s="88" t="s">
        <v>114</v>
      </c>
      <c r="AD62" s="93">
        <v>2.23</v>
      </c>
    </row>
    <row r="63" spans="1:30" hidden="1">
      <c r="A63" s="36" t="s">
        <v>21</v>
      </c>
      <c r="B63" s="78">
        <v>16.2</v>
      </c>
      <c r="C63" s="79">
        <v>18.600000000000001</v>
      </c>
      <c r="D63" s="79">
        <v>8.3000000000000007</v>
      </c>
      <c r="E63" s="79">
        <v>6.8</v>
      </c>
      <c r="F63" s="79">
        <v>15.9</v>
      </c>
      <c r="G63" s="79">
        <v>15.3</v>
      </c>
      <c r="H63" s="79">
        <v>9.8000000000000007</v>
      </c>
      <c r="I63" s="79">
        <v>9.8000000000000007</v>
      </c>
      <c r="J63" s="79">
        <v>7.9</v>
      </c>
      <c r="K63" s="79">
        <v>11.8</v>
      </c>
      <c r="L63" s="79">
        <v>75.2</v>
      </c>
      <c r="M63" s="79">
        <v>71.099999999999994</v>
      </c>
      <c r="N63" s="79">
        <v>43.1</v>
      </c>
      <c r="O63" s="92">
        <v>43.4</v>
      </c>
      <c r="P63" s="88" t="s">
        <v>114</v>
      </c>
      <c r="Q63" s="78">
        <v>32.200000000000003</v>
      </c>
      <c r="R63" s="79">
        <v>27.7</v>
      </c>
      <c r="S63" s="88" t="s">
        <v>114</v>
      </c>
      <c r="T63" s="88" t="s">
        <v>114</v>
      </c>
      <c r="U63" s="88" t="s">
        <v>114</v>
      </c>
      <c r="V63" s="88" t="s">
        <v>114</v>
      </c>
      <c r="W63" s="88" t="s">
        <v>114</v>
      </c>
      <c r="X63" s="79">
        <v>7.3</v>
      </c>
      <c r="Y63" s="79">
        <v>8</v>
      </c>
      <c r="Z63" s="79">
        <v>9.5</v>
      </c>
      <c r="AA63" s="84">
        <v>0.98</v>
      </c>
      <c r="AB63" s="84">
        <v>0.87</v>
      </c>
      <c r="AC63" s="88" t="s">
        <v>114</v>
      </c>
      <c r="AD63" s="93">
        <v>2.13</v>
      </c>
    </row>
    <row r="64" spans="1:30" hidden="1">
      <c r="A64" s="36" t="s">
        <v>22</v>
      </c>
      <c r="B64" s="78">
        <v>16</v>
      </c>
      <c r="C64" s="79">
        <v>18.5</v>
      </c>
      <c r="D64" s="79">
        <v>8.4</v>
      </c>
      <c r="E64" s="79">
        <v>6.8</v>
      </c>
      <c r="F64" s="79">
        <v>14.7</v>
      </c>
      <c r="G64" s="79">
        <v>14.2</v>
      </c>
      <c r="H64" s="79">
        <v>9.6</v>
      </c>
      <c r="I64" s="79">
        <v>9.1</v>
      </c>
      <c r="J64" s="79">
        <v>7.5</v>
      </c>
      <c r="K64" s="79">
        <v>11.7</v>
      </c>
      <c r="L64" s="79">
        <v>70.2</v>
      </c>
      <c r="M64" s="79">
        <v>68.599999999999994</v>
      </c>
      <c r="N64" s="79">
        <v>39.6</v>
      </c>
      <c r="O64" s="92">
        <v>42.3</v>
      </c>
      <c r="P64" s="88" t="s">
        <v>114</v>
      </c>
      <c r="Q64" s="78">
        <v>30.6</v>
      </c>
      <c r="R64" s="79">
        <v>26.3</v>
      </c>
      <c r="S64" s="88" t="s">
        <v>114</v>
      </c>
      <c r="T64" s="88" t="s">
        <v>114</v>
      </c>
      <c r="U64" s="88" t="s">
        <v>114</v>
      </c>
      <c r="V64" s="88" t="s">
        <v>114</v>
      </c>
      <c r="W64" s="88" t="s">
        <v>114</v>
      </c>
      <c r="X64" s="79">
        <v>6.8</v>
      </c>
      <c r="Y64" s="79">
        <v>8.1999999999999993</v>
      </c>
      <c r="Z64" s="79">
        <v>9.6</v>
      </c>
      <c r="AA64" s="84">
        <v>0.95</v>
      </c>
      <c r="AB64" s="84">
        <v>0.89</v>
      </c>
      <c r="AC64" s="88" t="s">
        <v>114</v>
      </c>
      <c r="AD64" s="93">
        <v>2.13</v>
      </c>
    </row>
    <row r="65" spans="1:30">
      <c r="A65" s="36" t="s">
        <v>69</v>
      </c>
      <c r="B65" s="78">
        <v>16.2</v>
      </c>
      <c r="C65" s="79">
        <v>18.8</v>
      </c>
      <c r="D65" s="79">
        <v>8.6999999999999993</v>
      </c>
      <c r="E65" s="79">
        <v>6.9</v>
      </c>
      <c r="F65" s="79">
        <v>14.5</v>
      </c>
      <c r="G65" s="79">
        <v>13.1</v>
      </c>
      <c r="H65" s="79">
        <v>9.1999999999999993</v>
      </c>
      <c r="I65" s="79">
        <v>8.6999999999999993</v>
      </c>
      <c r="J65" s="79">
        <v>7.5</v>
      </c>
      <c r="K65" s="79">
        <v>11.8</v>
      </c>
      <c r="L65" s="79">
        <v>65.099999999999994</v>
      </c>
      <c r="M65" s="79">
        <v>65.3</v>
      </c>
      <c r="N65" s="79">
        <v>38.200000000000003</v>
      </c>
      <c r="O65" s="92">
        <v>40.6</v>
      </c>
      <c r="P65" s="88" t="s">
        <v>114</v>
      </c>
      <c r="Q65" s="78">
        <v>26.9</v>
      </c>
      <c r="R65" s="79">
        <v>24.7</v>
      </c>
      <c r="S65" s="88" t="s">
        <v>114</v>
      </c>
      <c r="T65" s="88" t="s">
        <v>114</v>
      </c>
      <c r="U65" s="88" t="s">
        <v>114</v>
      </c>
      <c r="V65" s="88" t="s">
        <v>114</v>
      </c>
      <c r="W65" s="88" t="s">
        <v>114</v>
      </c>
      <c r="X65" s="79">
        <v>6.6</v>
      </c>
      <c r="Y65" s="79">
        <v>8.4</v>
      </c>
      <c r="Z65" s="79">
        <v>10</v>
      </c>
      <c r="AA65" s="84">
        <v>1.02</v>
      </c>
      <c r="AB65" s="84">
        <v>0.93</v>
      </c>
      <c r="AC65" s="84">
        <v>2.02</v>
      </c>
      <c r="AD65" s="93">
        <v>2.13</v>
      </c>
    </row>
    <row r="66" spans="1:30" s="46" customFormat="1" ht="25.15" customHeight="1">
      <c r="A66" s="40" t="s">
        <v>70</v>
      </c>
      <c r="B66" s="94">
        <v>16.8</v>
      </c>
      <c r="C66" s="95">
        <v>19.2</v>
      </c>
      <c r="D66" s="95">
        <v>8.1</v>
      </c>
      <c r="E66" s="95">
        <v>6.6</v>
      </c>
      <c r="F66" s="95">
        <v>12.8</v>
      </c>
      <c r="G66" s="95">
        <v>12.4</v>
      </c>
      <c r="H66" s="95">
        <v>8.8000000000000007</v>
      </c>
      <c r="I66" s="95">
        <v>8.1999999999999993</v>
      </c>
      <c r="J66" s="95">
        <v>8.6999999999999993</v>
      </c>
      <c r="K66" s="95">
        <v>12.6</v>
      </c>
      <c r="L66" s="95">
        <v>61.1</v>
      </c>
      <c r="M66" s="95">
        <v>61.4</v>
      </c>
      <c r="N66" s="95">
        <v>38.200000000000003</v>
      </c>
      <c r="O66" s="96">
        <v>39.299999999999997</v>
      </c>
      <c r="P66" s="97" t="s">
        <v>114</v>
      </c>
      <c r="Q66" s="94">
        <v>22.9</v>
      </c>
      <c r="R66" s="95">
        <v>22.1</v>
      </c>
      <c r="S66" s="97" t="s">
        <v>114</v>
      </c>
      <c r="T66" s="97" t="s">
        <v>114</v>
      </c>
      <c r="U66" s="97" t="s">
        <v>114</v>
      </c>
      <c r="V66" s="97" t="s">
        <v>114</v>
      </c>
      <c r="W66" s="97" t="s">
        <v>114</v>
      </c>
      <c r="X66" s="95">
        <v>6.3</v>
      </c>
      <c r="Y66" s="95">
        <v>8.8000000000000007</v>
      </c>
      <c r="Z66" s="95">
        <v>10.5</v>
      </c>
      <c r="AA66" s="98">
        <v>1.08</v>
      </c>
      <c r="AB66" s="98">
        <v>0.99</v>
      </c>
      <c r="AC66" s="97" t="s">
        <v>114</v>
      </c>
      <c r="AD66" s="99">
        <v>2.16</v>
      </c>
    </row>
    <row r="67" spans="1:30">
      <c r="A67" s="36" t="s">
        <v>71</v>
      </c>
      <c r="B67" s="78">
        <v>16.899999999999999</v>
      </c>
      <c r="C67" s="79">
        <v>19.3</v>
      </c>
      <c r="D67" s="79">
        <v>8.3000000000000007</v>
      </c>
      <c r="E67" s="79">
        <v>6.5</v>
      </c>
      <c r="F67" s="79">
        <v>11.9</v>
      </c>
      <c r="G67" s="79">
        <v>11.7</v>
      </c>
      <c r="H67" s="79">
        <v>8</v>
      </c>
      <c r="I67" s="79">
        <v>7.8</v>
      </c>
      <c r="J67" s="79">
        <v>8.6999999999999993</v>
      </c>
      <c r="K67" s="79">
        <v>12.8</v>
      </c>
      <c r="L67" s="79">
        <v>58.9</v>
      </c>
      <c r="M67" s="79">
        <v>57.8</v>
      </c>
      <c r="N67" s="79">
        <v>36.799999999999997</v>
      </c>
      <c r="O67" s="92">
        <v>37.799999999999997</v>
      </c>
      <c r="P67" s="88" t="s">
        <v>114</v>
      </c>
      <c r="Q67" s="78">
        <v>22.1</v>
      </c>
      <c r="R67" s="79">
        <v>20.100000000000001</v>
      </c>
      <c r="S67" s="88" t="s">
        <v>114</v>
      </c>
      <c r="T67" s="88" t="s">
        <v>114</v>
      </c>
      <c r="U67" s="88" t="s">
        <v>114</v>
      </c>
      <c r="V67" s="88" t="s">
        <v>114</v>
      </c>
      <c r="W67" s="88" t="s">
        <v>114</v>
      </c>
      <c r="X67" s="79">
        <v>6.1</v>
      </c>
      <c r="Y67" s="79">
        <v>8.9</v>
      </c>
      <c r="Z67" s="79">
        <v>10.4</v>
      </c>
      <c r="AA67" s="84">
        <v>1.1299999999999999</v>
      </c>
      <c r="AB67" s="84">
        <v>1.02</v>
      </c>
      <c r="AC67" s="88" t="s">
        <v>114</v>
      </c>
      <c r="AD67" s="93">
        <v>2.14</v>
      </c>
    </row>
    <row r="68" spans="1:30">
      <c r="A68" s="36" t="s">
        <v>72</v>
      </c>
      <c r="B68" s="78">
        <v>17.2</v>
      </c>
      <c r="C68" s="79">
        <v>19.399999999999999</v>
      </c>
      <c r="D68" s="79">
        <v>8.4</v>
      </c>
      <c r="E68" s="79">
        <v>6.6</v>
      </c>
      <c r="F68" s="79">
        <v>11.5</v>
      </c>
      <c r="G68" s="79">
        <v>11.3</v>
      </c>
      <c r="H68" s="79">
        <v>7.3</v>
      </c>
      <c r="I68" s="79">
        <v>7.4</v>
      </c>
      <c r="J68" s="79">
        <v>8.8000000000000007</v>
      </c>
      <c r="K68" s="79">
        <v>12.8</v>
      </c>
      <c r="L68" s="79">
        <v>52.8</v>
      </c>
      <c r="M68" s="79">
        <v>52.6</v>
      </c>
      <c r="N68" s="79">
        <v>34.5</v>
      </c>
      <c r="O68" s="92">
        <v>35.6</v>
      </c>
      <c r="P68" s="88" t="s">
        <v>114</v>
      </c>
      <c r="Q68" s="78">
        <v>18.3</v>
      </c>
      <c r="R68" s="79">
        <v>17</v>
      </c>
      <c r="S68" s="88" t="s">
        <v>114</v>
      </c>
      <c r="T68" s="88" t="s">
        <v>114</v>
      </c>
      <c r="U68" s="88" t="s">
        <v>114</v>
      </c>
      <c r="V68" s="88" t="s">
        <v>114</v>
      </c>
      <c r="W68" s="88" t="s">
        <v>114</v>
      </c>
      <c r="X68" s="79">
        <v>5.8</v>
      </c>
      <c r="Y68" s="79">
        <v>8.8000000000000007</v>
      </c>
      <c r="Z68" s="79">
        <v>9.9</v>
      </c>
      <c r="AA68" s="84">
        <v>1.1499999999999999</v>
      </c>
      <c r="AB68" s="84">
        <v>1.04</v>
      </c>
      <c r="AC68" s="88" t="s">
        <v>114</v>
      </c>
      <c r="AD68" s="93">
        <v>2.14</v>
      </c>
    </row>
    <row r="69" spans="1:30">
      <c r="A69" s="36" t="s">
        <v>73</v>
      </c>
      <c r="B69" s="78">
        <v>17.100000000000001</v>
      </c>
      <c r="C69" s="79">
        <v>18.600000000000001</v>
      </c>
      <c r="D69" s="79">
        <v>8.3000000000000007</v>
      </c>
      <c r="E69" s="79">
        <v>6.5</v>
      </c>
      <c r="F69" s="79">
        <v>10.5</v>
      </c>
      <c r="G69" s="79">
        <v>10.8</v>
      </c>
      <c r="H69" s="79">
        <v>7.1</v>
      </c>
      <c r="I69" s="79">
        <v>7.1</v>
      </c>
      <c r="J69" s="79">
        <v>8.8000000000000007</v>
      </c>
      <c r="K69" s="79">
        <v>12.1</v>
      </c>
      <c r="L69" s="79">
        <v>54.3</v>
      </c>
      <c r="M69" s="79">
        <v>51.3</v>
      </c>
      <c r="N69" s="79">
        <v>35.1</v>
      </c>
      <c r="O69" s="92">
        <v>34.9</v>
      </c>
      <c r="P69" s="88" t="s">
        <v>114</v>
      </c>
      <c r="Q69" s="78">
        <v>19.2</v>
      </c>
      <c r="R69" s="79">
        <v>16.399999999999999</v>
      </c>
      <c r="S69" s="88" t="s">
        <v>114</v>
      </c>
      <c r="T69" s="88" t="s">
        <v>114</v>
      </c>
      <c r="U69" s="88" t="s">
        <v>114</v>
      </c>
      <c r="V69" s="88" t="s">
        <v>114</v>
      </c>
      <c r="W69" s="88" t="s">
        <v>114</v>
      </c>
      <c r="X69" s="79">
        <v>5.6</v>
      </c>
      <c r="Y69" s="79">
        <v>8.5</v>
      </c>
      <c r="Z69" s="79">
        <v>9.1</v>
      </c>
      <c r="AA69" s="84">
        <v>1.2</v>
      </c>
      <c r="AB69" s="84">
        <v>1.04</v>
      </c>
      <c r="AC69" s="84">
        <v>2.16</v>
      </c>
      <c r="AD69" s="93">
        <v>2.0499999999999998</v>
      </c>
    </row>
    <row r="70" spans="1:30">
      <c r="A70" s="36" t="s">
        <v>74</v>
      </c>
      <c r="B70" s="78">
        <v>15.9</v>
      </c>
      <c r="C70" s="79">
        <v>17.100000000000001</v>
      </c>
      <c r="D70" s="79">
        <v>8</v>
      </c>
      <c r="E70" s="79">
        <v>6.3</v>
      </c>
      <c r="F70" s="79">
        <v>10.7</v>
      </c>
      <c r="G70" s="79">
        <v>10</v>
      </c>
      <c r="H70" s="79">
        <v>7.5</v>
      </c>
      <c r="I70" s="79">
        <v>6.8</v>
      </c>
      <c r="J70" s="79">
        <v>8</v>
      </c>
      <c r="K70" s="79">
        <v>10.8</v>
      </c>
      <c r="L70" s="79">
        <v>54.7</v>
      </c>
      <c r="M70" s="79">
        <v>50.8</v>
      </c>
      <c r="N70" s="79">
        <v>33.9</v>
      </c>
      <c r="O70" s="92">
        <v>33.799999999999997</v>
      </c>
      <c r="P70" s="88" t="s">
        <v>114</v>
      </c>
      <c r="Q70" s="78">
        <v>20.8</v>
      </c>
      <c r="R70" s="79">
        <v>17.100000000000001</v>
      </c>
      <c r="S70" s="88" t="s">
        <v>114</v>
      </c>
      <c r="T70" s="88" t="s">
        <v>114</v>
      </c>
      <c r="U70" s="88" t="s">
        <v>114</v>
      </c>
      <c r="V70" s="88" t="s">
        <v>114</v>
      </c>
      <c r="W70" s="88" t="s">
        <v>114</v>
      </c>
      <c r="X70" s="79">
        <v>5.4</v>
      </c>
      <c r="Y70" s="79">
        <v>7.7</v>
      </c>
      <c r="Z70" s="79">
        <v>8.5</v>
      </c>
      <c r="AA70" s="84">
        <v>1.21</v>
      </c>
      <c r="AB70" s="84">
        <v>1.07</v>
      </c>
      <c r="AC70" s="84">
        <v>1.97</v>
      </c>
      <c r="AD70" s="93">
        <v>1.91</v>
      </c>
    </row>
    <row r="71" spans="1:30" s="46" customFormat="1" ht="25.15" customHeight="1">
      <c r="A71" s="40" t="s">
        <v>75</v>
      </c>
      <c r="B71" s="94">
        <v>15.4</v>
      </c>
      <c r="C71" s="95">
        <v>16.3</v>
      </c>
      <c r="D71" s="95">
        <v>8.1</v>
      </c>
      <c r="E71" s="95">
        <v>6.3</v>
      </c>
      <c r="F71" s="95">
        <v>8.5</v>
      </c>
      <c r="G71" s="95">
        <v>9.3000000000000007</v>
      </c>
      <c r="H71" s="95">
        <v>5.5</v>
      </c>
      <c r="I71" s="95">
        <v>6.4</v>
      </c>
      <c r="J71" s="95">
        <v>7.4</v>
      </c>
      <c r="K71" s="95">
        <v>10</v>
      </c>
      <c r="L71" s="95">
        <v>54.4</v>
      </c>
      <c r="M71" s="95">
        <v>52.7</v>
      </c>
      <c r="N71" s="95">
        <v>33.1</v>
      </c>
      <c r="O71" s="96">
        <v>33.1</v>
      </c>
      <c r="P71" s="97" t="s">
        <v>114</v>
      </c>
      <c r="Q71" s="94">
        <v>21.3</v>
      </c>
      <c r="R71" s="95">
        <v>19.600000000000001</v>
      </c>
      <c r="S71" s="97" t="s">
        <v>114</v>
      </c>
      <c r="T71" s="97" t="s">
        <v>114</v>
      </c>
      <c r="U71" s="97" t="s">
        <v>114</v>
      </c>
      <c r="V71" s="97" t="s">
        <v>114</v>
      </c>
      <c r="W71" s="97" t="s">
        <v>114</v>
      </c>
      <c r="X71" s="95">
        <v>5.0999999999999996</v>
      </c>
      <c r="Y71" s="95">
        <v>7.1</v>
      </c>
      <c r="Z71" s="95">
        <v>7.8</v>
      </c>
      <c r="AA71" s="98">
        <v>1.29</v>
      </c>
      <c r="AB71" s="98">
        <v>1.1100000000000001</v>
      </c>
      <c r="AC71" s="98">
        <v>1.91</v>
      </c>
      <c r="AD71" s="99">
        <v>1.85</v>
      </c>
    </row>
    <row r="72" spans="1:30">
      <c r="A72" s="36" t="s">
        <v>76</v>
      </c>
      <c r="B72" s="78">
        <v>14.5</v>
      </c>
      <c r="C72" s="79">
        <v>15.5</v>
      </c>
      <c r="D72" s="79">
        <v>7.7</v>
      </c>
      <c r="E72" s="79">
        <v>6.1</v>
      </c>
      <c r="F72" s="79">
        <v>7.9</v>
      </c>
      <c r="G72" s="79">
        <v>8.9</v>
      </c>
      <c r="H72" s="79">
        <v>5.8</v>
      </c>
      <c r="I72" s="79">
        <v>6.1</v>
      </c>
      <c r="J72" s="79">
        <v>6.8</v>
      </c>
      <c r="K72" s="79">
        <v>9.4</v>
      </c>
      <c r="L72" s="79">
        <v>56.6</v>
      </c>
      <c r="M72" s="79">
        <v>51.5</v>
      </c>
      <c r="N72" s="79">
        <v>33.5</v>
      </c>
      <c r="O72" s="92">
        <v>32.6</v>
      </c>
      <c r="P72" s="88" t="s">
        <v>114</v>
      </c>
      <c r="Q72" s="78">
        <v>23.1</v>
      </c>
      <c r="R72" s="79">
        <v>18.899999999999999</v>
      </c>
      <c r="S72" s="88" t="s">
        <v>114</v>
      </c>
      <c r="T72" s="88" t="s">
        <v>114</v>
      </c>
      <c r="U72" s="88" t="s">
        <v>114</v>
      </c>
      <c r="V72" s="88" t="s">
        <v>114</v>
      </c>
      <c r="W72" s="88" t="s">
        <v>114</v>
      </c>
      <c r="X72" s="79">
        <v>4.9000000000000004</v>
      </c>
      <c r="Y72" s="79">
        <v>6.7</v>
      </c>
      <c r="Z72" s="79">
        <v>7.2</v>
      </c>
      <c r="AA72" s="84">
        <v>1.39</v>
      </c>
      <c r="AB72" s="84">
        <v>1.1399999999999999</v>
      </c>
      <c r="AC72" s="84">
        <v>1.84</v>
      </c>
      <c r="AD72" s="93">
        <v>1.8</v>
      </c>
    </row>
    <row r="73" spans="1:30">
      <c r="A73" s="36" t="s">
        <v>77</v>
      </c>
      <c r="B73" s="78">
        <v>14.2</v>
      </c>
      <c r="C73" s="79">
        <v>14.9</v>
      </c>
      <c r="D73" s="79">
        <v>7.5</v>
      </c>
      <c r="E73" s="79">
        <v>6.1</v>
      </c>
      <c r="F73" s="79">
        <v>8.1</v>
      </c>
      <c r="G73" s="79">
        <v>8.4</v>
      </c>
      <c r="H73" s="79">
        <v>5.0999999999999996</v>
      </c>
      <c r="I73" s="79">
        <v>5.6</v>
      </c>
      <c r="J73" s="79">
        <v>6.7</v>
      </c>
      <c r="K73" s="79">
        <v>8.8000000000000007</v>
      </c>
      <c r="L73" s="79">
        <v>51</v>
      </c>
      <c r="M73" s="79">
        <v>48.7</v>
      </c>
      <c r="N73" s="79">
        <v>30.9</v>
      </c>
      <c r="O73" s="92">
        <v>31.1</v>
      </c>
      <c r="P73" s="88" t="s">
        <v>114</v>
      </c>
      <c r="Q73" s="78">
        <v>20.2</v>
      </c>
      <c r="R73" s="79">
        <v>17.600000000000001</v>
      </c>
      <c r="S73" s="88" t="s">
        <v>114</v>
      </c>
      <c r="T73" s="88" t="s">
        <v>114</v>
      </c>
      <c r="U73" s="88" t="s">
        <v>114</v>
      </c>
      <c r="V73" s="88" t="s">
        <v>114</v>
      </c>
      <c r="W73" s="88" t="s">
        <v>114</v>
      </c>
      <c r="X73" s="79">
        <v>4.5</v>
      </c>
      <c r="Y73" s="79">
        <v>6.5</v>
      </c>
      <c r="Z73" s="79">
        <v>6.9</v>
      </c>
      <c r="AA73" s="84">
        <v>1.39</v>
      </c>
      <c r="AB73" s="84">
        <v>1.1499999999999999</v>
      </c>
      <c r="AC73" s="84">
        <v>1.82</v>
      </c>
      <c r="AD73" s="93">
        <v>1.79</v>
      </c>
    </row>
    <row r="74" spans="1:30">
      <c r="A74" s="36" t="s">
        <v>78</v>
      </c>
      <c r="B74" s="78">
        <v>13.5</v>
      </c>
      <c r="C74" s="79">
        <v>14.2</v>
      </c>
      <c r="D74" s="79">
        <v>7.4</v>
      </c>
      <c r="E74" s="79">
        <v>6</v>
      </c>
      <c r="F74" s="79">
        <v>8.1</v>
      </c>
      <c r="G74" s="79">
        <v>7.9</v>
      </c>
      <c r="H74" s="79">
        <v>5.3</v>
      </c>
      <c r="I74" s="79">
        <v>5.2</v>
      </c>
      <c r="J74" s="79">
        <v>6.1</v>
      </c>
      <c r="K74" s="79">
        <v>8.3000000000000007</v>
      </c>
      <c r="L74" s="79">
        <v>50.6</v>
      </c>
      <c r="M74" s="79">
        <v>47.7</v>
      </c>
      <c r="N74" s="79">
        <v>33.9</v>
      </c>
      <c r="O74" s="92">
        <v>29.6</v>
      </c>
      <c r="P74" s="88" t="s">
        <v>114</v>
      </c>
      <c r="Q74" s="78">
        <v>16.7</v>
      </c>
      <c r="R74" s="79">
        <v>18.100000000000001</v>
      </c>
      <c r="S74" s="79">
        <v>25</v>
      </c>
      <c r="T74" s="79">
        <v>21.6</v>
      </c>
      <c r="U74" s="79">
        <v>21</v>
      </c>
      <c r="V74" s="79">
        <v>17.5</v>
      </c>
      <c r="W74" s="79">
        <v>4.2</v>
      </c>
      <c r="X74" s="79">
        <v>4.2</v>
      </c>
      <c r="Y74" s="79">
        <v>6.3</v>
      </c>
      <c r="Z74" s="79">
        <v>6.8</v>
      </c>
      <c r="AA74" s="84">
        <v>1.46</v>
      </c>
      <c r="AB74" s="84">
        <v>1.17</v>
      </c>
      <c r="AC74" s="84">
        <v>1.8</v>
      </c>
      <c r="AD74" s="93">
        <v>1.77</v>
      </c>
    </row>
    <row r="75" spans="1:30">
      <c r="A75" s="36" t="s">
        <v>79</v>
      </c>
      <c r="B75" s="78">
        <v>13.1</v>
      </c>
      <c r="C75" s="79">
        <v>13.6</v>
      </c>
      <c r="D75" s="79">
        <v>7.5</v>
      </c>
      <c r="E75" s="79">
        <v>6.2</v>
      </c>
      <c r="F75" s="79">
        <v>7.8</v>
      </c>
      <c r="G75" s="79">
        <v>7.5</v>
      </c>
      <c r="H75" s="79">
        <v>5.3</v>
      </c>
      <c r="I75" s="79">
        <v>4.9000000000000004</v>
      </c>
      <c r="J75" s="79">
        <v>5.6</v>
      </c>
      <c r="K75" s="79">
        <v>7.3</v>
      </c>
      <c r="L75" s="79">
        <v>49.9</v>
      </c>
      <c r="M75" s="79">
        <v>46.8</v>
      </c>
      <c r="N75" s="79">
        <v>31.3</v>
      </c>
      <c r="O75" s="92">
        <v>28.8</v>
      </c>
      <c r="P75" s="79"/>
      <c r="Q75" s="78">
        <v>18.600000000000001</v>
      </c>
      <c r="R75" s="79">
        <v>18</v>
      </c>
      <c r="S75" s="79">
        <v>22.4</v>
      </c>
      <c r="T75" s="79">
        <v>20.2</v>
      </c>
      <c r="U75" s="79">
        <v>18.600000000000001</v>
      </c>
      <c r="V75" s="79">
        <v>16.399999999999999</v>
      </c>
      <c r="W75" s="79">
        <v>4</v>
      </c>
      <c r="X75" s="79">
        <v>3.9</v>
      </c>
      <c r="Y75" s="79">
        <v>6.1</v>
      </c>
      <c r="Z75" s="79">
        <v>6.7</v>
      </c>
      <c r="AA75" s="84">
        <v>1.37</v>
      </c>
      <c r="AB75" s="84">
        <v>1.22</v>
      </c>
      <c r="AC75" s="84">
        <v>1.79</v>
      </c>
      <c r="AD75" s="93">
        <v>1.75</v>
      </c>
    </row>
    <row r="76" spans="1:30" s="46" customFormat="1" ht="25.15" customHeight="1">
      <c r="A76" s="40" t="s">
        <v>80</v>
      </c>
      <c r="B76" s="94">
        <v>12.7</v>
      </c>
      <c r="C76" s="95">
        <v>13</v>
      </c>
      <c r="D76" s="95">
        <v>7.7</v>
      </c>
      <c r="E76" s="95">
        <v>6.1</v>
      </c>
      <c r="F76" s="95">
        <v>7.4</v>
      </c>
      <c r="G76" s="95">
        <v>7.1</v>
      </c>
      <c r="H76" s="95">
        <v>5.3</v>
      </c>
      <c r="I76" s="95">
        <v>4.7</v>
      </c>
      <c r="J76" s="95">
        <v>5</v>
      </c>
      <c r="K76" s="95">
        <v>6.9</v>
      </c>
      <c r="L76" s="95">
        <v>47.7</v>
      </c>
      <c r="M76" s="95">
        <v>49.2</v>
      </c>
      <c r="N76" s="95">
        <v>29.3</v>
      </c>
      <c r="O76" s="96">
        <v>28.8</v>
      </c>
      <c r="P76" s="95"/>
      <c r="Q76" s="94">
        <v>18.5</v>
      </c>
      <c r="R76" s="95">
        <v>20.5</v>
      </c>
      <c r="S76" s="95">
        <v>21.6</v>
      </c>
      <c r="T76" s="95">
        <v>19.5</v>
      </c>
      <c r="U76" s="95">
        <v>17.399999999999999</v>
      </c>
      <c r="V76" s="95">
        <v>15.9</v>
      </c>
      <c r="W76" s="95">
        <v>4.3</v>
      </c>
      <c r="X76" s="95">
        <v>3.7</v>
      </c>
      <c r="Y76" s="95">
        <v>6.2</v>
      </c>
      <c r="Z76" s="95">
        <v>6.6</v>
      </c>
      <c r="AA76" s="98">
        <v>1.5</v>
      </c>
      <c r="AB76" s="98">
        <v>1.32</v>
      </c>
      <c r="AC76" s="98">
        <v>1.78</v>
      </c>
      <c r="AD76" s="99">
        <v>1.74</v>
      </c>
    </row>
    <row r="77" spans="1:30">
      <c r="A77" s="36" t="s">
        <v>81</v>
      </c>
      <c r="B77" s="78">
        <v>12.4</v>
      </c>
      <c r="C77" s="79">
        <v>12.8</v>
      </c>
      <c r="D77" s="79">
        <v>7.3</v>
      </c>
      <c r="E77" s="79">
        <v>6</v>
      </c>
      <c r="F77" s="79">
        <v>8.1999999999999993</v>
      </c>
      <c r="G77" s="79">
        <v>6.6</v>
      </c>
      <c r="H77" s="79">
        <v>5.6</v>
      </c>
      <c r="I77" s="79">
        <v>4.2</v>
      </c>
      <c r="J77" s="79">
        <v>5.2</v>
      </c>
      <c r="K77" s="79">
        <v>6.8</v>
      </c>
      <c r="L77" s="79">
        <v>55.9</v>
      </c>
      <c r="M77" s="79">
        <v>49</v>
      </c>
      <c r="N77" s="79">
        <v>32.4</v>
      </c>
      <c r="O77" s="92">
        <v>27.7</v>
      </c>
      <c r="P77" s="79"/>
      <c r="Q77" s="78">
        <v>23.5</v>
      </c>
      <c r="R77" s="79">
        <v>21.3</v>
      </c>
      <c r="S77" s="79">
        <v>22.6</v>
      </c>
      <c r="T77" s="79">
        <v>18.3</v>
      </c>
      <c r="U77" s="79">
        <v>18</v>
      </c>
      <c r="V77" s="79">
        <v>15</v>
      </c>
      <c r="W77" s="79">
        <v>4.7</v>
      </c>
      <c r="X77" s="79">
        <v>3.3</v>
      </c>
      <c r="Y77" s="79">
        <v>6</v>
      </c>
      <c r="Z77" s="79">
        <v>6.6</v>
      </c>
      <c r="AA77" s="84">
        <v>1.56</v>
      </c>
      <c r="AB77" s="84">
        <v>1.39</v>
      </c>
      <c r="AC77" s="84">
        <v>1.82</v>
      </c>
      <c r="AD77" s="93">
        <v>1.77</v>
      </c>
    </row>
    <row r="78" spans="1:30">
      <c r="A78" s="36" t="s">
        <v>82</v>
      </c>
      <c r="B78" s="78">
        <v>12.3</v>
      </c>
      <c r="C78" s="79">
        <v>12.7</v>
      </c>
      <c r="D78" s="79">
        <v>7.6</v>
      </c>
      <c r="E78" s="79">
        <v>6.2</v>
      </c>
      <c r="F78" s="79">
        <v>5.7</v>
      </c>
      <c r="G78" s="79">
        <v>6.2</v>
      </c>
      <c r="H78" s="79">
        <v>3.5</v>
      </c>
      <c r="I78" s="79">
        <v>3.9</v>
      </c>
      <c r="J78" s="79">
        <v>4.5999999999999996</v>
      </c>
      <c r="K78" s="79">
        <v>6.5</v>
      </c>
      <c r="L78" s="79">
        <v>49.4</v>
      </c>
      <c r="M78" s="79">
        <v>45.5</v>
      </c>
      <c r="N78" s="79">
        <v>27.9</v>
      </c>
      <c r="O78" s="92">
        <v>25.4</v>
      </c>
      <c r="P78" s="79"/>
      <c r="Q78" s="78">
        <v>21.5</v>
      </c>
      <c r="R78" s="79">
        <v>20.100000000000001</v>
      </c>
      <c r="S78" s="79">
        <v>19</v>
      </c>
      <c r="T78" s="79">
        <v>16.899999999999999</v>
      </c>
      <c r="U78" s="79">
        <v>16.2</v>
      </c>
      <c r="V78" s="79">
        <v>14</v>
      </c>
      <c r="W78" s="79">
        <v>2.8</v>
      </c>
      <c r="X78" s="79">
        <v>3</v>
      </c>
      <c r="Y78" s="79">
        <v>5.9</v>
      </c>
      <c r="Z78" s="79">
        <v>6.4</v>
      </c>
      <c r="AA78" s="84">
        <v>1.69</v>
      </c>
      <c r="AB78" s="84">
        <v>1.51</v>
      </c>
      <c r="AC78" s="84">
        <v>1.83</v>
      </c>
      <c r="AD78" s="93">
        <v>1.8</v>
      </c>
    </row>
    <row r="79" spans="1:30">
      <c r="A79" s="36" t="s">
        <v>83</v>
      </c>
      <c r="B79" s="78">
        <v>12.1</v>
      </c>
      <c r="C79" s="79">
        <v>12.5</v>
      </c>
      <c r="D79" s="79">
        <v>7.6</v>
      </c>
      <c r="E79" s="79">
        <v>6.2</v>
      </c>
      <c r="F79" s="79">
        <v>6.4</v>
      </c>
      <c r="G79" s="79">
        <v>6</v>
      </c>
      <c r="H79" s="79">
        <v>3.5</v>
      </c>
      <c r="I79" s="79">
        <v>3.7</v>
      </c>
      <c r="J79" s="79">
        <v>4.4000000000000004</v>
      </c>
      <c r="K79" s="79">
        <v>6.3</v>
      </c>
      <c r="L79" s="79">
        <v>48.2</v>
      </c>
      <c r="M79" s="79">
        <v>46.3</v>
      </c>
      <c r="N79" s="79">
        <v>26.7</v>
      </c>
      <c r="O79" s="92">
        <v>24.3</v>
      </c>
      <c r="P79" s="79"/>
      <c r="Q79" s="78">
        <v>21.5</v>
      </c>
      <c r="R79" s="79">
        <v>22</v>
      </c>
      <c r="S79" s="79">
        <v>18.3</v>
      </c>
      <c r="T79" s="79">
        <v>16.600000000000001</v>
      </c>
      <c r="U79" s="79">
        <v>15.8</v>
      </c>
      <c r="V79" s="79">
        <v>13.8</v>
      </c>
      <c r="W79" s="79">
        <v>2.6</v>
      </c>
      <c r="X79" s="79">
        <v>2.9</v>
      </c>
      <c r="Y79" s="79">
        <v>5.6</v>
      </c>
      <c r="Z79" s="79">
        <v>6.2</v>
      </c>
      <c r="AA79" s="84">
        <v>1.66</v>
      </c>
      <c r="AB79" s="84">
        <v>1.5</v>
      </c>
      <c r="AC79" s="84">
        <v>1.86</v>
      </c>
      <c r="AD79" s="93">
        <v>1.81</v>
      </c>
    </row>
    <row r="80" spans="1:30">
      <c r="A80" s="36" t="s">
        <v>84</v>
      </c>
      <c r="B80" s="78">
        <v>11.5</v>
      </c>
      <c r="C80" s="79">
        <v>11.9</v>
      </c>
      <c r="D80" s="79">
        <v>7.5</v>
      </c>
      <c r="E80" s="79">
        <v>6.3</v>
      </c>
      <c r="F80" s="79">
        <v>7.3</v>
      </c>
      <c r="G80" s="79">
        <v>5.5</v>
      </c>
      <c r="H80" s="79">
        <v>4.7</v>
      </c>
      <c r="I80" s="79">
        <v>3.4</v>
      </c>
      <c r="J80" s="79">
        <v>4</v>
      </c>
      <c r="K80" s="79">
        <v>5.6</v>
      </c>
      <c r="L80" s="79">
        <v>49.7</v>
      </c>
      <c r="M80" s="79">
        <v>46</v>
      </c>
      <c r="N80" s="79">
        <v>22.9</v>
      </c>
      <c r="O80" s="92">
        <v>22.1</v>
      </c>
      <c r="P80" s="79"/>
      <c r="Q80" s="78">
        <v>26.8</v>
      </c>
      <c r="R80" s="79">
        <v>23.9</v>
      </c>
      <c r="S80" s="79">
        <v>17.8</v>
      </c>
      <c r="T80" s="79">
        <v>15.4</v>
      </c>
      <c r="U80" s="79">
        <v>14</v>
      </c>
      <c r="V80" s="79">
        <v>12.9</v>
      </c>
      <c r="W80" s="79">
        <v>3.8</v>
      </c>
      <c r="X80" s="79">
        <v>2.6</v>
      </c>
      <c r="Y80" s="79">
        <v>5.6</v>
      </c>
      <c r="Z80" s="79">
        <v>6.1</v>
      </c>
      <c r="AA80" s="84">
        <v>1.47</v>
      </c>
      <c r="AB80" s="84">
        <v>1.39</v>
      </c>
      <c r="AC80" s="84">
        <v>1.78</v>
      </c>
      <c r="AD80" s="93">
        <v>1.76</v>
      </c>
    </row>
    <row r="81" spans="1:30" s="46" customFormat="1" ht="25.15" customHeight="1">
      <c r="A81" s="40" t="s">
        <v>85</v>
      </c>
      <c r="B81" s="94">
        <v>11.3</v>
      </c>
      <c r="C81" s="95">
        <v>11.4</v>
      </c>
      <c r="D81" s="95">
        <v>7.6</v>
      </c>
      <c r="E81" s="95">
        <v>6.2</v>
      </c>
      <c r="F81" s="95">
        <v>5.2</v>
      </c>
      <c r="G81" s="95">
        <v>5.2</v>
      </c>
      <c r="H81" s="95">
        <v>3.5</v>
      </c>
      <c r="I81" s="95">
        <v>3.1</v>
      </c>
      <c r="J81" s="95">
        <v>3.7</v>
      </c>
      <c r="K81" s="95">
        <v>5.2</v>
      </c>
      <c r="L81" s="95">
        <v>51.2</v>
      </c>
      <c r="M81" s="95">
        <v>45.3</v>
      </c>
      <c r="N81" s="95">
        <v>23.8</v>
      </c>
      <c r="O81" s="96">
        <v>21.4</v>
      </c>
      <c r="P81" s="95"/>
      <c r="Q81" s="94">
        <v>27.4</v>
      </c>
      <c r="R81" s="95">
        <v>23.9</v>
      </c>
      <c r="S81" s="95">
        <v>18.399999999999999</v>
      </c>
      <c r="T81" s="95">
        <v>14.6</v>
      </c>
      <c r="U81" s="95">
        <v>15.7</v>
      </c>
      <c r="V81" s="95">
        <v>12.2</v>
      </c>
      <c r="W81" s="95">
        <v>2.7</v>
      </c>
      <c r="X81" s="95">
        <v>2.2999999999999998</v>
      </c>
      <c r="Y81" s="95">
        <v>5.4</v>
      </c>
      <c r="Z81" s="95">
        <v>5.9</v>
      </c>
      <c r="AA81" s="98">
        <v>1.5</v>
      </c>
      <c r="AB81" s="98">
        <v>1.37</v>
      </c>
      <c r="AC81" s="98">
        <v>1.78</v>
      </c>
      <c r="AD81" s="99">
        <v>1.72</v>
      </c>
    </row>
    <row r="82" spans="1:30">
      <c r="A82" s="36" t="s">
        <v>86</v>
      </c>
      <c r="B82" s="78">
        <v>10.7</v>
      </c>
      <c r="C82" s="79">
        <v>11.1</v>
      </c>
      <c r="D82" s="79">
        <v>7.5</v>
      </c>
      <c r="E82" s="79">
        <v>6.2</v>
      </c>
      <c r="F82" s="79">
        <v>5.5</v>
      </c>
      <c r="G82" s="79">
        <v>5</v>
      </c>
      <c r="H82" s="79">
        <v>3.1</v>
      </c>
      <c r="I82" s="79">
        <v>2.9</v>
      </c>
      <c r="J82" s="79">
        <v>3.2</v>
      </c>
      <c r="K82" s="79">
        <v>4.9000000000000004</v>
      </c>
      <c r="L82" s="79">
        <v>47.4</v>
      </c>
      <c r="M82" s="79">
        <v>45.3</v>
      </c>
      <c r="N82" s="79">
        <v>23.8</v>
      </c>
      <c r="O82" s="92">
        <v>21.2</v>
      </c>
      <c r="P82" s="79"/>
      <c r="Q82" s="78">
        <v>23.6</v>
      </c>
      <c r="R82" s="79">
        <v>24</v>
      </c>
      <c r="S82" s="79">
        <v>15.6</v>
      </c>
      <c r="T82" s="79">
        <v>13.7</v>
      </c>
      <c r="U82" s="79">
        <v>1.8</v>
      </c>
      <c r="V82" s="79">
        <v>11.5</v>
      </c>
      <c r="W82" s="79">
        <v>2.8</v>
      </c>
      <c r="X82" s="79">
        <v>2.2999999999999998</v>
      </c>
      <c r="Y82" s="79">
        <v>5.2</v>
      </c>
      <c r="Z82" s="79">
        <v>5.7</v>
      </c>
      <c r="AA82" s="84">
        <v>1.39</v>
      </c>
      <c r="AB82" s="84">
        <v>1.3</v>
      </c>
      <c r="AC82" s="84">
        <v>1.72</v>
      </c>
      <c r="AD82" s="93">
        <v>1.69</v>
      </c>
    </row>
    <row r="83" spans="1:30">
      <c r="A83" s="36" t="s">
        <v>87</v>
      </c>
      <c r="B83" s="78">
        <v>10.5</v>
      </c>
      <c r="C83" s="79">
        <v>10.8</v>
      </c>
      <c r="D83" s="79">
        <v>7.8</v>
      </c>
      <c r="E83" s="79">
        <v>6.5</v>
      </c>
      <c r="F83" s="79">
        <v>4.5999999999999996</v>
      </c>
      <c r="G83" s="79">
        <v>4.8</v>
      </c>
      <c r="H83" s="79">
        <v>2.5</v>
      </c>
      <c r="I83" s="79">
        <v>2.7</v>
      </c>
      <c r="J83" s="79">
        <v>2.6</v>
      </c>
      <c r="K83" s="79">
        <v>4.3</v>
      </c>
      <c r="L83" s="79">
        <v>46</v>
      </c>
      <c r="M83" s="79">
        <v>43.4</v>
      </c>
      <c r="N83" s="79">
        <v>19.899999999999999</v>
      </c>
      <c r="O83" s="92">
        <v>19.5</v>
      </c>
      <c r="P83" s="79"/>
      <c r="Q83" s="78">
        <v>26.1</v>
      </c>
      <c r="R83" s="79">
        <v>23.9</v>
      </c>
      <c r="S83" s="79">
        <v>11.9</v>
      </c>
      <c r="T83" s="79">
        <v>12.7</v>
      </c>
      <c r="U83" s="79">
        <v>10.1</v>
      </c>
      <c r="V83" s="79">
        <v>10.6</v>
      </c>
      <c r="W83" s="79">
        <v>1.8</v>
      </c>
      <c r="X83" s="79">
        <v>2.1</v>
      </c>
      <c r="Y83" s="79">
        <v>5.3</v>
      </c>
      <c r="Z83" s="79">
        <v>5.8</v>
      </c>
      <c r="AA83" s="84">
        <v>1.28</v>
      </c>
      <c r="AB83" s="84">
        <v>1.26</v>
      </c>
      <c r="AC83" s="84">
        <v>1.67</v>
      </c>
      <c r="AD83" s="93">
        <v>1.66</v>
      </c>
    </row>
    <row r="84" spans="1:30">
      <c r="A84" s="36" t="s">
        <v>147</v>
      </c>
      <c r="B84" s="78">
        <v>10</v>
      </c>
      <c r="C84" s="79">
        <v>10.199999999999999</v>
      </c>
      <c r="D84" s="79">
        <v>7.7</v>
      </c>
      <c r="E84" s="79">
        <v>6.4</v>
      </c>
      <c r="F84" s="79">
        <v>4.5999999999999996</v>
      </c>
      <c r="G84" s="79">
        <v>4.5999999999999996</v>
      </c>
      <c r="H84" s="79">
        <v>2.6</v>
      </c>
      <c r="I84" s="79">
        <v>2.6</v>
      </c>
      <c r="J84" s="79">
        <v>2.2999999999999998</v>
      </c>
      <c r="K84" s="79">
        <v>3.7</v>
      </c>
      <c r="L84" s="79">
        <v>44.9</v>
      </c>
      <c r="M84" s="79">
        <v>42.4</v>
      </c>
      <c r="N84" s="79">
        <v>19.899999999999999</v>
      </c>
      <c r="O84" s="92">
        <v>18.899999999999999</v>
      </c>
      <c r="P84" s="79"/>
      <c r="Q84" s="78">
        <v>25</v>
      </c>
      <c r="R84" s="79">
        <v>23.5</v>
      </c>
      <c r="S84" s="79">
        <v>13.4</v>
      </c>
      <c r="T84" s="79">
        <v>12.1</v>
      </c>
      <c r="U84" s="79">
        <v>11.7</v>
      </c>
      <c r="V84" s="79">
        <v>10.199999999999999</v>
      </c>
      <c r="W84" s="79">
        <v>1.7</v>
      </c>
      <c r="X84" s="79">
        <v>1.9</v>
      </c>
      <c r="Y84" s="79">
        <v>5.2</v>
      </c>
      <c r="Z84" s="79">
        <v>5.8</v>
      </c>
      <c r="AA84" s="84">
        <v>1.33</v>
      </c>
      <c r="AB84" s="84">
        <v>1.29</v>
      </c>
      <c r="AC84" s="84">
        <v>1.61</v>
      </c>
      <c r="AD84" s="93">
        <v>1.57</v>
      </c>
    </row>
    <row r="85" spans="1:30">
      <c r="A85" s="36" t="s">
        <v>24</v>
      </c>
      <c r="B85" s="78">
        <v>9.6999999999999993</v>
      </c>
      <c r="C85" s="79">
        <v>10</v>
      </c>
      <c r="D85" s="79">
        <v>8.1999999999999993</v>
      </c>
      <c r="E85" s="79">
        <v>6.7</v>
      </c>
      <c r="F85" s="79">
        <v>5</v>
      </c>
      <c r="G85" s="79">
        <v>4.5999999999999996</v>
      </c>
      <c r="H85" s="79">
        <v>2.9</v>
      </c>
      <c r="I85" s="79">
        <v>2.6</v>
      </c>
      <c r="J85" s="79">
        <v>1.4</v>
      </c>
      <c r="K85" s="79">
        <v>3.3</v>
      </c>
      <c r="L85" s="79">
        <v>45.9</v>
      </c>
      <c r="M85" s="79">
        <v>42.3</v>
      </c>
      <c r="N85" s="79">
        <v>19.2</v>
      </c>
      <c r="O85" s="92">
        <v>18.3</v>
      </c>
      <c r="P85" s="79"/>
      <c r="Q85" s="78">
        <v>26.7</v>
      </c>
      <c r="R85" s="79">
        <v>23.9</v>
      </c>
      <c r="S85" s="79">
        <v>11.2</v>
      </c>
      <c r="T85" s="79">
        <v>11.1</v>
      </c>
      <c r="U85" s="79">
        <v>9.1</v>
      </c>
      <c r="V85" s="79">
        <v>9.1999999999999993</v>
      </c>
      <c r="W85" s="79">
        <v>2.1</v>
      </c>
      <c r="X85" s="79">
        <v>1.9</v>
      </c>
      <c r="Y85" s="79">
        <v>5.2</v>
      </c>
      <c r="Z85" s="79">
        <v>5.9</v>
      </c>
      <c r="AA85" s="84">
        <v>1.29</v>
      </c>
      <c r="AB85" s="84">
        <v>1.28</v>
      </c>
      <c r="AC85" s="84">
        <v>1.6</v>
      </c>
      <c r="AD85" s="93">
        <v>1.54</v>
      </c>
    </row>
    <row r="86" spans="1:30" s="46" customFormat="1" ht="25.15" customHeight="1">
      <c r="A86" s="40" t="s">
        <v>25</v>
      </c>
      <c r="B86" s="94">
        <v>9.6</v>
      </c>
      <c r="C86" s="95">
        <v>9.9</v>
      </c>
      <c r="D86" s="95">
        <v>8.4</v>
      </c>
      <c r="E86" s="95">
        <v>6.7</v>
      </c>
      <c r="F86" s="95">
        <v>4.5999999999999996</v>
      </c>
      <c r="G86" s="95">
        <v>4.4000000000000004</v>
      </c>
      <c r="H86" s="95">
        <v>2.6</v>
      </c>
      <c r="I86" s="95">
        <v>2.4</v>
      </c>
      <c r="J86" s="95">
        <v>1.1000000000000001</v>
      </c>
      <c r="K86" s="95">
        <v>3.2</v>
      </c>
      <c r="L86" s="95">
        <v>43</v>
      </c>
      <c r="M86" s="95">
        <v>39.700000000000003</v>
      </c>
      <c r="N86" s="95">
        <v>17.600000000000001</v>
      </c>
      <c r="O86" s="96">
        <v>17.5</v>
      </c>
      <c r="P86" s="95"/>
      <c r="Q86" s="94">
        <v>25.4</v>
      </c>
      <c r="R86" s="95">
        <v>22.1</v>
      </c>
      <c r="S86" s="95">
        <v>7</v>
      </c>
      <c r="T86" s="95">
        <v>8.5</v>
      </c>
      <c r="U86" s="95">
        <v>5.2</v>
      </c>
      <c r="V86" s="95">
        <v>6.7</v>
      </c>
      <c r="W86" s="95">
        <v>1.7</v>
      </c>
      <c r="X86" s="95">
        <v>1.8</v>
      </c>
      <c r="Y86" s="95">
        <v>5.0999999999999996</v>
      </c>
      <c r="Z86" s="95">
        <v>6</v>
      </c>
      <c r="AA86" s="98">
        <v>1.37</v>
      </c>
      <c r="AB86" s="98">
        <v>1.37</v>
      </c>
      <c r="AC86" s="98">
        <v>1.59</v>
      </c>
      <c r="AD86" s="99">
        <v>1.53</v>
      </c>
    </row>
    <row r="87" spans="1:30">
      <c r="A87" s="36" t="s">
        <v>26</v>
      </c>
      <c r="B87" s="78">
        <v>9.5</v>
      </c>
      <c r="C87" s="79">
        <v>9.8000000000000007</v>
      </c>
      <c r="D87" s="79">
        <v>8.5</v>
      </c>
      <c r="E87" s="79">
        <v>6.9</v>
      </c>
      <c r="F87" s="79">
        <v>4.7</v>
      </c>
      <c r="G87" s="79">
        <v>4.5</v>
      </c>
      <c r="H87" s="79">
        <v>2.7</v>
      </c>
      <c r="I87" s="79">
        <v>2.4</v>
      </c>
      <c r="J87" s="79">
        <v>1.1000000000000001</v>
      </c>
      <c r="K87" s="79">
        <v>2.9</v>
      </c>
      <c r="L87" s="79">
        <v>43.1</v>
      </c>
      <c r="M87" s="79">
        <v>38.9</v>
      </c>
      <c r="N87" s="79">
        <v>17.8</v>
      </c>
      <c r="O87" s="92">
        <v>17.2</v>
      </c>
      <c r="P87" s="79"/>
      <c r="Q87" s="78">
        <v>25.3</v>
      </c>
      <c r="R87" s="79">
        <v>21.6</v>
      </c>
      <c r="S87" s="79">
        <v>9.6999999999999993</v>
      </c>
      <c r="T87" s="79">
        <v>8.1</v>
      </c>
      <c r="U87" s="79">
        <v>7.9</v>
      </c>
      <c r="V87" s="79">
        <v>6.4</v>
      </c>
      <c r="W87" s="79">
        <v>1.9</v>
      </c>
      <c r="X87" s="79">
        <v>1.8</v>
      </c>
      <c r="Y87" s="79">
        <v>5.3</v>
      </c>
      <c r="Z87" s="79">
        <v>6.1</v>
      </c>
      <c r="AA87" s="84">
        <v>1.4</v>
      </c>
      <c r="AB87" s="84">
        <v>1.45</v>
      </c>
      <c r="AC87" s="84">
        <v>1.59</v>
      </c>
      <c r="AD87" s="93">
        <v>1.5</v>
      </c>
    </row>
    <row r="88" spans="1:30">
      <c r="A88" s="36" t="s">
        <v>27</v>
      </c>
      <c r="B88" s="78">
        <v>9.3000000000000007</v>
      </c>
      <c r="C88" s="79">
        <v>9.6</v>
      </c>
      <c r="D88" s="79">
        <v>8.6</v>
      </c>
      <c r="E88" s="79">
        <v>7.1</v>
      </c>
      <c r="F88" s="79">
        <v>4.5</v>
      </c>
      <c r="G88" s="79">
        <v>4.3</v>
      </c>
      <c r="H88" s="79">
        <v>2.9</v>
      </c>
      <c r="I88" s="79">
        <v>2.2999999999999998</v>
      </c>
      <c r="J88" s="79">
        <v>0.7</v>
      </c>
      <c r="K88" s="79">
        <v>2.5</v>
      </c>
      <c r="L88" s="79">
        <v>37.9</v>
      </c>
      <c r="M88" s="79">
        <v>36.6</v>
      </c>
      <c r="N88" s="79">
        <v>17.899999999999999</v>
      </c>
      <c r="O88" s="92">
        <v>16.399999999999999</v>
      </c>
      <c r="P88" s="79"/>
      <c r="Q88" s="78">
        <v>19.899999999999999</v>
      </c>
      <c r="R88" s="79">
        <v>20.2</v>
      </c>
      <c r="S88" s="79">
        <v>9.5</v>
      </c>
      <c r="T88" s="79">
        <v>7.7</v>
      </c>
      <c r="U88" s="79">
        <v>7.2</v>
      </c>
      <c r="V88" s="79">
        <v>6</v>
      </c>
      <c r="W88" s="79">
        <v>2.4</v>
      </c>
      <c r="X88" s="79">
        <v>1.7</v>
      </c>
      <c r="Y88" s="79">
        <v>5.5</v>
      </c>
      <c r="Z88" s="79">
        <v>6.4</v>
      </c>
      <c r="AA88" s="84">
        <v>1.51</v>
      </c>
      <c r="AB88" s="84">
        <v>1.52</v>
      </c>
      <c r="AC88" s="84">
        <v>1.54</v>
      </c>
      <c r="AD88" s="93">
        <v>1.46</v>
      </c>
    </row>
    <row r="89" spans="1:30">
      <c r="A89" s="36" t="s">
        <v>28</v>
      </c>
      <c r="B89" s="78">
        <v>9.4</v>
      </c>
      <c r="C89" s="79">
        <v>10</v>
      </c>
      <c r="D89" s="79">
        <v>8.6</v>
      </c>
      <c r="E89" s="79">
        <v>7.1</v>
      </c>
      <c r="F89" s="79">
        <v>4.5999999999999996</v>
      </c>
      <c r="G89" s="79">
        <v>4.2</v>
      </c>
      <c r="H89" s="79">
        <v>2.2999999999999998</v>
      </c>
      <c r="I89" s="79">
        <v>2.2999999999999998</v>
      </c>
      <c r="J89" s="79">
        <v>0.8</v>
      </c>
      <c r="K89" s="79">
        <v>2.9</v>
      </c>
      <c r="L89" s="79">
        <v>34.9</v>
      </c>
      <c r="M89" s="79">
        <v>33.5</v>
      </c>
      <c r="N89" s="79">
        <v>15.6</v>
      </c>
      <c r="O89" s="92">
        <v>15.4</v>
      </c>
      <c r="P89" s="79"/>
      <c r="Q89" s="78">
        <v>19.399999999999999</v>
      </c>
      <c r="R89" s="79">
        <v>18.100000000000001</v>
      </c>
      <c r="S89" s="79">
        <v>6.3</v>
      </c>
      <c r="T89" s="79">
        <v>7.5</v>
      </c>
      <c r="U89" s="79">
        <v>4.5999999999999996</v>
      </c>
      <c r="V89" s="79">
        <v>5.8</v>
      </c>
      <c r="W89" s="79">
        <v>1.7</v>
      </c>
      <c r="X89" s="79">
        <v>1.7</v>
      </c>
      <c r="Y89" s="79">
        <v>5.4</v>
      </c>
      <c r="Z89" s="79">
        <v>6.3</v>
      </c>
      <c r="AA89" s="84">
        <v>1.57</v>
      </c>
      <c r="AB89" s="84">
        <v>1.57</v>
      </c>
      <c r="AC89" s="84">
        <v>1.55</v>
      </c>
      <c r="AD89" s="93">
        <v>1.5</v>
      </c>
    </row>
    <row r="90" spans="1:30">
      <c r="A90" s="36" t="s">
        <v>29</v>
      </c>
      <c r="B90" s="78">
        <v>9.1999999999999993</v>
      </c>
      <c r="C90" s="79">
        <v>9.6</v>
      </c>
      <c r="D90" s="79">
        <v>9</v>
      </c>
      <c r="E90" s="79">
        <v>7.4</v>
      </c>
      <c r="F90" s="79">
        <v>4.4000000000000004</v>
      </c>
      <c r="G90" s="79">
        <v>4.3</v>
      </c>
      <c r="H90" s="79">
        <v>2.2000000000000002</v>
      </c>
      <c r="I90" s="79">
        <v>2.2000000000000002</v>
      </c>
      <c r="J90" s="79">
        <v>0.2</v>
      </c>
      <c r="K90" s="79">
        <v>2.1</v>
      </c>
      <c r="L90" s="79">
        <v>32.9</v>
      </c>
      <c r="M90" s="79">
        <v>32.1</v>
      </c>
      <c r="N90" s="79">
        <v>14.6</v>
      </c>
      <c r="O90" s="92">
        <v>14.9</v>
      </c>
      <c r="P90" s="79"/>
      <c r="Q90" s="78">
        <v>18.3</v>
      </c>
      <c r="R90" s="79">
        <v>17.2</v>
      </c>
      <c r="S90" s="79">
        <v>6.5</v>
      </c>
      <c r="T90" s="79">
        <v>7.1</v>
      </c>
      <c r="U90" s="79">
        <v>5</v>
      </c>
      <c r="V90" s="79">
        <v>5.5</v>
      </c>
      <c r="W90" s="79">
        <v>1.6</v>
      </c>
      <c r="X90" s="79">
        <v>1.5</v>
      </c>
      <c r="Y90" s="79">
        <v>5.6</v>
      </c>
      <c r="Z90" s="79">
        <v>6.4</v>
      </c>
      <c r="AA90" s="84">
        <v>1.52</v>
      </c>
      <c r="AB90" s="84">
        <v>1.6</v>
      </c>
      <c r="AC90" s="84">
        <v>1.53</v>
      </c>
      <c r="AD90" s="93">
        <v>1.42</v>
      </c>
    </row>
    <row r="91" spans="1:30" s="46" customFormat="1" ht="24.75" customHeight="1">
      <c r="A91" s="40" t="s">
        <v>30</v>
      </c>
      <c r="B91" s="94">
        <v>9.1</v>
      </c>
      <c r="C91" s="95">
        <v>9.6999999999999993</v>
      </c>
      <c r="D91" s="95">
        <v>8.9</v>
      </c>
      <c r="E91" s="95">
        <v>7.2</v>
      </c>
      <c r="F91" s="95">
        <v>4.4000000000000004</v>
      </c>
      <c r="G91" s="95">
        <v>3.8</v>
      </c>
      <c r="H91" s="95">
        <v>2.2999999999999998</v>
      </c>
      <c r="I91" s="95">
        <v>2</v>
      </c>
      <c r="J91" s="95">
        <v>0.3</v>
      </c>
      <c r="K91" s="95">
        <v>2.5</v>
      </c>
      <c r="L91" s="95">
        <v>32.4</v>
      </c>
      <c r="M91" s="95">
        <v>31.7</v>
      </c>
      <c r="N91" s="95">
        <v>15.4</v>
      </c>
      <c r="O91" s="96">
        <v>14.7</v>
      </c>
      <c r="P91" s="95"/>
      <c r="Q91" s="94">
        <v>17</v>
      </c>
      <c r="R91" s="95">
        <v>17</v>
      </c>
      <c r="S91" s="95">
        <v>6.5</v>
      </c>
      <c r="T91" s="95">
        <v>6.7</v>
      </c>
      <c r="U91" s="95">
        <v>4.9000000000000004</v>
      </c>
      <c r="V91" s="95">
        <v>5.2</v>
      </c>
      <c r="W91" s="95">
        <v>1.7</v>
      </c>
      <c r="X91" s="95">
        <v>1.4</v>
      </c>
      <c r="Y91" s="95">
        <v>5.5</v>
      </c>
      <c r="Z91" s="95">
        <v>6.4</v>
      </c>
      <c r="AA91" s="98">
        <v>1.65</v>
      </c>
      <c r="AB91" s="98">
        <v>1.66</v>
      </c>
      <c r="AC91" s="98">
        <v>1.5</v>
      </c>
      <c r="AD91" s="99">
        <v>1.43</v>
      </c>
    </row>
    <row r="92" spans="1:30">
      <c r="A92" s="36" t="s">
        <v>31</v>
      </c>
      <c r="B92" s="78">
        <v>9.1</v>
      </c>
      <c r="C92" s="79">
        <v>9.5</v>
      </c>
      <c r="D92" s="79">
        <v>9</v>
      </c>
      <c r="E92" s="79">
        <v>7.3</v>
      </c>
      <c r="F92" s="79">
        <v>4.2</v>
      </c>
      <c r="G92" s="79">
        <v>3.7</v>
      </c>
      <c r="H92" s="79">
        <v>1.9</v>
      </c>
      <c r="I92" s="79">
        <v>1.9</v>
      </c>
      <c r="J92" s="79">
        <v>0.2</v>
      </c>
      <c r="K92" s="79">
        <v>2.2000000000000002</v>
      </c>
      <c r="L92" s="79">
        <v>31.4</v>
      </c>
      <c r="M92" s="79">
        <v>32.1</v>
      </c>
      <c r="N92" s="79">
        <v>12.6</v>
      </c>
      <c r="O92" s="92">
        <v>14.2</v>
      </c>
      <c r="P92" s="79"/>
      <c r="Q92" s="78">
        <v>18.8</v>
      </c>
      <c r="R92" s="79">
        <v>17.899999999999999</v>
      </c>
      <c r="S92" s="79">
        <v>6.5</v>
      </c>
      <c r="T92" s="79">
        <v>6.4</v>
      </c>
      <c r="U92" s="79">
        <v>4.9000000000000004</v>
      </c>
      <c r="V92" s="79">
        <v>5</v>
      </c>
      <c r="W92" s="79">
        <v>1.5</v>
      </c>
      <c r="X92" s="79">
        <v>1.4</v>
      </c>
      <c r="Y92" s="79">
        <v>5.4</v>
      </c>
      <c r="Z92" s="79">
        <v>6.2</v>
      </c>
      <c r="AA92" s="84">
        <v>1.73</v>
      </c>
      <c r="AB92" s="84">
        <v>1.78</v>
      </c>
      <c r="AC92" s="84">
        <v>1.48</v>
      </c>
      <c r="AD92" s="93">
        <v>1.39</v>
      </c>
    </row>
    <row r="93" spans="1:30">
      <c r="A93" s="36" t="s">
        <v>32</v>
      </c>
      <c r="B93" s="78">
        <v>9.0646537796594924</v>
      </c>
      <c r="C93" s="79">
        <v>9.6</v>
      </c>
      <c r="D93" s="79">
        <v>9.1159530844539773</v>
      </c>
      <c r="E93" s="79">
        <v>7.5</v>
      </c>
      <c r="F93" s="79">
        <v>4.4098191974129062</v>
      </c>
      <c r="G93" s="79">
        <v>3.6</v>
      </c>
      <c r="H93" s="79">
        <v>2.0579156254593562</v>
      </c>
      <c r="I93" s="79">
        <v>2</v>
      </c>
      <c r="J93" s="79">
        <v>-5.1299304794486328E-2</v>
      </c>
      <c r="K93" s="79">
        <v>2.1</v>
      </c>
      <c r="L93" s="79">
        <v>30.6</v>
      </c>
      <c r="M93" s="79">
        <v>31.4</v>
      </c>
      <c r="N93" s="79">
        <v>13.3</v>
      </c>
      <c r="O93" s="92">
        <v>13.6</v>
      </c>
      <c r="P93" s="79"/>
      <c r="Q93" s="78">
        <v>17.3</v>
      </c>
      <c r="R93" s="79">
        <v>17.8</v>
      </c>
      <c r="S93" s="79">
        <v>5.9</v>
      </c>
      <c r="T93" s="79">
        <v>6.2</v>
      </c>
      <c r="U93" s="79">
        <v>4.3</v>
      </c>
      <c r="V93" s="79">
        <v>4.8</v>
      </c>
      <c r="W93" s="79">
        <v>1.6</v>
      </c>
      <c r="X93" s="79">
        <v>1.4</v>
      </c>
      <c r="Y93" s="79">
        <v>5.5</v>
      </c>
      <c r="Z93" s="79">
        <v>6.3</v>
      </c>
      <c r="AA93" s="84">
        <v>1.93</v>
      </c>
      <c r="AB93" s="84">
        <v>1.94</v>
      </c>
      <c r="AC93" s="84">
        <v>1.46</v>
      </c>
      <c r="AD93" s="93">
        <v>1.38</v>
      </c>
    </row>
    <row r="94" spans="1:30">
      <c r="A94" s="36" t="s">
        <v>90</v>
      </c>
      <c r="B94" s="78">
        <v>8.6999999999999993</v>
      </c>
      <c r="C94" s="79">
        <v>9.4</v>
      </c>
      <c r="D94" s="79">
        <v>9.6</v>
      </c>
      <c r="E94" s="79">
        <v>7.8</v>
      </c>
      <c r="F94" s="79">
        <v>3.7</v>
      </c>
      <c r="G94" s="79">
        <v>3.4</v>
      </c>
      <c r="H94" s="79">
        <v>1.8</v>
      </c>
      <c r="I94" s="79">
        <v>1.8</v>
      </c>
      <c r="J94" s="79">
        <v>-0.8</v>
      </c>
      <c r="K94" s="79">
        <v>1.6</v>
      </c>
      <c r="L94" s="79">
        <v>31.8</v>
      </c>
      <c r="M94" s="79">
        <v>31.6</v>
      </c>
      <c r="N94" s="79">
        <v>12.8</v>
      </c>
      <c r="O94" s="92">
        <v>13.7</v>
      </c>
      <c r="P94" s="79"/>
      <c r="Q94" s="78">
        <v>19</v>
      </c>
      <c r="R94" s="79">
        <v>17.899999999999999</v>
      </c>
      <c r="S94" s="79">
        <v>5.4</v>
      </c>
      <c r="T94" s="79">
        <v>6</v>
      </c>
      <c r="U94" s="79">
        <v>4</v>
      </c>
      <c r="V94" s="79">
        <v>4.7</v>
      </c>
      <c r="W94" s="79">
        <v>1.5</v>
      </c>
      <c r="X94" s="79">
        <v>1.3</v>
      </c>
      <c r="Y94" s="79">
        <v>5.0999999999999996</v>
      </c>
      <c r="Z94" s="79">
        <v>6.1</v>
      </c>
      <c r="AA94" s="84">
        <v>1.92</v>
      </c>
      <c r="AB94" s="84">
        <v>2</v>
      </c>
      <c r="AC94" s="84">
        <v>1.4</v>
      </c>
      <c r="AD94" s="93">
        <v>1.34</v>
      </c>
    </row>
    <row r="95" spans="1:30">
      <c r="A95" s="36" t="s">
        <v>91</v>
      </c>
      <c r="B95" s="78">
        <v>8.9</v>
      </c>
      <c r="C95" s="79">
        <v>9.5</v>
      </c>
      <c r="D95" s="79">
        <v>9.1999999999999993</v>
      </c>
      <c r="E95" s="79">
        <v>7.7</v>
      </c>
      <c r="F95" s="79">
        <v>2.9</v>
      </c>
      <c r="G95" s="79">
        <v>3.2</v>
      </c>
      <c r="H95" s="79">
        <v>1.5</v>
      </c>
      <c r="I95" s="79">
        <v>1.8</v>
      </c>
      <c r="J95" s="79">
        <v>-0.4</v>
      </c>
      <c r="K95" s="79">
        <v>1.8</v>
      </c>
      <c r="L95" s="79">
        <v>31.5</v>
      </c>
      <c r="M95" s="79">
        <v>31.2</v>
      </c>
      <c r="N95" s="79">
        <v>12.3</v>
      </c>
      <c r="O95" s="92">
        <v>13.2</v>
      </c>
      <c r="P95" s="79"/>
      <c r="Q95" s="78">
        <v>19.2</v>
      </c>
      <c r="R95" s="79">
        <v>18.100000000000001</v>
      </c>
      <c r="S95" s="79">
        <v>5.0999999999999996</v>
      </c>
      <c r="T95" s="79">
        <v>5.8</v>
      </c>
      <c r="U95" s="79">
        <v>3.9</v>
      </c>
      <c r="V95" s="79">
        <v>4.5</v>
      </c>
      <c r="W95" s="79">
        <v>1.2</v>
      </c>
      <c r="X95" s="79">
        <v>1.3</v>
      </c>
      <c r="Y95" s="79">
        <v>5.5</v>
      </c>
      <c r="Z95" s="79">
        <v>6.4</v>
      </c>
      <c r="AA95" s="84">
        <v>2.08</v>
      </c>
      <c r="AB95" s="84">
        <v>2.1</v>
      </c>
      <c r="AC95" s="84">
        <v>1.45</v>
      </c>
      <c r="AD95" s="93">
        <v>1.36</v>
      </c>
    </row>
    <row r="96" spans="1:30" s="46" customFormat="1" ht="24.75" customHeight="1">
      <c r="A96" s="40" t="s">
        <v>35</v>
      </c>
      <c r="B96" s="94">
        <v>8.8000000000000007</v>
      </c>
      <c r="C96" s="95">
        <v>9.3000000000000007</v>
      </c>
      <c r="D96" s="95">
        <v>9.4</v>
      </c>
      <c r="E96" s="95">
        <v>7.7</v>
      </c>
      <c r="F96" s="95">
        <v>2.2999999999999998</v>
      </c>
      <c r="G96" s="95">
        <v>3.1</v>
      </c>
      <c r="H96" s="95">
        <v>1</v>
      </c>
      <c r="I96" s="95">
        <v>1.6</v>
      </c>
      <c r="J96" s="95">
        <v>-0.7</v>
      </c>
      <c r="K96" s="95">
        <v>1.6</v>
      </c>
      <c r="L96" s="95">
        <v>30.8</v>
      </c>
      <c r="M96" s="95">
        <v>31</v>
      </c>
      <c r="N96" s="95">
        <v>12.9</v>
      </c>
      <c r="O96" s="96">
        <v>13</v>
      </c>
      <c r="P96" s="95"/>
      <c r="Q96" s="94">
        <v>18</v>
      </c>
      <c r="R96" s="95">
        <v>18</v>
      </c>
      <c r="S96" s="95">
        <v>5.6</v>
      </c>
      <c r="T96" s="95">
        <v>5.5</v>
      </c>
      <c r="U96" s="95">
        <v>4.7</v>
      </c>
      <c r="V96" s="95">
        <v>4.3</v>
      </c>
      <c r="W96" s="95">
        <v>0.8</v>
      </c>
      <c r="X96" s="95">
        <v>1.2</v>
      </c>
      <c r="Y96" s="95">
        <v>5.4</v>
      </c>
      <c r="Z96" s="95">
        <v>6.4</v>
      </c>
      <c r="AA96" s="98">
        <v>2.15</v>
      </c>
      <c r="AB96" s="98">
        <v>2.27</v>
      </c>
      <c r="AC96" s="98">
        <v>1.4</v>
      </c>
      <c r="AD96" s="99">
        <v>1.33</v>
      </c>
    </row>
    <row r="97" spans="1:30">
      <c r="A97" s="36" t="s">
        <v>36</v>
      </c>
      <c r="B97" s="78">
        <v>8.4</v>
      </c>
      <c r="C97" s="79">
        <v>9.1999999999999993</v>
      </c>
      <c r="D97" s="79">
        <v>9.5</v>
      </c>
      <c r="E97" s="79">
        <v>7.8</v>
      </c>
      <c r="F97" s="79">
        <v>2.6</v>
      </c>
      <c r="G97" s="79">
        <v>3</v>
      </c>
      <c r="H97" s="79">
        <v>1.3</v>
      </c>
      <c r="I97" s="79">
        <v>1.7</v>
      </c>
      <c r="J97" s="79">
        <v>-1</v>
      </c>
      <c r="K97" s="79">
        <v>1.4</v>
      </c>
      <c r="L97" s="79">
        <v>29.9</v>
      </c>
      <c r="M97" s="79">
        <v>31.1</v>
      </c>
      <c r="N97" s="79">
        <v>11.2</v>
      </c>
      <c r="O97" s="92">
        <v>12.7</v>
      </c>
      <c r="P97" s="79"/>
      <c r="Q97" s="78">
        <v>18.7</v>
      </c>
      <c r="R97" s="79">
        <v>18.3</v>
      </c>
      <c r="S97" s="79">
        <v>4.7</v>
      </c>
      <c r="T97" s="79">
        <v>5.5</v>
      </c>
      <c r="U97" s="79">
        <v>3.9</v>
      </c>
      <c r="V97" s="79">
        <v>4.3</v>
      </c>
      <c r="W97" s="79">
        <v>0.8</v>
      </c>
      <c r="X97" s="79">
        <v>1.2</v>
      </c>
      <c r="Y97" s="79">
        <v>5.3</v>
      </c>
      <c r="Z97" s="79">
        <v>6</v>
      </c>
      <c r="AA97" s="84">
        <v>2.2200000000000002</v>
      </c>
      <c r="AB97" s="84">
        <v>2.2999999999999998</v>
      </c>
      <c r="AC97" s="84">
        <v>1.35</v>
      </c>
      <c r="AD97" s="93">
        <v>1.32</v>
      </c>
    </row>
    <row r="98" spans="1:30">
      <c r="A98" s="36" t="s">
        <v>40</v>
      </c>
      <c r="B98" s="78">
        <v>8.5</v>
      </c>
      <c r="C98" s="79">
        <v>8.9</v>
      </c>
      <c r="D98" s="79">
        <v>10</v>
      </c>
      <c r="E98" s="79">
        <v>8</v>
      </c>
      <c r="F98" s="79">
        <v>2.9</v>
      </c>
      <c r="G98" s="79">
        <v>3</v>
      </c>
      <c r="H98" s="79">
        <v>1.8</v>
      </c>
      <c r="I98" s="79">
        <v>1.7</v>
      </c>
      <c r="J98" s="79">
        <v>-1.5</v>
      </c>
      <c r="K98" s="79">
        <v>0.9</v>
      </c>
      <c r="L98" s="79">
        <v>30.7</v>
      </c>
      <c r="M98" s="79">
        <v>30.5</v>
      </c>
      <c r="N98" s="79">
        <v>11.7</v>
      </c>
      <c r="O98" s="92">
        <v>12.6</v>
      </c>
      <c r="P98" s="79"/>
      <c r="Q98" s="78">
        <v>19</v>
      </c>
      <c r="R98" s="79">
        <v>17.8</v>
      </c>
      <c r="S98" s="79">
        <v>4.5999999999999996</v>
      </c>
      <c r="T98" s="79">
        <v>5.3</v>
      </c>
      <c r="U98" s="79">
        <v>3.6</v>
      </c>
      <c r="V98" s="79">
        <v>4.0999999999999996</v>
      </c>
      <c r="W98" s="79">
        <v>1</v>
      </c>
      <c r="X98" s="79">
        <v>1.2</v>
      </c>
      <c r="Y98" s="79">
        <v>5.2</v>
      </c>
      <c r="Z98" s="79">
        <v>5.9</v>
      </c>
      <c r="AA98" s="84">
        <v>2.31</v>
      </c>
      <c r="AB98" s="84">
        <v>2.25</v>
      </c>
      <c r="AC98" s="84">
        <v>1.36</v>
      </c>
      <c r="AD98" s="93">
        <v>1.29</v>
      </c>
    </row>
    <row r="99" spans="1:30" ht="14.25" customHeight="1">
      <c r="A99" s="36" t="s">
        <v>148</v>
      </c>
      <c r="B99" s="78">
        <v>8.1999999999999993</v>
      </c>
      <c r="C99" s="79">
        <v>8.8000000000000007</v>
      </c>
      <c r="D99" s="79">
        <v>10</v>
      </c>
      <c r="E99" s="79">
        <v>8.1999999999999993</v>
      </c>
      <c r="F99" s="79">
        <v>2.8</v>
      </c>
      <c r="G99" s="79">
        <v>2.8</v>
      </c>
      <c r="H99" s="79">
        <v>1.2</v>
      </c>
      <c r="I99" s="79">
        <v>1.5</v>
      </c>
      <c r="J99" s="79">
        <v>-1.8</v>
      </c>
      <c r="K99" s="79">
        <v>0.7</v>
      </c>
      <c r="L99" s="79">
        <v>31.6</v>
      </c>
      <c r="M99" s="79">
        <v>30</v>
      </c>
      <c r="N99" s="79">
        <v>10.199999999999999</v>
      </c>
      <c r="O99" s="92">
        <v>12.5</v>
      </c>
      <c r="P99" s="79"/>
      <c r="Q99" s="78">
        <v>21.4</v>
      </c>
      <c r="R99" s="79">
        <v>17.5</v>
      </c>
      <c r="S99" s="79">
        <v>4.3</v>
      </c>
      <c r="T99" s="79">
        <v>5</v>
      </c>
      <c r="U99" s="79">
        <v>3.3</v>
      </c>
      <c r="V99" s="79">
        <v>3.9</v>
      </c>
      <c r="W99" s="79">
        <v>1</v>
      </c>
      <c r="X99" s="79">
        <v>1.1000000000000001</v>
      </c>
      <c r="Y99" s="79">
        <v>5</v>
      </c>
      <c r="Z99" s="79">
        <v>5.7</v>
      </c>
      <c r="AA99" s="84">
        <v>2.19</v>
      </c>
      <c r="AB99" s="84">
        <v>2.15</v>
      </c>
      <c r="AC99" s="84">
        <v>1.33</v>
      </c>
      <c r="AD99" s="93">
        <v>1.29</v>
      </c>
    </row>
    <row r="100" spans="1:30" s="100" customFormat="1">
      <c r="A100" s="36" t="s">
        <v>42</v>
      </c>
      <c r="B100" s="78">
        <v>7.9</v>
      </c>
      <c r="C100" s="79">
        <v>8.4</v>
      </c>
      <c r="D100" s="79">
        <v>10.6</v>
      </c>
      <c r="E100" s="79">
        <v>8.6</v>
      </c>
      <c r="F100" s="79">
        <v>2.8</v>
      </c>
      <c r="G100" s="79">
        <v>2.8</v>
      </c>
      <c r="H100" s="79">
        <v>1.6</v>
      </c>
      <c r="I100" s="79">
        <v>1.4</v>
      </c>
      <c r="J100" s="79">
        <v>-2.7</v>
      </c>
      <c r="K100" s="79">
        <v>-0.2</v>
      </c>
      <c r="L100" s="79">
        <v>33</v>
      </c>
      <c r="M100" s="79">
        <v>29.1</v>
      </c>
      <c r="N100" s="79">
        <v>13.9</v>
      </c>
      <c r="O100" s="92">
        <v>12.3</v>
      </c>
      <c r="P100" s="79"/>
      <c r="Q100" s="78">
        <v>19</v>
      </c>
      <c r="R100" s="79">
        <v>16.7</v>
      </c>
      <c r="S100" s="79">
        <v>6.2</v>
      </c>
      <c r="T100" s="79">
        <v>4.8</v>
      </c>
      <c r="U100" s="79">
        <v>4.7</v>
      </c>
      <c r="V100" s="79">
        <v>3.8</v>
      </c>
      <c r="W100" s="79">
        <v>1.5</v>
      </c>
      <c r="X100" s="79">
        <v>1</v>
      </c>
      <c r="Y100" s="79">
        <v>5</v>
      </c>
      <c r="Z100" s="79">
        <v>5.7</v>
      </c>
      <c r="AA100" s="84">
        <v>2.08</v>
      </c>
      <c r="AB100" s="84">
        <v>2.08</v>
      </c>
      <c r="AC100" s="84">
        <v>1.35</v>
      </c>
      <c r="AD100" s="93">
        <v>1.26</v>
      </c>
    </row>
    <row r="101" spans="1:30" s="46" customFormat="1" ht="24.75" customHeight="1">
      <c r="A101" s="40" t="s">
        <v>43</v>
      </c>
      <c r="B101" s="94">
        <v>8.1</v>
      </c>
      <c r="C101" s="95">
        <v>8.6999999999999993</v>
      </c>
      <c r="D101" s="95">
        <v>10.6</v>
      </c>
      <c r="E101" s="95">
        <v>8.6</v>
      </c>
      <c r="F101" s="95">
        <v>1.4</v>
      </c>
      <c r="G101" s="95">
        <v>2.6</v>
      </c>
      <c r="H101" s="95">
        <v>0.5</v>
      </c>
      <c r="I101" s="95">
        <v>1.3</v>
      </c>
      <c r="J101" s="95">
        <v>-2.5</v>
      </c>
      <c r="K101" s="95">
        <v>0.1</v>
      </c>
      <c r="L101" s="95">
        <v>29.4</v>
      </c>
      <c r="M101" s="95">
        <v>27.5</v>
      </c>
      <c r="N101" s="95">
        <v>9.9</v>
      </c>
      <c r="O101" s="96">
        <v>11.9</v>
      </c>
      <c r="P101" s="95"/>
      <c r="Q101" s="94">
        <v>19.5</v>
      </c>
      <c r="R101" s="95">
        <v>15.6</v>
      </c>
      <c r="S101" s="95">
        <v>3.8</v>
      </c>
      <c r="T101" s="95">
        <v>4.7</v>
      </c>
      <c r="U101" s="95">
        <v>3.5</v>
      </c>
      <c r="V101" s="95">
        <v>3.7</v>
      </c>
      <c r="W101" s="95">
        <v>0.3</v>
      </c>
      <c r="X101" s="95">
        <v>1</v>
      </c>
      <c r="Y101" s="95">
        <v>5.0999999999999996</v>
      </c>
      <c r="Z101" s="95">
        <v>5.8</v>
      </c>
      <c r="AA101" s="98">
        <v>2.1</v>
      </c>
      <c r="AB101" s="98">
        <v>2.04</v>
      </c>
      <c r="AC101" s="98">
        <v>1.37</v>
      </c>
      <c r="AD101" s="99">
        <v>1.32</v>
      </c>
    </row>
    <row r="102" spans="1:30" s="46" customFormat="1" ht="13.5" customHeight="1">
      <c r="A102" s="40" t="s">
        <v>92</v>
      </c>
      <c r="B102" s="94">
        <v>8.1</v>
      </c>
      <c r="C102" s="95">
        <v>8.6</v>
      </c>
      <c r="D102" s="95">
        <v>10.7</v>
      </c>
      <c r="E102" s="95">
        <v>8.8000000000000007</v>
      </c>
      <c r="F102" s="95">
        <v>2.1</v>
      </c>
      <c r="G102" s="95">
        <v>2.6</v>
      </c>
      <c r="H102" s="95">
        <v>1.1000000000000001</v>
      </c>
      <c r="I102" s="95">
        <v>1.3</v>
      </c>
      <c r="J102" s="95">
        <v>-2.5</v>
      </c>
      <c r="K102" s="95">
        <v>-0.1</v>
      </c>
      <c r="L102" s="95">
        <v>31.6</v>
      </c>
      <c r="M102" s="95">
        <v>26.2</v>
      </c>
      <c r="N102" s="95">
        <v>11.9</v>
      </c>
      <c r="O102" s="96">
        <v>11.7</v>
      </c>
      <c r="P102" s="95"/>
      <c r="Q102" s="94">
        <v>19.8</v>
      </c>
      <c r="R102" s="95">
        <v>14.5</v>
      </c>
      <c r="S102" s="95">
        <v>5.3</v>
      </c>
      <c r="T102" s="95">
        <v>4.5</v>
      </c>
      <c r="U102" s="95">
        <v>4.5</v>
      </c>
      <c r="V102" s="95">
        <v>3.5</v>
      </c>
      <c r="W102" s="95">
        <v>0.8</v>
      </c>
      <c r="X102" s="95">
        <v>1</v>
      </c>
      <c r="Y102" s="95">
        <v>5.0999999999999996</v>
      </c>
      <c r="Z102" s="95">
        <v>5.7</v>
      </c>
      <c r="AA102" s="98">
        <v>2.0099999999999998</v>
      </c>
      <c r="AB102" s="98">
        <v>2.02</v>
      </c>
      <c r="AC102" s="98">
        <v>1.4</v>
      </c>
      <c r="AD102" s="99">
        <v>1.34</v>
      </c>
    </row>
    <row r="103" spans="1:30" s="46" customFormat="1" ht="13.5" customHeight="1">
      <c r="A103" s="40" t="s">
        <v>45</v>
      </c>
      <c r="B103" s="94">
        <v>8.1</v>
      </c>
      <c r="C103" s="95">
        <v>8.6999999999999993</v>
      </c>
      <c r="D103" s="95">
        <v>11</v>
      </c>
      <c r="E103" s="95">
        <v>9.1</v>
      </c>
      <c r="F103" s="95">
        <v>1.4</v>
      </c>
      <c r="G103" s="95">
        <v>2.6</v>
      </c>
      <c r="H103" s="95">
        <v>0.6</v>
      </c>
      <c r="I103" s="95">
        <v>1.2</v>
      </c>
      <c r="J103" s="95">
        <v>-2.9</v>
      </c>
      <c r="K103" s="95">
        <v>-0.4</v>
      </c>
      <c r="L103" s="95">
        <v>28.7</v>
      </c>
      <c r="M103" s="95">
        <v>25.2</v>
      </c>
      <c r="N103" s="95">
        <v>11.6</v>
      </c>
      <c r="O103" s="96">
        <v>11.3</v>
      </c>
      <c r="P103" s="95"/>
      <c r="Q103" s="94">
        <v>17.100000000000001</v>
      </c>
      <c r="R103" s="95">
        <v>13.9</v>
      </c>
      <c r="S103" s="95">
        <v>3.9</v>
      </c>
      <c r="T103" s="95">
        <v>4.3</v>
      </c>
      <c r="U103" s="95">
        <v>3.5</v>
      </c>
      <c r="V103" s="95">
        <v>3.4</v>
      </c>
      <c r="W103" s="95">
        <v>0.3</v>
      </c>
      <c r="X103" s="95">
        <v>0.9</v>
      </c>
      <c r="Y103" s="95">
        <v>5</v>
      </c>
      <c r="Z103" s="95">
        <v>5.8</v>
      </c>
      <c r="AA103" s="98">
        <v>1.96</v>
      </c>
      <c r="AB103" s="98">
        <v>1.99</v>
      </c>
      <c r="AC103" s="98">
        <v>1.4</v>
      </c>
      <c r="AD103" s="99">
        <v>1.37</v>
      </c>
    </row>
    <row r="104" spans="1:30" s="46" customFormat="1" ht="13.5" customHeight="1">
      <c r="A104" s="40" t="s">
        <v>93</v>
      </c>
      <c r="B104" s="94">
        <v>8.1</v>
      </c>
      <c r="C104" s="95">
        <v>8.5</v>
      </c>
      <c r="D104" s="95">
        <v>11</v>
      </c>
      <c r="E104" s="95">
        <v>9.1</v>
      </c>
      <c r="F104" s="95">
        <v>2.5</v>
      </c>
      <c r="G104" s="95">
        <v>2.4</v>
      </c>
      <c r="H104" s="95">
        <v>1</v>
      </c>
      <c r="I104" s="95">
        <v>1.2</v>
      </c>
      <c r="J104" s="95">
        <v>-2.9</v>
      </c>
      <c r="K104" s="95">
        <v>-0.6</v>
      </c>
      <c r="L104" s="95">
        <v>32.799999999999997</v>
      </c>
      <c r="M104" s="95">
        <v>24.6</v>
      </c>
      <c r="N104" s="95">
        <v>11.5</v>
      </c>
      <c r="O104" s="96">
        <v>11.1</v>
      </c>
      <c r="P104" s="95"/>
      <c r="Q104" s="94">
        <v>21.3</v>
      </c>
      <c r="R104" s="95">
        <v>13.5</v>
      </c>
      <c r="S104" s="95">
        <v>4.7</v>
      </c>
      <c r="T104" s="95">
        <v>4.2</v>
      </c>
      <c r="U104" s="95">
        <v>3.9</v>
      </c>
      <c r="V104" s="95">
        <v>3.4</v>
      </c>
      <c r="W104" s="95">
        <v>0.8</v>
      </c>
      <c r="X104" s="95">
        <v>0.8</v>
      </c>
      <c r="Y104" s="95">
        <v>4.9000000000000004</v>
      </c>
      <c r="Z104" s="95">
        <v>5.6</v>
      </c>
      <c r="AA104" s="98">
        <v>1.97</v>
      </c>
      <c r="AB104" s="98">
        <v>2.0099999999999998</v>
      </c>
      <c r="AC104" s="98">
        <v>1.41</v>
      </c>
      <c r="AD104" s="99">
        <v>1.37</v>
      </c>
    </row>
    <row r="105" spans="1:30" s="46" customFormat="1" ht="13.5" customHeight="1">
      <c r="A105" s="40" t="s">
        <v>47</v>
      </c>
      <c r="B105" s="94">
        <v>8</v>
      </c>
      <c r="C105" s="95">
        <v>8.5</v>
      </c>
      <c r="D105" s="95">
        <v>11.5</v>
      </c>
      <c r="E105" s="95">
        <v>9.5</v>
      </c>
      <c r="F105" s="95">
        <v>1.7</v>
      </c>
      <c r="G105" s="95">
        <v>2.2999999999999998</v>
      </c>
      <c r="H105" s="95">
        <v>0.8</v>
      </c>
      <c r="I105" s="95">
        <v>1.1000000000000001</v>
      </c>
      <c r="J105" s="95">
        <v>-3.5</v>
      </c>
      <c r="K105" s="95">
        <v>-1</v>
      </c>
      <c r="L105" s="95">
        <v>29</v>
      </c>
      <c r="M105" s="95">
        <v>24.2</v>
      </c>
      <c r="N105" s="95">
        <v>9.5</v>
      </c>
      <c r="O105" s="96">
        <v>11.2</v>
      </c>
      <c r="P105" s="95"/>
      <c r="Q105" s="94">
        <v>19.5</v>
      </c>
      <c r="R105" s="95">
        <v>13</v>
      </c>
      <c r="S105" s="95">
        <v>3.4</v>
      </c>
      <c r="T105" s="95">
        <v>4.2</v>
      </c>
      <c r="U105" s="95">
        <v>2.9</v>
      </c>
      <c r="V105" s="95">
        <v>3.4</v>
      </c>
      <c r="W105" s="95">
        <v>0.5</v>
      </c>
      <c r="X105" s="95">
        <v>0.8</v>
      </c>
      <c r="Y105" s="95">
        <v>4.9000000000000004</v>
      </c>
      <c r="Z105" s="95">
        <v>5.5</v>
      </c>
      <c r="AA105" s="98">
        <v>1.97</v>
      </c>
      <c r="AB105" s="98">
        <v>1.99</v>
      </c>
      <c r="AC105" s="98">
        <v>1.5</v>
      </c>
      <c r="AD105" s="99">
        <v>1.39</v>
      </c>
    </row>
    <row r="106" spans="1:30" s="46" customFormat="1" ht="13.5" customHeight="1">
      <c r="A106" s="40"/>
      <c r="B106" s="94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6"/>
      <c r="P106" s="95"/>
      <c r="Q106" s="94"/>
      <c r="R106" s="95"/>
      <c r="S106" s="95"/>
      <c r="T106" s="95"/>
      <c r="U106" s="95"/>
      <c r="V106" s="95"/>
      <c r="W106" s="95"/>
      <c r="X106" s="95"/>
      <c r="Y106" s="95"/>
      <c r="Z106" s="95"/>
      <c r="AA106" s="98"/>
      <c r="AB106" s="98"/>
      <c r="AC106" s="98"/>
      <c r="AD106" s="99"/>
    </row>
    <row r="107" spans="1:30" s="46" customFormat="1" ht="13.5" customHeight="1">
      <c r="A107" s="40" t="s">
        <v>48</v>
      </c>
      <c r="B107" s="94">
        <v>8</v>
      </c>
      <c r="C107" s="95">
        <v>8.3000000000000007</v>
      </c>
      <c r="D107" s="95">
        <v>12</v>
      </c>
      <c r="E107" s="95">
        <v>9.9</v>
      </c>
      <c r="F107" s="95">
        <v>1.1000000000000001</v>
      </c>
      <c r="G107" s="95">
        <v>2.2999999999999998</v>
      </c>
      <c r="H107" s="95">
        <v>0.4</v>
      </c>
      <c r="I107" s="95">
        <v>1.1000000000000001</v>
      </c>
      <c r="J107" s="95">
        <v>-4</v>
      </c>
      <c r="K107" s="95">
        <v>-1.6</v>
      </c>
      <c r="L107" s="95">
        <v>29.1</v>
      </c>
      <c r="M107" s="95">
        <v>23.9</v>
      </c>
      <c r="N107" s="95">
        <v>13.2</v>
      </c>
      <c r="O107" s="96">
        <v>11.1</v>
      </c>
      <c r="P107" s="95"/>
      <c r="Q107" s="94">
        <v>15.9</v>
      </c>
      <c r="R107" s="95">
        <v>12.8</v>
      </c>
      <c r="S107" s="95">
        <v>4.7</v>
      </c>
      <c r="T107" s="95">
        <v>4.0999999999999996</v>
      </c>
      <c r="U107" s="95">
        <v>4.4000000000000004</v>
      </c>
      <c r="V107" s="95">
        <v>3.3</v>
      </c>
      <c r="W107" s="95">
        <v>0.4</v>
      </c>
      <c r="X107" s="95">
        <v>0.8</v>
      </c>
      <c r="Y107" s="95">
        <v>4.5999999999999996</v>
      </c>
      <c r="Z107" s="95">
        <v>5.2</v>
      </c>
      <c r="AA107" s="98">
        <v>1.88</v>
      </c>
      <c r="AB107" s="98">
        <v>1.87</v>
      </c>
      <c r="AC107" s="98">
        <v>1.51</v>
      </c>
      <c r="AD107" s="99">
        <v>1.39</v>
      </c>
    </row>
    <row r="108" spans="1:30" s="46" customFormat="1" ht="13.5" customHeight="1">
      <c r="A108" s="40" t="s">
        <v>49</v>
      </c>
      <c r="B108" s="94">
        <v>7.9</v>
      </c>
      <c r="C108" s="95">
        <v>8.1999999999999993</v>
      </c>
      <c r="D108" s="95">
        <v>12.2</v>
      </c>
      <c r="E108" s="95">
        <v>10</v>
      </c>
      <c r="F108" s="95">
        <v>2.5</v>
      </c>
      <c r="G108" s="95">
        <v>2.2000000000000002</v>
      </c>
      <c r="H108" s="95">
        <v>1.6</v>
      </c>
      <c r="I108" s="95">
        <v>1</v>
      </c>
      <c r="J108" s="95">
        <v>-4.3</v>
      </c>
      <c r="K108" s="95">
        <v>-1.7</v>
      </c>
      <c r="L108" s="95">
        <v>25.6</v>
      </c>
      <c r="M108" s="95">
        <v>23.4</v>
      </c>
      <c r="N108" s="95">
        <v>9.5</v>
      </c>
      <c r="O108" s="96">
        <v>10.8</v>
      </c>
      <c r="P108" s="95"/>
      <c r="Q108" s="94">
        <v>16.100000000000001</v>
      </c>
      <c r="R108" s="95">
        <v>12.6</v>
      </c>
      <c r="S108" s="95">
        <v>3.7</v>
      </c>
      <c r="T108" s="95">
        <v>4</v>
      </c>
      <c r="U108" s="95">
        <v>2.8</v>
      </c>
      <c r="V108" s="95">
        <v>3.2</v>
      </c>
      <c r="W108" s="95">
        <v>0.9</v>
      </c>
      <c r="X108" s="95">
        <v>0.8</v>
      </c>
      <c r="Y108" s="95">
        <v>4.5</v>
      </c>
      <c r="Z108" s="95">
        <v>5.3</v>
      </c>
      <c r="AA108" s="98">
        <v>1.8</v>
      </c>
      <c r="AB108" s="98">
        <v>1.87</v>
      </c>
      <c r="AC108" s="98">
        <v>1.52</v>
      </c>
      <c r="AD108" s="99">
        <v>1.41</v>
      </c>
    </row>
    <row r="109" spans="1:30" s="46" customFormat="1" ht="13.5" customHeight="1">
      <c r="A109" s="101" t="s">
        <v>50</v>
      </c>
      <c r="B109" s="95">
        <v>7.7</v>
      </c>
      <c r="C109" s="95">
        <v>8.1999999999999993</v>
      </c>
      <c r="D109" s="95">
        <v>12.5</v>
      </c>
      <c r="E109" s="95">
        <v>10.1</v>
      </c>
      <c r="F109" s="95">
        <v>2.2999999999999998</v>
      </c>
      <c r="G109" s="95">
        <v>2.1</v>
      </c>
      <c r="H109" s="95">
        <v>1.3</v>
      </c>
      <c r="I109" s="95">
        <v>1</v>
      </c>
      <c r="J109" s="95">
        <v>-4.9000000000000004</v>
      </c>
      <c r="K109" s="95">
        <v>-1.9</v>
      </c>
      <c r="L109" s="95">
        <v>28</v>
      </c>
      <c r="M109" s="95">
        <v>22.9</v>
      </c>
      <c r="N109" s="95">
        <v>10.3</v>
      </c>
      <c r="O109" s="95">
        <v>10.4</v>
      </c>
      <c r="P109" s="95"/>
      <c r="Q109" s="95">
        <v>17.7</v>
      </c>
      <c r="R109" s="95">
        <v>12.5</v>
      </c>
      <c r="S109" s="95">
        <v>4.7</v>
      </c>
      <c r="T109" s="95">
        <v>3.7</v>
      </c>
      <c r="U109" s="95">
        <v>3.6</v>
      </c>
      <c r="V109" s="95">
        <v>3</v>
      </c>
      <c r="W109" s="95">
        <v>1</v>
      </c>
      <c r="X109" s="95">
        <v>0.7</v>
      </c>
      <c r="Y109" s="95">
        <v>4.5999999999999996</v>
      </c>
      <c r="Z109" s="95">
        <v>5.3</v>
      </c>
      <c r="AA109" s="98">
        <v>1.84</v>
      </c>
      <c r="AB109" s="98">
        <v>1.84</v>
      </c>
      <c r="AC109" s="98">
        <v>1.52</v>
      </c>
      <c r="AD109" s="98">
        <v>1.43</v>
      </c>
    </row>
    <row r="110" spans="1:30" s="46" customFormat="1" ht="13.5" customHeight="1">
      <c r="A110" s="102" t="s">
        <v>51</v>
      </c>
      <c r="B110" s="95">
        <v>7.5</v>
      </c>
      <c r="C110" s="95">
        <v>8</v>
      </c>
      <c r="D110" s="95">
        <v>12.6</v>
      </c>
      <c r="E110" s="95">
        <v>10.1</v>
      </c>
      <c r="F110" s="95">
        <v>1.5</v>
      </c>
      <c r="G110" s="95">
        <v>2.1</v>
      </c>
      <c r="H110" s="95">
        <v>0.9</v>
      </c>
      <c r="I110" s="95">
        <v>0.9</v>
      </c>
      <c r="J110" s="95">
        <v>-5.0999999999999996</v>
      </c>
      <c r="K110" s="95">
        <v>-2.1</v>
      </c>
      <c r="L110" s="95">
        <v>29.5</v>
      </c>
      <c r="M110" s="95">
        <v>22.9</v>
      </c>
      <c r="N110" s="95">
        <v>11.2</v>
      </c>
      <c r="O110" s="95">
        <v>10.6</v>
      </c>
      <c r="P110" s="95"/>
      <c r="Q110" s="103">
        <v>18.3</v>
      </c>
      <c r="R110" s="103">
        <v>12.3</v>
      </c>
      <c r="S110" s="103">
        <v>3.7</v>
      </c>
      <c r="T110" s="103">
        <v>3.7</v>
      </c>
      <c r="U110" s="103">
        <v>3.3</v>
      </c>
      <c r="V110" s="103">
        <v>3</v>
      </c>
      <c r="W110" s="103">
        <v>0.5</v>
      </c>
      <c r="X110" s="103">
        <v>0.7</v>
      </c>
      <c r="Y110" s="103">
        <v>4.4000000000000004</v>
      </c>
      <c r="Z110" s="103">
        <v>5.0999999999999996</v>
      </c>
      <c r="AA110" s="104">
        <v>1.73</v>
      </c>
      <c r="AB110" s="104">
        <v>1.77</v>
      </c>
      <c r="AC110" s="104">
        <v>1.5</v>
      </c>
      <c r="AD110" s="104">
        <v>1.42</v>
      </c>
    </row>
    <row r="111" spans="1:30" ht="17.25" customHeight="1">
      <c r="A111" s="105" t="s">
        <v>149</v>
      </c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6"/>
      <c r="AB111" s="107"/>
    </row>
    <row r="112" spans="1:30">
      <c r="AB112" s="107"/>
    </row>
    <row r="113" spans="1:30" s="46" customFormat="1" ht="25.15" customHeight="1">
      <c r="A113" s="53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9"/>
      <c r="P113" s="110"/>
      <c r="Q113" s="110"/>
      <c r="R113" s="110"/>
      <c r="S113" s="110"/>
      <c r="T113" s="110"/>
      <c r="U113" s="110"/>
      <c r="V113" s="110"/>
      <c r="W113" s="110"/>
      <c r="X113" s="110"/>
      <c r="Y113" s="60"/>
      <c r="Z113" s="111"/>
      <c r="AA113" s="111"/>
      <c r="AB113" s="110"/>
      <c r="AC113" s="110"/>
      <c r="AD113" s="110"/>
    </row>
    <row r="118" spans="1:30" s="46" customFormat="1" ht="25.15" customHeight="1">
      <c r="A118" s="53"/>
      <c r="B118" s="111"/>
      <c r="C118" s="111"/>
      <c r="D118" s="111"/>
      <c r="E118" s="111"/>
      <c r="F118" s="111"/>
      <c r="G118" s="111"/>
      <c r="H118" s="111"/>
      <c r="I118" s="112"/>
      <c r="J118" s="111"/>
      <c r="K118" s="111"/>
      <c r="L118" s="111"/>
      <c r="M118" s="111"/>
      <c r="N118" s="111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60"/>
      <c r="Z118" s="111"/>
      <c r="AA118" s="111"/>
      <c r="AB118" s="110"/>
      <c r="AC118" s="110"/>
      <c r="AD118" s="110"/>
    </row>
  </sheetData>
  <mergeCells count="16">
    <mergeCell ref="Y2:Z2"/>
    <mergeCell ref="AA2:AB2"/>
    <mergeCell ref="AC2:AD2"/>
    <mergeCell ref="A111:O111"/>
    <mergeCell ref="L2:M2"/>
    <mergeCell ref="N2:O2"/>
    <mergeCell ref="Q2:R2"/>
    <mergeCell ref="S2:T2"/>
    <mergeCell ref="U2:V2"/>
    <mergeCell ref="W2:X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59055118110236227" header="0" footer="0"/>
  <pageSetup paperSize="9" scale="90" fitToWidth="40" orientation="portrait" blackAndWhite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82"/>
  <sheetViews>
    <sheetView view="pageBreakPreview" topLeftCell="I1" zoomScale="75" zoomScaleNormal="75" zoomScaleSheetLayoutView="75" workbookViewId="0">
      <selection activeCell="U15" sqref="U15"/>
    </sheetView>
  </sheetViews>
  <sheetFormatPr defaultColWidth="8.125" defaultRowHeight="13.5"/>
  <cols>
    <col min="1" max="1" width="11.5" style="115" customWidth="1"/>
    <col min="2" max="11" width="9.875" style="115" customWidth="1"/>
    <col min="12" max="12" width="11.875" style="154" customWidth="1"/>
    <col min="13" max="16" width="11.875" style="115" customWidth="1"/>
    <col min="17" max="17" width="12" style="115" customWidth="1"/>
    <col min="18" max="20" width="11.875" style="115" customWidth="1"/>
    <col min="21" max="22" width="8.125" style="4" customWidth="1"/>
    <col min="23" max="16384" width="8.125" style="115"/>
  </cols>
  <sheetData>
    <row r="1" spans="1:23" ht="21">
      <c r="A1" s="113" t="s">
        <v>150</v>
      </c>
      <c r="B1" s="114"/>
      <c r="C1" s="114"/>
      <c r="D1" s="114"/>
      <c r="E1" s="114"/>
      <c r="F1" s="114"/>
      <c r="G1" s="114"/>
      <c r="L1" s="116"/>
      <c r="M1" s="117"/>
      <c r="N1" s="117"/>
      <c r="O1" s="117"/>
      <c r="P1" s="117"/>
      <c r="Q1" s="117"/>
      <c r="R1" s="117"/>
      <c r="T1" s="118" t="s">
        <v>151</v>
      </c>
    </row>
    <row r="2" spans="1:23" s="119" customFormat="1" ht="13.15" customHeight="1">
      <c r="A2" s="9" t="s">
        <v>152</v>
      </c>
      <c r="B2" s="7" t="s">
        <v>153</v>
      </c>
      <c r="C2" s="11"/>
      <c r="D2" s="8"/>
      <c r="E2" s="7" t="s">
        <v>154</v>
      </c>
      <c r="F2" s="11"/>
      <c r="G2" s="8"/>
      <c r="H2" s="7" t="s">
        <v>5</v>
      </c>
      <c r="I2" s="11"/>
      <c r="J2" s="11"/>
      <c r="K2" s="8"/>
      <c r="L2" s="9" t="s">
        <v>155</v>
      </c>
      <c r="M2" s="7" t="s">
        <v>8</v>
      </c>
      <c r="N2" s="11"/>
      <c r="O2" s="8"/>
      <c r="P2" s="7" t="s">
        <v>9</v>
      </c>
      <c r="Q2" s="11"/>
      <c r="R2" s="8"/>
      <c r="S2" s="9" t="s">
        <v>156</v>
      </c>
      <c r="T2" s="9" t="s">
        <v>157</v>
      </c>
      <c r="U2" s="4"/>
      <c r="V2" s="4"/>
    </row>
    <row r="3" spans="1:23" s="119" customFormat="1" ht="13.15" customHeight="1">
      <c r="A3" s="13"/>
      <c r="B3" s="6" t="s">
        <v>14</v>
      </c>
      <c r="C3" s="120" t="s">
        <v>158</v>
      </c>
      <c r="D3" s="120" t="s">
        <v>159</v>
      </c>
      <c r="E3" s="120" t="s">
        <v>14</v>
      </c>
      <c r="F3" s="120" t="s">
        <v>158</v>
      </c>
      <c r="G3" s="120" t="s">
        <v>159</v>
      </c>
      <c r="H3" s="121" t="s">
        <v>160</v>
      </c>
      <c r="I3" s="122"/>
      <c r="J3" s="123"/>
      <c r="K3" s="9" t="s">
        <v>161</v>
      </c>
      <c r="L3" s="124"/>
      <c r="M3" s="6" t="s">
        <v>14</v>
      </c>
      <c r="N3" s="6" t="s">
        <v>15</v>
      </c>
      <c r="O3" s="6" t="s">
        <v>16</v>
      </c>
      <c r="P3" s="6" t="s">
        <v>14</v>
      </c>
      <c r="Q3" s="9" t="s">
        <v>162</v>
      </c>
      <c r="R3" s="9" t="s">
        <v>163</v>
      </c>
      <c r="S3" s="124"/>
      <c r="T3" s="124"/>
      <c r="U3" s="4"/>
      <c r="V3" s="4"/>
    </row>
    <row r="4" spans="1:23" s="119" customFormat="1" ht="30" customHeight="1">
      <c r="A4" s="15"/>
      <c r="B4" s="15"/>
      <c r="C4" s="125"/>
      <c r="D4" s="125"/>
      <c r="E4" s="125"/>
      <c r="F4" s="125"/>
      <c r="G4" s="125"/>
      <c r="H4" s="126" t="s">
        <v>14</v>
      </c>
      <c r="I4" s="127" t="s">
        <v>158</v>
      </c>
      <c r="J4" s="127" t="s">
        <v>159</v>
      </c>
      <c r="K4" s="16"/>
      <c r="L4" s="16"/>
      <c r="M4" s="15"/>
      <c r="N4" s="15"/>
      <c r="O4" s="15"/>
      <c r="P4" s="15"/>
      <c r="Q4" s="16"/>
      <c r="R4" s="16"/>
      <c r="S4" s="16"/>
      <c r="T4" s="16"/>
      <c r="U4" s="4"/>
      <c r="V4" s="4"/>
    </row>
    <row r="5" spans="1:23">
      <c r="A5" s="32" t="s">
        <v>164</v>
      </c>
      <c r="B5" s="128">
        <v>1003539</v>
      </c>
      <c r="C5" s="129">
        <v>515533</v>
      </c>
      <c r="D5" s="129">
        <v>488006</v>
      </c>
      <c r="E5" s="129">
        <v>1273004</v>
      </c>
      <c r="F5" s="129">
        <v>660334</v>
      </c>
      <c r="G5" s="129">
        <v>612670</v>
      </c>
      <c r="H5" s="129">
        <v>2080</v>
      </c>
      <c r="I5" s="129">
        <v>1110</v>
      </c>
      <c r="J5" s="129">
        <v>970</v>
      </c>
      <c r="K5" s="130">
        <v>952</v>
      </c>
      <c r="L5" s="131">
        <v>-269465</v>
      </c>
      <c r="M5" s="129">
        <v>23524</v>
      </c>
      <c r="N5" s="129">
        <v>10905</v>
      </c>
      <c r="O5" s="129">
        <v>12619</v>
      </c>
      <c r="P5" s="129">
        <v>3750</v>
      </c>
      <c r="Q5" s="129">
        <v>3039</v>
      </c>
      <c r="R5" s="129">
        <v>711</v>
      </c>
      <c r="S5" s="129">
        <v>643749</v>
      </c>
      <c r="T5" s="130">
        <v>222107</v>
      </c>
      <c r="W5" s="132"/>
    </row>
    <row r="6" spans="1:23" s="137" customFormat="1" ht="25.15" customHeight="1">
      <c r="A6" s="40" t="s">
        <v>165</v>
      </c>
      <c r="B6" s="128">
        <v>37058</v>
      </c>
      <c r="C6" s="133">
        <v>19010</v>
      </c>
      <c r="D6" s="133">
        <v>18048</v>
      </c>
      <c r="E6" s="133">
        <v>60018</v>
      </c>
      <c r="F6" s="133">
        <v>31333</v>
      </c>
      <c r="G6" s="133">
        <v>28685</v>
      </c>
      <c r="H6" s="133">
        <v>61</v>
      </c>
      <c r="I6" s="133">
        <v>26</v>
      </c>
      <c r="J6" s="133">
        <v>35</v>
      </c>
      <c r="K6" s="134">
        <v>32</v>
      </c>
      <c r="L6" s="135">
        <v>-22960</v>
      </c>
      <c r="M6" s="133">
        <v>1101</v>
      </c>
      <c r="N6" s="133">
        <v>460</v>
      </c>
      <c r="O6" s="133">
        <v>641</v>
      </c>
      <c r="P6" s="133">
        <v>148</v>
      </c>
      <c r="Q6" s="133">
        <v>123</v>
      </c>
      <c r="R6" s="133">
        <v>25</v>
      </c>
      <c r="S6" s="133">
        <v>26018</v>
      </c>
      <c r="T6" s="134">
        <v>11003</v>
      </c>
      <c r="U6" s="46"/>
      <c r="V6" s="136"/>
      <c r="W6" s="136"/>
    </row>
    <row r="7" spans="1:23">
      <c r="A7" s="36" t="s">
        <v>166</v>
      </c>
      <c r="B7" s="128">
        <v>8853</v>
      </c>
      <c r="C7" s="138">
        <v>4508</v>
      </c>
      <c r="D7" s="138">
        <v>4345</v>
      </c>
      <c r="E7" s="138">
        <v>17042</v>
      </c>
      <c r="F7" s="138">
        <v>8856</v>
      </c>
      <c r="G7" s="138">
        <v>8186</v>
      </c>
      <c r="H7" s="138">
        <v>17</v>
      </c>
      <c r="I7" s="138">
        <v>9</v>
      </c>
      <c r="J7" s="138">
        <v>8</v>
      </c>
      <c r="K7" s="139">
        <v>9</v>
      </c>
      <c r="L7" s="140">
        <v>-8189</v>
      </c>
      <c r="M7" s="138">
        <v>250</v>
      </c>
      <c r="N7" s="138">
        <v>108</v>
      </c>
      <c r="O7" s="138">
        <v>142</v>
      </c>
      <c r="P7" s="138">
        <v>28</v>
      </c>
      <c r="Q7" s="138">
        <v>20</v>
      </c>
      <c r="R7" s="138">
        <v>8</v>
      </c>
      <c r="S7" s="138">
        <v>5481</v>
      </c>
      <c r="T7" s="139">
        <v>2195</v>
      </c>
      <c r="V7" s="136"/>
      <c r="W7" s="136"/>
    </row>
    <row r="8" spans="1:23">
      <c r="A8" s="36" t="s">
        <v>167</v>
      </c>
      <c r="B8" s="128">
        <v>8803</v>
      </c>
      <c r="C8" s="138">
        <v>4536</v>
      </c>
      <c r="D8" s="138">
        <v>4267</v>
      </c>
      <c r="E8" s="138">
        <v>16274</v>
      </c>
      <c r="F8" s="138">
        <v>8266</v>
      </c>
      <c r="G8" s="138">
        <v>8008</v>
      </c>
      <c r="H8" s="138">
        <v>17</v>
      </c>
      <c r="I8" s="138">
        <v>7</v>
      </c>
      <c r="J8" s="138">
        <v>10</v>
      </c>
      <c r="K8" s="139">
        <v>6</v>
      </c>
      <c r="L8" s="140">
        <v>-7471</v>
      </c>
      <c r="M8" s="138">
        <v>213</v>
      </c>
      <c r="N8" s="138">
        <v>117</v>
      </c>
      <c r="O8" s="138">
        <v>96</v>
      </c>
      <c r="P8" s="138">
        <v>46</v>
      </c>
      <c r="Q8" s="138">
        <v>41</v>
      </c>
      <c r="R8" s="138">
        <v>5</v>
      </c>
      <c r="S8" s="138">
        <v>5482</v>
      </c>
      <c r="T8" s="139">
        <v>1855</v>
      </c>
      <c r="V8" s="136"/>
      <c r="W8" s="136"/>
    </row>
    <row r="9" spans="1:23">
      <c r="A9" s="36" t="s">
        <v>168</v>
      </c>
      <c r="B9" s="128">
        <v>18069</v>
      </c>
      <c r="C9" s="138">
        <v>9385</v>
      </c>
      <c r="D9" s="138">
        <v>8684</v>
      </c>
      <c r="E9" s="138">
        <v>22854</v>
      </c>
      <c r="F9" s="138">
        <v>11752</v>
      </c>
      <c r="G9" s="138">
        <v>11102</v>
      </c>
      <c r="H9" s="138">
        <v>35</v>
      </c>
      <c r="I9" s="138">
        <v>14</v>
      </c>
      <c r="J9" s="138">
        <v>21</v>
      </c>
      <c r="K9" s="139">
        <v>23</v>
      </c>
      <c r="L9" s="140">
        <v>-4785</v>
      </c>
      <c r="M9" s="138">
        <v>421</v>
      </c>
      <c r="N9" s="138">
        <v>180</v>
      </c>
      <c r="O9" s="138">
        <v>241</v>
      </c>
      <c r="P9" s="138">
        <v>69</v>
      </c>
      <c r="Q9" s="138">
        <v>50</v>
      </c>
      <c r="R9" s="138">
        <v>19</v>
      </c>
      <c r="S9" s="138">
        <v>11765</v>
      </c>
      <c r="T9" s="139">
        <v>3824</v>
      </c>
      <c r="V9" s="136"/>
      <c r="W9" s="136"/>
    </row>
    <row r="10" spans="1:23">
      <c r="A10" s="36" t="s">
        <v>169</v>
      </c>
      <c r="B10" s="128">
        <v>5998</v>
      </c>
      <c r="C10" s="138">
        <v>3098</v>
      </c>
      <c r="D10" s="138">
        <v>2900</v>
      </c>
      <c r="E10" s="138">
        <v>15096</v>
      </c>
      <c r="F10" s="138">
        <v>7535</v>
      </c>
      <c r="G10" s="138">
        <v>7561</v>
      </c>
      <c r="H10" s="138">
        <v>15</v>
      </c>
      <c r="I10" s="138">
        <v>8</v>
      </c>
      <c r="J10" s="138">
        <v>7</v>
      </c>
      <c r="K10" s="139">
        <v>6</v>
      </c>
      <c r="L10" s="140">
        <v>-9098</v>
      </c>
      <c r="M10" s="138">
        <v>165</v>
      </c>
      <c r="N10" s="138">
        <v>86</v>
      </c>
      <c r="O10" s="138">
        <v>79</v>
      </c>
      <c r="P10" s="138">
        <v>33</v>
      </c>
      <c r="Q10" s="138">
        <v>28</v>
      </c>
      <c r="R10" s="138">
        <v>5</v>
      </c>
      <c r="S10" s="138">
        <v>3842</v>
      </c>
      <c r="T10" s="139">
        <v>1444</v>
      </c>
      <c r="V10" s="136"/>
      <c r="W10" s="136"/>
    </row>
    <row r="11" spans="1:23" s="137" customFormat="1" ht="25.15" customHeight="1">
      <c r="A11" s="40" t="s">
        <v>170</v>
      </c>
      <c r="B11" s="128">
        <v>7966</v>
      </c>
      <c r="C11" s="133">
        <v>4049</v>
      </c>
      <c r="D11" s="133">
        <v>3917</v>
      </c>
      <c r="E11" s="133">
        <v>15032</v>
      </c>
      <c r="F11" s="133">
        <v>7351</v>
      </c>
      <c r="G11" s="133">
        <v>7681</v>
      </c>
      <c r="H11" s="133">
        <v>19</v>
      </c>
      <c r="I11" s="133">
        <v>10</v>
      </c>
      <c r="J11" s="133">
        <v>9</v>
      </c>
      <c r="K11" s="134">
        <v>9</v>
      </c>
      <c r="L11" s="135">
        <v>-7066</v>
      </c>
      <c r="M11" s="133">
        <v>173</v>
      </c>
      <c r="N11" s="133">
        <v>88</v>
      </c>
      <c r="O11" s="133">
        <v>85</v>
      </c>
      <c r="P11" s="133">
        <v>34</v>
      </c>
      <c r="Q11" s="133">
        <v>27</v>
      </c>
      <c r="R11" s="133">
        <v>7</v>
      </c>
      <c r="S11" s="133">
        <v>4699</v>
      </c>
      <c r="T11" s="134">
        <v>1670</v>
      </c>
      <c r="U11" s="46"/>
      <c r="V11" s="136"/>
      <c r="W11" s="136"/>
    </row>
    <row r="12" spans="1:23">
      <c r="A12" s="36" t="s">
        <v>171</v>
      </c>
      <c r="B12" s="128">
        <v>14517</v>
      </c>
      <c r="C12" s="138">
        <v>7436</v>
      </c>
      <c r="D12" s="138">
        <v>7081</v>
      </c>
      <c r="E12" s="138">
        <v>23495</v>
      </c>
      <c r="F12" s="138">
        <v>11929</v>
      </c>
      <c r="G12" s="138">
        <v>11566</v>
      </c>
      <c r="H12" s="138">
        <v>27</v>
      </c>
      <c r="I12" s="138">
        <v>15</v>
      </c>
      <c r="J12" s="138">
        <v>12</v>
      </c>
      <c r="K12" s="139">
        <v>10</v>
      </c>
      <c r="L12" s="140">
        <v>-8978</v>
      </c>
      <c r="M12" s="138">
        <v>344</v>
      </c>
      <c r="N12" s="138">
        <v>179</v>
      </c>
      <c r="O12" s="138">
        <v>165</v>
      </c>
      <c r="P12" s="138">
        <v>49</v>
      </c>
      <c r="Q12" s="138">
        <v>44</v>
      </c>
      <c r="R12" s="138">
        <v>5</v>
      </c>
      <c r="S12" s="138">
        <v>8711</v>
      </c>
      <c r="T12" s="139">
        <v>3165</v>
      </c>
      <c r="V12" s="136"/>
      <c r="W12" s="136"/>
    </row>
    <row r="13" spans="1:23">
      <c r="A13" s="36" t="s">
        <v>172</v>
      </c>
      <c r="B13" s="128">
        <v>21873</v>
      </c>
      <c r="C13" s="138">
        <v>11197</v>
      </c>
      <c r="D13" s="138">
        <v>10676</v>
      </c>
      <c r="E13" s="138">
        <v>30341</v>
      </c>
      <c r="F13" s="138">
        <v>15905</v>
      </c>
      <c r="G13" s="138">
        <v>14436</v>
      </c>
      <c r="H13" s="138">
        <v>58</v>
      </c>
      <c r="I13" s="138">
        <v>27</v>
      </c>
      <c r="J13" s="138">
        <v>31</v>
      </c>
      <c r="K13" s="139">
        <v>31</v>
      </c>
      <c r="L13" s="140">
        <v>-8468</v>
      </c>
      <c r="M13" s="138">
        <v>491</v>
      </c>
      <c r="N13" s="138">
        <v>239</v>
      </c>
      <c r="O13" s="138">
        <v>252</v>
      </c>
      <c r="P13" s="138">
        <v>97</v>
      </c>
      <c r="Q13" s="138">
        <v>72</v>
      </c>
      <c r="R13" s="138">
        <v>25</v>
      </c>
      <c r="S13" s="138">
        <v>13800</v>
      </c>
      <c r="T13" s="139">
        <v>4955</v>
      </c>
      <c r="V13" s="136"/>
      <c r="W13" s="136"/>
    </row>
    <row r="14" spans="1:23">
      <c r="A14" s="36" t="s">
        <v>173</v>
      </c>
      <c r="B14" s="128">
        <v>15442</v>
      </c>
      <c r="C14" s="138">
        <v>7963</v>
      </c>
      <c r="D14" s="138">
        <v>7479</v>
      </c>
      <c r="E14" s="138">
        <v>20755</v>
      </c>
      <c r="F14" s="138">
        <v>10864</v>
      </c>
      <c r="G14" s="138">
        <v>9891</v>
      </c>
      <c r="H14" s="138">
        <v>56</v>
      </c>
      <c r="I14" s="138">
        <v>29</v>
      </c>
      <c r="J14" s="138">
        <v>27</v>
      </c>
      <c r="K14" s="139">
        <v>28</v>
      </c>
      <c r="L14" s="140">
        <v>-5313</v>
      </c>
      <c r="M14" s="138">
        <v>356</v>
      </c>
      <c r="N14" s="138">
        <v>154</v>
      </c>
      <c r="O14" s="138">
        <v>202</v>
      </c>
      <c r="P14" s="138">
        <v>67</v>
      </c>
      <c r="Q14" s="138">
        <v>45</v>
      </c>
      <c r="R14" s="138">
        <v>22</v>
      </c>
      <c r="S14" s="138">
        <v>9770</v>
      </c>
      <c r="T14" s="139">
        <v>3322</v>
      </c>
      <c r="V14" s="136"/>
      <c r="W14" s="136"/>
    </row>
    <row r="15" spans="1:23">
      <c r="A15" s="36" t="s">
        <v>174</v>
      </c>
      <c r="B15" s="128">
        <v>14522</v>
      </c>
      <c r="C15" s="138">
        <v>7515</v>
      </c>
      <c r="D15" s="138">
        <v>7007</v>
      </c>
      <c r="E15" s="138">
        <v>21441</v>
      </c>
      <c r="F15" s="138">
        <v>11127</v>
      </c>
      <c r="G15" s="138">
        <v>10314</v>
      </c>
      <c r="H15" s="138">
        <v>19</v>
      </c>
      <c r="I15" s="138">
        <v>10</v>
      </c>
      <c r="J15" s="138">
        <v>9</v>
      </c>
      <c r="K15" s="139">
        <v>10</v>
      </c>
      <c r="L15" s="140">
        <v>-6919</v>
      </c>
      <c r="M15" s="138">
        <v>326</v>
      </c>
      <c r="N15" s="138">
        <v>155</v>
      </c>
      <c r="O15" s="138">
        <v>171</v>
      </c>
      <c r="P15" s="138">
        <v>61</v>
      </c>
      <c r="Q15" s="138">
        <v>52</v>
      </c>
      <c r="R15" s="138">
        <v>9</v>
      </c>
      <c r="S15" s="138">
        <v>9089</v>
      </c>
      <c r="T15" s="139">
        <v>3312</v>
      </c>
      <c r="V15" s="136"/>
      <c r="W15" s="136"/>
    </row>
    <row r="16" spans="1:23" s="137" customFormat="1" ht="25.15" customHeight="1">
      <c r="A16" s="40" t="s">
        <v>175</v>
      </c>
      <c r="B16" s="128">
        <v>55765</v>
      </c>
      <c r="C16" s="133">
        <v>28703</v>
      </c>
      <c r="D16" s="133">
        <v>27062</v>
      </c>
      <c r="E16" s="133">
        <v>61269</v>
      </c>
      <c r="F16" s="133">
        <v>33287</v>
      </c>
      <c r="G16" s="133">
        <v>27982</v>
      </c>
      <c r="H16" s="133">
        <v>118</v>
      </c>
      <c r="I16" s="133">
        <v>56</v>
      </c>
      <c r="J16" s="133">
        <v>62</v>
      </c>
      <c r="K16" s="134">
        <v>54</v>
      </c>
      <c r="L16" s="135">
        <v>-5504</v>
      </c>
      <c r="M16" s="133">
        <v>1382</v>
      </c>
      <c r="N16" s="133">
        <v>665</v>
      </c>
      <c r="O16" s="133">
        <v>717</v>
      </c>
      <c r="P16" s="133">
        <v>221</v>
      </c>
      <c r="Q16" s="133">
        <v>181</v>
      </c>
      <c r="R16" s="133">
        <v>40</v>
      </c>
      <c r="S16" s="133">
        <v>35218</v>
      </c>
      <c r="T16" s="134">
        <v>12484</v>
      </c>
      <c r="U16" s="46"/>
      <c r="V16" s="136"/>
      <c r="W16" s="136"/>
    </row>
    <row r="17" spans="1:23">
      <c r="A17" s="36" t="s">
        <v>176</v>
      </c>
      <c r="B17" s="128">
        <v>46749</v>
      </c>
      <c r="C17" s="138">
        <v>23991</v>
      </c>
      <c r="D17" s="138">
        <v>22758</v>
      </c>
      <c r="E17" s="138">
        <v>53975</v>
      </c>
      <c r="F17" s="138">
        <v>28943</v>
      </c>
      <c r="G17" s="138">
        <v>25032</v>
      </c>
      <c r="H17" s="138">
        <v>104</v>
      </c>
      <c r="I17" s="138">
        <v>54</v>
      </c>
      <c r="J17" s="138">
        <v>50</v>
      </c>
      <c r="K17" s="139">
        <v>53</v>
      </c>
      <c r="L17" s="140">
        <v>-7226</v>
      </c>
      <c r="M17" s="138">
        <v>1143</v>
      </c>
      <c r="N17" s="138">
        <v>600</v>
      </c>
      <c r="O17" s="138">
        <v>543</v>
      </c>
      <c r="P17" s="138">
        <v>202</v>
      </c>
      <c r="Q17" s="138">
        <v>159</v>
      </c>
      <c r="R17" s="138">
        <v>43</v>
      </c>
      <c r="S17" s="138">
        <v>30578</v>
      </c>
      <c r="T17" s="139">
        <v>10642</v>
      </c>
      <c r="V17" s="136"/>
      <c r="W17" s="136"/>
    </row>
    <row r="18" spans="1:23">
      <c r="A18" s="36" t="s">
        <v>177</v>
      </c>
      <c r="B18" s="128">
        <v>110629</v>
      </c>
      <c r="C18" s="138">
        <v>56541</v>
      </c>
      <c r="D18" s="138">
        <v>54088</v>
      </c>
      <c r="E18" s="138">
        <v>111023</v>
      </c>
      <c r="F18" s="138">
        <v>58865</v>
      </c>
      <c r="G18" s="138">
        <v>52158</v>
      </c>
      <c r="H18" s="138">
        <v>205</v>
      </c>
      <c r="I18" s="138">
        <v>116</v>
      </c>
      <c r="J18" s="138">
        <v>89</v>
      </c>
      <c r="K18" s="139">
        <v>89</v>
      </c>
      <c r="L18" s="140">
        <v>-394</v>
      </c>
      <c r="M18" s="138">
        <v>2460</v>
      </c>
      <c r="N18" s="138">
        <v>1135</v>
      </c>
      <c r="O18" s="138">
        <v>1325</v>
      </c>
      <c r="P18" s="138">
        <v>388</v>
      </c>
      <c r="Q18" s="138">
        <v>324</v>
      </c>
      <c r="R18" s="138">
        <v>64</v>
      </c>
      <c r="S18" s="138">
        <v>87000</v>
      </c>
      <c r="T18" s="139">
        <v>23653</v>
      </c>
      <c r="V18" s="136"/>
      <c r="W18" s="136"/>
    </row>
    <row r="19" spans="1:23">
      <c r="A19" s="36" t="s">
        <v>178</v>
      </c>
      <c r="B19" s="128">
        <v>72996</v>
      </c>
      <c r="C19" s="138">
        <v>37565</v>
      </c>
      <c r="D19" s="138">
        <v>35431</v>
      </c>
      <c r="E19" s="138">
        <v>74387</v>
      </c>
      <c r="F19" s="138">
        <v>40411</v>
      </c>
      <c r="G19" s="138">
        <v>33976</v>
      </c>
      <c r="H19" s="138">
        <v>149</v>
      </c>
      <c r="I19" s="138">
        <v>78</v>
      </c>
      <c r="J19" s="138">
        <v>71</v>
      </c>
      <c r="K19" s="139">
        <v>75</v>
      </c>
      <c r="L19" s="140">
        <v>-1391</v>
      </c>
      <c r="M19" s="138">
        <v>1566</v>
      </c>
      <c r="N19" s="138">
        <v>771</v>
      </c>
      <c r="O19" s="138">
        <v>795</v>
      </c>
      <c r="P19" s="138">
        <v>274</v>
      </c>
      <c r="Q19" s="138">
        <v>213</v>
      </c>
      <c r="R19" s="138">
        <v>61</v>
      </c>
      <c r="S19" s="138">
        <v>48851</v>
      </c>
      <c r="T19" s="139">
        <v>16004</v>
      </c>
      <c r="V19" s="136"/>
      <c r="W19" s="136"/>
    </row>
    <row r="20" spans="1:23">
      <c r="A20" s="36" t="s">
        <v>179</v>
      </c>
      <c r="B20" s="128">
        <v>16480</v>
      </c>
      <c r="C20" s="138">
        <v>8424</v>
      </c>
      <c r="D20" s="138">
        <v>8056</v>
      </c>
      <c r="E20" s="138">
        <v>28316</v>
      </c>
      <c r="F20" s="138">
        <v>14316</v>
      </c>
      <c r="G20" s="138">
        <v>14000</v>
      </c>
      <c r="H20" s="138">
        <v>33</v>
      </c>
      <c r="I20" s="138">
        <v>19</v>
      </c>
      <c r="J20" s="138">
        <v>14</v>
      </c>
      <c r="K20" s="139">
        <v>13</v>
      </c>
      <c r="L20" s="140">
        <v>-11836</v>
      </c>
      <c r="M20" s="138">
        <v>391</v>
      </c>
      <c r="N20" s="138">
        <v>190</v>
      </c>
      <c r="O20" s="138">
        <v>201</v>
      </c>
      <c r="P20" s="138">
        <v>78</v>
      </c>
      <c r="Q20" s="138">
        <v>69</v>
      </c>
      <c r="R20" s="138">
        <v>9</v>
      </c>
      <c r="S20" s="138">
        <v>9954</v>
      </c>
      <c r="T20" s="139">
        <v>3175</v>
      </c>
      <c r="V20" s="136"/>
      <c r="W20" s="136"/>
    </row>
    <row r="21" spans="1:23" s="137" customFormat="1" ht="25.15" customHeight="1">
      <c r="A21" s="40" t="s">
        <v>180</v>
      </c>
      <c r="B21" s="128">
        <v>7556</v>
      </c>
      <c r="C21" s="133">
        <v>3914</v>
      </c>
      <c r="D21" s="133">
        <v>3642</v>
      </c>
      <c r="E21" s="133">
        <v>12584</v>
      </c>
      <c r="F21" s="133">
        <v>6469</v>
      </c>
      <c r="G21" s="133">
        <v>6115</v>
      </c>
      <c r="H21" s="133">
        <v>17</v>
      </c>
      <c r="I21" s="133">
        <v>12</v>
      </c>
      <c r="J21" s="133">
        <v>5</v>
      </c>
      <c r="K21" s="134">
        <v>4</v>
      </c>
      <c r="L21" s="135">
        <v>-5028</v>
      </c>
      <c r="M21" s="133">
        <v>155</v>
      </c>
      <c r="N21" s="133">
        <v>84</v>
      </c>
      <c r="O21" s="133">
        <v>71</v>
      </c>
      <c r="P21" s="133">
        <v>37</v>
      </c>
      <c r="Q21" s="133">
        <v>33</v>
      </c>
      <c r="R21" s="133">
        <v>4</v>
      </c>
      <c r="S21" s="133">
        <v>4540</v>
      </c>
      <c r="T21" s="134">
        <v>1417</v>
      </c>
      <c r="U21" s="46"/>
      <c r="V21" s="136"/>
      <c r="W21" s="136"/>
    </row>
    <row r="22" spans="1:23">
      <c r="A22" s="36" t="s">
        <v>181</v>
      </c>
      <c r="B22" s="128">
        <v>8961</v>
      </c>
      <c r="C22" s="138">
        <v>4580</v>
      </c>
      <c r="D22" s="138">
        <v>4381</v>
      </c>
      <c r="E22" s="138">
        <v>12190</v>
      </c>
      <c r="F22" s="138">
        <v>6138</v>
      </c>
      <c r="G22" s="138">
        <v>6052</v>
      </c>
      <c r="H22" s="138">
        <v>21</v>
      </c>
      <c r="I22" s="138">
        <v>10</v>
      </c>
      <c r="J22" s="138">
        <v>11</v>
      </c>
      <c r="K22" s="139">
        <v>5</v>
      </c>
      <c r="L22" s="140">
        <v>-3229</v>
      </c>
      <c r="M22" s="138">
        <v>187</v>
      </c>
      <c r="N22" s="138">
        <v>107</v>
      </c>
      <c r="O22" s="138">
        <v>80</v>
      </c>
      <c r="P22" s="138">
        <v>25</v>
      </c>
      <c r="Q22" s="138">
        <v>22</v>
      </c>
      <c r="R22" s="138">
        <v>3</v>
      </c>
      <c r="S22" s="138">
        <v>5370</v>
      </c>
      <c r="T22" s="139">
        <v>1708</v>
      </c>
      <c r="V22" s="136"/>
      <c r="W22" s="136"/>
    </row>
    <row r="23" spans="1:23">
      <c r="A23" s="36" t="s">
        <v>182</v>
      </c>
      <c r="B23" s="128">
        <v>6166</v>
      </c>
      <c r="C23" s="138">
        <v>3169</v>
      </c>
      <c r="D23" s="138">
        <v>2997</v>
      </c>
      <c r="E23" s="138">
        <v>8817</v>
      </c>
      <c r="F23" s="138">
        <v>4421</v>
      </c>
      <c r="G23" s="138">
        <v>4396</v>
      </c>
      <c r="H23" s="138">
        <v>12</v>
      </c>
      <c r="I23" s="138">
        <v>6</v>
      </c>
      <c r="J23" s="138">
        <v>6</v>
      </c>
      <c r="K23" s="139">
        <v>5</v>
      </c>
      <c r="L23" s="140">
        <v>-2651</v>
      </c>
      <c r="M23" s="138">
        <v>161</v>
      </c>
      <c r="N23" s="138">
        <v>75</v>
      </c>
      <c r="O23" s="138">
        <v>86</v>
      </c>
      <c r="P23" s="138">
        <v>28</v>
      </c>
      <c r="Q23" s="138">
        <v>23</v>
      </c>
      <c r="R23" s="138">
        <v>5</v>
      </c>
      <c r="S23" s="138">
        <v>3706</v>
      </c>
      <c r="T23" s="139">
        <v>1135</v>
      </c>
      <c r="V23" s="136"/>
      <c r="W23" s="136"/>
    </row>
    <row r="24" spans="1:23">
      <c r="A24" s="36" t="s">
        <v>183</v>
      </c>
      <c r="B24" s="128">
        <v>6063</v>
      </c>
      <c r="C24" s="138">
        <v>3097</v>
      </c>
      <c r="D24" s="138">
        <v>2966</v>
      </c>
      <c r="E24" s="138">
        <v>9755</v>
      </c>
      <c r="F24" s="138">
        <v>4983</v>
      </c>
      <c r="G24" s="138">
        <v>4772</v>
      </c>
      <c r="H24" s="138">
        <v>11</v>
      </c>
      <c r="I24" s="138">
        <v>6</v>
      </c>
      <c r="J24" s="138">
        <v>5</v>
      </c>
      <c r="K24" s="139">
        <v>3</v>
      </c>
      <c r="L24" s="140">
        <v>-3692</v>
      </c>
      <c r="M24" s="138">
        <v>143</v>
      </c>
      <c r="N24" s="138">
        <v>55</v>
      </c>
      <c r="O24" s="138">
        <v>88</v>
      </c>
      <c r="P24" s="138">
        <v>20</v>
      </c>
      <c r="Q24" s="138">
        <v>18</v>
      </c>
      <c r="R24" s="138">
        <v>2</v>
      </c>
      <c r="S24" s="138">
        <v>3723</v>
      </c>
      <c r="T24" s="139">
        <v>1401</v>
      </c>
      <c r="V24" s="136"/>
      <c r="W24" s="136"/>
    </row>
    <row r="25" spans="1:23">
      <c r="A25" s="36" t="s">
        <v>184</v>
      </c>
      <c r="B25" s="128">
        <v>15848</v>
      </c>
      <c r="C25" s="138">
        <v>8173</v>
      </c>
      <c r="D25" s="138">
        <v>7675</v>
      </c>
      <c r="E25" s="138">
        <v>24751</v>
      </c>
      <c r="F25" s="138">
        <v>12398</v>
      </c>
      <c r="G25" s="138">
        <v>12353</v>
      </c>
      <c r="H25" s="138">
        <v>23</v>
      </c>
      <c r="I25" s="138">
        <v>13</v>
      </c>
      <c r="J25" s="138">
        <v>10</v>
      </c>
      <c r="K25" s="139">
        <v>10</v>
      </c>
      <c r="L25" s="140">
        <v>-8903</v>
      </c>
      <c r="M25" s="138">
        <v>341</v>
      </c>
      <c r="N25" s="138">
        <v>161</v>
      </c>
      <c r="O25" s="138">
        <v>180</v>
      </c>
      <c r="P25" s="138">
        <v>49</v>
      </c>
      <c r="Q25" s="138">
        <v>41</v>
      </c>
      <c r="R25" s="138">
        <v>8</v>
      </c>
      <c r="S25" s="138">
        <v>9514</v>
      </c>
      <c r="T25" s="139">
        <v>3279</v>
      </c>
      <c r="V25" s="136"/>
      <c r="W25" s="136"/>
    </row>
    <row r="26" spans="1:23" s="137" customFormat="1" ht="25.15" customHeight="1">
      <c r="A26" s="40" t="s">
        <v>185</v>
      </c>
      <c r="B26" s="128">
        <v>15138</v>
      </c>
      <c r="C26" s="133">
        <v>7709</v>
      </c>
      <c r="D26" s="133">
        <v>7429</v>
      </c>
      <c r="E26" s="133">
        <v>21658</v>
      </c>
      <c r="F26" s="133">
        <v>11256</v>
      </c>
      <c r="G26" s="133">
        <v>10402</v>
      </c>
      <c r="H26" s="133">
        <v>37</v>
      </c>
      <c r="I26" s="133">
        <v>16</v>
      </c>
      <c r="J26" s="133">
        <v>21</v>
      </c>
      <c r="K26" s="134">
        <v>21</v>
      </c>
      <c r="L26" s="135">
        <v>-6520</v>
      </c>
      <c r="M26" s="133">
        <v>313</v>
      </c>
      <c r="N26" s="133">
        <v>144</v>
      </c>
      <c r="O26" s="133">
        <v>169</v>
      </c>
      <c r="P26" s="133">
        <v>70</v>
      </c>
      <c r="Q26" s="133">
        <v>53</v>
      </c>
      <c r="R26" s="133">
        <v>17</v>
      </c>
      <c r="S26" s="133">
        <v>9071</v>
      </c>
      <c r="T26" s="134">
        <v>3182</v>
      </c>
      <c r="U26" s="46"/>
      <c r="V26" s="136"/>
      <c r="W26" s="136"/>
    </row>
    <row r="27" spans="1:23">
      <c r="A27" s="36" t="s">
        <v>186</v>
      </c>
      <c r="B27" s="128">
        <v>28684</v>
      </c>
      <c r="C27" s="138">
        <v>14832</v>
      </c>
      <c r="D27" s="138">
        <v>13852</v>
      </c>
      <c r="E27" s="138">
        <v>38342</v>
      </c>
      <c r="F27" s="138">
        <v>20023</v>
      </c>
      <c r="G27" s="138">
        <v>18319</v>
      </c>
      <c r="H27" s="138">
        <v>61</v>
      </c>
      <c r="I27" s="138">
        <v>31</v>
      </c>
      <c r="J27" s="138">
        <v>30</v>
      </c>
      <c r="K27" s="139">
        <v>29</v>
      </c>
      <c r="L27" s="140">
        <v>-9658</v>
      </c>
      <c r="M27" s="138">
        <v>629</v>
      </c>
      <c r="N27" s="138">
        <v>336</v>
      </c>
      <c r="O27" s="138">
        <v>293</v>
      </c>
      <c r="P27" s="138">
        <v>121</v>
      </c>
      <c r="Q27" s="138">
        <v>99</v>
      </c>
      <c r="R27" s="138">
        <v>22</v>
      </c>
      <c r="S27" s="138">
        <v>18066</v>
      </c>
      <c r="T27" s="139">
        <v>6439</v>
      </c>
      <c r="V27" s="136"/>
      <c r="W27" s="136"/>
    </row>
    <row r="28" spans="1:23">
      <c r="A28" s="36" t="s">
        <v>187</v>
      </c>
      <c r="B28" s="128">
        <v>65218</v>
      </c>
      <c r="C28" s="138">
        <v>33649</v>
      </c>
      <c r="D28" s="138">
        <v>31569</v>
      </c>
      <c r="E28" s="138">
        <v>62426</v>
      </c>
      <c r="F28" s="138">
        <v>33441</v>
      </c>
      <c r="G28" s="138">
        <v>28985</v>
      </c>
      <c r="H28" s="138">
        <v>137</v>
      </c>
      <c r="I28" s="138">
        <v>75</v>
      </c>
      <c r="J28" s="138">
        <v>62</v>
      </c>
      <c r="K28" s="139">
        <v>60</v>
      </c>
      <c r="L28" s="140">
        <v>2792</v>
      </c>
      <c r="M28" s="138">
        <v>1358</v>
      </c>
      <c r="N28" s="138">
        <v>641</v>
      </c>
      <c r="O28" s="138">
        <v>717</v>
      </c>
      <c r="P28" s="138">
        <v>231</v>
      </c>
      <c r="Q28" s="138">
        <v>191</v>
      </c>
      <c r="R28" s="138">
        <v>40</v>
      </c>
      <c r="S28" s="138">
        <v>41410</v>
      </c>
      <c r="T28" s="139">
        <v>12780</v>
      </c>
      <c r="V28" s="136"/>
      <c r="W28" s="136"/>
    </row>
    <row r="29" spans="1:23">
      <c r="A29" s="36" t="s">
        <v>188</v>
      </c>
      <c r="B29" s="128">
        <v>13727</v>
      </c>
      <c r="C29" s="138">
        <v>7033</v>
      </c>
      <c r="D29" s="138">
        <v>6694</v>
      </c>
      <c r="E29" s="138">
        <v>19525</v>
      </c>
      <c r="F29" s="138">
        <v>9921</v>
      </c>
      <c r="G29" s="138">
        <v>9604</v>
      </c>
      <c r="H29" s="138">
        <v>27</v>
      </c>
      <c r="I29" s="138">
        <v>11</v>
      </c>
      <c r="J29" s="138">
        <v>16</v>
      </c>
      <c r="K29" s="139">
        <v>15</v>
      </c>
      <c r="L29" s="140">
        <v>-5798</v>
      </c>
      <c r="M29" s="138">
        <v>308</v>
      </c>
      <c r="N29" s="138">
        <v>157</v>
      </c>
      <c r="O29" s="138">
        <v>151</v>
      </c>
      <c r="P29" s="138">
        <v>60</v>
      </c>
      <c r="Q29" s="138">
        <v>49</v>
      </c>
      <c r="R29" s="138">
        <v>11</v>
      </c>
      <c r="S29" s="138">
        <v>8555</v>
      </c>
      <c r="T29" s="139">
        <v>3098</v>
      </c>
      <c r="V29" s="136"/>
      <c r="W29" s="136"/>
    </row>
    <row r="30" spans="1:23">
      <c r="A30" s="36" t="s">
        <v>189</v>
      </c>
      <c r="B30" s="128">
        <v>12729</v>
      </c>
      <c r="C30" s="138">
        <v>6566</v>
      </c>
      <c r="D30" s="138">
        <v>6163</v>
      </c>
      <c r="E30" s="138">
        <v>12266</v>
      </c>
      <c r="F30" s="138">
        <v>6304</v>
      </c>
      <c r="G30" s="138">
        <v>5962</v>
      </c>
      <c r="H30" s="138">
        <v>20</v>
      </c>
      <c r="I30" s="138">
        <v>9</v>
      </c>
      <c r="J30" s="138">
        <v>11</v>
      </c>
      <c r="K30" s="139">
        <v>10</v>
      </c>
      <c r="L30" s="140">
        <v>463</v>
      </c>
      <c r="M30" s="138">
        <v>224</v>
      </c>
      <c r="N30" s="138">
        <v>120</v>
      </c>
      <c r="O30" s="138">
        <v>104</v>
      </c>
      <c r="P30" s="138">
        <v>47</v>
      </c>
      <c r="Q30" s="138">
        <v>38</v>
      </c>
      <c r="R30" s="138">
        <v>9</v>
      </c>
      <c r="S30" s="138">
        <v>6990</v>
      </c>
      <c r="T30" s="139">
        <v>2240</v>
      </c>
      <c r="V30" s="136"/>
      <c r="W30" s="136"/>
    </row>
    <row r="31" spans="1:23" s="137" customFormat="1" ht="25.15" customHeight="1">
      <c r="A31" s="40" t="s">
        <v>190</v>
      </c>
      <c r="B31" s="128">
        <v>19583</v>
      </c>
      <c r="C31" s="133">
        <v>10025</v>
      </c>
      <c r="D31" s="133">
        <v>9558</v>
      </c>
      <c r="E31" s="133">
        <v>25507</v>
      </c>
      <c r="F31" s="133">
        <v>12872</v>
      </c>
      <c r="G31" s="133">
        <v>12635</v>
      </c>
      <c r="H31" s="133">
        <v>35</v>
      </c>
      <c r="I31" s="133">
        <v>23</v>
      </c>
      <c r="J31" s="133">
        <v>12</v>
      </c>
      <c r="K31" s="134">
        <v>15</v>
      </c>
      <c r="L31" s="135">
        <v>-5924</v>
      </c>
      <c r="M31" s="133">
        <v>447</v>
      </c>
      <c r="N31" s="133">
        <v>210</v>
      </c>
      <c r="O31" s="133">
        <v>237</v>
      </c>
      <c r="P31" s="133">
        <v>71</v>
      </c>
      <c r="Q31" s="133">
        <v>60</v>
      </c>
      <c r="R31" s="133">
        <v>11</v>
      </c>
      <c r="S31" s="133">
        <v>12671</v>
      </c>
      <c r="T31" s="134">
        <v>4462</v>
      </c>
      <c r="U31" s="46"/>
      <c r="V31" s="136"/>
      <c r="W31" s="136"/>
    </row>
    <row r="32" spans="1:23">
      <c r="A32" s="36" t="s">
        <v>191</v>
      </c>
      <c r="B32" s="128">
        <v>69968</v>
      </c>
      <c r="C32" s="138">
        <v>35787</v>
      </c>
      <c r="D32" s="138">
        <v>34181</v>
      </c>
      <c r="E32" s="138">
        <v>81653</v>
      </c>
      <c r="F32" s="138">
        <v>43783</v>
      </c>
      <c r="G32" s="138">
        <v>37870</v>
      </c>
      <c r="H32" s="138">
        <v>138</v>
      </c>
      <c r="I32" s="138">
        <v>80</v>
      </c>
      <c r="J32" s="138">
        <v>58</v>
      </c>
      <c r="K32" s="139">
        <v>65</v>
      </c>
      <c r="L32" s="140">
        <v>-11685</v>
      </c>
      <c r="M32" s="138">
        <v>1621</v>
      </c>
      <c r="N32" s="138">
        <v>726</v>
      </c>
      <c r="O32" s="138">
        <v>895</v>
      </c>
      <c r="P32" s="138">
        <v>248</v>
      </c>
      <c r="Q32" s="138">
        <v>206</v>
      </c>
      <c r="R32" s="138">
        <v>42</v>
      </c>
      <c r="S32" s="138">
        <v>46934</v>
      </c>
      <c r="T32" s="139">
        <v>17834</v>
      </c>
      <c r="V32" s="136"/>
      <c r="W32" s="136"/>
    </row>
    <row r="33" spans="1:23">
      <c r="A33" s="36" t="s">
        <v>192</v>
      </c>
      <c r="B33" s="128">
        <v>44352</v>
      </c>
      <c r="C33" s="138">
        <v>22778</v>
      </c>
      <c r="D33" s="138">
        <v>21574</v>
      </c>
      <c r="E33" s="138">
        <v>54147</v>
      </c>
      <c r="F33" s="138">
        <v>28099</v>
      </c>
      <c r="G33" s="138">
        <v>26048</v>
      </c>
      <c r="H33" s="138">
        <v>91</v>
      </c>
      <c r="I33" s="138">
        <v>55</v>
      </c>
      <c r="J33" s="138">
        <v>36</v>
      </c>
      <c r="K33" s="139">
        <v>33</v>
      </c>
      <c r="L33" s="140">
        <v>-9795</v>
      </c>
      <c r="M33" s="138">
        <v>951</v>
      </c>
      <c r="N33" s="138">
        <v>451</v>
      </c>
      <c r="O33" s="138">
        <v>500</v>
      </c>
      <c r="P33" s="138">
        <v>142</v>
      </c>
      <c r="Q33" s="138">
        <v>121</v>
      </c>
      <c r="R33" s="138">
        <v>21</v>
      </c>
      <c r="S33" s="138">
        <v>26941</v>
      </c>
      <c r="T33" s="139">
        <v>9598</v>
      </c>
      <c r="V33" s="136"/>
      <c r="W33" s="136"/>
    </row>
    <row r="34" spans="1:23">
      <c r="A34" s="36" t="s">
        <v>193</v>
      </c>
      <c r="B34" s="128">
        <v>9625</v>
      </c>
      <c r="C34" s="138">
        <v>4878</v>
      </c>
      <c r="D34" s="138">
        <v>4747</v>
      </c>
      <c r="E34" s="138">
        <v>13835</v>
      </c>
      <c r="F34" s="138">
        <v>7058</v>
      </c>
      <c r="G34" s="138">
        <v>6777</v>
      </c>
      <c r="H34" s="138">
        <v>24</v>
      </c>
      <c r="I34" s="138">
        <v>15</v>
      </c>
      <c r="J34" s="138">
        <v>9</v>
      </c>
      <c r="K34" s="139">
        <v>12</v>
      </c>
      <c r="L34" s="140">
        <v>-4210</v>
      </c>
      <c r="M34" s="138">
        <v>205</v>
      </c>
      <c r="N34" s="138">
        <v>99</v>
      </c>
      <c r="O34" s="138">
        <v>106</v>
      </c>
      <c r="P34" s="138">
        <v>37</v>
      </c>
      <c r="Q34" s="138">
        <v>27</v>
      </c>
      <c r="R34" s="138">
        <v>10</v>
      </c>
      <c r="S34" s="138">
        <v>6002</v>
      </c>
      <c r="T34" s="139">
        <v>2225</v>
      </c>
      <c r="V34" s="136"/>
      <c r="W34" s="136"/>
    </row>
    <row r="35" spans="1:23">
      <c r="A35" s="36" t="s">
        <v>194</v>
      </c>
      <c r="B35" s="128">
        <v>7140</v>
      </c>
      <c r="C35" s="138">
        <v>3665</v>
      </c>
      <c r="D35" s="138">
        <v>3475</v>
      </c>
      <c r="E35" s="138">
        <v>12609</v>
      </c>
      <c r="F35" s="138">
        <v>6305</v>
      </c>
      <c r="G35" s="138">
        <v>6304</v>
      </c>
      <c r="H35" s="138">
        <v>18</v>
      </c>
      <c r="I35" s="138">
        <v>10</v>
      </c>
      <c r="J35" s="138">
        <v>8</v>
      </c>
      <c r="K35" s="139">
        <v>6</v>
      </c>
      <c r="L35" s="140">
        <v>-5469</v>
      </c>
      <c r="M35" s="138">
        <v>148</v>
      </c>
      <c r="N35" s="138">
        <v>61</v>
      </c>
      <c r="O35" s="138">
        <v>87</v>
      </c>
      <c r="P35" s="138">
        <v>28</v>
      </c>
      <c r="Q35" s="138">
        <v>22</v>
      </c>
      <c r="R35" s="138">
        <v>6</v>
      </c>
      <c r="S35" s="138">
        <v>4419</v>
      </c>
      <c r="T35" s="139">
        <v>1914</v>
      </c>
      <c r="V35" s="136"/>
      <c r="W35" s="136"/>
    </row>
    <row r="36" spans="1:23" s="137" customFormat="1" ht="25.15" customHeight="1">
      <c r="A36" s="40" t="s">
        <v>195</v>
      </c>
      <c r="B36" s="128">
        <v>4527</v>
      </c>
      <c r="C36" s="133">
        <v>2290</v>
      </c>
      <c r="D36" s="133">
        <v>2237</v>
      </c>
      <c r="E36" s="133">
        <v>7076</v>
      </c>
      <c r="F36" s="133">
        <v>3511</v>
      </c>
      <c r="G36" s="133">
        <v>3565</v>
      </c>
      <c r="H36" s="133">
        <v>16</v>
      </c>
      <c r="I36" s="133">
        <v>6</v>
      </c>
      <c r="J36" s="133">
        <v>10</v>
      </c>
      <c r="K36" s="134">
        <v>6</v>
      </c>
      <c r="L36" s="135">
        <v>-2549</v>
      </c>
      <c r="M36" s="133">
        <v>109</v>
      </c>
      <c r="N36" s="133">
        <v>49</v>
      </c>
      <c r="O36" s="133">
        <v>60</v>
      </c>
      <c r="P36" s="133">
        <v>20</v>
      </c>
      <c r="Q36" s="133">
        <v>15</v>
      </c>
      <c r="R36" s="138">
        <v>5</v>
      </c>
      <c r="S36" s="133">
        <v>2663</v>
      </c>
      <c r="T36" s="134">
        <v>1029</v>
      </c>
      <c r="U36" s="46"/>
      <c r="V36" s="136"/>
      <c r="W36" s="136"/>
    </row>
    <row r="37" spans="1:23">
      <c r="A37" s="36" t="s">
        <v>196</v>
      </c>
      <c r="B37" s="128">
        <v>5359</v>
      </c>
      <c r="C37" s="138">
        <v>2730</v>
      </c>
      <c r="D37" s="138">
        <v>2629</v>
      </c>
      <c r="E37" s="138">
        <v>9369</v>
      </c>
      <c r="F37" s="138">
        <v>4692</v>
      </c>
      <c r="G37" s="138">
        <v>4677</v>
      </c>
      <c r="H37" s="138">
        <v>13</v>
      </c>
      <c r="I37" s="138">
        <v>11</v>
      </c>
      <c r="J37" s="138">
        <v>2</v>
      </c>
      <c r="K37" s="139">
        <v>3</v>
      </c>
      <c r="L37" s="140">
        <v>-4010</v>
      </c>
      <c r="M37" s="138">
        <v>124</v>
      </c>
      <c r="N37" s="138">
        <v>65</v>
      </c>
      <c r="O37" s="138">
        <v>59</v>
      </c>
      <c r="P37" s="138">
        <v>17</v>
      </c>
      <c r="Q37" s="138">
        <v>17</v>
      </c>
      <c r="R37" s="138" t="s">
        <v>197</v>
      </c>
      <c r="S37" s="138">
        <v>3022</v>
      </c>
      <c r="T37" s="139">
        <v>966</v>
      </c>
      <c r="V37" s="136"/>
      <c r="W37" s="136"/>
    </row>
    <row r="38" spans="1:23">
      <c r="A38" s="36" t="s">
        <v>198</v>
      </c>
      <c r="B38" s="128">
        <v>15837</v>
      </c>
      <c r="C38" s="138">
        <v>8215</v>
      </c>
      <c r="D38" s="138">
        <v>7622</v>
      </c>
      <c r="E38" s="138">
        <v>21051</v>
      </c>
      <c r="F38" s="138">
        <v>10730</v>
      </c>
      <c r="G38" s="138">
        <v>10321</v>
      </c>
      <c r="H38" s="138">
        <v>26</v>
      </c>
      <c r="I38" s="138">
        <v>14</v>
      </c>
      <c r="J38" s="138">
        <v>12</v>
      </c>
      <c r="K38" s="139">
        <v>13</v>
      </c>
      <c r="L38" s="140">
        <v>-5214</v>
      </c>
      <c r="M38" s="138">
        <v>354</v>
      </c>
      <c r="N38" s="138">
        <v>148</v>
      </c>
      <c r="O38" s="138">
        <v>206</v>
      </c>
      <c r="P38" s="138">
        <v>45</v>
      </c>
      <c r="Q38" s="138">
        <v>37</v>
      </c>
      <c r="R38" s="138">
        <v>8</v>
      </c>
      <c r="S38" s="138">
        <v>9265</v>
      </c>
      <c r="T38" s="139">
        <v>3212</v>
      </c>
      <c r="V38" s="136"/>
      <c r="W38" s="136"/>
    </row>
    <row r="39" spans="1:23">
      <c r="A39" s="36" t="s">
        <v>199</v>
      </c>
      <c r="B39" s="128">
        <v>23775</v>
      </c>
      <c r="C39" s="138">
        <v>12139</v>
      </c>
      <c r="D39" s="138">
        <v>11636</v>
      </c>
      <c r="E39" s="138">
        <v>29463</v>
      </c>
      <c r="F39" s="138">
        <v>14898</v>
      </c>
      <c r="G39" s="138">
        <v>14565</v>
      </c>
      <c r="H39" s="138">
        <v>46</v>
      </c>
      <c r="I39" s="138">
        <v>27</v>
      </c>
      <c r="J39" s="138">
        <v>19</v>
      </c>
      <c r="K39" s="139">
        <v>25</v>
      </c>
      <c r="L39" s="140">
        <v>-5688</v>
      </c>
      <c r="M39" s="138">
        <v>468</v>
      </c>
      <c r="N39" s="138">
        <v>212</v>
      </c>
      <c r="O39" s="138">
        <v>256</v>
      </c>
      <c r="P39" s="138">
        <v>71</v>
      </c>
      <c r="Q39" s="138">
        <v>53</v>
      </c>
      <c r="R39" s="138">
        <v>18</v>
      </c>
      <c r="S39" s="138">
        <v>14194</v>
      </c>
      <c r="T39" s="139">
        <v>4838</v>
      </c>
      <c r="V39" s="136"/>
      <c r="W39" s="136"/>
    </row>
    <row r="40" spans="1:23">
      <c r="A40" s="36" t="s">
        <v>200</v>
      </c>
      <c r="B40" s="128">
        <v>10197</v>
      </c>
      <c r="C40" s="138">
        <v>5309</v>
      </c>
      <c r="D40" s="138">
        <v>4888</v>
      </c>
      <c r="E40" s="138">
        <v>17910</v>
      </c>
      <c r="F40" s="138">
        <v>8844</v>
      </c>
      <c r="G40" s="138">
        <v>9066</v>
      </c>
      <c r="H40" s="138">
        <v>26</v>
      </c>
      <c r="I40" s="138">
        <v>15</v>
      </c>
      <c r="J40" s="138">
        <v>11</v>
      </c>
      <c r="K40" s="139">
        <v>15</v>
      </c>
      <c r="L40" s="140">
        <v>-7713</v>
      </c>
      <c r="M40" s="138">
        <v>210</v>
      </c>
      <c r="N40" s="138">
        <v>99</v>
      </c>
      <c r="O40" s="138">
        <v>111</v>
      </c>
      <c r="P40" s="138">
        <v>41</v>
      </c>
      <c r="Q40" s="138">
        <v>32</v>
      </c>
      <c r="R40" s="138">
        <v>9</v>
      </c>
      <c r="S40" s="138">
        <v>6163</v>
      </c>
      <c r="T40" s="139">
        <v>2269</v>
      </c>
      <c r="V40" s="136"/>
      <c r="W40" s="136"/>
    </row>
    <row r="41" spans="1:23" s="137" customFormat="1" ht="25.15" customHeight="1">
      <c r="A41" s="40" t="s">
        <v>201</v>
      </c>
      <c r="B41" s="128">
        <v>5502</v>
      </c>
      <c r="C41" s="133">
        <v>2885</v>
      </c>
      <c r="D41" s="133">
        <v>2617</v>
      </c>
      <c r="E41" s="133">
        <v>9853</v>
      </c>
      <c r="F41" s="133">
        <v>4957</v>
      </c>
      <c r="G41" s="133">
        <v>4896</v>
      </c>
      <c r="H41" s="133">
        <v>19</v>
      </c>
      <c r="I41" s="133">
        <v>11</v>
      </c>
      <c r="J41" s="133">
        <v>8</v>
      </c>
      <c r="K41" s="134">
        <v>9</v>
      </c>
      <c r="L41" s="135">
        <v>-4351</v>
      </c>
      <c r="M41" s="133">
        <v>129</v>
      </c>
      <c r="N41" s="133">
        <v>75</v>
      </c>
      <c r="O41" s="133">
        <v>54</v>
      </c>
      <c r="P41" s="133">
        <v>22</v>
      </c>
      <c r="Q41" s="133">
        <v>15</v>
      </c>
      <c r="R41" s="133">
        <v>7</v>
      </c>
      <c r="S41" s="133">
        <v>3322</v>
      </c>
      <c r="T41" s="134">
        <v>1269</v>
      </c>
      <c r="U41" s="46"/>
      <c r="V41" s="136"/>
      <c r="W41" s="136"/>
    </row>
    <row r="42" spans="1:23">
      <c r="A42" s="36" t="s">
        <v>202</v>
      </c>
      <c r="B42" s="128">
        <v>7745</v>
      </c>
      <c r="C42" s="138">
        <v>3949</v>
      </c>
      <c r="D42" s="138">
        <v>3796</v>
      </c>
      <c r="E42" s="138">
        <v>11503</v>
      </c>
      <c r="F42" s="138">
        <v>5825</v>
      </c>
      <c r="G42" s="138">
        <v>5678</v>
      </c>
      <c r="H42" s="138">
        <v>12</v>
      </c>
      <c r="I42" s="138">
        <v>7</v>
      </c>
      <c r="J42" s="138">
        <v>5</v>
      </c>
      <c r="K42" s="139">
        <v>6</v>
      </c>
      <c r="L42" s="140">
        <v>-3758</v>
      </c>
      <c r="M42" s="138">
        <v>169</v>
      </c>
      <c r="N42" s="138">
        <v>71</v>
      </c>
      <c r="O42" s="138">
        <v>98</v>
      </c>
      <c r="P42" s="138">
        <v>17</v>
      </c>
      <c r="Q42" s="138">
        <v>14</v>
      </c>
      <c r="R42" s="138">
        <v>3</v>
      </c>
      <c r="S42" s="138">
        <v>4693</v>
      </c>
      <c r="T42" s="139">
        <v>1719</v>
      </c>
      <c r="V42" s="136"/>
      <c r="W42" s="136"/>
    </row>
    <row r="43" spans="1:23">
      <c r="A43" s="36" t="s">
        <v>203</v>
      </c>
      <c r="B43" s="128">
        <v>10399</v>
      </c>
      <c r="C43" s="138">
        <v>5446</v>
      </c>
      <c r="D43" s="138">
        <v>4953</v>
      </c>
      <c r="E43" s="138">
        <v>17529</v>
      </c>
      <c r="F43" s="138">
        <v>8736</v>
      </c>
      <c r="G43" s="138">
        <v>8793</v>
      </c>
      <c r="H43" s="138">
        <v>16</v>
      </c>
      <c r="I43" s="138">
        <v>9</v>
      </c>
      <c r="J43" s="138">
        <v>7</v>
      </c>
      <c r="K43" s="139">
        <v>9</v>
      </c>
      <c r="L43" s="140">
        <v>-7130</v>
      </c>
      <c r="M43" s="138">
        <v>316</v>
      </c>
      <c r="N43" s="138">
        <v>120</v>
      </c>
      <c r="O43" s="138">
        <v>196</v>
      </c>
      <c r="P43" s="138">
        <v>39</v>
      </c>
      <c r="Q43" s="138">
        <v>34</v>
      </c>
      <c r="R43" s="138">
        <v>5</v>
      </c>
      <c r="S43" s="138">
        <v>6148</v>
      </c>
      <c r="T43" s="139">
        <v>2404</v>
      </c>
      <c r="V43" s="136"/>
      <c r="W43" s="136"/>
    </row>
    <row r="44" spans="1:23">
      <c r="A44" s="36" t="s">
        <v>204</v>
      </c>
      <c r="B44" s="128">
        <v>5015</v>
      </c>
      <c r="C44" s="138">
        <v>2558</v>
      </c>
      <c r="D44" s="138">
        <v>2457</v>
      </c>
      <c r="E44" s="138">
        <v>9984</v>
      </c>
      <c r="F44" s="138">
        <v>4849</v>
      </c>
      <c r="G44" s="138">
        <v>5135</v>
      </c>
      <c r="H44" s="138">
        <v>12</v>
      </c>
      <c r="I44" s="138">
        <v>8</v>
      </c>
      <c r="J44" s="138">
        <v>4</v>
      </c>
      <c r="K44" s="139">
        <v>5</v>
      </c>
      <c r="L44" s="140">
        <v>-4969</v>
      </c>
      <c r="M44" s="138">
        <v>149</v>
      </c>
      <c r="N44" s="138">
        <v>50</v>
      </c>
      <c r="O44" s="138">
        <v>99</v>
      </c>
      <c r="P44" s="138">
        <v>15</v>
      </c>
      <c r="Q44" s="138">
        <v>11</v>
      </c>
      <c r="R44" s="138">
        <v>4</v>
      </c>
      <c r="S44" s="138">
        <v>3116</v>
      </c>
      <c r="T44" s="139">
        <v>1364</v>
      </c>
      <c r="V44" s="136"/>
      <c r="W44" s="136"/>
    </row>
    <row r="45" spans="1:23">
      <c r="A45" s="36" t="s">
        <v>205</v>
      </c>
      <c r="B45" s="128">
        <v>45203</v>
      </c>
      <c r="C45" s="138">
        <v>23293</v>
      </c>
      <c r="D45" s="138">
        <v>21910</v>
      </c>
      <c r="E45" s="138">
        <v>49317</v>
      </c>
      <c r="F45" s="138">
        <v>24716</v>
      </c>
      <c r="G45" s="138">
        <v>24601</v>
      </c>
      <c r="H45" s="138">
        <v>99</v>
      </c>
      <c r="I45" s="138">
        <v>52</v>
      </c>
      <c r="J45" s="138">
        <v>47</v>
      </c>
      <c r="K45" s="139">
        <v>44</v>
      </c>
      <c r="L45" s="140">
        <v>-4114</v>
      </c>
      <c r="M45" s="138">
        <v>1155</v>
      </c>
      <c r="N45" s="138">
        <v>462</v>
      </c>
      <c r="O45" s="138">
        <v>693</v>
      </c>
      <c r="P45" s="138">
        <v>170</v>
      </c>
      <c r="Q45" s="138">
        <v>133</v>
      </c>
      <c r="R45" s="138">
        <v>37</v>
      </c>
      <c r="S45" s="138">
        <v>27359</v>
      </c>
      <c r="T45" s="139">
        <v>9981</v>
      </c>
      <c r="V45" s="136"/>
      <c r="W45" s="136"/>
    </row>
    <row r="46" spans="1:23" s="137" customFormat="1" ht="25.15" customHeight="1">
      <c r="A46" s="40" t="s">
        <v>206</v>
      </c>
      <c r="B46" s="128">
        <v>7159</v>
      </c>
      <c r="C46" s="133">
        <v>3667</v>
      </c>
      <c r="D46" s="133">
        <v>3492</v>
      </c>
      <c r="E46" s="133">
        <v>9732</v>
      </c>
      <c r="F46" s="133">
        <v>4801</v>
      </c>
      <c r="G46" s="133">
        <v>4931</v>
      </c>
      <c r="H46" s="133">
        <v>9</v>
      </c>
      <c r="I46" s="133">
        <v>6</v>
      </c>
      <c r="J46" s="133">
        <v>3</v>
      </c>
      <c r="K46" s="134">
        <v>5</v>
      </c>
      <c r="L46" s="135">
        <v>-2573</v>
      </c>
      <c r="M46" s="133">
        <v>162</v>
      </c>
      <c r="N46" s="133">
        <v>74</v>
      </c>
      <c r="O46" s="133">
        <v>88</v>
      </c>
      <c r="P46" s="133">
        <v>26</v>
      </c>
      <c r="Q46" s="133">
        <v>23</v>
      </c>
      <c r="R46" s="133">
        <v>3</v>
      </c>
      <c r="S46" s="133">
        <v>3928</v>
      </c>
      <c r="T46" s="134">
        <v>1324</v>
      </c>
      <c r="U46" s="46"/>
      <c r="V46" s="136"/>
      <c r="W46" s="136"/>
    </row>
    <row r="47" spans="1:23">
      <c r="A47" s="36" t="s">
        <v>207</v>
      </c>
      <c r="B47" s="128">
        <v>11323</v>
      </c>
      <c r="C47" s="138">
        <v>5840</v>
      </c>
      <c r="D47" s="138">
        <v>5483</v>
      </c>
      <c r="E47" s="138">
        <v>17091</v>
      </c>
      <c r="F47" s="138">
        <v>8457</v>
      </c>
      <c r="G47" s="138">
        <v>8634</v>
      </c>
      <c r="H47" s="138">
        <v>24</v>
      </c>
      <c r="I47" s="138">
        <v>9</v>
      </c>
      <c r="J47" s="138">
        <v>15</v>
      </c>
      <c r="K47" s="139">
        <v>5</v>
      </c>
      <c r="L47" s="140">
        <v>-5768</v>
      </c>
      <c r="M47" s="138">
        <v>302</v>
      </c>
      <c r="N47" s="138">
        <v>134</v>
      </c>
      <c r="O47" s="138">
        <v>168</v>
      </c>
      <c r="P47" s="138">
        <v>42</v>
      </c>
      <c r="Q47" s="138">
        <v>37</v>
      </c>
      <c r="R47" s="138">
        <v>5</v>
      </c>
      <c r="S47" s="138">
        <v>6137</v>
      </c>
      <c r="T47" s="139">
        <v>2316</v>
      </c>
      <c r="V47" s="136"/>
      <c r="W47" s="136"/>
    </row>
    <row r="48" spans="1:23">
      <c r="A48" s="36" t="s">
        <v>208</v>
      </c>
      <c r="B48" s="128">
        <v>15558</v>
      </c>
      <c r="C48" s="138">
        <v>7974</v>
      </c>
      <c r="D48" s="138">
        <v>7584</v>
      </c>
      <c r="E48" s="138">
        <v>20461</v>
      </c>
      <c r="F48" s="138">
        <v>9973</v>
      </c>
      <c r="G48" s="138">
        <v>10488</v>
      </c>
      <c r="H48" s="138">
        <v>25</v>
      </c>
      <c r="I48" s="138">
        <v>13</v>
      </c>
      <c r="J48" s="138">
        <v>12</v>
      </c>
      <c r="K48" s="139">
        <v>10</v>
      </c>
      <c r="L48" s="140">
        <v>-4903</v>
      </c>
      <c r="M48" s="138">
        <v>458</v>
      </c>
      <c r="N48" s="138">
        <v>185</v>
      </c>
      <c r="O48" s="138">
        <v>273</v>
      </c>
      <c r="P48" s="138">
        <v>44</v>
      </c>
      <c r="Q48" s="138">
        <v>36</v>
      </c>
      <c r="R48" s="138">
        <v>8</v>
      </c>
      <c r="S48" s="138">
        <v>8714</v>
      </c>
      <c r="T48" s="139">
        <v>3105</v>
      </c>
      <c r="V48" s="136"/>
      <c r="W48" s="136"/>
    </row>
    <row r="49" spans="1:23">
      <c r="A49" s="36" t="s">
        <v>209</v>
      </c>
      <c r="B49" s="128">
        <v>9279</v>
      </c>
      <c r="C49" s="138">
        <v>4767</v>
      </c>
      <c r="D49" s="138">
        <v>4512</v>
      </c>
      <c r="E49" s="138">
        <v>14065</v>
      </c>
      <c r="F49" s="138">
        <v>6946</v>
      </c>
      <c r="G49" s="138">
        <v>7119</v>
      </c>
      <c r="H49" s="138">
        <v>21</v>
      </c>
      <c r="I49" s="138">
        <v>10</v>
      </c>
      <c r="J49" s="138">
        <v>11</v>
      </c>
      <c r="K49" s="139">
        <v>10</v>
      </c>
      <c r="L49" s="140">
        <v>-4786</v>
      </c>
      <c r="M49" s="138">
        <v>257</v>
      </c>
      <c r="N49" s="138">
        <v>93</v>
      </c>
      <c r="O49" s="138">
        <v>164</v>
      </c>
      <c r="P49" s="138">
        <v>31</v>
      </c>
      <c r="Q49" s="138">
        <v>22</v>
      </c>
      <c r="R49" s="138">
        <v>9</v>
      </c>
      <c r="S49" s="138">
        <v>5391</v>
      </c>
      <c r="T49" s="139">
        <v>2004</v>
      </c>
      <c r="V49" s="136"/>
      <c r="W49" s="136"/>
    </row>
    <row r="50" spans="1:23">
      <c r="A50" s="36" t="s">
        <v>210</v>
      </c>
      <c r="B50" s="128">
        <v>9509</v>
      </c>
      <c r="C50" s="138">
        <v>4904</v>
      </c>
      <c r="D50" s="138">
        <v>4605</v>
      </c>
      <c r="E50" s="138">
        <v>13110</v>
      </c>
      <c r="F50" s="138">
        <v>6512</v>
      </c>
      <c r="G50" s="138">
        <v>6598</v>
      </c>
      <c r="H50" s="138">
        <v>24</v>
      </c>
      <c r="I50" s="138">
        <v>14</v>
      </c>
      <c r="J50" s="138">
        <v>10</v>
      </c>
      <c r="K50" s="139">
        <v>9</v>
      </c>
      <c r="L50" s="140">
        <v>-3601</v>
      </c>
      <c r="M50" s="138">
        <v>294</v>
      </c>
      <c r="N50" s="138">
        <v>117</v>
      </c>
      <c r="O50" s="138">
        <v>177</v>
      </c>
      <c r="P50" s="138">
        <v>26</v>
      </c>
      <c r="Q50" s="138">
        <v>19</v>
      </c>
      <c r="R50" s="138">
        <v>7</v>
      </c>
      <c r="S50" s="138">
        <v>5154</v>
      </c>
      <c r="T50" s="139">
        <v>2296</v>
      </c>
      <c r="V50" s="136"/>
      <c r="W50" s="136"/>
    </row>
    <row r="51" spans="1:23" s="137" customFormat="1" ht="25.15" customHeight="1">
      <c r="A51" s="40" t="s">
        <v>211</v>
      </c>
      <c r="B51" s="128">
        <v>14236</v>
      </c>
      <c r="C51" s="133">
        <v>7331</v>
      </c>
      <c r="D51" s="133">
        <v>6905</v>
      </c>
      <c r="E51" s="133">
        <v>21413</v>
      </c>
      <c r="F51" s="133">
        <v>10516</v>
      </c>
      <c r="G51" s="133">
        <v>10897</v>
      </c>
      <c r="H51" s="133">
        <v>38</v>
      </c>
      <c r="I51" s="133">
        <v>21</v>
      </c>
      <c r="J51" s="133">
        <v>17</v>
      </c>
      <c r="K51" s="134">
        <v>17</v>
      </c>
      <c r="L51" s="135">
        <v>-7177</v>
      </c>
      <c r="M51" s="133">
        <v>391</v>
      </c>
      <c r="N51" s="133">
        <v>155</v>
      </c>
      <c r="O51" s="133">
        <v>236</v>
      </c>
      <c r="P51" s="133">
        <v>47</v>
      </c>
      <c r="Q51" s="133">
        <v>37</v>
      </c>
      <c r="R51" s="133">
        <v>10</v>
      </c>
      <c r="S51" s="133">
        <v>7837</v>
      </c>
      <c r="T51" s="134">
        <v>3025</v>
      </c>
      <c r="U51" s="46"/>
      <c r="V51" s="136"/>
      <c r="W51" s="136"/>
    </row>
    <row r="52" spans="1:23">
      <c r="A52" s="36" t="s">
        <v>212</v>
      </c>
      <c r="B52" s="128">
        <v>16373</v>
      </c>
      <c r="C52" s="138">
        <v>8427</v>
      </c>
      <c r="D52" s="138">
        <v>7946</v>
      </c>
      <c r="E52" s="138">
        <v>11361</v>
      </c>
      <c r="F52" s="138">
        <v>6051</v>
      </c>
      <c r="G52" s="138">
        <v>5310</v>
      </c>
      <c r="H52" s="138">
        <v>47</v>
      </c>
      <c r="I52" s="138">
        <v>26</v>
      </c>
      <c r="J52" s="138">
        <v>21</v>
      </c>
      <c r="K52" s="139">
        <v>20</v>
      </c>
      <c r="L52" s="140">
        <v>5012</v>
      </c>
      <c r="M52" s="138">
        <v>494</v>
      </c>
      <c r="N52" s="138">
        <v>233</v>
      </c>
      <c r="O52" s="138">
        <v>261</v>
      </c>
      <c r="P52" s="138">
        <v>65</v>
      </c>
      <c r="Q52" s="138">
        <v>50</v>
      </c>
      <c r="R52" s="138">
        <v>15</v>
      </c>
      <c r="S52" s="138">
        <v>8473</v>
      </c>
      <c r="T52" s="139">
        <v>3571</v>
      </c>
      <c r="V52" s="136"/>
      <c r="W52" s="136"/>
    </row>
    <row r="53" spans="1:23">
      <c r="A53" s="36" t="s">
        <v>213</v>
      </c>
      <c r="B53" s="128">
        <v>65</v>
      </c>
      <c r="C53" s="138">
        <v>33</v>
      </c>
      <c r="D53" s="138">
        <v>32</v>
      </c>
      <c r="E53" s="138">
        <v>163</v>
      </c>
      <c r="F53" s="138">
        <v>113</v>
      </c>
      <c r="G53" s="138">
        <v>50</v>
      </c>
      <c r="H53" s="138">
        <v>2</v>
      </c>
      <c r="I53" s="138">
        <v>1</v>
      </c>
      <c r="J53" s="138">
        <v>1</v>
      </c>
      <c r="K53" s="139" t="s">
        <v>197</v>
      </c>
      <c r="L53" s="140">
        <v>-98</v>
      </c>
      <c r="M53" s="138">
        <v>8</v>
      </c>
      <c r="N53" s="138">
        <v>7</v>
      </c>
      <c r="O53" s="138">
        <v>1</v>
      </c>
      <c r="P53" s="138">
        <v>3</v>
      </c>
      <c r="Q53" s="141">
        <v>3</v>
      </c>
      <c r="R53" s="138" t="s">
        <v>197</v>
      </c>
      <c r="S53" s="138" t="s">
        <v>214</v>
      </c>
      <c r="T53" s="139" t="s">
        <v>214</v>
      </c>
      <c r="V53" s="136"/>
      <c r="W53" s="136"/>
    </row>
    <row r="54" spans="1:23">
      <c r="A54" s="36" t="s">
        <v>215</v>
      </c>
      <c r="B54" s="142" t="s">
        <v>216</v>
      </c>
      <c r="C54" s="142" t="s">
        <v>216</v>
      </c>
      <c r="D54" s="142" t="s">
        <v>216</v>
      </c>
      <c r="E54" s="138">
        <v>1170</v>
      </c>
      <c r="F54" s="138">
        <v>996</v>
      </c>
      <c r="G54" s="138">
        <v>174</v>
      </c>
      <c r="H54" s="138" t="s">
        <v>197</v>
      </c>
      <c r="I54" s="138" t="s">
        <v>197</v>
      </c>
      <c r="J54" s="138" t="s">
        <v>197</v>
      </c>
      <c r="K54" s="139" t="s">
        <v>197</v>
      </c>
      <c r="L54" s="140" t="s">
        <v>214</v>
      </c>
      <c r="M54" s="138">
        <v>2</v>
      </c>
      <c r="N54" s="138">
        <v>2</v>
      </c>
      <c r="O54" s="138" t="s">
        <v>197</v>
      </c>
      <c r="P54" s="138" t="s">
        <v>197</v>
      </c>
      <c r="Q54" s="138" t="s">
        <v>197</v>
      </c>
      <c r="R54" s="138" t="s">
        <v>197</v>
      </c>
      <c r="S54" s="138" t="s">
        <v>214</v>
      </c>
      <c r="T54" s="139" t="s">
        <v>214</v>
      </c>
      <c r="V54" s="136"/>
      <c r="W54" s="136"/>
    </row>
    <row r="55" spans="1:23" ht="35.25" customHeight="1">
      <c r="A55" s="143" t="s">
        <v>217</v>
      </c>
      <c r="B55" s="128">
        <v>78423</v>
      </c>
      <c r="C55" s="133">
        <v>40112</v>
      </c>
      <c r="D55" s="133">
        <v>38311</v>
      </c>
      <c r="E55" s="133">
        <v>75626</v>
      </c>
      <c r="F55" s="133">
        <v>40059</v>
      </c>
      <c r="G55" s="133">
        <v>35567</v>
      </c>
      <c r="H55" s="133">
        <v>152</v>
      </c>
      <c r="I55" s="133">
        <v>84</v>
      </c>
      <c r="J55" s="133">
        <v>68</v>
      </c>
      <c r="K55" s="134">
        <v>67</v>
      </c>
      <c r="L55" s="135">
        <v>2797</v>
      </c>
      <c r="M55" s="133">
        <v>1741</v>
      </c>
      <c r="N55" s="133">
        <v>805</v>
      </c>
      <c r="O55" s="133">
        <v>936</v>
      </c>
      <c r="P55" s="133">
        <v>276</v>
      </c>
      <c r="Q55" s="133">
        <v>229</v>
      </c>
      <c r="R55" s="133">
        <v>47</v>
      </c>
      <c r="S55" s="133">
        <v>66558</v>
      </c>
      <c r="T55" s="134">
        <v>16918</v>
      </c>
      <c r="V55" s="136"/>
      <c r="W55" s="136"/>
    </row>
    <row r="56" spans="1:23" s="137" customFormat="1" ht="13.5" customHeight="1">
      <c r="A56" s="40" t="s">
        <v>218</v>
      </c>
      <c r="B56" s="128">
        <v>14568</v>
      </c>
      <c r="C56" s="133">
        <v>7492</v>
      </c>
      <c r="D56" s="133">
        <v>7076</v>
      </c>
      <c r="E56" s="133">
        <v>17668</v>
      </c>
      <c r="F56" s="133">
        <v>9233</v>
      </c>
      <c r="G56" s="133">
        <v>8435</v>
      </c>
      <c r="H56" s="133">
        <v>26</v>
      </c>
      <c r="I56" s="133">
        <v>12</v>
      </c>
      <c r="J56" s="133">
        <v>14</v>
      </c>
      <c r="K56" s="134">
        <v>15</v>
      </c>
      <c r="L56" s="135">
        <v>-3100</v>
      </c>
      <c r="M56" s="133">
        <v>430</v>
      </c>
      <c r="N56" s="133">
        <v>176</v>
      </c>
      <c r="O56" s="133">
        <v>254</v>
      </c>
      <c r="P56" s="133">
        <v>75</v>
      </c>
      <c r="Q56" s="133">
        <v>62</v>
      </c>
      <c r="R56" s="133">
        <v>13</v>
      </c>
      <c r="S56" s="133">
        <v>10752</v>
      </c>
      <c r="T56" s="134">
        <v>4182</v>
      </c>
      <c r="U56" s="46"/>
      <c r="V56" s="136"/>
      <c r="W56" s="136"/>
    </row>
    <row r="57" spans="1:23">
      <c r="A57" s="40" t="s">
        <v>219</v>
      </c>
      <c r="B57" s="128">
        <v>9243</v>
      </c>
      <c r="C57" s="133">
        <v>4799</v>
      </c>
      <c r="D57" s="133">
        <v>4444</v>
      </c>
      <c r="E57" s="138">
        <v>8266</v>
      </c>
      <c r="F57" s="138">
        <v>4354</v>
      </c>
      <c r="G57" s="138">
        <v>3912</v>
      </c>
      <c r="H57" s="138">
        <v>17</v>
      </c>
      <c r="I57" s="138">
        <v>7</v>
      </c>
      <c r="J57" s="138">
        <v>10</v>
      </c>
      <c r="K57" s="139">
        <v>13</v>
      </c>
      <c r="L57" s="140">
        <v>977</v>
      </c>
      <c r="M57" s="138">
        <v>196</v>
      </c>
      <c r="N57" s="138">
        <v>85</v>
      </c>
      <c r="O57" s="138">
        <v>111</v>
      </c>
      <c r="P57" s="138">
        <v>37</v>
      </c>
      <c r="Q57" s="138">
        <v>26</v>
      </c>
      <c r="R57" s="138">
        <v>11</v>
      </c>
      <c r="S57" s="138">
        <v>6398</v>
      </c>
      <c r="T57" s="139">
        <v>1764</v>
      </c>
      <c r="V57" s="136"/>
      <c r="W57" s="136"/>
    </row>
    <row r="58" spans="1:23">
      <c r="A58" s="40" t="s">
        <v>220</v>
      </c>
      <c r="B58" s="128">
        <v>10397</v>
      </c>
      <c r="C58" s="138">
        <v>5410</v>
      </c>
      <c r="D58" s="138">
        <v>4987</v>
      </c>
      <c r="E58" s="138">
        <v>9578</v>
      </c>
      <c r="F58" s="138">
        <v>5169</v>
      </c>
      <c r="G58" s="138">
        <v>4409</v>
      </c>
      <c r="H58" s="138">
        <v>17</v>
      </c>
      <c r="I58" s="138">
        <v>4</v>
      </c>
      <c r="J58" s="138">
        <v>13</v>
      </c>
      <c r="K58" s="139">
        <v>9</v>
      </c>
      <c r="L58" s="140">
        <v>819</v>
      </c>
      <c r="M58" s="138">
        <v>225</v>
      </c>
      <c r="N58" s="138">
        <v>96</v>
      </c>
      <c r="O58" s="138">
        <v>129</v>
      </c>
      <c r="P58" s="138">
        <v>37</v>
      </c>
      <c r="Q58" s="138">
        <v>28</v>
      </c>
      <c r="R58" s="138">
        <v>9</v>
      </c>
      <c r="S58" s="138">
        <v>6639</v>
      </c>
      <c r="T58" s="139">
        <v>2030</v>
      </c>
      <c r="V58" s="136"/>
      <c r="W58" s="136"/>
    </row>
    <row r="59" spans="1:23" s="137" customFormat="1" ht="24.75" customHeight="1">
      <c r="A59" s="40" t="s">
        <v>221</v>
      </c>
      <c r="B59" s="144">
        <v>7273</v>
      </c>
      <c r="C59" s="133">
        <v>3777</v>
      </c>
      <c r="D59" s="133">
        <v>3496</v>
      </c>
      <c r="E59" s="133">
        <v>7799</v>
      </c>
      <c r="F59" s="133">
        <v>4172</v>
      </c>
      <c r="G59" s="133">
        <v>3627</v>
      </c>
      <c r="H59" s="133">
        <v>13</v>
      </c>
      <c r="I59" s="133">
        <v>2</v>
      </c>
      <c r="J59" s="133">
        <v>11</v>
      </c>
      <c r="K59" s="134">
        <v>10</v>
      </c>
      <c r="L59" s="135">
        <v>-526</v>
      </c>
      <c r="M59" s="133">
        <v>181</v>
      </c>
      <c r="N59" s="133">
        <v>108</v>
      </c>
      <c r="O59" s="133">
        <v>73</v>
      </c>
      <c r="P59" s="133">
        <v>31</v>
      </c>
      <c r="Q59" s="133">
        <v>25</v>
      </c>
      <c r="R59" s="133">
        <v>6</v>
      </c>
      <c r="S59" s="133">
        <v>4699</v>
      </c>
      <c r="T59" s="134">
        <v>1701</v>
      </c>
      <c r="U59" s="46"/>
      <c r="V59" s="136"/>
      <c r="W59" s="136"/>
    </row>
    <row r="60" spans="1:23">
      <c r="A60" s="40" t="s">
        <v>222</v>
      </c>
      <c r="B60" s="128">
        <v>30149</v>
      </c>
      <c r="C60" s="138">
        <v>15483</v>
      </c>
      <c r="D60" s="138">
        <v>14666</v>
      </c>
      <c r="E60" s="138">
        <v>30038</v>
      </c>
      <c r="F60" s="138">
        <v>16240</v>
      </c>
      <c r="G60" s="138">
        <v>13798</v>
      </c>
      <c r="H60" s="138">
        <v>44</v>
      </c>
      <c r="I60" s="138">
        <v>22</v>
      </c>
      <c r="J60" s="138">
        <v>22</v>
      </c>
      <c r="K60" s="139">
        <v>26</v>
      </c>
      <c r="L60" s="140">
        <v>111</v>
      </c>
      <c r="M60" s="138">
        <v>624</v>
      </c>
      <c r="N60" s="138">
        <v>313</v>
      </c>
      <c r="O60" s="138">
        <v>311</v>
      </c>
      <c r="P60" s="138">
        <v>110</v>
      </c>
      <c r="Q60" s="138">
        <v>87</v>
      </c>
      <c r="R60" s="138">
        <v>23</v>
      </c>
      <c r="S60" s="138">
        <v>19911</v>
      </c>
      <c r="T60" s="139">
        <v>6424</v>
      </c>
      <c r="V60" s="136"/>
      <c r="W60" s="136"/>
    </row>
    <row r="61" spans="1:23" s="137" customFormat="1" ht="13.5" customHeight="1">
      <c r="A61" s="40" t="s">
        <v>223</v>
      </c>
      <c r="B61" s="128">
        <v>14126</v>
      </c>
      <c r="C61" s="133">
        <v>7376</v>
      </c>
      <c r="D61" s="133">
        <v>6750</v>
      </c>
      <c r="E61" s="133">
        <v>10134</v>
      </c>
      <c r="F61" s="133">
        <v>5709</v>
      </c>
      <c r="G61" s="133">
        <v>4425</v>
      </c>
      <c r="H61" s="133">
        <v>29</v>
      </c>
      <c r="I61" s="133">
        <v>14</v>
      </c>
      <c r="J61" s="133">
        <v>15</v>
      </c>
      <c r="K61" s="134">
        <v>13</v>
      </c>
      <c r="L61" s="135">
        <v>3992</v>
      </c>
      <c r="M61" s="133">
        <v>258</v>
      </c>
      <c r="N61" s="133">
        <v>130</v>
      </c>
      <c r="O61" s="133">
        <v>128</v>
      </c>
      <c r="P61" s="133">
        <v>39</v>
      </c>
      <c r="Q61" s="133">
        <v>30</v>
      </c>
      <c r="R61" s="133">
        <v>9</v>
      </c>
      <c r="S61" s="133">
        <v>10307</v>
      </c>
      <c r="T61" s="134">
        <v>2509</v>
      </c>
      <c r="U61" s="46"/>
      <c r="V61" s="136"/>
      <c r="W61" s="136"/>
    </row>
    <row r="62" spans="1:23" s="137" customFormat="1" ht="13.5" customHeight="1">
      <c r="A62" s="40" t="s">
        <v>224</v>
      </c>
      <c r="B62" s="128">
        <v>5525</v>
      </c>
      <c r="C62" s="133">
        <v>2776</v>
      </c>
      <c r="D62" s="133">
        <v>2749</v>
      </c>
      <c r="E62" s="133">
        <v>5459</v>
      </c>
      <c r="F62" s="133">
        <v>3077</v>
      </c>
      <c r="G62" s="133">
        <v>2382</v>
      </c>
      <c r="H62" s="133">
        <v>15</v>
      </c>
      <c r="I62" s="133">
        <v>8</v>
      </c>
      <c r="J62" s="133">
        <v>7</v>
      </c>
      <c r="K62" s="134">
        <v>7</v>
      </c>
      <c r="L62" s="135">
        <v>66</v>
      </c>
      <c r="M62" s="133">
        <v>130</v>
      </c>
      <c r="N62" s="133">
        <v>56</v>
      </c>
      <c r="O62" s="133">
        <v>74</v>
      </c>
      <c r="P62" s="133">
        <v>22</v>
      </c>
      <c r="Q62" s="133">
        <v>16</v>
      </c>
      <c r="R62" s="133">
        <v>6</v>
      </c>
      <c r="S62" s="133">
        <v>3612</v>
      </c>
      <c r="T62" s="134">
        <v>1374</v>
      </c>
      <c r="U62" s="46"/>
      <c r="V62" s="136"/>
      <c r="W62" s="136"/>
    </row>
    <row r="63" spans="1:23" s="137" customFormat="1" ht="13.5" customHeight="1">
      <c r="A63" s="40" t="s">
        <v>225</v>
      </c>
      <c r="B63" s="128">
        <v>6181</v>
      </c>
      <c r="C63" s="133">
        <v>3132</v>
      </c>
      <c r="D63" s="133">
        <v>3049</v>
      </c>
      <c r="E63" s="133">
        <v>8080</v>
      </c>
      <c r="F63" s="133">
        <v>4149</v>
      </c>
      <c r="G63" s="133">
        <v>3931</v>
      </c>
      <c r="H63" s="133">
        <v>14</v>
      </c>
      <c r="I63" s="133">
        <v>8</v>
      </c>
      <c r="J63" s="133">
        <v>6</v>
      </c>
      <c r="K63" s="134">
        <v>6</v>
      </c>
      <c r="L63" s="135">
        <v>-1899</v>
      </c>
      <c r="M63" s="133">
        <v>155</v>
      </c>
      <c r="N63" s="133">
        <v>73</v>
      </c>
      <c r="O63" s="133">
        <v>82</v>
      </c>
      <c r="P63" s="133">
        <v>39</v>
      </c>
      <c r="Q63" s="133">
        <v>35</v>
      </c>
      <c r="R63" s="133">
        <v>4</v>
      </c>
      <c r="S63" s="133">
        <v>3841</v>
      </c>
      <c r="T63" s="134">
        <v>1207</v>
      </c>
      <c r="U63" s="46"/>
      <c r="V63" s="136"/>
      <c r="W63" s="136"/>
    </row>
    <row r="64" spans="1:23" s="137" customFormat="1" ht="15.75" customHeight="1">
      <c r="A64" s="40" t="s">
        <v>226</v>
      </c>
      <c r="B64" s="128">
        <v>5371</v>
      </c>
      <c r="C64" s="133">
        <v>2751</v>
      </c>
      <c r="D64" s="133">
        <v>2620</v>
      </c>
      <c r="E64" s="133">
        <v>7392</v>
      </c>
      <c r="F64" s="133">
        <v>3869</v>
      </c>
      <c r="G64" s="133">
        <v>3523</v>
      </c>
      <c r="H64" s="133">
        <v>11</v>
      </c>
      <c r="I64" s="133">
        <v>6</v>
      </c>
      <c r="J64" s="133">
        <v>5</v>
      </c>
      <c r="K64" s="134">
        <v>7</v>
      </c>
      <c r="L64" s="135">
        <v>-2021</v>
      </c>
      <c r="M64" s="133">
        <v>128</v>
      </c>
      <c r="N64" s="133">
        <v>76</v>
      </c>
      <c r="O64" s="133">
        <v>52</v>
      </c>
      <c r="P64" s="133">
        <v>23</v>
      </c>
      <c r="Q64" s="133">
        <v>18</v>
      </c>
      <c r="R64" s="133">
        <v>5</v>
      </c>
      <c r="S64" s="133">
        <v>3516</v>
      </c>
      <c r="T64" s="134">
        <v>1186</v>
      </c>
      <c r="U64" s="46"/>
      <c r="V64" s="136"/>
      <c r="W64" s="136"/>
    </row>
    <row r="65" spans="1:23" s="137" customFormat="1" ht="24.75" customHeight="1">
      <c r="A65" s="40" t="s">
        <v>227</v>
      </c>
      <c r="B65" s="128">
        <v>6647</v>
      </c>
      <c r="C65" s="133">
        <v>3488</v>
      </c>
      <c r="D65" s="133">
        <v>3159</v>
      </c>
      <c r="E65" s="133">
        <v>7623</v>
      </c>
      <c r="F65" s="133">
        <v>3986</v>
      </c>
      <c r="G65" s="133">
        <v>3637</v>
      </c>
      <c r="H65" s="133">
        <v>17</v>
      </c>
      <c r="I65" s="133">
        <v>8</v>
      </c>
      <c r="J65" s="133">
        <v>9</v>
      </c>
      <c r="K65" s="134">
        <v>5</v>
      </c>
      <c r="L65" s="135">
        <v>-976</v>
      </c>
      <c r="M65" s="133">
        <v>134</v>
      </c>
      <c r="N65" s="133">
        <v>78</v>
      </c>
      <c r="O65" s="133">
        <v>56</v>
      </c>
      <c r="P65" s="133">
        <v>26</v>
      </c>
      <c r="Q65" s="133">
        <v>22</v>
      </c>
      <c r="R65" s="133">
        <v>4</v>
      </c>
      <c r="S65" s="133">
        <v>4070</v>
      </c>
      <c r="T65" s="134">
        <v>1343</v>
      </c>
      <c r="U65" s="46"/>
      <c r="V65" s="136"/>
      <c r="W65" s="136"/>
    </row>
    <row r="66" spans="1:23">
      <c r="A66" s="40" t="s">
        <v>228</v>
      </c>
      <c r="B66" s="128">
        <v>19316</v>
      </c>
      <c r="C66" s="133">
        <v>9924</v>
      </c>
      <c r="D66" s="133">
        <v>9392</v>
      </c>
      <c r="E66" s="138">
        <v>20387</v>
      </c>
      <c r="F66" s="138">
        <v>10905</v>
      </c>
      <c r="G66" s="138">
        <v>9482</v>
      </c>
      <c r="H66" s="138">
        <v>46</v>
      </c>
      <c r="I66" s="138">
        <v>21</v>
      </c>
      <c r="J66" s="138">
        <v>25</v>
      </c>
      <c r="K66" s="139">
        <v>17</v>
      </c>
      <c r="L66" s="140">
        <v>-1071</v>
      </c>
      <c r="M66" s="138">
        <v>448</v>
      </c>
      <c r="N66" s="138">
        <v>200</v>
      </c>
      <c r="O66" s="138">
        <v>248</v>
      </c>
      <c r="P66" s="138">
        <v>61</v>
      </c>
      <c r="Q66" s="138">
        <v>52</v>
      </c>
      <c r="R66" s="138">
        <v>9</v>
      </c>
      <c r="S66" s="138">
        <v>13803</v>
      </c>
      <c r="T66" s="139">
        <v>4364</v>
      </c>
      <c r="V66" s="136"/>
      <c r="W66" s="136"/>
    </row>
    <row r="67" spans="1:23" s="137" customFormat="1" ht="13.5" customHeight="1">
      <c r="A67" s="40" t="s">
        <v>229</v>
      </c>
      <c r="B67" s="144">
        <v>10978</v>
      </c>
      <c r="C67" s="133">
        <v>5648</v>
      </c>
      <c r="D67" s="133">
        <v>5330</v>
      </c>
      <c r="E67" s="133">
        <v>13924</v>
      </c>
      <c r="F67" s="133">
        <v>6926</v>
      </c>
      <c r="G67" s="133">
        <v>6998</v>
      </c>
      <c r="H67" s="133">
        <v>17</v>
      </c>
      <c r="I67" s="133">
        <v>8</v>
      </c>
      <c r="J67" s="133">
        <v>9</v>
      </c>
      <c r="K67" s="134">
        <v>9</v>
      </c>
      <c r="L67" s="135">
        <v>-2946</v>
      </c>
      <c r="M67" s="133">
        <v>257</v>
      </c>
      <c r="N67" s="133">
        <v>115</v>
      </c>
      <c r="O67" s="133">
        <v>142</v>
      </c>
      <c r="P67" s="133">
        <v>46</v>
      </c>
      <c r="Q67" s="133">
        <v>40</v>
      </c>
      <c r="R67" s="133">
        <v>6</v>
      </c>
      <c r="S67" s="133">
        <v>7714</v>
      </c>
      <c r="T67" s="134">
        <v>2647</v>
      </c>
      <c r="U67" s="46"/>
      <c r="V67" s="136"/>
      <c r="W67" s="136"/>
    </row>
    <row r="68" spans="1:23">
      <c r="A68" s="40" t="s">
        <v>230</v>
      </c>
      <c r="B68" s="128">
        <v>21940</v>
      </c>
      <c r="C68" s="138">
        <v>11141</v>
      </c>
      <c r="D68" s="138">
        <v>10799</v>
      </c>
      <c r="E68" s="138">
        <v>27138</v>
      </c>
      <c r="F68" s="138">
        <v>14868</v>
      </c>
      <c r="G68" s="138">
        <v>12270</v>
      </c>
      <c r="H68" s="138">
        <v>40</v>
      </c>
      <c r="I68" s="138">
        <v>30</v>
      </c>
      <c r="J68" s="138">
        <v>10</v>
      </c>
      <c r="K68" s="139">
        <v>19</v>
      </c>
      <c r="L68" s="140">
        <v>-5198</v>
      </c>
      <c r="M68" s="138">
        <v>561</v>
      </c>
      <c r="N68" s="138">
        <v>230</v>
      </c>
      <c r="O68" s="138">
        <v>331</v>
      </c>
      <c r="P68" s="138">
        <v>81</v>
      </c>
      <c r="Q68" s="138">
        <v>69</v>
      </c>
      <c r="R68" s="138">
        <v>12</v>
      </c>
      <c r="S68" s="138">
        <v>17488</v>
      </c>
      <c r="T68" s="139">
        <v>6251</v>
      </c>
      <c r="V68" s="136"/>
      <c r="W68" s="136"/>
    </row>
    <row r="69" spans="1:23">
      <c r="A69" s="40" t="s">
        <v>231</v>
      </c>
      <c r="B69" s="128">
        <v>6859</v>
      </c>
      <c r="C69" s="138">
        <v>3468</v>
      </c>
      <c r="D69" s="138">
        <v>3391</v>
      </c>
      <c r="E69" s="138">
        <v>7647</v>
      </c>
      <c r="F69" s="138">
        <v>4090</v>
      </c>
      <c r="G69" s="138">
        <v>3557</v>
      </c>
      <c r="H69" s="138">
        <v>10</v>
      </c>
      <c r="I69" s="138">
        <v>5</v>
      </c>
      <c r="J69" s="138">
        <v>5</v>
      </c>
      <c r="K69" s="139">
        <v>6</v>
      </c>
      <c r="L69" s="140">
        <v>-788</v>
      </c>
      <c r="M69" s="138">
        <v>162</v>
      </c>
      <c r="N69" s="138">
        <v>66</v>
      </c>
      <c r="O69" s="138">
        <v>96</v>
      </c>
      <c r="P69" s="138">
        <v>25</v>
      </c>
      <c r="Q69" s="138">
        <v>22</v>
      </c>
      <c r="R69" s="138">
        <v>3</v>
      </c>
      <c r="S69" s="138">
        <v>4372</v>
      </c>
      <c r="T69" s="139">
        <v>1699</v>
      </c>
      <c r="V69" s="136"/>
      <c r="W69" s="136"/>
    </row>
    <row r="70" spans="1:23" ht="24.75" customHeight="1">
      <c r="A70" s="40" t="s">
        <v>232</v>
      </c>
      <c r="B70" s="128">
        <v>11938</v>
      </c>
      <c r="C70" s="133">
        <v>6065</v>
      </c>
      <c r="D70" s="133">
        <v>5873</v>
      </c>
      <c r="E70" s="133">
        <v>14830</v>
      </c>
      <c r="F70" s="133">
        <v>7741</v>
      </c>
      <c r="G70" s="133">
        <v>7089</v>
      </c>
      <c r="H70" s="133">
        <v>22</v>
      </c>
      <c r="I70" s="133">
        <v>17</v>
      </c>
      <c r="J70" s="133">
        <v>5</v>
      </c>
      <c r="K70" s="134">
        <v>9</v>
      </c>
      <c r="L70" s="140">
        <v>-2892</v>
      </c>
      <c r="M70" s="138">
        <v>256</v>
      </c>
      <c r="N70" s="138">
        <v>110</v>
      </c>
      <c r="O70" s="138">
        <v>146</v>
      </c>
      <c r="P70" s="138">
        <v>38</v>
      </c>
      <c r="Q70" s="138">
        <v>34</v>
      </c>
      <c r="R70" s="138">
        <v>4</v>
      </c>
      <c r="S70" s="138">
        <v>7768</v>
      </c>
      <c r="T70" s="139">
        <v>2838</v>
      </c>
      <c r="V70" s="136"/>
      <c r="W70" s="136"/>
    </row>
    <row r="71" spans="1:23" ht="13.5" customHeight="1">
      <c r="A71" s="40" t="s">
        <v>233</v>
      </c>
      <c r="B71" s="128">
        <v>6397</v>
      </c>
      <c r="C71" s="138">
        <v>3365</v>
      </c>
      <c r="D71" s="138">
        <v>3032</v>
      </c>
      <c r="E71" s="138">
        <v>6388</v>
      </c>
      <c r="F71" s="138">
        <v>3263</v>
      </c>
      <c r="G71" s="138">
        <v>3125</v>
      </c>
      <c r="H71" s="138">
        <v>8</v>
      </c>
      <c r="I71" s="138">
        <v>2</v>
      </c>
      <c r="J71" s="138">
        <v>6</v>
      </c>
      <c r="K71" s="139">
        <v>5</v>
      </c>
      <c r="L71" s="140">
        <v>9</v>
      </c>
      <c r="M71" s="138">
        <v>161</v>
      </c>
      <c r="N71" s="138">
        <v>69</v>
      </c>
      <c r="O71" s="138">
        <v>92</v>
      </c>
      <c r="P71" s="138">
        <v>23</v>
      </c>
      <c r="Q71" s="138">
        <v>20</v>
      </c>
      <c r="R71" s="138">
        <v>3</v>
      </c>
      <c r="S71" s="138">
        <v>3868</v>
      </c>
      <c r="T71" s="139">
        <v>1299</v>
      </c>
      <c r="V71" s="136"/>
      <c r="W71" s="136"/>
    </row>
    <row r="72" spans="1:23" s="137" customFormat="1" ht="13.5" customHeight="1">
      <c r="A72" s="40" t="s">
        <v>234</v>
      </c>
      <c r="B72" s="128">
        <v>10822</v>
      </c>
      <c r="C72" s="133">
        <v>5523</v>
      </c>
      <c r="D72" s="133">
        <v>5299</v>
      </c>
      <c r="E72" s="133">
        <v>9950</v>
      </c>
      <c r="F72" s="133">
        <v>5057</v>
      </c>
      <c r="G72" s="133">
        <v>4893</v>
      </c>
      <c r="H72" s="133">
        <v>25</v>
      </c>
      <c r="I72" s="133">
        <v>13</v>
      </c>
      <c r="J72" s="133">
        <v>12</v>
      </c>
      <c r="K72" s="134">
        <v>12</v>
      </c>
      <c r="L72" s="135">
        <v>872</v>
      </c>
      <c r="M72" s="133">
        <v>226</v>
      </c>
      <c r="N72" s="133">
        <v>95</v>
      </c>
      <c r="O72" s="133">
        <v>131</v>
      </c>
      <c r="P72" s="133">
        <v>29</v>
      </c>
      <c r="Q72" s="133">
        <v>22</v>
      </c>
      <c r="R72" s="133">
        <v>7</v>
      </c>
      <c r="S72" s="133">
        <v>6588</v>
      </c>
      <c r="T72" s="134">
        <v>2137</v>
      </c>
      <c r="U72" s="46"/>
      <c r="V72" s="136"/>
      <c r="W72" s="136"/>
    </row>
    <row r="73" spans="1:23" s="137" customFormat="1" ht="13.5" customHeight="1">
      <c r="A73" s="40" t="s">
        <v>235</v>
      </c>
      <c r="B73" s="144">
        <v>7904</v>
      </c>
      <c r="C73" s="133">
        <v>4099</v>
      </c>
      <c r="D73" s="133">
        <v>3805</v>
      </c>
      <c r="E73" s="133">
        <v>10511</v>
      </c>
      <c r="F73" s="133">
        <v>5275</v>
      </c>
      <c r="G73" s="133">
        <v>5236</v>
      </c>
      <c r="H73" s="133">
        <v>17</v>
      </c>
      <c r="I73" s="133">
        <v>11</v>
      </c>
      <c r="J73" s="133">
        <v>6</v>
      </c>
      <c r="K73" s="134">
        <v>7</v>
      </c>
      <c r="L73" s="135">
        <v>-2607</v>
      </c>
      <c r="M73" s="133">
        <v>223</v>
      </c>
      <c r="N73" s="133">
        <v>85</v>
      </c>
      <c r="O73" s="133">
        <v>138</v>
      </c>
      <c r="P73" s="133">
        <v>24</v>
      </c>
      <c r="Q73" s="133">
        <v>18</v>
      </c>
      <c r="R73" s="133">
        <v>6</v>
      </c>
      <c r="S73" s="133">
        <v>4939</v>
      </c>
      <c r="T73" s="134">
        <v>1977</v>
      </c>
      <c r="U73" s="46"/>
      <c r="V73" s="136"/>
      <c r="W73" s="136"/>
    </row>
    <row r="74" spans="1:23" s="137" customFormat="1" ht="13.5" customHeight="1">
      <c r="A74" s="40" t="s">
        <v>236</v>
      </c>
      <c r="B74" s="144">
        <v>14559</v>
      </c>
      <c r="C74" s="133">
        <v>7511</v>
      </c>
      <c r="D74" s="133">
        <v>7048</v>
      </c>
      <c r="E74" s="133">
        <v>11052</v>
      </c>
      <c r="F74" s="133">
        <v>5676</v>
      </c>
      <c r="G74" s="133">
        <v>5376</v>
      </c>
      <c r="H74" s="133">
        <v>27</v>
      </c>
      <c r="I74" s="133">
        <v>12</v>
      </c>
      <c r="J74" s="133">
        <v>15</v>
      </c>
      <c r="K74" s="134">
        <v>12</v>
      </c>
      <c r="L74" s="135">
        <v>3507</v>
      </c>
      <c r="M74" s="133">
        <v>300</v>
      </c>
      <c r="N74" s="133">
        <v>122</v>
      </c>
      <c r="O74" s="133">
        <v>178</v>
      </c>
      <c r="P74" s="133">
        <v>45</v>
      </c>
      <c r="Q74" s="133">
        <v>36</v>
      </c>
      <c r="R74" s="133">
        <v>9</v>
      </c>
      <c r="S74" s="133">
        <v>10013</v>
      </c>
      <c r="T74" s="134">
        <v>3016</v>
      </c>
      <c r="U74" s="46"/>
      <c r="V74" s="136"/>
      <c r="W74" s="136"/>
    </row>
    <row r="75" spans="1:23">
      <c r="A75" s="145" t="s">
        <v>237</v>
      </c>
      <c r="B75" s="146">
        <v>7039</v>
      </c>
      <c r="C75" s="147">
        <v>3664</v>
      </c>
      <c r="D75" s="147">
        <v>3375</v>
      </c>
      <c r="E75" s="147">
        <v>6418</v>
      </c>
      <c r="F75" s="147">
        <v>3178</v>
      </c>
      <c r="G75" s="147">
        <v>3240</v>
      </c>
      <c r="H75" s="147">
        <v>5</v>
      </c>
      <c r="I75" s="147">
        <v>4</v>
      </c>
      <c r="J75" s="147">
        <v>1</v>
      </c>
      <c r="K75" s="148">
        <v>4</v>
      </c>
      <c r="L75" s="149">
        <v>621</v>
      </c>
      <c r="M75" s="147">
        <v>192</v>
      </c>
      <c r="N75" s="147">
        <v>84</v>
      </c>
      <c r="O75" s="147">
        <v>108</v>
      </c>
      <c r="P75" s="147">
        <v>16</v>
      </c>
      <c r="Q75" s="147">
        <v>13</v>
      </c>
      <c r="R75" s="147">
        <v>3</v>
      </c>
      <c r="S75" s="147">
        <v>4059</v>
      </c>
      <c r="T75" s="148">
        <v>1294</v>
      </c>
      <c r="V75" s="136"/>
      <c r="W75" s="136"/>
    </row>
    <row r="76" spans="1:23" ht="13.5" customHeight="1">
      <c r="A76" s="150" t="s">
        <v>238</v>
      </c>
      <c r="C76" s="138"/>
      <c r="D76" s="138"/>
      <c r="E76" s="151"/>
      <c r="F76" s="151"/>
      <c r="G76" s="151"/>
      <c r="H76" s="151"/>
      <c r="I76" s="151"/>
      <c r="J76" s="151"/>
      <c r="K76" s="151"/>
      <c r="L76" s="152"/>
      <c r="M76" s="153"/>
      <c r="N76" s="153"/>
      <c r="O76" s="153"/>
      <c r="P76" s="153"/>
      <c r="Q76" s="153"/>
      <c r="R76" s="153"/>
      <c r="S76" s="153"/>
      <c r="T76" s="153"/>
      <c r="W76" s="132"/>
    </row>
    <row r="77" spans="1:23">
      <c r="L77" s="152"/>
      <c r="M77" s="132"/>
      <c r="N77" s="132"/>
      <c r="O77" s="132"/>
      <c r="P77" s="132"/>
      <c r="Q77" s="132"/>
      <c r="R77" s="132"/>
      <c r="S77" s="132"/>
      <c r="T77" s="132"/>
      <c r="W77" s="132"/>
    </row>
    <row r="78" spans="1:23">
      <c r="A78" s="132"/>
      <c r="B78" s="132"/>
      <c r="E78" s="132"/>
      <c r="F78" s="132"/>
      <c r="G78" s="132"/>
      <c r="H78" s="132"/>
      <c r="I78" s="132"/>
      <c r="J78" s="132"/>
      <c r="K78" s="132"/>
      <c r="L78" s="152"/>
      <c r="M78" s="132"/>
      <c r="N78" s="132"/>
      <c r="O78" s="132"/>
      <c r="P78" s="132"/>
      <c r="Q78" s="132"/>
      <c r="R78" s="132"/>
      <c r="S78" s="132"/>
      <c r="T78" s="132"/>
      <c r="W78" s="132"/>
    </row>
    <row r="79" spans="1:23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52"/>
      <c r="M79" s="132"/>
      <c r="N79" s="132"/>
      <c r="O79" s="132"/>
      <c r="P79" s="132"/>
      <c r="Q79" s="132"/>
      <c r="R79" s="132"/>
      <c r="S79" s="132"/>
      <c r="T79" s="132"/>
      <c r="W79" s="132"/>
    </row>
    <row r="80" spans="1:23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52"/>
      <c r="M80" s="132"/>
      <c r="N80" s="132"/>
      <c r="O80" s="132"/>
      <c r="P80" s="132"/>
      <c r="Q80" s="132"/>
      <c r="R80" s="132"/>
      <c r="S80" s="132"/>
      <c r="T80" s="132"/>
      <c r="W80" s="132"/>
    </row>
    <row r="81" spans="1:23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52"/>
      <c r="M81" s="132"/>
      <c r="N81" s="132"/>
      <c r="O81" s="132"/>
      <c r="P81" s="132"/>
      <c r="Q81" s="132"/>
      <c r="R81" s="132"/>
      <c r="S81" s="132"/>
      <c r="T81" s="132"/>
      <c r="W81" s="132"/>
    </row>
    <row r="82" spans="1:23">
      <c r="C82" s="132"/>
      <c r="D82" s="132"/>
    </row>
  </sheetData>
  <mergeCells count="23">
    <mergeCell ref="P3:P4"/>
    <mergeCell ref="Q3:Q4"/>
    <mergeCell ref="R3:R4"/>
    <mergeCell ref="P2:R2"/>
    <mergeCell ref="S2:S4"/>
    <mergeCell ref="T2:T4"/>
    <mergeCell ref="B3:B4"/>
    <mergeCell ref="C3:C4"/>
    <mergeCell ref="D3:D4"/>
    <mergeCell ref="E3:E4"/>
    <mergeCell ref="F3:F4"/>
    <mergeCell ref="G3:G4"/>
    <mergeCell ref="H3:J3"/>
    <mergeCell ref="A2:A4"/>
    <mergeCell ref="B2:D2"/>
    <mergeCell ref="E2:G2"/>
    <mergeCell ref="H2:K2"/>
    <mergeCell ref="L2:L4"/>
    <mergeCell ref="M2:O2"/>
    <mergeCell ref="K3:K4"/>
    <mergeCell ref="M3:M4"/>
    <mergeCell ref="N3:N4"/>
    <mergeCell ref="O3:O4"/>
  </mergeCells>
  <phoneticPr fontId="3"/>
  <printOptions horizontalCentered="1"/>
  <pageMargins left="0.78740157480314965" right="0.78740157480314965" top="0.59055118110236227" bottom="0.59055118110236227" header="0" footer="0"/>
  <pageSetup paperSize="9" scale="68" firstPageNumber="10" fitToWidth="0" orientation="portrait" blackAndWhite="1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81"/>
  <sheetViews>
    <sheetView view="pageBreakPreview" topLeftCell="A45" zoomScale="75" zoomScaleNormal="75" zoomScaleSheetLayoutView="75" workbookViewId="0">
      <selection activeCell="C74" sqref="C74"/>
    </sheetView>
  </sheetViews>
  <sheetFormatPr defaultColWidth="8.125" defaultRowHeight="13.5"/>
  <cols>
    <col min="1" max="1" width="12" style="115" customWidth="1"/>
    <col min="2" max="9" width="13" style="115" customWidth="1"/>
    <col min="10" max="15" width="19.375" style="115" customWidth="1"/>
    <col min="16" max="17" width="8.125" style="4" customWidth="1"/>
    <col min="18" max="16384" width="8.125" style="115"/>
  </cols>
  <sheetData>
    <row r="1" spans="1:17" ht="21">
      <c r="A1" s="113" t="s">
        <v>239</v>
      </c>
      <c r="B1" s="114"/>
      <c r="C1" s="114"/>
      <c r="D1" s="114"/>
      <c r="E1" s="114"/>
      <c r="F1" s="114"/>
      <c r="G1" s="117"/>
      <c r="H1" s="117"/>
      <c r="I1" s="155"/>
      <c r="J1" s="117"/>
      <c r="K1" s="117"/>
      <c r="L1" s="117"/>
      <c r="M1" s="117"/>
      <c r="N1" s="3" t="s">
        <v>240</v>
      </c>
      <c r="O1" s="3"/>
    </row>
    <row r="2" spans="1:17" s="163" customFormat="1" ht="90.6" customHeight="1">
      <c r="A2" s="156" t="s">
        <v>241</v>
      </c>
      <c r="B2" s="157" t="s">
        <v>242</v>
      </c>
      <c r="C2" s="158" t="s">
        <v>243</v>
      </c>
      <c r="D2" s="157" t="s">
        <v>244</v>
      </c>
      <c r="E2" s="159" t="s">
        <v>245</v>
      </c>
      <c r="F2" s="157" t="s">
        <v>246</v>
      </c>
      <c r="G2" s="157" t="s">
        <v>247</v>
      </c>
      <c r="H2" s="160" t="s">
        <v>248</v>
      </c>
      <c r="I2" s="160" t="s">
        <v>249</v>
      </c>
      <c r="J2" s="160" t="s">
        <v>250</v>
      </c>
      <c r="K2" s="157" t="s">
        <v>251</v>
      </c>
      <c r="L2" s="157" t="s">
        <v>252</v>
      </c>
      <c r="M2" s="161" t="s">
        <v>253</v>
      </c>
      <c r="N2" s="160" t="s">
        <v>254</v>
      </c>
      <c r="O2" s="162" t="s">
        <v>255</v>
      </c>
      <c r="P2" s="4"/>
      <c r="Q2" s="4"/>
    </row>
    <row r="3" spans="1:17" s="163" customFormat="1" ht="29.45" customHeight="1">
      <c r="A3" s="164"/>
      <c r="B3" s="165" t="s">
        <v>256</v>
      </c>
      <c r="C3" s="165"/>
      <c r="D3" s="166" t="s">
        <v>257</v>
      </c>
      <c r="E3" s="166"/>
      <c r="F3" s="167" t="s">
        <v>258</v>
      </c>
      <c r="G3" s="7" t="s">
        <v>259</v>
      </c>
      <c r="H3" s="11"/>
      <c r="I3" s="8"/>
      <c r="J3" s="7" t="s">
        <v>259</v>
      </c>
      <c r="K3" s="8"/>
      <c r="L3" s="167" t="s">
        <v>260</v>
      </c>
      <c r="M3" s="165" t="s">
        <v>261</v>
      </c>
      <c r="N3" s="165"/>
      <c r="O3" s="168"/>
      <c r="P3" s="4"/>
      <c r="Q3" s="4"/>
    </row>
    <row r="4" spans="1:17">
      <c r="A4" s="169" t="s">
        <v>164</v>
      </c>
      <c r="B4" s="170">
        <v>8</v>
      </c>
      <c r="C4" s="171">
        <v>10.1</v>
      </c>
      <c r="D4" s="171">
        <v>2.1</v>
      </c>
      <c r="E4" s="171">
        <v>0.9</v>
      </c>
      <c r="F4" s="171">
        <v>-2.1</v>
      </c>
      <c r="G4" s="171">
        <v>22.9</v>
      </c>
      <c r="H4" s="171">
        <v>10.6</v>
      </c>
      <c r="I4" s="172">
        <v>12.3</v>
      </c>
      <c r="J4" s="170">
        <v>3.7</v>
      </c>
      <c r="K4" s="171">
        <v>3</v>
      </c>
      <c r="L4" s="171">
        <v>0.7</v>
      </c>
      <c r="M4" s="173">
        <v>5.0999999999999996</v>
      </c>
      <c r="N4" s="174">
        <v>1.77</v>
      </c>
      <c r="O4" s="175">
        <v>1.42</v>
      </c>
    </row>
    <row r="5" spans="1:17" s="137" customFormat="1" ht="25.15" customHeight="1">
      <c r="A5" s="176" t="s">
        <v>165</v>
      </c>
      <c r="B5" s="177">
        <v>6.9</v>
      </c>
      <c r="C5" s="178">
        <v>11.2</v>
      </c>
      <c r="D5" s="178">
        <v>1.6</v>
      </c>
      <c r="E5" s="178">
        <v>0.9</v>
      </c>
      <c r="F5" s="178">
        <v>-4.3</v>
      </c>
      <c r="G5" s="178">
        <v>28.9</v>
      </c>
      <c r="H5" s="178">
        <v>12.1</v>
      </c>
      <c r="I5" s="179">
        <v>16.8</v>
      </c>
      <c r="J5" s="177">
        <v>4</v>
      </c>
      <c r="K5" s="178">
        <v>3.3</v>
      </c>
      <c r="L5" s="178">
        <v>0.7</v>
      </c>
      <c r="M5" s="180">
        <v>4.8</v>
      </c>
      <c r="N5" s="181">
        <v>2.04</v>
      </c>
      <c r="O5" s="182">
        <v>1.27</v>
      </c>
      <c r="P5" s="46"/>
      <c r="Q5" s="46"/>
    </row>
    <row r="6" spans="1:17">
      <c r="A6" s="17" t="s">
        <v>166</v>
      </c>
      <c r="B6" s="183">
        <v>6.7</v>
      </c>
      <c r="C6" s="184">
        <v>12.9</v>
      </c>
      <c r="D6" s="184">
        <v>1.9</v>
      </c>
      <c r="E6" s="184">
        <v>1</v>
      </c>
      <c r="F6" s="184">
        <v>-6.2</v>
      </c>
      <c r="G6" s="184">
        <v>27.5</v>
      </c>
      <c r="H6" s="184">
        <v>11.9</v>
      </c>
      <c r="I6" s="185">
        <v>15.6</v>
      </c>
      <c r="J6" s="183">
        <v>3.2</v>
      </c>
      <c r="K6" s="184">
        <v>2.2999999999999998</v>
      </c>
      <c r="L6" s="184">
        <v>0.9</v>
      </c>
      <c r="M6" s="186">
        <v>4.2</v>
      </c>
      <c r="N6" s="187">
        <v>1.67</v>
      </c>
      <c r="O6" s="188">
        <v>1.42</v>
      </c>
    </row>
    <row r="7" spans="1:17">
      <c r="A7" s="17" t="s">
        <v>167</v>
      </c>
      <c r="B7" s="183">
        <v>6.9</v>
      </c>
      <c r="C7" s="184">
        <v>12.7</v>
      </c>
      <c r="D7" s="184">
        <v>1.9</v>
      </c>
      <c r="E7" s="184">
        <v>0.7</v>
      </c>
      <c r="F7" s="184">
        <v>-5.8</v>
      </c>
      <c r="G7" s="184">
        <v>23.6</v>
      </c>
      <c r="H7" s="184">
        <v>13</v>
      </c>
      <c r="I7" s="185">
        <v>10.6</v>
      </c>
      <c r="J7" s="183">
        <v>5.2</v>
      </c>
      <c r="K7" s="184">
        <v>4.5999999999999996</v>
      </c>
      <c r="L7" s="184">
        <v>0.6</v>
      </c>
      <c r="M7" s="186">
        <v>4.3</v>
      </c>
      <c r="N7" s="187">
        <v>1.45</v>
      </c>
      <c r="O7" s="188">
        <v>1.44</v>
      </c>
    </row>
    <row r="8" spans="1:17">
      <c r="A8" s="17" t="s">
        <v>168</v>
      </c>
      <c r="B8" s="183">
        <v>7.8</v>
      </c>
      <c r="C8" s="184">
        <v>9.9</v>
      </c>
      <c r="D8" s="184">
        <v>1.9</v>
      </c>
      <c r="E8" s="184">
        <v>1.3</v>
      </c>
      <c r="F8" s="184">
        <v>-2.1</v>
      </c>
      <c r="G8" s="184">
        <v>22.8</v>
      </c>
      <c r="H8" s="184">
        <v>9.6999999999999993</v>
      </c>
      <c r="I8" s="185">
        <v>13</v>
      </c>
      <c r="J8" s="183">
        <v>3.8</v>
      </c>
      <c r="K8" s="184">
        <v>2.8</v>
      </c>
      <c r="L8" s="184">
        <v>1.1000000000000001</v>
      </c>
      <c r="M8" s="186">
        <v>5.0999999999999996</v>
      </c>
      <c r="N8" s="187">
        <v>1.65</v>
      </c>
      <c r="O8" s="188">
        <v>1.3</v>
      </c>
    </row>
    <row r="9" spans="1:17">
      <c r="A9" s="17" t="s">
        <v>262</v>
      </c>
      <c r="B9" s="183">
        <v>5.8</v>
      </c>
      <c r="C9" s="184">
        <v>14.6</v>
      </c>
      <c r="D9" s="184">
        <v>2.5</v>
      </c>
      <c r="E9" s="184">
        <v>1</v>
      </c>
      <c r="F9" s="184">
        <v>-8.8000000000000007</v>
      </c>
      <c r="G9" s="184">
        <v>26.8</v>
      </c>
      <c r="H9" s="184">
        <v>14</v>
      </c>
      <c r="I9" s="185">
        <v>12.8</v>
      </c>
      <c r="J9" s="183">
        <v>5.5</v>
      </c>
      <c r="K9" s="184">
        <v>4.5999999999999996</v>
      </c>
      <c r="L9" s="184">
        <v>0.8</v>
      </c>
      <c r="M9" s="186">
        <v>3.7</v>
      </c>
      <c r="N9" s="187">
        <v>1.4</v>
      </c>
      <c r="O9" s="188">
        <v>1.34</v>
      </c>
    </row>
    <row r="10" spans="1:17" s="137" customFormat="1" ht="25.15" customHeight="1">
      <c r="A10" s="176" t="s">
        <v>170</v>
      </c>
      <c r="B10" s="177">
        <v>7.1</v>
      </c>
      <c r="C10" s="178">
        <v>13.4</v>
      </c>
      <c r="D10" s="178">
        <v>2.4</v>
      </c>
      <c r="E10" s="178">
        <v>1.1000000000000001</v>
      </c>
      <c r="F10" s="178">
        <v>-6.3</v>
      </c>
      <c r="G10" s="178">
        <v>21.3</v>
      </c>
      <c r="H10" s="178">
        <v>10.8</v>
      </c>
      <c r="I10" s="179">
        <v>10.4</v>
      </c>
      <c r="J10" s="177">
        <v>4.3</v>
      </c>
      <c r="K10" s="178">
        <v>3.4</v>
      </c>
      <c r="L10" s="178">
        <v>0.9</v>
      </c>
      <c r="M10" s="180">
        <v>4.2</v>
      </c>
      <c r="N10" s="181">
        <v>1.48</v>
      </c>
      <c r="O10" s="182">
        <v>1.47</v>
      </c>
      <c r="P10" s="46"/>
      <c r="Q10" s="46"/>
    </row>
    <row r="11" spans="1:17">
      <c r="A11" s="17" t="s">
        <v>171</v>
      </c>
      <c r="B11" s="183">
        <v>7.5</v>
      </c>
      <c r="C11" s="184">
        <v>12.2</v>
      </c>
      <c r="D11" s="184">
        <v>1.9</v>
      </c>
      <c r="E11" s="184">
        <v>0.7</v>
      </c>
      <c r="F11" s="184">
        <v>-4.7</v>
      </c>
      <c r="G11" s="184">
        <v>23.1</v>
      </c>
      <c r="H11" s="184">
        <v>12</v>
      </c>
      <c r="I11" s="185">
        <v>11.1</v>
      </c>
      <c r="J11" s="183">
        <v>3.4</v>
      </c>
      <c r="K11" s="184">
        <v>3</v>
      </c>
      <c r="L11" s="184">
        <v>0.3</v>
      </c>
      <c r="M11" s="186">
        <v>4.5</v>
      </c>
      <c r="N11" s="187">
        <v>1.64</v>
      </c>
      <c r="O11" s="188">
        <v>1.58</v>
      </c>
    </row>
    <row r="12" spans="1:17">
      <c r="A12" s="17" t="s">
        <v>172</v>
      </c>
      <c r="B12" s="183">
        <v>7.6</v>
      </c>
      <c r="C12" s="184">
        <v>10.5</v>
      </c>
      <c r="D12" s="184">
        <v>2.7</v>
      </c>
      <c r="E12" s="184">
        <v>1.4</v>
      </c>
      <c r="F12" s="184">
        <v>-2.9</v>
      </c>
      <c r="G12" s="184">
        <v>22</v>
      </c>
      <c r="H12" s="184">
        <v>10.7</v>
      </c>
      <c r="I12" s="185">
        <v>11.3</v>
      </c>
      <c r="J12" s="183">
        <v>4.4000000000000004</v>
      </c>
      <c r="K12" s="184">
        <v>3.3</v>
      </c>
      <c r="L12" s="184">
        <v>1.1000000000000001</v>
      </c>
      <c r="M12" s="186">
        <v>4.8</v>
      </c>
      <c r="N12" s="187">
        <v>1.72</v>
      </c>
      <c r="O12" s="188">
        <v>1.43</v>
      </c>
    </row>
    <row r="13" spans="1:17">
      <c r="A13" s="17" t="s">
        <v>173</v>
      </c>
      <c r="B13" s="183">
        <v>7.9</v>
      </c>
      <c r="C13" s="184">
        <v>10.6</v>
      </c>
      <c r="D13" s="184">
        <v>3.6</v>
      </c>
      <c r="E13" s="184">
        <v>1.8</v>
      </c>
      <c r="F13" s="184">
        <v>-2.7</v>
      </c>
      <c r="G13" s="184">
        <v>22.5</v>
      </c>
      <c r="H13" s="184">
        <v>9.6999999999999993</v>
      </c>
      <c r="I13" s="185">
        <v>12.8</v>
      </c>
      <c r="J13" s="183">
        <v>4.3</v>
      </c>
      <c r="K13" s="184">
        <v>2.9</v>
      </c>
      <c r="L13" s="184">
        <v>1.4</v>
      </c>
      <c r="M13" s="186">
        <v>5</v>
      </c>
      <c r="N13" s="187">
        <v>1.7</v>
      </c>
      <c r="O13" s="188">
        <v>1.46</v>
      </c>
    </row>
    <row r="14" spans="1:17">
      <c r="A14" s="17" t="s">
        <v>174</v>
      </c>
      <c r="B14" s="183">
        <v>7.5</v>
      </c>
      <c r="C14" s="184">
        <v>11</v>
      </c>
      <c r="D14" s="184">
        <v>1.3</v>
      </c>
      <c r="E14" s="184">
        <v>0.7</v>
      </c>
      <c r="F14" s="184">
        <v>-3.6</v>
      </c>
      <c r="G14" s="184">
        <v>22</v>
      </c>
      <c r="H14" s="184">
        <v>10.4</v>
      </c>
      <c r="I14" s="185">
        <v>11.5</v>
      </c>
      <c r="J14" s="183">
        <v>4.2</v>
      </c>
      <c r="K14" s="184">
        <v>3.6</v>
      </c>
      <c r="L14" s="184">
        <v>0.6</v>
      </c>
      <c r="M14" s="186">
        <v>4.7</v>
      </c>
      <c r="N14" s="187">
        <v>1.71</v>
      </c>
      <c r="O14" s="188">
        <v>1.44</v>
      </c>
    </row>
    <row r="15" spans="1:17" s="137" customFormat="1" ht="25.15" customHeight="1">
      <c r="A15" s="176" t="s">
        <v>175</v>
      </c>
      <c r="B15" s="177">
        <v>7.8</v>
      </c>
      <c r="C15" s="178">
        <v>8.6</v>
      </c>
      <c r="D15" s="178">
        <v>2.1</v>
      </c>
      <c r="E15" s="178">
        <v>1</v>
      </c>
      <c r="F15" s="178">
        <v>-0.8</v>
      </c>
      <c r="G15" s="178">
        <v>24.2</v>
      </c>
      <c r="H15" s="178">
        <v>11.6</v>
      </c>
      <c r="I15" s="179">
        <v>12.5</v>
      </c>
      <c r="J15" s="177">
        <v>4</v>
      </c>
      <c r="K15" s="178">
        <v>3.2</v>
      </c>
      <c r="L15" s="178">
        <v>0.7</v>
      </c>
      <c r="M15" s="180">
        <v>4.9000000000000004</v>
      </c>
      <c r="N15" s="181">
        <v>1.75</v>
      </c>
      <c r="O15" s="182">
        <v>1.31</v>
      </c>
      <c r="P15" s="46"/>
      <c r="Q15" s="46"/>
    </row>
    <row r="16" spans="1:17">
      <c r="A16" s="17" t="s">
        <v>176</v>
      </c>
      <c r="B16" s="183">
        <v>7.6</v>
      </c>
      <c r="C16" s="184">
        <v>8.8000000000000007</v>
      </c>
      <c r="D16" s="184">
        <v>2.2000000000000002</v>
      </c>
      <c r="E16" s="184">
        <v>1.1000000000000001</v>
      </c>
      <c r="F16" s="184">
        <v>-1.2</v>
      </c>
      <c r="G16" s="184">
        <v>23.9</v>
      </c>
      <c r="H16" s="184">
        <v>12.5</v>
      </c>
      <c r="I16" s="185">
        <v>11.3</v>
      </c>
      <c r="J16" s="183">
        <v>4.3</v>
      </c>
      <c r="K16" s="184">
        <v>3.4</v>
      </c>
      <c r="L16" s="184">
        <v>0.9</v>
      </c>
      <c r="M16" s="186">
        <v>5</v>
      </c>
      <c r="N16" s="187">
        <v>1.74</v>
      </c>
      <c r="O16" s="188">
        <v>1.32</v>
      </c>
    </row>
    <row r="17" spans="1:17">
      <c r="A17" s="17" t="s">
        <v>177</v>
      </c>
      <c r="B17" s="183">
        <v>8.5</v>
      </c>
      <c r="C17" s="184">
        <v>8.5</v>
      </c>
      <c r="D17" s="184">
        <v>1.9</v>
      </c>
      <c r="E17" s="184">
        <v>0.8</v>
      </c>
      <c r="F17" s="184">
        <v>0</v>
      </c>
      <c r="G17" s="184">
        <v>21.8</v>
      </c>
      <c r="H17" s="184">
        <v>10</v>
      </c>
      <c r="I17" s="185">
        <v>11.7</v>
      </c>
      <c r="J17" s="183">
        <v>3.5</v>
      </c>
      <c r="K17" s="184">
        <v>2.9</v>
      </c>
      <c r="L17" s="184">
        <v>0.6</v>
      </c>
      <c r="M17" s="186">
        <v>6.7</v>
      </c>
      <c r="N17" s="187">
        <v>1.81</v>
      </c>
      <c r="O17" s="188">
        <v>1.1499999999999999</v>
      </c>
    </row>
    <row r="18" spans="1:17">
      <c r="A18" s="17" t="s">
        <v>178</v>
      </c>
      <c r="B18" s="183">
        <v>8.1</v>
      </c>
      <c r="C18" s="184">
        <v>8.3000000000000007</v>
      </c>
      <c r="D18" s="184">
        <v>2</v>
      </c>
      <c r="E18" s="184">
        <v>1</v>
      </c>
      <c r="F18" s="184">
        <v>-0.2</v>
      </c>
      <c r="G18" s="184">
        <v>21</v>
      </c>
      <c r="H18" s="184">
        <v>10.3</v>
      </c>
      <c r="I18" s="185">
        <v>10.7</v>
      </c>
      <c r="J18" s="183">
        <v>3.7</v>
      </c>
      <c r="K18" s="184">
        <v>2.9</v>
      </c>
      <c r="L18" s="184">
        <v>0.8</v>
      </c>
      <c r="M18" s="186">
        <v>5.4</v>
      </c>
      <c r="N18" s="187">
        <v>1.78</v>
      </c>
      <c r="O18" s="188">
        <v>1.31</v>
      </c>
    </row>
    <row r="19" spans="1:17">
      <c r="A19" s="17" t="s">
        <v>179</v>
      </c>
      <c r="B19" s="183">
        <v>7.2</v>
      </c>
      <c r="C19" s="184">
        <v>12.3</v>
      </c>
      <c r="D19" s="184">
        <v>2</v>
      </c>
      <c r="E19" s="184">
        <v>0.8</v>
      </c>
      <c r="F19" s="184">
        <v>-5.0999999999999996</v>
      </c>
      <c r="G19" s="184">
        <v>23.2</v>
      </c>
      <c r="H19" s="184">
        <v>11.3</v>
      </c>
      <c r="I19" s="185">
        <v>11.9</v>
      </c>
      <c r="J19" s="183">
        <v>4.7</v>
      </c>
      <c r="K19" s="184">
        <v>4.2</v>
      </c>
      <c r="L19" s="184">
        <v>0.5</v>
      </c>
      <c r="M19" s="186">
        <v>4.3</v>
      </c>
      <c r="N19" s="187">
        <v>1.38</v>
      </c>
      <c r="O19" s="188">
        <v>1.43</v>
      </c>
    </row>
    <row r="20" spans="1:17" s="137" customFormat="1" ht="25.15" customHeight="1">
      <c r="A20" s="176" t="s">
        <v>180</v>
      </c>
      <c r="B20" s="177">
        <v>7.1</v>
      </c>
      <c r="C20" s="178">
        <v>11.9</v>
      </c>
      <c r="D20" s="178">
        <v>2.2000000000000002</v>
      </c>
      <c r="E20" s="178">
        <v>0.5</v>
      </c>
      <c r="F20" s="178">
        <v>-4.7</v>
      </c>
      <c r="G20" s="178">
        <v>20.100000000000001</v>
      </c>
      <c r="H20" s="178">
        <v>10.9</v>
      </c>
      <c r="I20" s="179">
        <v>9.1999999999999993</v>
      </c>
      <c r="J20" s="177">
        <v>4.9000000000000004</v>
      </c>
      <c r="K20" s="178">
        <v>4.3</v>
      </c>
      <c r="L20" s="178">
        <v>0.5</v>
      </c>
      <c r="M20" s="180">
        <v>4.3</v>
      </c>
      <c r="N20" s="181">
        <v>1.34</v>
      </c>
      <c r="O20" s="182">
        <v>1.45</v>
      </c>
      <c r="P20" s="46"/>
      <c r="Q20" s="46"/>
    </row>
    <row r="21" spans="1:17">
      <c r="A21" s="17" t="s">
        <v>181</v>
      </c>
      <c r="B21" s="183">
        <v>7.8</v>
      </c>
      <c r="C21" s="184">
        <v>10.6</v>
      </c>
      <c r="D21" s="184">
        <v>2.2999999999999998</v>
      </c>
      <c r="E21" s="184">
        <v>0.6</v>
      </c>
      <c r="F21" s="184">
        <v>-2.8</v>
      </c>
      <c r="G21" s="184">
        <v>20.399999999999999</v>
      </c>
      <c r="H21" s="184">
        <v>11.7</v>
      </c>
      <c r="I21" s="185">
        <v>8.6999999999999993</v>
      </c>
      <c r="J21" s="183">
        <v>2.8</v>
      </c>
      <c r="K21" s="184">
        <v>2.4</v>
      </c>
      <c r="L21" s="184">
        <v>0.3</v>
      </c>
      <c r="M21" s="186">
        <v>4.7</v>
      </c>
      <c r="N21" s="187">
        <v>1.49</v>
      </c>
      <c r="O21" s="188">
        <v>1.45</v>
      </c>
    </row>
    <row r="22" spans="1:17">
      <c r="A22" s="17" t="s">
        <v>182</v>
      </c>
      <c r="B22" s="183">
        <v>7.9</v>
      </c>
      <c r="C22" s="184">
        <v>11.3</v>
      </c>
      <c r="D22" s="184">
        <v>1.9</v>
      </c>
      <c r="E22" s="184">
        <v>0.8</v>
      </c>
      <c r="F22" s="184">
        <v>-3.4</v>
      </c>
      <c r="G22" s="184">
        <v>25.4</v>
      </c>
      <c r="H22" s="184">
        <v>11.9</v>
      </c>
      <c r="I22" s="185">
        <v>13.6</v>
      </c>
      <c r="J22" s="183">
        <v>4.5</v>
      </c>
      <c r="K22" s="184">
        <v>3.7</v>
      </c>
      <c r="L22" s="184">
        <v>0.8</v>
      </c>
      <c r="M22" s="186">
        <v>4.8</v>
      </c>
      <c r="N22" s="187">
        <v>1.46</v>
      </c>
      <c r="O22" s="188">
        <v>1.55</v>
      </c>
    </row>
    <row r="23" spans="1:17">
      <c r="A23" s="17" t="s">
        <v>183</v>
      </c>
      <c r="B23" s="183">
        <v>7.3</v>
      </c>
      <c r="C23" s="184">
        <v>11.8</v>
      </c>
      <c r="D23" s="184">
        <v>1.8</v>
      </c>
      <c r="E23" s="184">
        <v>0.5</v>
      </c>
      <c r="F23" s="184">
        <v>-4.4000000000000004</v>
      </c>
      <c r="G23" s="184">
        <v>23</v>
      </c>
      <c r="H23" s="184">
        <v>8.9</v>
      </c>
      <c r="I23" s="185">
        <v>14.2</v>
      </c>
      <c r="J23" s="183">
        <v>3.3</v>
      </c>
      <c r="K23" s="184">
        <v>3</v>
      </c>
      <c r="L23" s="184">
        <v>0.3</v>
      </c>
      <c r="M23" s="186">
        <v>4.5</v>
      </c>
      <c r="N23" s="187">
        <v>1.69</v>
      </c>
      <c r="O23" s="188">
        <v>1.43</v>
      </c>
    </row>
    <row r="24" spans="1:17">
      <c r="A24" s="17" t="s">
        <v>184</v>
      </c>
      <c r="B24" s="183">
        <v>7.6</v>
      </c>
      <c r="C24" s="184">
        <v>11.9</v>
      </c>
      <c r="D24" s="184">
        <v>1.5</v>
      </c>
      <c r="E24" s="184">
        <v>0.6</v>
      </c>
      <c r="F24" s="184">
        <v>-4.3</v>
      </c>
      <c r="G24" s="184">
        <v>21.1</v>
      </c>
      <c r="H24" s="184">
        <v>9.9</v>
      </c>
      <c r="I24" s="185">
        <v>11.1</v>
      </c>
      <c r="J24" s="183">
        <v>3.1</v>
      </c>
      <c r="K24" s="184">
        <v>2.6</v>
      </c>
      <c r="L24" s="184">
        <v>0.5</v>
      </c>
      <c r="M24" s="186">
        <v>4.5999999999999996</v>
      </c>
      <c r="N24" s="187">
        <v>1.57</v>
      </c>
      <c r="O24" s="188">
        <v>1.54</v>
      </c>
    </row>
    <row r="25" spans="1:17" s="137" customFormat="1" ht="25.15" customHeight="1">
      <c r="A25" s="176" t="s">
        <v>185</v>
      </c>
      <c r="B25" s="177">
        <v>7.5</v>
      </c>
      <c r="C25" s="178">
        <v>10.8</v>
      </c>
      <c r="D25" s="178">
        <v>2.4</v>
      </c>
      <c r="E25" s="178">
        <v>1.4</v>
      </c>
      <c r="F25" s="178">
        <v>-3.2</v>
      </c>
      <c r="G25" s="178">
        <v>20.3</v>
      </c>
      <c r="H25" s="178">
        <v>9.3000000000000007</v>
      </c>
      <c r="I25" s="179">
        <v>10.9</v>
      </c>
      <c r="J25" s="177">
        <v>4.5999999999999996</v>
      </c>
      <c r="K25" s="178">
        <v>3.5</v>
      </c>
      <c r="L25" s="178">
        <v>1.1000000000000001</v>
      </c>
      <c r="M25" s="180">
        <v>4.5</v>
      </c>
      <c r="N25" s="181">
        <v>1.58</v>
      </c>
      <c r="O25" s="182">
        <v>1.42</v>
      </c>
      <c r="P25" s="46"/>
      <c r="Q25" s="46"/>
    </row>
    <row r="26" spans="1:17">
      <c r="A26" s="17" t="s">
        <v>186</v>
      </c>
      <c r="B26" s="183">
        <v>7.9</v>
      </c>
      <c r="C26" s="184">
        <v>10.5</v>
      </c>
      <c r="D26" s="184">
        <v>2.1</v>
      </c>
      <c r="E26" s="184">
        <v>1</v>
      </c>
      <c r="F26" s="184">
        <v>-2.6</v>
      </c>
      <c r="G26" s="184">
        <v>21.5</v>
      </c>
      <c r="H26" s="184">
        <v>11.5</v>
      </c>
      <c r="I26" s="185">
        <v>10</v>
      </c>
      <c r="J26" s="183">
        <v>4.2</v>
      </c>
      <c r="K26" s="184">
        <v>3.4</v>
      </c>
      <c r="L26" s="184">
        <v>0.8</v>
      </c>
      <c r="M26" s="186">
        <v>4.9000000000000004</v>
      </c>
      <c r="N26" s="187">
        <v>1.76</v>
      </c>
      <c r="O26" s="188">
        <v>1.5</v>
      </c>
    </row>
    <row r="27" spans="1:17">
      <c r="A27" s="17" t="s">
        <v>187</v>
      </c>
      <c r="B27" s="183">
        <v>8.9</v>
      </c>
      <c r="C27" s="184">
        <v>8.6</v>
      </c>
      <c r="D27" s="184">
        <v>2.1</v>
      </c>
      <c r="E27" s="184">
        <v>0.9</v>
      </c>
      <c r="F27" s="184">
        <v>0.4</v>
      </c>
      <c r="G27" s="184">
        <v>20.399999999999999</v>
      </c>
      <c r="H27" s="184">
        <v>9.6</v>
      </c>
      <c r="I27" s="185">
        <v>10.8</v>
      </c>
      <c r="J27" s="183">
        <v>3.5</v>
      </c>
      <c r="K27" s="184">
        <v>2.9</v>
      </c>
      <c r="L27" s="184">
        <v>0.6</v>
      </c>
      <c r="M27" s="186">
        <v>5.7</v>
      </c>
      <c r="N27" s="187">
        <v>1.75</v>
      </c>
      <c r="O27" s="188">
        <v>1.46</v>
      </c>
    </row>
    <row r="28" spans="1:17">
      <c r="A28" s="17" t="s">
        <v>188</v>
      </c>
      <c r="B28" s="183">
        <v>7.7</v>
      </c>
      <c r="C28" s="184">
        <v>10.9</v>
      </c>
      <c r="D28" s="184">
        <v>2</v>
      </c>
      <c r="E28" s="184">
        <v>1.1000000000000001</v>
      </c>
      <c r="F28" s="184">
        <v>-3.2</v>
      </c>
      <c r="G28" s="184">
        <v>21.9</v>
      </c>
      <c r="H28" s="184">
        <v>11.2</v>
      </c>
      <c r="I28" s="185">
        <v>10.8</v>
      </c>
      <c r="J28" s="183">
        <v>4.4000000000000004</v>
      </c>
      <c r="K28" s="184">
        <v>3.6</v>
      </c>
      <c r="L28" s="184">
        <v>0.8</v>
      </c>
      <c r="M28" s="186">
        <v>4.8</v>
      </c>
      <c r="N28" s="187">
        <v>1.73</v>
      </c>
      <c r="O28" s="188">
        <v>1.45</v>
      </c>
    </row>
    <row r="29" spans="1:17">
      <c r="A29" s="17" t="s">
        <v>189</v>
      </c>
      <c r="B29" s="183">
        <v>9.1</v>
      </c>
      <c r="C29" s="184">
        <v>8.8000000000000007</v>
      </c>
      <c r="D29" s="184">
        <v>1.6</v>
      </c>
      <c r="E29" s="184">
        <v>0.8</v>
      </c>
      <c r="F29" s="184">
        <v>0.3</v>
      </c>
      <c r="G29" s="184">
        <v>17.3</v>
      </c>
      <c r="H29" s="184">
        <v>9.3000000000000007</v>
      </c>
      <c r="I29" s="185">
        <v>8</v>
      </c>
      <c r="J29" s="183">
        <v>3.7</v>
      </c>
      <c r="K29" s="184">
        <v>3</v>
      </c>
      <c r="L29" s="184">
        <v>0.7</v>
      </c>
      <c r="M29" s="186">
        <v>5</v>
      </c>
      <c r="N29" s="187">
        <v>1.6</v>
      </c>
      <c r="O29" s="188">
        <v>1.53</v>
      </c>
    </row>
    <row r="30" spans="1:17" s="137" customFormat="1" ht="25.15" customHeight="1">
      <c r="A30" s="176" t="s">
        <v>190</v>
      </c>
      <c r="B30" s="177">
        <v>7.6</v>
      </c>
      <c r="C30" s="178">
        <v>9.9</v>
      </c>
      <c r="D30" s="178">
        <v>1.8</v>
      </c>
      <c r="E30" s="178">
        <v>0.8</v>
      </c>
      <c r="F30" s="178">
        <v>-2.2999999999999998</v>
      </c>
      <c r="G30" s="178">
        <v>22.3</v>
      </c>
      <c r="H30" s="178">
        <v>10.5</v>
      </c>
      <c r="I30" s="179">
        <v>11.8</v>
      </c>
      <c r="J30" s="177">
        <v>3.6</v>
      </c>
      <c r="K30" s="178">
        <v>3.1</v>
      </c>
      <c r="L30" s="178">
        <v>0.6</v>
      </c>
      <c r="M30" s="180">
        <v>4.9000000000000004</v>
      </c>
      <c r="N30" s="181">
        <v>1.74</v>
      </c>
      <c r="O30" s="182">
        <v>1.24</v>
      </c>
      <c r="P30" s="46"/>
      <c r="Q30" s="46"/>
    </row>
    <row r="31" spans="1:17">
      <c r="A31" s="17" t="s">
        <v>191</v>
      </c>
      <c r="B31" s="183">
        <v>8.1</v>
      </c>
      <c r="C31" s="184">
        <v>9.4</v>
      </c>
      <c r="D31" s="184">
        <v>2</v>
      </c>
      <c r="E31" s="184">
        <v>0.9</v>
      </c>
      <c r="F31" s="184">
        <v>-1.3</v>
      </c>
      <c r="G31" s="184">
        <v>22.6</v>
      </c>
      <c r="H31" s="184">
        <v>10.1</v>
      </c>
      <c r="I31" s="185">
        <v>12.5</v>
      </c>
      <c r="J31" s="183">
        <v>3.5</v>
      </c>
      <c r="K31" s="184">
        <v>2.9</v>
      </c>
      <c r="L31" s="184">
        <v>0.6</v>
      </c>
      <c r="M31" s="186">
        <v>5.4</v>
      </c>
      <c r="N31" s="187">
        <v>2.06</v>
      </c>
      <c r="O31" s="188">
        <v>1.31</v>
      </c>
    </row>
    <row r="32" spans="1:17">
      <c r="A32" s="17" t="s">
        <v>192</v>
      </c>
      <c r="B32" s="183">
        <v>8.1</v>
      </c>
      <c r="C32" s="184">
        <v>9.9</v>
      </c>
      <c r="D32" s="184">
        <v>2.1</v>
      </c>
      <c r="E32" s="184">
        <v>0.7</v>
      </c>
      <c r="F32" s="184">
        <v>-1.8</v>
      </c>
      <c r="G32" s="184">
        <v>21</v>
      </c>
      <c r="H32" s="184">
        <v>10</v>
      </c>
      <c r="I32" s="185">
        <v>11</v>
      </c>
      <c r="J32" s="183">
        <v>3.2</v>
      </c>
      <c r="K32" s="184">
        <v>2.7</v>
      </c>
      <c r="L32" s="184">
        <v>0.5</v>
      </c>
      <c r="M32" s="186">
        <v>4.9000000000000004</v>
      </c>
      <c r="N32" s="187">
        <v>1.76</v>
      </c>
      <c r="O32" s="188">
        <v>1.41</v>
      </c>
    </row>
    <row r="33" spans="1:17">
      <c r="A33" s="17" t="s">
        <v>193</v>
      </c>
      <c r="B33" s="183">
        <v>7</v>
      </c>
      <c r="C33" s="184">
        <v>10.1</v>
      </c>
      <c r="D33" s="184">
        <v>2.5</v>
      </c>
      <c r="E33" s="184">
        <v>1.2</v>
      </c>
      <c r="F33" s="184">
        <v>-3.1</v>
      </c>
      <c r="G33" s="184">
        <v>20.9</v>
      </c>
      <c r="H33" s="184">
        <v>10.1</v>
      </c>
      <c r="I33" s="185">
        <v>10.8</v>
      </c>
      <c r="J33" s="183">
        <v>3.8</v>
      </c>
      <c r="K33" s="184">
        <v>2.8</v>
      </c>
      <c r="L33" s="184">
        <v>1</v>
      </c>
      <c r="M33" s="186">
        <v>4.4000000000000004</v>
      </c>
      <c r="N33" s="187">
        <v>1.63</v>
      </c>
      <c r="O33" s="188">
        <v>1.27</v>
      </c>
    </row>
    <row r="34" spans="1:17">
      <c r="A34" s="17" t="s">
        <v>194</v>
      </c>
      <c r="B34" s="183">
        <v>7.4</v>
      </c>
      <c r="C34" s="184">
        <v>13</v>
      </c>
      <c r="D34" s="184">
        <v>2.5</v>
      </c>
      <c r="E34" s="184">
        <v>0.8</v>
      </c>
      <c r="F34" s="184">
        <v>-5.7</v>
      </c>
      <c r="G34" s="184">
        <v>20.3</v>
      </c>
      <c r="H34" s="184">
        <v>8.4</v>
      </c>
      <c r="I34" s="185">
        <v>11.9</v>
      </c>
      <c r="J34" s="183">
        <v>3.9</v>
      </c>
      <c r="K34" s="184">
        <v>3.1</v>
      </c>
      <c r="L34" s="184">
        <v>0.8</v>
      </c>
      <c r="M34" s="186">
        <v>4.5999999999999996</v>
      </c>
      <c r="N34" s="187">
        <v>1.98</v>
      </c>
      <c r="O34" s="188">
        <v>1.55</v>
      </c>
    </row>
    <row r="35" spans="1:17" s="137" customFormat="1" ht="25.15" customHeight="1">
      <c r="A35" s="176" t="s">
        <v>195</v>
      </c>
      <c r="B35" s="177">
        <v>7.9</v>
      </c>
      <c r="C35" s="178">
        <v>12.4</v>
      </c>
      <c r="D35" s="178">
        <v>3.5</v>
      </c>
      <c r="E35" s="178">
        <v>1.3</v>
      </c>
      <c r="F35" s="178">
        <v>-4.5</v>
      </c>
      <c r="G35" s="178">
        <v>23.5</v>
      </c>
      <c r="H35" s="178">
        <v>10.6</v>
      </c>
      <c r="I35" s="179">
        <v>12.9</v>
      </c>
      <c r="J35" s="177">
        <v>4.4000000000000004</v>
      </c>
      <c r="K35" s="178">
        <v>3.3</v>
      </c>
      <c r="L35" s="178">
        <v>1.1000000000000001</v>
      </c>
      <c r="M35" s="180">
        <v>4.7</v>
      </c>
      <c r="N35" s="181">
        <v>1.8</v>
      </c>
      <c r="O35" s="182">
        <v>1.6</v>
      </c>
      <c r="P35" s="46"/>
      <c r="Q35" s="46"/>
    </row>
    <row r="36" spans="1:17">
      <c r="A36" s="17" t="s">
        <v>196</v>
      </c>
      <c r="B36" s="183">
        <v>7.7</v>
      </c>
      <c r="C36" s="184">
        <v>13.5</v>
      </c>
      <c r="D36" s="184">
        <v>2.4</v>
      </c>
      <c r="E36" s="184">
        <v>0.6</v>
      </c>
      <c r="F36" s="184">
        <v>-5.8</v>
      </c>
      <c r="G36" s="184">
        <v>22.6</v>
      </c>
      <c r="H36" s="184">
        <v>11.9</v>
      </c>
      <c r="I36" s="185">
        <v>10.8</v>
      </c>
      <c r="J36" s="183">
        <v>3.2</v>
      </c>
      <c r="K36" s="184">
        <v>3.2</v>
      </c>
      <c r="L36" s="184" t="s">
        <v>197</v>
      </c>
      <c r="M36" s="186">
        <v>4.4000000000000004</v>
      </c>
      <c r="N36" s="187">
        <v>1.4</v>
      </c>
      <c r="O36" s="188">
        <v>1.66</v>
      </c>
    </row>
    <row r="37" spans="1:17">
      <c r="A37" s="17" t="s">
        <v>198</v>
      </c>
      <c r="B37" s="183">
        <v>8.3000000000000007</v>
      </c>
      <c r="C37" s="184">
        <v>11</v>
      </c>
      <c r="D37" s="184">
        <v>1.6</v>
      </c>
      <c r="E37" s="184">
        <v>0.8</v>
      </c>
      <c r="F37" s="184">
        <v>-2.7</v>
      </c>
      <c r="G37" s="184">
        <v>21.9</v>
      </c>
      <c r="H37" s="184">
        <v>9.1</v>
      </c>
      <c r="I37" s="185">
        <v>12.7</v>
      </c>
      <c r="J37" s="183">
        <v>2.8</v>
      </c>
      <c r="K37" s="184">
        <v>2.2999999999999998</v>
      </c>
      <c r="L37" s="184">
        <v>0.5</v>
      </c>
      <c r="M37" s="186">
        <v>4.9000000000000004</v>
      </c>
      <c r="N37" s="187">
        <v>1.68</v>
      </c>
      <c r="O37" s="188">
        <v>1.49</v>
      </c>
    </row>
    <row r="38" spans="1:17">
      <c r="A38" s="17" t="s">
        <v>199</v>
      </c>
      <c r="B38" s="183">
        <v>8.5</v>
      </c>
      <c r="C38" s="184">
        <v>10.5</v>
      </c>
      <c r="D38" s="184">
        <v>1.9</v>
      </c>
      <c r="E38" s="184">
        <v>1.1000000000000001</v>
      </c>
      <c r="F38" s="184">
        <v>-2</v>
      </c>
      <c r="G38" s="184">
        <v>19.3</v>
      </c>
      <c r="H38" s="184">
        <v>8.6999999999999993</v>
      </c>
      <c r="I38" s="185">
        <v>10.6</v>
      </c>
      <c r="J38" s="183">
        <v>3</v>
      </c>
      <c r="K38" s="184">
        <v>2.2000000000000002</v>
      </c>
      <c r="L38" s="184">
        <v>0.8</v>
      </c>
      <c r="M38" s="186">
        <v>5.0999999999999996</v>
      </c>
      <c r="N38" s="187">
        <v>1.73</v>
      </c>
      <c r="O38" s="188">
        <v>1.55</v>
      </c>
    </row>
    <row r="39" spans="1:17">
      <c r="A39" s="17" t="s">
        <v>200</v>
      </c>
      <c r="B39" s="183">
        <v>7.3</v>
      </c>
      <c r="C39" s="184">
        <v>12.8</v>
      </c>
      <c r="D39" s="184">
        <v>2.5</v>
      </c>
      <c r="E39" s="184">
        <v>1.5</v>
      </c>
      <c r="F39" s="184">
        <v>-5.5</v>
      </c>
      <c r="G39" s="184">
        <v>20.2</v>
      </c>
      <c r="H39" s="184">
        <v>9.5</v>
      </c>
      <c r="I39" s="185">
        <v>10.7</v>
      </c>
      <c r="J39" s="183">
        <v>4</v>
      </c>
      <c r="K39" s="184">
        <v>3.1</v>
      </c>
      <c r="L39" s="184">
        <v>0.9</v>
      </c>
      <c r="M39" s="186">
        <v>4.4000000000000004</v>
      </c>
      <c r="N39" s="187">
        <v>1.62</v>
      </c>
      <c r="O39" s="188">
        <v>1.54</v>
      </c>
    </row>
    <row r="40" spans="1:17" s="137" customFormat="1" ht="25.15" customHeight="1">
      <c r="A40" s="176" t="s">
        <v>201</v>
      </c>
      <c r="B40" s="177">
        <v>7.2</v>
      </c>
      <c r="C40" s="178">
        <v>13</v>
      </c>
      <c r="D40" s="178">
        <v>3.5</v>
      </c>
      <c r="E40" s="178">
        <v>1.6</v>
      </c>
      <c r="F40" s="178">
        <v>-5.7</v>
      </c>
      <c r="G40" s="178">
        <v>22.9</v>
      </c>
      <c r="H40" s="178">
        <v>13.3</v>
      </c>
      <c r="I40" s="179">
        <v>9.6</v>
      </c>
      <c r="J40" s="177">
        <v>4</v>
      </c>
      <c r="K40" s="178">
        <v>2.7</v>
      </c>
      <c r="L40" s="178">
        <v>1.3</v>
      </c>
      <c r="M40" s="180">
        <v>4.4000000000000004</v>
      </c>
      <c r="N40" s="181">
        <v>1.67</v>
      </c>
      <c r="O40" s="182">
        <v>1.46</v>
      </c>
      <c r="P40" s="46"/>
      <c r="Q40" s="46"/>
    </row>
    <row r="41" spans="1:17">
      <c r="A41" s="17" t="s">
        <v>202</v>
      </c>
      <c r="B41" s="183">
        <v>8</v>
      </c>
      <c r="C41" s="184">
        <v>11.8</v>
      </c>
      <c r="D41" s="184">
        <v>1.5</v>
      </c>
      <c r="E41" s="184">
        <v>0.8</v>
      </c>
      <c r="F41" s="184">
        <v>-3.9</v>
      </c>
      <c r="G41" s="184">
        <v>21.4</v>
      </c>
      <c r="H41" s="184">
        <v>9</v>
      </c>
      <c r="I41" s="185">
        <v>12.4</v>
      </c>
      <c r="J41" s="183">
        <v>2.2000000000000002</v>
      </c>
      <c r="K41" s="184">
        <v>1.8</v>
      </c>
      <c r="L41" s="184">
        <v>0.4</v>
      </c>
      <c r="M41" s="186">
        <v>4.8</v>
      </c>
      <c r="N41" s="187">
        <v>1.76</v>
      </c>
      <c r="O41" s="188">
        <v>1.57</v>
      </c>
    </row>
    <row r="42" spans="1:17">
      <c r="A42" s="17" t="s">
        <v>203</v>
      </c>
      <c r="B42" s="183">
        <v>7.5</v>
      </c>
      <c r="C42" s="184">
        <v>12.6</v>
      </c>
      <c r="D42" s="184">
        <v>1.5</v>
      </c>
      <c r="E42" s="184">
        <v>0.9</v>
      </c>
      <c r="F42" s="184">
        <v>-5.0999999999999996</v>
      </c>
      <c r="G42" s="184">
        <v>29.5</v>
      </c>
      <c r="H42" s="184">
        <v>11.2</v>
      </c>
      <c r="I42" s="185">
        <v>18.3</v>
      </c>
      <c r="J42" s="183">
        <v>3.7</v>
      </c>
      <c r="K42" s="184">
        <v>3.3</v>
      </c>
      <c r="L42" s="184">
        <v>0.5</v>
      </c>
      <c r="M42" s="186">
        <v>4.4000000000000004</v>
      </c>
      <c r="N42" s="187">
        <v>1.73</v>
      </c>
      <c r="O42" s="188">
        <v>1.5</v>
      </c>
    </row>
    <row r="43" spans="1:17">
      <c r="A43" s="17" t="s">
        <v>204</v>
      </c>
      <c r="B43" s="183">
        <v>6.8</v>
      </c>
      <c r="C43" s="184">
        <v>13.6</v>
      </c>
      <c r="D43" s="184">
        <v>2.4</v>
      </c>
      <c r="E43" s="184">
        <v>1</v>
      </c>
      <c r="F43" s="184">
        <v>-6.8</v>
      </c>
      <c r="G43" s="184">
        <v>28.9</v>
      </c>
      <c r="H43" s="184">
        <v>9.6999999999999993</v>
      </c>
      <c r="I43" s="185">
        <v>19.2</v>
      </c>
      <c r="J43" s="183">
        <v>3</v>
      </c>
      <c r="K43" s="184">
        <v>2.2000000000000002</v>
      </c>
      <c r="L43" s="184">
        <v>0.8</v>
      </c>
      <c r="M43" s="186">
        <v>4.2</v>
      </c>
      <c r="N43" s="187">
        <v>1.86</v>
      </c>
      <c r="O43" s="188">
        <v>1.45</v>
      </c>
    </row>
    <row r="44" spans="1:17">
      <c r="A44" s="17" t="s">
        <v>205</v>
      </c>
      <c r="B44" s="183">
        <v>9</v>
      </c>
      <c r="C44" s="184">
        <v>9.8000000000000007</v>
      </c>
      <c r="D44" s="184">
        <v>2.2000000000000002</v>
      </c>
      <c r="E44" s="184">
        <v>1</v>
      </c>
      <c r="F44" s="184">
        <v>-0.8</v>
      </c>
      <c r="G44" s="184">
        <v>24.9</v>
      </c>
      <c r="H44" s="184">
        <v>10</v>
      </c>
      <c r="I44" s="185">
        <v>14.9</v>
      </c>
      <c r="J44" s="183">
        <v>3.7</v>
      </c>
      <c r="K44" s="184">
        <v>2.9</v>
      </c>
      <c r="L44" s="184">
        <v>0.8</v>
      </c>
      <c r="M44" s="186">
        <v>5.4</v>
      </c>
      <c r="N44" s="187">
        <v>1.98</v>
      </c>
      <c r="O44" s="188">
        <v>1.46</v>
      </c>
    </row>
    <row r="45" spans="1:17" s="137" customFormat="1" ht="25.15" customHeight="1">
      <c r="A45" s="176" t="s">
        <v>206</v>
      </c>
      <c r="B45" s="177">
        <v>8.6</v>
      </c>
      <c r="C45" s="178">
        <v>11.7</v>
      </c>
      <c r="D45" s="178">
        <v>1.3</v>
      </c>
      <c r="E45" s="178">
        <v>0.7</v>
      </c>
      <c r="F45" s="178">
        <v>-3.1</v>
      </c>
      <c r="G45" s="178">
        <v>22.1</v>
      </c>
      <c r="H45" s="178">
        <v>10.1</v>
      </c>
      <c r="I45" s="179">
        <v>12</v>
      </c>
      <c r="J45" s="177">
        <v>3.6</v>
      </c>
      <c r="K45" s="178">
        <v>3.2</v>
      </c>
      <c r="L45" s="178">
        <v>0.4</v>
      </c>
      <c r="M45" s="180">
        <v>4.7</v>
      </c>
      <c r="N45" s="181">
        <v>1.59</v>
      </c>
      <c r="O45" s="182">
        <v>1.63</v>
      </c>
      <c r="P45" s="46"/>
      <c r="Q45" s="46"/>
    </row>
    <row r="46" spans="1:17">
      <c r="A46" s="17" t="s">
        <v>207</v>
      </c>
      <c r="B46" s="183">
        <v>8.1999999999999993</v>
      </c>
      <c r="C46" s="184">
        <v>12.4</v>
      </c>
      <c r="D46" s="184">
        <v>2.1</v>
      </c>
      <c r="E46" s="184">
        <v>0.4</v>
      </c>
      <c r="F46" s="184">
        <v>-4.2</v>
      </c>
      <c r="G46" s="184">
        <v>26</v>
      </c>
      <c r="H46" s="184">
        <v>11.5</v>
      </c>
      <c r="I46" s="185">
        <v>14.5</v>
      </c>
      <c r="J46" s="183">
        <v>3.7</v>
      </c>
      <c r="K46" s="184">
        <v>3.3</v>
      </c>
      <c r="L46" s="184">
        <v>0.4</v>
      </c>
      <c r="M46" s="186">
        <v>4.4000000000000004</v>
      </c>
      <c r="N46" s="187">
        <v>1.68</v>
      </c>
      <c r="O46" s="188">
        <v>1.66</v>
      </c>
    </row>
    <row r="47" spans="1:17">
      <c r="A47" s="17" t="s">
        <v>208</v>
      </c>
      <c r="B47" s="183">
        <v>8.6999999999999993</v>
      </c>
      <c r="C47" s="184">
        <v>11.5</v>
      </c>
      <c r="D47" s="184">
        <v>1.6</v>
      </c>
      <c r="E47" s="184">
        <v>0.6</v>
      </c>
      <c r="F47" s="184">
        <v>-2.7</v>
      </c>
      <c r="G47" s="184">
        <v>28.6</v>
      </c>
      <c r="H47" s="184">
        <v>11.6</v>
      </c>
      <c r="I47" s="185">
        <v>17</v>
      </c>
      <c r="J47" s="183">
        <v>2.8</v>
      </c>
      <c r="K47" s="184">
        <v>2.2999999999999998</v>
      </c>
      <c r="L47" s="184">
        <v>0.5</v>
      </c>
      <c r="M47" s="186">
        <v>4.9000000000000004</v>
      </c>
      <c r="N47" s="187">
        <v>1.74</v>
      </c>
      <c r="O47" s="188">
        <v>1.64</v>
      </c>
    </row>
    <row r="48" spans="1:17">
      <c r="A48" s="17" t="s">
        <v>209</v>
      </c>
      <c r="B48" s="183">
        <v>8</v>
      </c>
      <c r="C48" s="184">
        <v>12.1</v>
      </c>
      <c r="D48" s="184">
        <v>2.2999999999999998</v>
      </c>
      <c r="E48" s="184">
        <v>1.1000000000000001</v>
      </c>
      <c r="F48" s="184">
        <v>-4.0999999999999996</v>
      </c>
      <c r="G48" s="184">
        <v>27</v>
      </c>
      <c r="H48" s="184">
        <v>9.8000000000000007</v>
      </c>
      <c r="I48" s="185">
        <v>17.2</v>
      </c>
      <c r="J48" s="183">
        <v>3.3</v>
      </c>
      <c r="K48" s="184">
        <v>2.4</v>
      </c>
      <c r="L48" s="184">
        <v>1</v>
      </c>
      <c r="M48" s="186">
        <v>4.5999999999999996</v>
      </c>
      <c r="N48" s="187">
        <v>1.72</v>
      </c>
      <c r="O48" s="188">
        <v>1.57</v>
      </c>
    </row>
    <row r="49" spans="1:17">
      <c r="A49" s="17" t="s">
        <v>210</v>
      </c>
      <c r="B49" s="183">
        <v>8.6</v>
      </c>
      <c r="C49" s="184">
        <v>11.8</v>
      </c>
      <c r="D49" s="184">
        <v>2.5</v>
      </c>
      <c r="E49" s="184">
        <v>0.9</v>
      </c>
      <c r="F49" s="184">
        <v>-3.2</v>
      </c>
      <c r="G49" s="184">
        <v>30</v>
      </c>
      <c r="H49" s="184">
        <v>11.9</v>
      </c>
      <c r="I49" s="185">
        <v>18.100000000000001</v>
      </c>
      <c r="J49" s="183">
        <v>2.7</v>
      </c>
      <c r="K49" s="184">
        <v>2</v>
      </c>
      <c r="L49" s="184">
        <v>0.7</v>
      </c>
      <c r="M49" s="186">
        <v>4.5999999999999996</v>
      </c>
      <c r="N49" s="187">
        <v>2.0699999999999998</v>
      </c>
      <c r="O49" s="188">
        <v>1.69</v>
      </c>
    </row>
    <row r="50" spans="1:17" s="137" customFormat="1" ht="25.15" customHeight="1">
      <c r="A50" s="176" t="s">
        <v>211</v>
      </c>
      <c r="B50" s="177">
        <v>8.6</v>
      </c>
      <c r="C50" s="178">
        <v>12.9</v>
      </c>
      <c r="D50" s="178">
        <v>2.7</v>
      </c>
      <c r="E50" s="178">
        <v>1.2</v>
      </c>
      <c r="F50" s="178">
        <v>-4.3</v>
      </c>
      <c r="G50" s="178">
        <v>26.7</v>
      </c>
      <c r="H50" s="178">
        <v>10.6</v>
      </c>
      <c r="I50" s="179">
        <v>16.100000000000001</v>
      </c>
      <c r="J50" s="177">
        <v>3.3</v>
      </c>
      <c r="K50" s="178">
        <v>2.6</v>
      </c>
      <c r="L50" s="178">
        <v>0.7</v>
      </c>
      <c r="M50" s="180">
        <v>4.7</v>
      </c>
      <c r="N50" s="181">
        <v>1.82</v>
      </c>
      <c r="O50" s="182">
        <v>1.62</v>
      </c>
      <c r="P50" s="46"/>
      <c r="Q50" s="46"/>
    </row>
    <row r="51" spans="1:17">
      <c r="A51" s="17" t="s">
        <v>212</v>
      </c>
      <c r="B51" s="183">
        <v>11.6</v>
      </c>
      <c r="C51" s="184">
        <v>8.1</v>
      </c>
      <c r="D51" s="184">
        <v>2.9</v>
      </c>
      <c r="E51" s="184">
        <v>1.2</v>
      </c>
      <c r="F51" s="184">
        <v>3.6</v>
      </c>
      <c r="G51" s="184">
        <v>29.3</v>
      </c>
      <c r="H51" s="184">
        <v>13.8</v>
      </c>
      <c r="I51" s="185">
        <v>15.5</v>
      </c>
      <c r="J51" s="183">
        <v>4</v>
      </c>
      <c r="K51" s="184">
        <v>3</v>
      </c>
      <c r="L51" s="184">
        <v>0.9</v>
      </c>
      <c r="M51" s="186">
        <v>6</v>
      </c>
      <c r="N51" s="187">
        <v>2.5299999999999998</v>
      </c>
      <c r="O51" s="188">
        <v>1.86</v>
      </c>
    </row>
    <row r="52" spans="1:17" s="137" customFormat="1" ht="24.75" customHeight="1">
      <c r="A52" s="143" t="s">
        <v>217</v>
      </c>
      <c r="B52" s="177">
        <v>8.6</v>
      </c>
      <c r="C52" s="178">
        <v>8.3000000000000007</v>
      </c>
      <c r="D52" s="178">
        <v>1.9</v>
      </c>
      <c r="E52" s="178">
        <v>0.9</v>
      </c>
      <c r="F52" s="178">
        <v>0.3</v>
      </c>
      <c r="G52" s="178">
        <v>21.7</v>
      </c>
      <c r="H52" s="178">
        <v>10</v>
      </c>
      <c r="I52" s="179">
        <v>11.7</v>
      </c>
      <c r="J52" s="177">
        <v>3.5</v>
      </c>
      <c r="K52" s="178">
        <v>2.9</v>
      </c>
      <c r="L52" s="178">
        <v>0.6</v>
      </c>
      <c r="M52" s="180">
        <v>7.3</v>
      </c>
      <c r="N52" s="181">
        <v>1.85</v>
      </c>
      <c r="O52" s="182" t="s">
        <v>263</v>
      </c>
      <c r="P52" s="46"/>
      <c r="Q52" s="46"/>
    </row>
    <row r="53" spans="1:17">
      <c r="A53" s="40" t="s">
        <v>218</v>
      </c>
      <c r="B53" s="183">
        <v>7.5</v>
      </c>
      <c r="C53" s="184">
        <v>9.1</v>
      </c>
      <c r="D53" s="184">
        <v>1.8</v>
      </c>
      <c r="E53" s="184">
        <v>1</v>
      </c>
      <c r="F53" s="184">
        <v>-1.6</v>
      </c>
      <c r="G53" s="184">
        <v>28.7</v>
      </c>
      <c r="H53" s="184">
        <v>11.7</v>
      </c>
      <c r="I53" s="185">
        <v>16.899999999999999</v>
      </c>
      <c r="J53" s="183">
        <v>5.0999999999999996</v>
      </c>
      <c r="K53" s="184">
        <v>4.2</v>
      </c>
      <c r="L53" s="184">
        <v>0.9</v>
      </c>
      <c r="M53" s="186">
        <v>5.5</v>
      </c>
      <c r="N53" s="187">
        <v>2.15</v>
      </c>
      <c r="O53" s="188" t="s">
        <v>263</v>
      </c>
    </row>
    <row r="54" spans="1:17">
      <c r="A54" s="40" t="s">
        <v>219</v>
      </c>
      <c r="B54" s="183">
        <v>8.6</v>
      </c>
      <c r="C54" s="184">
        <v>7.7</v>
      </c>
      <c r="D54" s="184">
        <v>1.8</v>
      </c>
      <c r="E54" s="184">
        <v>1.4</v>
      </c>
      <c r="F54" s="184">
        <v>0.9</v>
      </c>
      <c r="G54" s="184">
        <v>20.8</v>
      </c>
      <c r="H54" s="184">
        <v>9</v>
      </c>
      <c r="I54" s="185">
        <v>11.8</v>
      </c>
      <c r="J54" s="183">
        <v>4</v>
      </c>
      <c r="K54" s="184">
        <v>2.8</v>
      </c>
      <c r="L54" s="184">
        <v>1.2</v>
      </c>
      <c r="M54" s="186">
        <v>6</v>
      </c>
      <c r="N54" s="187">
        <v>1.64</v>
      </c>
      <c r="O54" s="188" t="s">
        <v>263</v>
      </c>
    </row>
    <row r="55" spans="1:17">
      <c r="A55" s="40" t="s">
        <v>220</v>
      </c>
      <c r="B55" s="183">
        <v>8.3000000000000007</v>
      </c>
      <c r="C55" s="184">
        <v>7.6</v>
      </c>
      <c r="D55" s="184">
        <v>1.6</v>
      </c>
      <c r="E55" s="184">
        <v>0.9</v>
      </c>
      <c r="F55" s="184">
        <v>0.7</v>
      </c>
      <c r="G55" s="184">
        <v>21.2</v>
      </c>
      <c r="H55" s="184">
        <v>9</v>
      </c>
      <c r="I55" s="185">
        <v>12.1</v>
      </c>
      <c r="J55" s="183">
        <v>3.5</v>
      </c>
      <c r="K55" s="184">
        <v>2.7</v>
      </c>
      <c r="L55" s="184">
        <v>0.9</v>
      </c>
      <c r="M55" s="186">
        <v>5.3</v>
      </c>
      <c r="N55" s="187">
        <v>1.61</v>
      </c>
      <c r="O55" s="188" t="s">
        <v>263</v>
      </c>
    </row>
    <row r="56" spans="1:17" s="137" customFormat="1" ht="13.5" customHeight="1">
      <c r="A56" s="40" t="s">
        <v>221</v>
      </c>
      <c r="B56" s="177">
        <v>7.5</v>
      </c>
      <c r="C56" s="178">
        <v>8.1</v>
      </c>
      <c r="D56" s="178">
        <v>1.8</v>
      </c>
      <c r="E56" s="178">
        <v>1.4</v>
      </c>
      <c r="F56" s="178">
        <v>-0.5</v>
      </c>
      <c r="G56" s="178">
        <v>24.3</v>
      </c>
      <c r="H56" s="178">
        <v>14.5</v>
      </c>
      <c r="I56" s="179">
        <v>9.8000000000000007</v>
      </c>
      <c r="J56" s="177">
        <v>4.2</v>
      </c>
      <c r="K56" s="178">
        <v>3.4</v>
      </c>
      <c r="L56" s="178">
        <v>0.8</v>
      </c>
      <c r="M56" s="180">
        <v>4.9000000000000004</v>
      </c>
      <c r="N56" s="181">
        <v>1.76</v>
      </c>
      <c r="O56" s="182" t="s">
        <v>263</v>
      </c>
      <c r="P56" s="46"/>
      <c r="Q56" s="46"/>
    </row>
    <row r="57" spans="1:17" ht="24.75" customHeight="1">
      <c r="A57" s="40" t="s">
        <v>222</v>
      </c>
      <c r="B57" s="183">
        <v>8.1</v>
      </c>
      <c r="C57" s="184">
        <v>8.1</v>
      </c>
      <c r="D57" s="184">
        <v>1.5</v>
      </c>
      <c r="E57" s="184">
        <v>0.9</v>
      </c>
      <c r="F57" s="184">
        <v>0</v>
      </c>
      <c r="G57" s="184">
        <v>20.3</v>
      </c>
      <c r="H57" s="184">
        <v>10.199999999999999</v>
      </c>
      <c r="I57" s="185">
        <v>10.1</v>
      </c>
      <c r="J57" s="183">
        <v>3.6</v>
      </c>
      <c r="K57" s="184">
        <v>2.9</v>
      </c>
      <c r="L57" s="184">
        <v>0.8</v>
      </c>
      <c r="M57" s="186">
        <v>5.4</v>
      </c>
      <c r="N57" s="187">
        <v>1.73</v>
      </c>
      <c r="O57" s="188" t="s">
        <v>263</v>
      </c>
    </row>
    <row r="58" spans="1:17">
      <c r="A58" s="40" t="s">
        <v>223</v>
      </c>
      <c r="B58" s="183">
        <v>9.6999999999999993</v>
      </c>
      <c r="C58" s="184">
        <v>6.9</v>
      </c>
      <c r="D58" s="184">
        <v>2.1</v>
      </c>
      <c r="E58" s="184">
        <v>0.9</v>
      </c>
      <c r="F58" s="184">
        <v>2.7</v>
      </c>
      <c r="G58" s="184">
        <v>17.899999999999999</v>
      </c>
      <c r="H58" s="184">
        <v>9</v>
      </c>
      <c r="I58" s="185">
        <v>8.9</v>
      </c>
      <c r="J58" s="183">
        <v>2.8</v>
      </c>
      <c r="K58" s="184">
        <v>2.1</v>
      </c>
      <c r="L58" s="184">
        <v>0.6</v>
      </c>
      <c r="M58" s="186">
        <v>7.1</v>
      </c>
      <c r="N58" s="187">
        <v>1.72</v>
      </c>
      <c r="O58" s="188" t="s">
        <v>263</v>
      </c>
    </row>
    <row r="59" spans="1:17">
      <c r="A59" s="40" t="s">
        <v>224</v>
      </c>
      <c r="B59" s="183">
        <v>7.6</v>
      </c>
      <c r="C59" s="184">
        <v>7.6</v>
      </c>
      <c r="D59" s="184">
        <v>2.7</v>
      </c>
      <c r="E59" s="184">
        <v>1.3</v>
      </c>
      <c r="F59" s="184">
        <v>0.1</v>
      </c>
      <c r="G59" s="184">
        <v>23</v>
      </c>
      <c r="H59" s="184">
        <v>9.9</v>
      </c>
      <c r="I59" s="185">
        <v>13.1</v>
      </c>
      <c r="J59" s="183">
        <v>4</v>
      </c>
      <c r="K59" s="184">
        <v>2.9</v>
      </c>
      <c r="L59" s="184">
        <v>1.1000000000000001</v>
      </c>
      <c r="M59" s="186">
        <v>5</v>
      </c>
      <c r="N59" s="187">
        <v>1.9</v>
      </c>
      <c r="O59" s="188" t="s">
        <v>263</v>
      </c>
    </row>
    <row r="60" spans="1:17">
      <c r="A60" s="40" t="s">
        <v>225</v>
      </c>
      <c r="B60" s="183">
        <v>7.6</v>
      </c>
      <c r="C60" s="184">
        <v>10</v>
      </c>
      <c r="D60" s="184">
        <v>2.2999999999999998</v>
      </c>
      <c r="E60" s="184">
        <v>1</v>
      </c>
      <c r="F60" s="184">
        <v>-2.4</v>
      </c>
      <c r="G60" s="184">
        <v>24.5</v>
      </c>
      <c r="H60" s="184">
        <v>11.5</v>
      </c>
      <c r="I60" s="185">
        <v>12.9</v>
      </c>
      <c r="J60" s="183">
        <v>6.3</v>
      </c>
      <c r="K60" s="184">
        <v>5.6</v>
      </c>
      <c r="L60" s="184">
        <v>0.6</v>
      </c>
      <c r="M60" s="186">
        <v>4.8</v>
      </c>
      <c r="N60" s="187">
        <v>1.49</v>
      </c>
      <c r="O60" s="188" t="s">
        <v>263</v>
      </c>
    </row>
    <row r="61" spans="1:17">
      <c r="A61" s="40" t="s">
        <v>226</v>
      </c>
      <c r="B61" s="183">
        <v>7.6</v>
      </c>
      <c r="C61" s="184">
        <v>10.5</v>
      </c>
      <c r="D61" s="184">
        <v>2</v>
      </c>
      <c r="E61" s="184">
        <v>1.3</v>
      </c>
      <c r="F61" s="184">
        <v>-2.9</v>
      </c>
      <c r="G61" s="184">
        <v>23.3</v>
      </c>
      <c r="H61" s="184">
        <v>13.8</v>
      </c>
      <c r="I61" s="185">
        <v>9.5</v>
      </c>
      <c r="J61" s="183">
        <v>4.3</v>
      </c>
      <c r="K61" s="184">
        <v>3.3</v>
      </c>
      <c r="L61" s="184">
        <v>0.9</v>
      </c>
      <c r="M61" s="186">
        <v>5</v>
      </c>
      <c r="N61" s="187">
        <v>1.68</v>
      </c>
      <c r="O61" s="188" t="s">
        <v>263</v>
      </c>
    </row>
    <row r="62" spans="1:17">
      <c r="A62" s="40" t="s">
        <v>227</v>
      </c>
      <c r="B62" s="183">
        <v>8.4</v>
      </c>
      <c r="C62" s="184">
        <v>9.6</v>
      </c>
      <c r="D62" s="184">
        <v>2.6</v>
      </c>
      <c r="E62" s="184">
        <v>0.8</v>
      </c>
      <c r="F62" s="184">
        <v>-1.2</v>
      </c>
      <c r="G62" s="184">
        <v>19.8</v>
      </c>
      <c r="H62" s="184">
        <v>11.5</v>
      </c>
      <c r="I62" s="185">
        <v>8.3000000000000007</v>
      </c>
      <c r="J62" s="183">
        <v>3.9</v>
      </c>
      <c r="K62" s="184">
        <v>3.3</v>
      </c>
      <c r="L62" s="184">
        <v>0.6</v>
      </c>
      <c r="M62" s="186">
        <v>5.0999999999999996</v>
      </c>
      <c r="N62" s="187">
        <v>1.7</v>
      </c>
      <c r="O62" s="188" t="s">
        <v>263</v>
      </c>
    </row>
    <row r="63" spans="1:17" ht="24.75" customHeight="1">
      <c r="A63" s="40" t="s">
        <v>228</v>
      </c>
      <c r="B63" s="183">
        <v>8.5</v>
      </c>
      <c r="C63" s="184">
        <v>9</v>
      </c>
      <c r="D63" s="184">
        <v>2.4</v>
      </c>
      <c r="E63" s="184">
        <v>0.9</v>
      </c>
      <c r="F63" s="184">
        <v>-0.5</v>
      </c>
      <c r="G63" s="184">
        <v>22.7</v>
      </c>
      <c r="H63" s="184">
        <v>10.1</v>
      </c>
      <c r="I63" s="185">
        <v>12.5</v>
      </c>
      <c r="J63" s="183">
        <v>3.1</v>
      </c>
      <c r="K63" s="184">
        <v>2.7</v>
      </c>
      <c r="L63" s="184">
        <v>0.5</v>
      </c>
      <c r="M63" s="186">
        <v>6.1</v>
      </c>
      <c r="N63" s="187">
        <v>1.92</v>
      </c>
      <c r="O63" s="188" t="s">
        <v>263</v>
      </c>
    </row>
    <row r="64" spans="1:17" s="137" customFormat="1" ht="13.5" customHeight="1">
      <c r="A64" s="40" t="s">
        <v>229</v>
      </c>
      <c r="B64" s="177">
        <v>7.5</v>
      </c>
      <c r="C64" s="178">
        <v>9.5</v>
      </c>
      <c r="D64" s="178">
        <v>1.5</v>
      </c>
      <c r="E64" s="178">
        <v>0.8</v>
      </c>
      <c r="F64" s="178">
        <v>-2</v>
      </c>
      <c r="G64" s="178">
        <v>22.9</v>
      </c>
      <c r="H64" s="178">
        <v>10.199999999999999</v>
      </c>
      <c r="I64" s="179">
        <v>12.6</v>
      </c>
      <c r="J64" s="177">
        <v>4.2</v>
      </c>
      <c r="K64" s="178">
        <v>3.6</v>
      </c>
      <c r="L64" s="178">
        <v>0.5</v>
      </c>
      <c r="M64" s="180">
        <v>5.3</v>
      </c>
      <c r="N64" s="181">
        <v>1.8</v>
      </c>
      <c r="O64" s="182" t="s">
        <v>263</v>
      </c>
      <c r="P64" s="46"/>
      <c r="Q64" s="46"/>
    </row>
    <row r="65" spans="1:18">
      <c r="A65" s="40" t="s">
        <v>230</v>
      </c>
      <c r="B65" s="183">
        <v>8.1999999999999993</v>
      </c>
      <c r="C65" s="184">
        <v>10.1</v>
      </c>
      <c r="D65" s="184">
        <v>1.8</v>
      </c>
      <c r="E65" s="184">
        <v>0.9</v>
      </c>
      <c r="F65" s="184">
        <v>-1.9</v>
      </c>
      <c r="G65" s="184">
        <v>24.9</v>
      </c>
      <c r="H65" s="184">
        <v>10.199999999999999</v>
      </c>
      <c r="I65" s="185">
        <v>14.7</v>
      </c>
      <c r="J65" s="183">
        <v>3.7</v>
      </c>
      <c r="K65" s="184">
        <v>3.1</v>
      </c>
      <c r="L65" s="184">
        <v>0.5</v>
      </c>
      <c r="M65" s="186">
        <v>6.5</v>
      </c>
      <c r="N65" s="187">
        <v>2.33</v>
      </c>
      <c r="O65" s="188" t="s">
        <v>263</v>
      </c>
    </row>
    <row r="66" spans="1:18">
      <c r="A66" s="40" t="s">
        <v>231</v>
      </c>
      <c r="B66" s="183">
        <v>8.1999999999999993</v>
      </c>
      <c r="C66" s="184">
        <v>9.1</v>
      </c>
      <c r="D66" s="184">
        <v>1.5</v>
      </c>
      <c r="E66" s="184">
        <v>0.9</v>
      </c>
      <c r="F66" s="184">
        <v>-0.9</v>
      </c>
      <c r="G66" s="184">
        <v>23.1</v>
      </c>
      <c r="H66" s="184">
        <v>9.4</v>
      </c>
      <c r="I66" s="185">
        <v>13.7</v>
      </c>
      <c r="J66" s="183">
        <v>3.6</v>
      </c>
      <c r="K66" s="184">
        <v>3.2</v>
      </c>
      <c r="L66" s="184">
        <v>0.4</v>
      </c>
      <c r="M66" s="186">
        <v>5.2</v>
      </c>
      <c r="N66" s="187">
        <v>2.02</v>
      </c>
      <c r="O66" s="188" t="s">
        <v>263</v>
      </c>
    </row>
    <row r="67" spans="1:18">
      <c r="A67" s="40" t="s">
        <v>232</v>
      </c>
      <c r="B67" s="183">
        <v>7.8</v>
      </c>
      <c r="C67" s="184">
        <v>9.6</v>
      </c>
      <c r="D67" s="184">
        <v>1.8</v>
      </c>
      <c r="E67" s="184">
        <v>0.8</v>
      </c>
      <c r="F67" s="184">
        <v>-1.9</v>
      </c>
      <c r="G67" s="184">
        <v>21</v>
      </c>
      <c r="H67" s="184">
        <v>9</v>
      </c>
      <c r="I67" s="185">
        <v>12</v>
      </c>
      <c r="J67" s="183">
        <v>3.2</v>
      </c>
      <c r="K67" s="184">
        <v>2.8</v>
      </c>
      <c r="L67" s="184">
        <v>0.3</v>
      </c>
      <c r="M67" s="186">
        <v>5.0999999999999996</v>
      </c>
      <c r="N67" s="187">
        <v>1.85</v>
      </c>
      <c r="O67" s="188" t="s">
        <v>263</v>
      </c>
    </row>
    <row r="68" spans="1:18">
      <c r="A68" s="40" t="s">
        <v>233</v>
      </c>
      <c r="B68" s="183">
        <v>8.9</v>
      </c>
      <c r="C68" s="184">
        <v>8.9</v>
      </c>
      <c r="D68" s="184">
        <v>1.3</v>
      </c>
      <c r="E68" s="184">
        <v>0.8</v>
      </c>
      <c r="F68" s="184">
        <v>0</v>
      </c>
      <c r="G68" s="184">
        <v>24.6</v>
      </c>
      <c r="H68" s="184">
        <v>10.5</v>
      </c>
      <c r="I68" s="185">
        <v>14</v>
      </c>
      <c r="J68" s="183">
        <v>3.6</v>
      </c>
      <c r="K68" s="184">
        <v>3.1</v>
      </c>
      <c r="L68" s="184">
        <v>0.5</v>
      </c>
      <c r="M68" s="186">
        <v>5.4</v>
      </c>
      <c r="N68" s="187">
        <v>1.82</v>
      </c>
      <c r="O68" s="188" t="s">
        <v>263</v>
      </c>
    </row>
    <row r="69" spans="1:18" ht="24.75" customHeight="1">
      <c r="A69" s="40" t="s">
        <v>234</v>
      </c>
      <c r="B69" s="183">
        <v>9.1</v>
      </c>
      <c r="C69" s="184">
        <v>8.4</v>
      </c>
      <c r="D69" s="184">
        <v>2.2999999999999998</v>
      </c>
      <c r="E69" s="184">
        <v>1.1000000000000001</v>
      </c>
      <c r="F69" s="184">
        <v>0.7</v>
      </c>
      <c r="G69" s="184">
        <v>20.5</v>
      </c>
      <c r="H69" s="184">
        <v>8.6</v>
      </c>
      <c r="I69" s="185">
        <v>11.9</v>
      </c>
      <c r="J69" s="183">
        <v>2.7</v>
      </c>
      <c r="K69" s="184">
        <v>2</v>
      </c>
      <c r="L69" s="184">
        <v>0.6</v>
      </c>
      <c r="M69" s="186">
        <v>5.6</v>
      </c>
      <c r="N69" s="187">
        <v>1.8</v>
      </c>
      <c r="O69" s="188" t="s">
        <v>263</v>
      </c>
    </row>
    <row r="70" spans="1:18" s="137" customFormat="1" ht="13.5" customHeight="1">
      <c r="A70" s="40" t="s">
        <v>235</v>
      </c>
      <c r="B70" s="177">
        <v>8.1999999999999993</v>
      </c>
      <c r="C70" s="178">
        <v>10.9</v>
      </c>
      <c r="D70" s="178">
        <v>2.2000000000000002</v>
      </c>
      <c r="E70" s="178">
        <v>0.9</v>
      </c>
      <c r="F70" s="178">
        <v>-2.7</v>
      </c>
      <c r="G70" s="178">
        <v>27.4</v>
      </c>
      <c r="H70" s="178">
        <v>10.5</v>
      </c>
      <c r="I70" s="179">
        <v>17</v>
      </c>
      <c r="J70" s="177">
        <v>3</v>
      </c>
      <c r="K70" s="178">
        <v>2.2999999999999998</v>
      </c>
      <c r="L70" s="178">
        <v>0.8</v>
      </c>
      <c r="M70" s="180">
        <v>5.0999999999999996</v>
      </c>
      <c r="N70" s="181">
        <v>2.0499999999999998</v>
      </c>
      <c r="O70" s="182" t="s">
        <v>263</v>
      </c>
      <c r="P70" s="46"/>
      <c r="Q70" s="46"/>
    </row>
    <row r="71" spans="1:18" s="137" customFormat="1" ht="13.5" customHeight="1">
      <c r="A71" s="40" t="s">
        <v>264</v>
      </c>
      <c r="B71" s="177">
        <v>9.6</v>
      </c>
      <c r="C71" s="178">
        <v>7.3</v>
      </c>
      <c r="D71" s="178">
        <v>1.9</v>
      </c>
      <c r="E71" s="178">
        <v>0.8</v>
      </c>
      <c r="F71" s="178">
        <v>2.2999999999999998</v>
      </c>
      <c r="G71" s="178">
        <v>20.2</v>
      </c>
      <c r="H71" s="178">
        <v>8.1999999999999993</v>
      </c>
      <c r="I71" s="179">
        <v>12</v>
      </c>
      <c r="J71" s="177">
        <v>3.1</v>
      </c>
      <c r="K71" s="178">
        <v>2.5</v>
      </c>
      <c r="L71" s="178">
        <v>0.6</v>
      </c>
      <c r="M71" s="180">
        <v>6.6</v>
      </c>
      <c r="N71" s="181">
        <v>1.99</v>
      </c>
      <c r="O71" s="182" t="s">
        <v>263</v>
      </c>
      <c r="P71" s="46"/>
      <c r="Q71" s="46"/>
    </row>
    <row r="72" spans="1:18">
      <c r="A72" s="145" t="s">
        <v>265</v>
      </c>
      <c r="B72" s="189">
        <v>9.5</v>
      </c>
      <c r="C72" s="190">
        <v>8.6999999999999993</v>
      </c>
      <c r="D72" s="190">
        <v>0.7</v>
      </c>
      <c r="E72" s="190">
        <v>0.6</v>
      </c>
      <c r="F72" s="190">
        <v>0.8</v>
      </c>
      <c r="G72" s="190">
        <v>26.6</v>
      </c>
      <c r="H72" s="190">
        <v>11.6</v>
      </c>
      <c r="I72" s="191">
        <v>14.9</v>
      </c>
      <c r="J72" s="189">
        <v>2.2999999999999998</v>
      </c>
      <c r="K72" s="190">
        <v>1.8</v>
      </c>
      <c r="L72" s="190">
        <v>0.4</v>
      </c>
      <c r="M72" s="192">
        <v>5.5</v>
      </c>
      <c r="N72" s="193">
        <v>1.75</v>
      </c>
      <c r="O72" s="194" t="s">
        <v>263</v>
      </c>
    </row>
    <row r="73" spans="1:18" ht="18.75" customHeight="1">
      <c r="A73" s="195"/>
      <c r="B73" s="196"/>
      <c r="C73" s="196"/>
      <c r="D73" s="196"/>
      <c r="E73" s="196"/>
      <c r="F73" s="196"/>
      <c r="G73" s="196"/>
      <c r="H73" s="196"/>
      <c r="I73" s="197"/>
      <c r="J73" s="198"/>
      <c r="K73" s="198"/>
      <c r="L73" s="198"/>
      <c r="M73" s="198"/>
      <c r="N73" s="198"/>
      <c r="O73" s="198"/>
      <c r="R73" s="132"/>
    </row>
    <row r="74" spans="1:18" ht="25.5" customHeight="1">
      <c r="A74" s="199"/>
      <c r="B74" s="199"/>
      <c r="C74" s="199"/>
      <c r="D74" s="199"/>
      <c r="E74" s="199"/>
      <c r="F74" s="199"/>
      <c r="G74" s="199"/>
      <c r="H74" s="199"/>
      <c r="I74" s="132"/>
      <c r="J74" s="117"/>
      <c r="K74" s="117"/>
      <c r="L74" s="117"/>
      <c r="M74" s="117"/>
      <c r="N74" s="117"/>
      <c r="O74" s="117"/>
    </row>
    <row r="75" spans="1:18" ht="12.75" customHeight="1">
      <c r="A75" s="117" t="s">
        <v>266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</row>
    <row r="76" spans="1:18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</row>
    <row r="77" spans="1:18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</row>
    <row r="78" spans="1:18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</row>
    <row r="81" spans="11:11">
      <c r="K81" s="200"/>
    </row>
  </sheetData>
  <mergeCells count="9">
    <mergeCell ref="A73:H73"/>
    <mergeCell ref="N1:O1"/>
    <mergeCell ref="A2:A3"/>
    <mergeCell ref="O2:O3"/>
    <mergeCell ref="B3:C3"/>
    <mergeCell ref="D3:E3"/>
    <mergeCell ref="G3:I3"/>
    <mergeCell ref="J3:K3"/>
    <mergeCell ref="M3:N3"/>
  </mergeCells>
  <phoneticPr fontId="3"/>
  <pageMargins left="0.78740157480314965" right="0.78740157480314965" top="0.59055118110236227" bottom="0.59055118110236227" header="0" footer="0"/>
  <pageSetup paperSize="9" scale="66" firstPageNumber="12" fitToWidth="0" orientation="portrait" blackAndWhite="1" r:id="rId1"/>
  <headerFooter alignWithMargins="0"/>
  <colBreaks count="1" manualBreakCount="1">
    <brk id="9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view="pageBreakPreview" topLeftCell="K1" zoomScale="75" zoomScaleNormal="75" zoomScaleSheetLayoutView="75" workbookViewId="0">
      <selection activeCell="T6" sqref="T6"/>
    </sheetView>
  </sheetViews>
  <sheetFormatPr defaultColWidth="8.125" defaultRowHeight="13.5"/>
  <cols>
    <col min="1" max="1" width="13.75" style="4" customWidth="1"/>
    <col min="2" max="22" width="12.625" style="4" customWidth="1"/>
    <col min="23" max="16384" width="8.125" style="4"/>
  </cols>
  <sheetData>
    <row r="1" spans="1:22" ht="2.25" customHeight="1"/>
    <row r="2" spans="1:22" ht="21">
      <c r="A2" s="201" t="s">
        <v>267</v>
      </c>
      <c r="B2" s="202"/>
      <c r="C2" s="202"/>
      <c r="D2" s="202"/>
      <c r="E2" s="202"/>
      <c r="F2" s="202"/>
      <c r="G2" s="202"/>
      <c r="H2" s="202"/>
      <c r="I2" s="202"/>
      <c r="K2" s="203"/>
      <c r="U2" s="204" t="s">
        <v>268</v>
      </c>
      <c r="V2" s="204"/>
    </row>
    <row r="3" spans="1:22" s="212" customFormat="1" ht="14.25">
      <c r="A3" s="205" t="s">
        <v>269</v>
      </c>
      <c r="B3" s="206" t="s">
        <v>270</v>
      </c>
      <c r="C3" s="207"/>
      <c r="D3" s="208"/>
      <c r="E3" s="206" t="s">
        <v>271</v>
      </c>
      <c r="F3" s="207"/>
      <c r="G3" s="208"/>
      <c r="H3" s="209" t="s">
        <v>272</v>
      </c>
      <c r="I3" s="210"/>
      <c r="J3" s="210"/>
      <c r="K3" s="211"/>
      <c r="L3" s="206" t="s">
        <v>273</v>
      </c>
      <c r="M3" s="207"/>
      <c r="N3" s="208"/>
      <c r="O3" s="206" t="s">
        <v>274</v>
      </c>
      <c r="P3" s="207"/>
      <c r="Q3" s="208"/>
      <c r="R3" s="206" t="s">
        <v>275</v>
      </c>
      <c r="S3" s="207"/>
      <c r="T3" s="208"/>
      <c r="U3" s="205" t="s">
        <v>276</v>
      </c>
      <c r="V3" s="205" t="s">
        <v>277</v>
      </c>
    </row>
    <row r="4" spans="1:22" s="212" customFormat="1" ht="14.25">
      <c r="A4" s="213"/>
      <c r="B4" s="205" t="s">
        <v>278</v>
      </c>
      <c r="C4" s="205" t="s">
        <v>279</v>
      </c>
      <c r="D4" s="205" t="s">
        <v>280</v>
      </c>
      <c r="E4" s="205" t="s">
        <v>278</v>
      </c>
      <c r="F4" s="205" t="s">
        <v>279</v>
      </c>
      <c r="G4" s="205" t="s">
        <v>280</v>
      </c>
      <c r="H4" s="206" t="s">
        <v>281</v>
      </c>
      <c r="I4" s="207"/>
      <c r="J4" s="208"/>
      <c r="K4" s="214" t="s">
        <v>282</v>
      </c>
      <c r="L4" s="205" t="s">
        <v>278</v>
      </c>
      <c r="M4" s="205" t="s">
        <v>279</v>
      </c>
      <c r="N4" s="205" t="s">
        <v>280</v>
      </c>
      <c r="O4" s="205" t="s">
        <v>278</v>
      </c>
      <c r="P4" s="205" t="s">
        <v>283</v>
      </c>
      <c r="Q4" s="205" t="s">
        <v>284</v>
      </c>
      <c r="R4" s="205" t="s">
        <v>278</v>
      </c>
      <c r="S4" s="9" t="s">
        <v>285</v>
      </c>
      <c r="T4" s="214" t="s">
        <v>286</v>
      </c>
      <c r="U4" s="213"/>
      <c r="V4" s="213"/>
    </row>
    <row r="5" spans="1:22" s="212" customFormat="1" ht="24.6" customHeight="1">
      <c r="A5" s="215"/>
      <c r="B5" s="215"/>
      <c r="C5" s="215"/>
      <c r="D5" s="215"/>
      <c r="E5" s="215"/>
      <c r="F5" s="215"/>
      <c r="G5" s="215"/>
      <c r="H5" s="216" t="s">
        <v>278</v>
      </c>
      <c r="I5" s="216" t="s">
        <v>279</v>
      </c>
      <c r="J5" s="216" t="s">
        <v>280</v>
      </c>
      <c r="K5" s="217"/>
      <c r="L5" s="215"/>
      <c r="M5" s="215"/>
      <c r="N5" s="215"/>
      <c r="O5" s="215"/>
      <c r="P5" s="215"/>
      <c r="Q5" s="215"/>
      <c r="R5" s="215"/>
      <c r="S5" s="16"/>
      <c r="T5" s="217"/>
      <c r="U5" s="215"/>
      <c r="V5" s="215"/>
    </row>
    <row r="6" spans="1:22" s="222" customFormat="1" ht="39.950000000000003" customHeight="1">
      <c r="A6" s="218" t="s">
        <v>278</v>
      </c>
      <c r="B6" s="219">
        <f t="shared" ref="B6:V6" si="0">B7+B8</f>
        <v>10399</v>
      </c>
      <c r="C6" s="220">
        <f t="shared" si="0"/>
        <v>5446</v>
      </c>
      <c r="D6" s="220">
        <f t="shared" si="0"/>
        <v>4953</v>
      </c>
      <c r="E6" s="220">
        <f t="shared" si="0"/>
        <v>17529</v>
      </c>
      <c r="F6" s="220">
        <f t="shared" si="0"/>
        <v>8736</v>
      </c>
      <c r="G6" s="220">
        <f t="shared" si="0"/>
        <v>8793</v>
      </c>
      <c r="H6" s="220">
        <f t="shared" si="0"/>
        <v>16</v>
      </c>
      <c r="I6" s="220">
        <f t="shared" si="0"/>
        <v>9</v>
      </c>
      <c r="J6" s="220">
        <f t="shared" si="0"/>
        <v>7</v>
      </c>
      <c r="K6" s="221">
        <f t="shared" si="0"/>
        <v>9</v>
      </c>
      <c r="L6" s="219">
        <f t="shared" si="0"/>
        <v>-7130</v>
      </c>
      <c r="M6" s="220">
        <f t="shared" si="0"/>
        <v>-3290</v>
      </c>
      <c r="N6" s="220">
        <f t="shared" si="0"/>
        <v>-3840</v>
      </c>
      <c r="O6" s="220">
        <f t="shared" si="0"/>
        <v>316</v>
      </c>
      <c r="P6" s="220">
        <f t="shared" si="0"/>
        <v>120</v>
      </c>
      <c r="Q6" s="220">
        <f t="shared" si="0"/>
        <v>196</v>
      </c>
      <c r="R6" s="220">
        <f t="shared" si="0"/>
        <v>39</v>
      </c>
      <c r="S6" s="220">
        <f t="shared" si="0"/>
        <v>34</v>
      </c>
      <c r="T6" s="220">
        <f t="shared" si="0"/>
        <v>5</v>
      </c>
      <c r="U6" s="220">
        <f t="shared" si="0"/>
        <v>6148</v>
      </c>
      <c r="V6" s="221">
        <f t="shared" si="0"/>
        <v>2404</v>
      </c>
    </row>
    <row r="7" spans="1:22" s="222" customFormat="1" ht="39.950000000000003" customHeight="1">
      <c r="A7" s="223" t="s">
        <v>287</v>
      </c>
      <c r="B7" s="224">
        <f t="shared" ref="B7:V7" si="1">SUM(B9:B19)</f>
        <v>9692</v>
      </c>
      <c r="C7" s="225">
        <f t="shared" si="1"/>
        <v>5053</v>
      </c>
      <c r="D7" s="225">
        <f t="shared" si="1"/>
        <v>4639</v>
      </c>
      <c r="E7" s="225">
        <f t="shared" si="1"/>
        <v>15463</v>
      </c>
      <c r="F7" s="225">
        <f t="shared" si="1"/>
        <v>7696</v>
      </c>
      <c r="G7" s="225">
        <f t="shared" si="1"/>
        <v>7767</v>
      </c>
      <c r="H7" s="225">
        <f t="shared" si="1"/>
        <v>16</v>
      </c>
      <c r="I7" s="225">
        <f t="shared" si="1"/>
        <v>9</v>
      </c>
      <c r="J7" s="225">
        <f t="shared" si="1"/>
        <v>7</v>
      </c>
      <c r="K7" s="226">
        <f t="shared" si="1"/>
        <v>9</v>
      </c>
      <c r="L7" s="224">
        <f t="shared" si="1"/>
        <v>-5771</v>
      </c>
      <c r="M7" s="225">
        <f t="shared" si="1"/>
        <v>-2643</v>
      </c>
      <c r="N7" s="225">
        <f t="shared" si="1"/>
        <v>-3128</v>
      </c>
      <c r="O7" s="225">
        <f t="shared" si="1"/>
        <v>288</v>
      </c>
      <c r="P7" s="225">
        <f t="shared" si="1"/>
        <v>108</v>
      </c>
      <c r="Q7" s="225">
        <f t="shared" si="1"/>
        <v>180</v>
      </c>
      <c r="R7" s="225">
        <f t="shared" si="1"/>
        <v>36</v>
      </c>
      <c r="S7" s="225">
        <f t="shared" si="1"/>
        <v>31</v>
      </c>
      <c r="T7" s="225">
        <f t="shared" si="1"/>
        <v>5</v>
      </c>
      <c r="U7" s="225">
        <f t="shared" si="1"/>
        <v>5725</v>
      </c>
      <c r="V7" s="226">
        <f t="shared" si="1"/>
        <v>2212</v>
      </c>
    </row>
    <row r="8" spans="1:22" s="222" customFormat="1" ht="39.950000000000003" customHeight="1">
      <c r="A8" s="227" t="s">
        <v>288</v>
      </c>
      <c r="B8" s="228">
        <f t="shared" ref="B8:V8" si="2">SUM(B20:B28)</f>
        <v>707</v>
      </c>
      <c r="C8" s="229">
        <f t="shared" si="2"/>
        <v>393</v>
      </c>
      <c r="D8" s="229">
        <f t="shared" si="2"/>
        <v>314</v>
      </c>
      <c r="E8" s="229">
        <f t="shared" si="2"/>
        <v>2066</v>
      </c>
      <c r="F8" s="229">
        <f t="shared" si="2"/>
        <v>1040</v>
      </c>
      <c r="G8" s="229">
        <f t="shared" si="2"/>
        <v>1026</v>
      </c>
      <c r="H8" s="229">
        <f t="shared" si="2"/>
        <v>0</v>
      </c>
      <c r="I8" s="229">
        <f t="shared" si="2"/>
        <v>0</v>
      </c>
      <c r="J8" s="229">
        <f t="shared" si="2"/>
        <v>0</v>
      </c>
      <c r="K8" s="230">
        <f t="shared" si="2"/>
        <v>0</v>
      </c>
      <c r="L8" s="228">
        <f t="shared" si="2"/>
        <v>-1359</v>
      </c>
      <c r="M8" s="229">
        <f t="shared" si="2"/>
        <v>-647</v>
      </c>
      <c r="N8" s="229">
        <f t="shared" si="2"/>
        <v>-712</v>
      </c>
      <c r="O8" s="229">
        <f t="shared" si="2"/>
        <v>28</v>
      </c>
      <c r="P8" s="229">
        <f t="shared" si="2"/>
        <v>12</v>
      </c>
      <c r="Q8" s="229">
        <f t="shared" si="2"/>
        <v>16</v>
      </c>
      <c r="R8" s="229">
        <f t="shared" si="2"/>
        <v>3</v>
      </c>
      <c r="S8" s="229">
        <f t="shared" si="2"/>
        <v>3</v>
      </c>
      <c r="T8" s="229">
        <f t="shared" si="2"/>
        <v>0</v>
      </c>
      <c r="U8" s="229">
        <f t="shared" si="2"/>
        <v>423</v>
      </c>
      <c r="V8" s="230">
        <f t="shared" si="2"/>
        <v>192</v>
      </c>
    </row>
    <row r="9" spans="1:22" s="222" customFormat="1" ht="39.950000000000003" customHeight="1">
      <c r="A9" s="223" t="s">
        <v>289</v>
      </c>
      <c r="B9" s="224">
        <v>4385</v>
      </c>
      <c r="C9" s="225">
        <v>2312</v>
      </c>
      <c r="D9" s="225">
        <v>2073</v>
      </c>
      <c r="E9" s="225">
        <v>5089</v>
      </c>
      <c r="F9" s="225">
        <v>2546</v>
      </c>
      <c r="G9" s="225">
        <v>2543</v>
      </c>
      <c r="H9" s="225">
        <v>6</v>
      </c>
      <c r="I9" s="225">
        <v>2</v>
      </c>
      <c r="J9" s="225">
        <v>4</v>
      </c>
      <c r="K9" s="226">
        <v>2</v>
      </c>
      <c r="L9" s="224">
        <v>-704</v>
      </c>
      <c r="M9" s="225">
        <v>-234</v>
      </c>
      <c r="N9" s="225">
        <v>-470</v>
      </c>
      <c r="O9" s="225">
        <v>158</v>
      </c>
      <c r="P9" s="225">
        <v>57</v>
      </c>
      <c r="Q9" s="225">
        <v>101</v>
      </c>
      <c r="R9" s="225">
        <v>15</v>
      </c>
      <c r="S9" s="225">
        <v>14</v>
      </c>
      <c r="T9" s="225">
        <v>1</v>
      </c>
      <c r="U9" s="225">
        <v>2647</v>
      </c>
      <c r="V9" s="226">
        <v>959</v>
      </c>
    </row>
    <row r="10" spans="1:22" s="222" customFormat="1" ht="39.950000000000003" customHeight="1">
      <c r="A10" s="223" t="s">
        <v>290</v>
      </c>
      <c r="B10" s="224">
        <v>1047</v>
      </c>
      <c r="C10" s="225">
        <v>555</v>
      </c>
      <c r="D10" s="225">
        <v>492</v>
      </c>
      <c r="E10" s="225">
        <v>2207</v>
      </c>
      <c r="F10" s="225">
        <v>1085</v>
      </c>
      <c r="G10" s="225">
        <v>1122</v>
      </c>
      <c r="H10" s="225">
        <v>0</v>
      </c>
      <c r="I10" s="225">
        <v>0</v>
      </c>
      <c r="J10" s="225">
        <v>0</v>
      </c>
      <c r="K10" s="226">
        <v>0</v>
      </c>
      <c r="L10" s="224">
        <v>-1160</v>
      </c>
      <c r="M10" s="225">
        <v>-530</v>
      </c>
      <c r="N10" s="225">
        <v>-630</v>
      </c>
      <c r="O10" s="225">
        <v>27</v>
      </c>
      <c r="P10" s="225">
        <v>11</v>
      </c>
      <c r="Q10" s="225">
        <v>16</v>
      </c>
      <c r="R10" s="225">
        <v>4</v>
      </c>
      <c r="S10" s="225">
        <v>4</v>
      </c>
      <c r="T10" s="225">
        <v>0</v>
      </c>
      <c r="U10" s="225">
        <v>610</v>
      </c>
      <c r="V10" s="226">
        <v>257</v>
      </c>
    </row>
    <row r="11" spans="1:22" s="222" customFormat="1" ht="39.950000000000003" customHeight="1">
      <c r="A11" s="223" t="s">
        <v>291</v>
      </c>
      <c r="B11" s="224">
        <v>485</v>
      </c>
      <c r="C11" s="225">
        <v>249</v>
      </c>
      <c r="D11" s="225">
        <v>236</v>
      </c>
      <c r="E11" s="225">
        <v>1299</v>
      </c>
      <c r="F11" s="225">
        <v>642</v>
      </c>
      <c r="G11" s="225">
        <v>657</v>
      </c>
      <c r="H11" s="225">
        <v>0</v>
      </c>
      <c r="I11" s="225">
        <v>0</v>
      </c>
      <c r="J11" s="225">
        <v>0</v>
      </c>
      <c r="K11" s="226">
        <v>0</v>
      </c>
      <c r="L11" s="224">
        <v>-814</v>
      </c>
      <c r="M11" s="225">
        <v>-393</v>
      </c>
      <c r="N11" s="225">
        <v>-421</v>
      </c>
      <c r="O11" s="225">
        <v>16</v>
      </c>
      <c r="P11" s="225">
        <v>5</v>
      </c>
      <c r="Q11" s="225">
        <v>11</v>
      </c>
      <c r="R11" s="225">
        <v>1</v>
      </c>
      <c r="S11" s="225">
        <v>1</v>
      </c>
      <c r="T11" s="225">
        <v>0</v>
      </c>
      <c r="U11" s="225">
        <v>237</v>
      </c>
      <c r="V11" s="226">
        <v>138</v>
      </c>
    </row>
    <row r="12" spans="1:22" s="222" customFormat="1" ht="39.950000000000003" customHeight="1">
      <c r="A12" s="223" t="s">
        <v>292</v>
      </c>
      <c r="B12" s="224">
        <v>182</v>
      </c>
      <c r="C12" s="225">
        <v>94</v>
      </c>
      <c r="D12" s="225">
        <v>88</v>
      </c>
      <c r="E12" s="225">
        <v>583</v>
      </c>
      <c r="F12" s="225">
        <v>267</v>
      </c>
      <c r="G12" s="225">
        <v>316</v>
      </c>
      <c r="H12" s="225">
        <v>0</v>
      </c>
      <c r="I12" s="225">
        <v>0</v>
      </c>
      <c r="J12" s="225">
        <v>0</v>
      </c>
      <c r="K12" s="226">
        <v>0</v>
      </c>
      <c r="L12" s="224">
        <v>-401</v>
      </c>
      <c r="M12" s="225">
        <v>-173</v>
      </c>
      <c r="N12" s="225">
        <v>-228</v>
      </c>
      <c r="O12" s="225">
        <v>3</v>
      </c>
      <c r="P12" s="225">
        <v>1</v>
      </c>
      <c r="Q12" s="225">
        <v>2</v>
      </c>
      <c r="R12" s="225">
        <v>0</v>
      </c>
      <c r="S12" s="225">
        <v>0</v>
      </c>
      <c r="T12" s="225">
        <v>0</v>
      </c>
      <c r="U12" s="225">
        <v>108</v>
      </c>
      <c r="V12" s="226">
        <v>42</v>
      </c>
    </row>
    <row r="13" spans="1:22" s="222" customFormat="1" ht="39.950000000000003" customHeight="1">
      <c r="A13" s="223" t="s">
        <v>293</v>
      </c>
      <c r="B13" s="224">
        <v>989</v>
      </c>
      <c r="C13" s="225">
        <v>534</v>
      </c>
      <c r="D13" s="225">
        <v>455</v>
      </c>
      <c r="E13" s="225">
        <v>1477</v>
      </c>
      <c r="F13" s="225">
        <v>735</v>
      </c>
      <c r="G13" s="225">
        <v>742</v>
      </c>
      <c r="H13" s="225">
        <v>3</v>
      </c>
      <c r="I13" s="225">
        <v>3</v>
      </c>
      <c r="J13" s="225">
        <v>0</v>
      </c>
      <c r="K13" s="226">
        <v>2</v>
      </c>
      <c r="L13" s="224">
        <v>-488</v>
      </c>
      <c r="M13" s="225">
        <v>-201</v>
      </c>
      <c r="N13" s="225">
        <v>-287</v>
      </c>
      <c r="O13" s="225">
        <v>30</v>
      </c>
      <c r="P13" s="225">
        <v>14</v>
      </c>
      <c r="Q13" s="225">
        <v>16</v>
      </c>
      <c r="R13" s="225">
        <v>4</v>
      </c>
      <c r="S13" s="225">
        <v>3</v>
      </c>
      <c r="T13" s="225">
        <v>1</v>
      </c>
      <c r="U13" s="225">
        <v>611</v>
      </c>
      <c r="V13" s="226">
        <v>249</v>
      </c>
    </row>
    <row r="14" spans="1:22" s="222" customFormat="1" ht="39.950000000000003" customHeight="1">
      <c r="A14" s="223" t="s">
        <v>294</v>
      </c>
      <c r="B14" s="224">
        <v>845</v>
      </c>
      <c r="C14" s="225">
        <v>446</v>
      </c>
      <c r="D14" s="225">
        <v>399</v>
      </c>
      <c r="E14" s="225">
        <v>1398</v>
      </c>
      <c r="F14" s="225">
        <v>709</v>
      </c>
      <c r="G14" s="225">
        <v>689</v>
      </c>
      <c r="H14" s="225">
        <v>1</v>
      </c>
      <c r="I14" s="225">
        <v>1</v>
      </c>
      <c r="J14" s="225">
        <v>0</v>
      </c>
      <c r="K14" s="226">
        <v>1</v>
      </c>
      <c r="L14" s="224">
        <v>-553</v>
      </c>
      <c r="M14" s="225">
        <v>-263</v>
      </c>
      <c r="N14" s="225">
        <v>-290</v>
      </c>
      <c r="O14" s="225">
        <v>18</v>
      </c>
      <c r="P14" s="225">
        <v>6</v>
      </c>
      <c r="Q14" s="225">
        <v>12</v>
      </c>
      <c r="R14" s="225">
        <v>4</v>
      </c>
      <c r="S14" s="225">
        <v>3</v>
      </c>
      <c r="T14" s="225">
        <v>1</v>
      </c>
      <c r="U14" s="225">
        <v>494</v>
      </c>
      <c r="V14" s="226">
        <v>198</v>
      </c>
    </row>
    <row r="15" spans="1:22" s="222" customFormat="1" ht="39.950000000000003" customHeight="1">
      <c r="A15" s="223" t="s">
        <v>295</v>
      </c>
      <c r="B15" s="224">
        <v>351</v>
      </c>
      <c r="C15" s="225">
        <v>173</v>
      </c>
      <c r="D15" s="225">
        <v>178</v>
      </c>
      <c r="E15" s="225">
        <v>688</v>
      </c>
      <c r="F15" s="225">
        <v>353</v>
      </c>
      <c r="G15" s="225">
        <v>335</v>
      </c>
      <c r="H15" s="225">
        <v>0</v>
      </c>
      <c r="I15" s="225">
        <v>0</v>
      </c>
      <c r="J15" s="225">
        <v>0</v>
      </c>
      <c r="K15" s="226">
        <v>0</v>
      </c>
      <c r="L15" s="224">
        <v>-337</v>
      </c>
      <c r="M15" s="225">
        <v>-180</v>
      </c>
      <c r="N15" s="225">
        <v>-157</v>
      </c>
      <c r="O15" s="225">
        <v>9</v>
      </c>
      <c r="P15" s="225">
        <v>1</v>
      </c>
      <c r="Q15" s="225">
        <v>8</v>
      </c>
      <c r="R15" s="225">
        <v>0</v>
      </c>
      <c r="S15" s="225">
        <v>0</v>
      </c>
      <c r="T15" s="225">
        <v>0</v>
      </c>
      <c r="U15" s="225">
        <v>166</v>
      </c>
      <c r="V15" s="226">
        <v>82</v>
      </c>
    </row>
    <row r="16" spans="1:22" s="222" customFormat="1" ht="39.950000000000003" customHeight="1">
      <c r="A16" s="223" t="s">
        <v>296</v>
      </c>
      <c r="B16" s="224">
        <v>263</v>
      </c>
      <c r="C16" s="225">
        <v>128</v>
      </c>
      <c r="D16" s="225">
        <v>135</v>
      </c>
      <c r="E16" s="225">
        <v>490</v>
      </c>
      <c r="F16" s="225">
        <v>249</v>
      </c>
      <c r="G16" s="225">
        <v>241</v>
      </c>
      <c r="H16" s="225">
        <v>2</v>
      </c>
      <c r="I16" s="225">
        <v>1</v>
      </c>
      <c r="J16" s="225">
        <v>1</v>
      </c>
      <c r="K16" s="226">
        <v>2</v>
      </c>
      <c r="L16" s="224">
        <v>-227</v>
      </c>
      <c r="M16" s="225">
        <v>-121</v>
      </c>
      <c r="N16" s="225">
        <v>-106</v>
      </c>
      <c r="O16" s="225">
        <v>10</v>
      </c>
      <c r="P16" s="225">
        <v>2</v>
      </c>
      <c r="Q16" s="225">
        <v>8</v>
      </c>
      <c r="R16" s="225">
        <v>3</v>
      </c>
      <c r="S16" s="225">
        <v>2</v>
      </c>
      <c r="T16" s="225">
        <v>1</v>
      </c>
      <c r="U16" s="225">
        <v>145</v>
      </c>
      <c r="V16" s="226">
        <v>47</v>
      </c>
    </row>
    <row r="17" spans="1:22" s="222" customFormat="1" ht="39.950000000000003" customHeight="1">
      <c r="A17" s="223" t="s">
        <v>297</v>
      </c>
      <c r="B17" s="224">
        <v>670</v>
      </c>
      <c r="C17" s="225">
        <v>338</v>
      </c>
      <c r="D17" s="225">
        <v>332</v>
      </c>
      <c r="E17" s="225">
        <v>1075</v>
      </c>
      <c r="F17" s="225">
        <v>543</v>
      </c>
      <c r="G17" s="225">
        <v>532</v>
      </c>
      <c r="H17" s="225">
        <v>2</v>
      </c>
      <c r="I17" s="225">
        <v>1</v>
      </c>
      <c r="J17" s="225">
        <v>1</v>
      </c>
      <c r="K17" s="226">
        <v>1</v>
      </c>
      <c r="L17" s="224">
        <v>-405</v>
      </c>
      <c r="M17" s="225">
        <v>-205</v>
      </c>
      <c r="N17" s="225">
        <v>-200</v>
      </c>
      <c r="O17" s="225">
        <v>8</v>
      </c>
      <c r="P17" s="225">
        <v>6</v>
      </c>
      <c r="Q17" s="225">
        <v>2</v>
      </c>
      <c r="R17" s="225">
        <v>3</v>
      </c>
      <c r="S17" s="225">
        <v>2</v>
      </c>
      <c r="T17" s="225">
        <v>1</v>
      </c>
      <c r="U17" s="225">
        <v>432</v>
      </c>
      <c r="V17" s="226">
        <v>151</v>
      </c>
    </row>
    <row r="18" spans="1:22" s="222" customFormat="1" ht="39.950000000000003" customHeight="1">
      <c r="A18" s="223" t="s">
        <v>298</v>
      </c>
      <c r="B18" s="224">
        <v>229</v>
      </c>
      <c r="C18" s="225">
        <v>104</v>
      </c>
      <c r="D18" s="225">
        <v>125</v>
      </c>
      <c r="E18" s="225">
        <v>760</v>
      </c>
      <c r="F18" s="225">
        <v>374</v>
      </c>
      <c r="G18" s="225">
        <v>386</v>
      </c>
      <c r="H18" s="225">
        <v>1</v>
      </c>
      <c r="I18" s="225">
        <v>1</v>
      </c>
      <c r="J18" s="225">
        <v>0</v>
      </c>
      <c r="K18" s="226">
        <v>1</v>
      </c>
      <c r="L18" s="224">
        <v>-531</v>
      </c>
      <c r="M18" s="225">
        <v>-270</v>
      </c>
      <c r="N18" s="225">
        <v>-261</v>
      </c>
      <c r="O18" s="225">
        <v>4</v>
      </c>
      <c r="P18" s="225">
        <v>3</v>
      </c>
      <c r="Q18" s="225">
        <v>1</v>
      </c>
      <c r="R18" s="225">
        <v>1</v>
      </c>
      <c r="S18" s="225">
        <v>1</v>
      </c>
      <c r="T18" s="225">
        <v>0</v>
      </c>
      <c r="U18" s="225">
        <v>140</v>
      </c>
      <c r="V18" s="226">
        <v>42</v>
      </c>
    </row>
    <row r="19" spans="1:22" s="222" customFormat="1" ht="39.950000000000003" customHeight="1">
      <c r="A19" s="227" t="s">
        <v>299</v>
      </c>
      <c r="B19" s="224">
        <v>246</v>
      </c>
      <c r="C19" s="229">
        <v>120</v>
      </c>
      <c r="D19" s="229">
        <v>126</v>
      </c>
      <c r="E19" s="229">
        <v>397</v>
      </c>
      <c r="F19" s="229">
        <v>193</v>
      </c>
      <c r="G19" s="229">
        <v>204</v>
      </c>
      <c r="H19" s="229">
        <v>1</v>
      </c>
      <c r="I19" s="229">
        <v>0</v>
      </c>
      <c r="J19" s="229">
        <v>1</v>
      </c>
      <c r="K19" s="230">
        <v>0</v>
      </c>
      <c r="L19" s="228">
        <v>-151</v>
      </c>
      <c r="M19" s="229">
        <v>-73</v>
      </c>
      <c r="N19" s="229">
        <v>-78</v>
      </c>
      <c r="O19" s="229">
        <v>5</v>
      </c>
      <c r="P19" s="229">
        <v>2</v>
      </c>
      <c r="Q19" s="229">
        <v>3</v>
      </c>
      <c r="R19" s="229">
        <v>1</v>
      </c>
      <c r="S19" s="229">
        <v>1</v>
      </c>
      <c r="T19" s="229">
        <v>0</v>
      </c>
      <c r="U19" s="229">
        <v>135</v>
      </c>
      <c r="V19" s="230">
        <v>47</v>
      </c>
    </row>
    <row r="20" spans="1:22" s="222" customFormat="1" ht="39.950000000000003" customHeight="1">
      <c r="A20" s="231" t="s">
        <v>300</v>
      </c>
      <c r="B20" s="232">
        <v>26</v>
      </c>
      <c r="C20" s="233">
        <v>14</v>
      </c>
      <c r="D20" s="233">
        <v>12</v>
      </c>
      <c r="E20" s="233">
        <v>130</v>
      </c>
      <c r="F20" s="233">
        <v>70</v>
      </c>
      <c r="G20" s="233">
        <v>60</v>
      </c>
      <c r="H20" s="233">
        <v>0</v>
      </c>
      <c r="I20" s="233">
        <v>0</v>
      </c>
      <c r="J20" s="233">
        <v>0</v>
      </c>
      <c r="K20" s="234">
        <v>0</v>
      </c>
      <c r="L20" s="232">
        <v>-104</v>
      </c>
      <c r="M20" s="233">
        <v>-56</v>
      </c>
      <c r="N20" s="233">
        <v>-48</v>
      </c>
      <c r="O20" s="233">
        <v>1</v>
      </c>
      <c r="P20" s="233">
        <v>1</v>
      </c>
      <c r="Q20" s="233">
        <v>0</v>
      </c>
      <c r="R20" s="233">
        <v>0</v>
      </c>
      <c r="S20" s="233">
        <v>0</v>
      </c>
      <c r="T20" s="233">
        <v>0</v>
      </c>
      <c r="U20" s="233">
        <v>13</v>
      </c>
      <c r="V20" s="234">
        <v>7</v>
      </c>
    </row>
    <row r="21" spans="1:22" s="222" customFormat="1" ht="39.950000000000003" customHeight="1">
      <c r="A21" s="235" t="s">
        <v>301</v>
      </c>
      <c r="B21" s="232">
        <v>41</v>
      </c>
      <c r="C21" s="233">
        <v>25</v>
      </c>
      <c r="D21" s="233">
        <v>16</v>
      </c>
      <c r="E21" s="233">
        <v>195</v>
      </c>
      <c r="F21" s="233">
        <v>101</v>
      </c>
      <c r="G21" s="233">
        <v>94</v>
      </c>
      <c r="H21" s="233">
        <v>0</v>
      </c>
      <c r="I21" s="233">
        <v>0</v>
      </c>
      <c r="J21" s="233">
        <v>0</v>
      </c>
      <c r="K21" s="234">
        <v>0</v>
      </c>
      <c r="L21" s="232">
        <v>-154</v>
      </c>
      <c r="M21" s="233">
        <v>-76</v>
      </c>
      <c r="N21" s="233">
        <v>-78</v>
      </c>
      <c r="O21" s="233">
        <v>1</v>
      </c>
      <c r="P21" s="233">
        <v>1</v>
      </c>
      <c r="Q21" s="233">
        <v>0</v>
      </c>
      <c r="R21" s="233">
        <v>0</v>
      </c>
      <c r="S21" s="233">
        <v>0</v>
      </c>
      <c r="T21" s="233">
        <v>0</v>
      </c>
      <c r="U21" s="233">
        <v>28</v>
      </c>
      <c r="V21" s="234">
        <v>8</v>
      </c>
    </row>
    <row r="22" spans="1:22" s="222" customFormat="1" ht="39.950000000000003" customHeight="1">
      <c r="A22" s="216" t="s">
        <v>302</v>
      </c>
      <c r="B22" s="224">
        <v>207</v>
      </c>
      <c r="C22" s="220">
        <v>112</v>
      </c>
      <c r="D22" s="220">
        <v>95</v>
      </c>
      <c r="E22" s="220">
        <v>310</v>
      </c>
      <c r="F22" s="220">
        <v>163</v>
      </c>
      <c r="G22" s="220">
        <v>147</v>
      </c>
      <c r="H22" s="220">
        <v>0</v>
      </c>
      <c r="I22" s="220">
        <v>0</v>
      </c>
      <c r="J22" s="220">
        <v>0</v>
      </c>
      <c r="K22" s="221">
        <v>0</v>
      </c>
      <c r="L22" s="219">
        <v>-103</v>
      </c>
      <c r="M22" s="220">
        <v>-51</v>
      </c>
      <c r="N22" s="220">
        <v>-52</v>
      </c>
      <c r="O22" s="220">
        <v>9</v>
      </c>
      <c r="P22" s="220">
        <v>4</v>
      </c>
      <c r="Q22" s="220">
        <v>5</v>
      </c>
      <c r="R22" s="220">
        <v>1</v>
      </c>
      <c r="S22" s="220">
        <v>1</v>
      </c>
      <c r="T22" s="220">
        <v>0</v>
      </c>
      <c r="U22" s="220">
        <v>114</v>
      </c>
      <c r="V22" s="221">
        <v>56</v>
      </c>
    </row>
    <row r="23" spans="1:22" s="222" customFormat="1" ht="39.950000000000003" customHeight="1">
      <c r="A23" s="236" t="s">
        <v>303</v>
      </c>
      <c r="B23" s="224">
        <v>139</v>
      </c>
      <c r="C23" s="229">
        <v>79</v>
      </c>
      <c r="D23" s="229">
        <v>60</v>
      </c>
      <c r="E23" s="229">
        <v>230</v>
      </c>
      <c r="F23" s="229">
        <v>110</v>
      </c>
      <c r="G23" s="229">
        <v>120</v>
      </c>
      <c r="H23" s="229">
        <v>0</v>
      </c>
      <c r="I23" s="229">
        <v>0</v>
      </c>
      <c r="J23" s="229">
        <v>0</v>
      </c>
      <c r="K23" s="230">
        <v>0</v>
      </c>
      <c r="L23" s="228">
        <v>-91</v>
      </c>
      <c r="M23" s="229">
        <v>-31</v>
      </c>
      <c r="N23" s="229">
        <v>-60</v>
      </c>
      <c r="O23" s="229">
        <v>7</v>
      </c>
      <c r="P23" s="229">
        <v>3</v>
      </c>
      <c r="Q23" s="229">
        <v>4</v>
      </c>
      <c r="R23" s="229">
        <v>2</v>
      </c>
      <c r="S23" s="229">
        <v>2</v>
      </c>
      <c r="T23" s="229">
        <v>0</v>
      </c>
      <c r="U23" s="229">
        <v>94</v>
      </c>
      <c r="V23" s="230">
        <v>38</v>
      </c>
    </row>
    <row r="24" spans="1:22" s="222" customFormat="1" ht="39.950000000000003" customHeight="1">
      <c r="A24" s="235" t="s">
        <v>304</v>
      </c>
      <c r="B24" s="232">
        <v>87</v>
      </c>
      <c r="C24" s="233">
        <v>47</v>
      </c>
      <c r="D24" s="233">
        <v>40</v>
      </c>
      <c r="E24" s="233">
        <v>280</v>
      </c>
      <c r="F24" s="233">
        <v>129</v>
      </c>
      <c r="G24" s="233">
        <v>151</v>
      </c>
      <c r="H24" s="233">
        <v>0</v>
      </c>
      <c r="I24" s="233">
        <v>0</v>
      </c>
      <c r="J24" s="233">
        <v>0</v>
      </c>
      <c r="K24" s="234">
        <v>0</v>
      </c>
      <c r="L24" s="232">
        <v>-193</v>
      </c>
      <c r="M24" s="233">
        <v>-82</v>
      </c>
      <c r="N24" s="233">
        <v>-111</v>
      </c>
      <c r="O24" s="233">
        <v>5</v>
      </c>
      <c r="P24" s="233">
        <v>1</v>
      </c>
      <c r="Q24" s="233">
        <v>4</v>
      </c>
      <c r="R24" s="233">
        <v>0</v>
      </c>
      <c r="S24" s="233">
        <v>0</v>
      </c>
      <c r="T24" s="233">
        <v>0</v>
      </c>
      <c r="U24" s="233">
        <v>45</v>
      </c>
      <c r="V24" s="234">
        <v>24</v>
      </c>
    </row>
    <row r="25" spans="1:22" s="222" customFormat="1" ht="39.950000000000003" customHeight="1">
      <c r="A25" s="235" t="s">
        <v>305</v>
      </c>
      <c r="B25" s="232">
        <v>37</v>
      </c>
      <c r="C25" s="233">
        <v>19</v>
      </c>
      <c r="D25" s="233">
        <v>18</v>
      </c>
      <c r="E25" s="233">
        <v>204</v>
      </c>
      <c r="F25" s="233">
        <v>114</v>
      </c>
      <c r="G25" s="233">
        <v>90</v>
      </c>
      <c r="H25" s="233">
        <v>0</v>
      </c>
      <c r="I25" s="233">
        <v>0</v>
      </c>
      <c r="J25" s="233">
        <v>0</v>
      </c>
      <c r="K25" s="234">
        <v>0</v>
      </c>
      <c r="L25" s="232">
        <v>-167</v>
      </c>
      <c r="M25" s="233">
        <v>-95</v>
      </c>
      <c r="N25" s="233">
        <v>-72</v>
      </c>
      <c r="O25" s="233">
        <v>0</v>
      </c>
      <c r="P25" s="233">
        <v>0</v>
      </c>
      <c r="Q25" s="233">
        <v>0</v>
      </c>
      <c r="R25" s="233">
        <v>0</v>
      </c>
      <c r="S25" s="233">
        <v>0</v>
      </c>
      <c r="T25" s="233">
        <v>0</v>
      </c>
      <c r="U25" s="233">
        <v>25</v>
      </c>
      <c r="V25" s="234">
        <v>15</v>
      </c>
    </row>
    <row r="26" spans="1:22" s="222" customFormat="1" ht="39.950000000000003" customHeight="1">
      <c r="A26" s="216" t="s">
        <v>306</v>
      </c>
      <c r="B26" s="224">
        <v>11</v>
      </c>
      <c r="C26" s="220">
        <v>6</v>
      </c>
      <c r="D26" s="220">
        <v>5</v>
      </c>
      <c r="E26" s="220">
        <v>96</v>
      </c>
      <c r="F26" s="220">
        <v>44</v>
      </c>
      <c r="G26" s="220">
        <v>52</v>
      </c>
      <c r="H26" s="220">
        <v>0</v>
      </c>
      <c r="I26" s="220">
        <v>0</v>
      </c>
      <c r="J26" s="220">
        <v>0</v>
      </c>
      <c r="K26" s="221">
        <v>0</v>
      </c>
      <c r="L26" s="219">
        <v>-85</v>
      </c>
      <c r="M26" s="220">
        <v>-38</v>
      </c>
      <c r="N26" s="220">
        <v>-47</v>
      </c>
      <c r="O26" s="220">
        <v>0</v>
      </c>
      <c r="P26" s="220">
        <v>0</v>
      </c>
      <c r="Q26" s="220">
        <v>0</v>
      </c>
      <c r="R26" s="220">
        <v>0</v>
      </c>
      <c r="S26" s="220">
        <v>0</v>
      </c>
      <c r="T26" s="220">
        <v>0</v>
      </c>
      <c r="U26" s="220">
        <v>9</v>
      </c>
      <c r="V26" s="221">
        <v>7</v>
      </c>
    </row>
    <row r="27" spans="1:22" s="222" customFormat="1" ht="39.950000000000003" customHeight="1">
      <c r="A27" s="236" t="s">
        <v>307</v>
      </c>
      <c r="B27" s="224">
        <v>41</v>
      </c>
      <c r="C27" s="229">
        <v>21</v>
      </c>
      <c r="D27" s="229">
        <v>20</v>
      </c>
      <c r="E27" s="229">
        <v>215</v>
      </c>
      <c r="F27" s="229">
        <v>107</v>
      </c>
      <c r="G27" s="229">
        <v>108</v>
      </c>
      <c r="H27" s="229">
        <v>0</v>
      </c>
      <c r="I27" s="229">
        <v>0</v>
      </c>
      <c r="J27" s="229">
        <v>0</v>
      </c>
      <c r="K27" s="230">
        <v>0</v>
      </c>
      <c r="L27" s="228">
        <v>-174</v>
      </c>
      <c r="M27" s="229">
        <v>-86</v>
      </c>
      <c r="N27" s="229">
        <v>-88</v>
      </c>
      <c r="O27" s="229">
        <v>2</v>
      </c>
      <c r="P27" s="229">
        <v>1</v>
      </c>
      <c r="Q27" s="229">
        <v>1</v>
      </c>
      <c r="R27" s="229">
        <v>0</v>
      </c>
      <c r="S27" s="229">
        <v>0</v>
      </c>
      <c r="T27" s="229">
        <v>0</v>
      </c>
      <c r="U27" s="229">
        <v>34</v>
      </c>
      <c r="V27" s="230">
        <v>15</v>
      </c>
    </row>
    <row r="28" spans="1:22" s="222" customFormat="1" ht="39.950000000000003" customHeight="1" thickBot="1">
      <c r="A28" s="237" t="s">
        <v>308</v>
      </c>
      <c r="B28" s="238">
        <v>118</v>
      </c>
      <c r="C28" s="225">
        <v>70</v>
      </c>
      <c r="D28" s="225">
        <v>48</v>
      </c>
      <c r="E28" s="225">
        <v>406</v>
      </c>
      <c r="F28" s="225">
        <v>202</v>
      </c>
      <c r="G28" s="225">
        <v>204</v>
      </c>
      <c r="H28" s="225">
        <v>0</v>
      </c>
      <c r="I28" s="225">
        <v>0</v>
      </c>
      <c r="J28" s="225">
        <v>0</v>
      </c>
      <c r="K28" s="226">
        <v>0</v>
      </c>
      <c r="L28" s="224">
        <v>-288</v>
      </c>
      <c r="M28" s="225">
        <v>-132</v>
      </c>
      <c r="N28" s="225">
        <v>-156</v>
      </c>
      <c r="O28" s="225">
        <v>3</v>
      </c>
      <c r="P28" s="225">
        <v>1</v>
      </c>
      <c r="Q28" s="225">
        <v>2</v>
      </c>
      <c r="R28" s="225">
        <v>0</v>
      </c>
      <c r="S28" s="225">
        <v>0</v>
      </c>
      <c r="T28" s="225">
        <v>0</v>
      </c>
      <c r="U28" s="225">
        <v>61</v>
      </c>
      <c r="V28" s="226">
        <v>22</v>
      </c>
    </row>
    <row r="29" spans="1:22" ht="39.950000000000003" customHeight="1" thickTop="1">
      <c r="A29" s="239" t="s">
        <v>309</v>
      </c>
      <c r="B29" s="240">
        <f t="shared" ref="B29:V29" si="3">B17</f>
        <v>670</v>
      </c>
      <c r="C29" s="241">
        <f t="shared" si="3"/>
        <v>338</v>
      </c>
      <c r="D29" s="241">
        <f t="shared" si="3"/>
        <v>332</v>
      </c>
      <c r="E29" s="241">
        <f t="shared" si="3"/>
        <v>1075</v>
      </c>
      <c r="F29" s="241">
        <f t="shared" si="3"/>
        <v>543</v>
      </c>
      <c r="G29" s="241">
        <f t="shared" si="3"/>
        <v>532</v>
      </c>
      <c r="H29" s="241">
        <f t="shared" si="3"/>
        <v>2</v>
      </c>
      <c r="I29" s="241">
        <f t="shared" si="3"/>
        <v>1</v>
      </c>
      <c r="J29" s="241">
        <f t="shared" si="3"/>
        <v>1</v>
      </c>
      <c r="K29" s="242">
        <f t="shared" si="3"/>
        <v>1</v>
      </c>
      <c r="L29" s="240">
        <f t="shared" si="3"/>
        <v>-405</v>
      </c>
      <c r="M29" s="241">
        <f t="shared" si="3"/>
        <v>-205</v>
      </c>
      <c r="N29" s="241">
        <f t="shared" si="3"/>
        <v>-200</v>
      </c>
      <c r="O29" s="241">
        <f t="shared" si="3"/>
        <v>8</v>
      </c>
      <c r="P29" s="241">
        <f t="shared" si="3"/>
        <v>6</v>
      </c>
      <c r="Q29" s="241">
        <f t="shared" si="3"/>
        <v>2</v>
      </c>
      <c r="R29" s="241">
        <f t="shared" si="3"/>
        <v>3</v>
      </c>
      <c r="S29" s="241">
        <f t="shared" si="3"/>
        <v>2</v>
      </c>
      <c r="T29" s="241">
        <f t="shared" si="3"/>
        <v>1</v>
      </c>
      <c r="U29" s="241">
        <f t="shared" si="3"/>
        <v>432</v>
      </c>
      <c r="V29" s="242">
        <f t="shared" si="3"/>
        <v>151</v>
      </c>
    </row>
    <row r="30" spans="1:22" ht="39.950000000000003" customHeight="1">
      <c r="A30" s="237" t="s">
        <v>310</v>
      </c>
      <c r="B30" s="243">
        <f t="shared" ref="B30:V30" si="4">B13+B14</f>
        <v>1834</v>
      </c>
      <c r="C30" s="244">
        <f t="shared" si="4"/>
        <v>980</v>
      </c>
      <c r="D30" s="244">
        <f t="shared" si="4"/>
        <v>854</v>
      </c>
      <c r="E30" s="244">
        <f t="shared" si="4"/>
        <v>2875</v>
      </c>
      <c r="F30" s="244">
        <f t="shared" si="4"/>
        <v>1444</v>
      </c>
      <c r="G30" s="244">
        <f t="shared" si="4"/>
        <v>1431</v>
      </c>
      <c r="H30" s="244">
        <f t="shared" si="4"/>
        <v>4</v>
      </c>
      <c r="I30" s="244">
        <f t="shared" si="4"/>
        <v>4</v>
      </c>
      <c r="J30" s="244">
        <f t="shared" si="4"/>
        <v>0</v>
      </c>
      <c r="K30" s="245">
        <f t="shared" si="4"/>
        <v>3</v>
      </c>
      <c r="L30" s="243">
        <f t="shared" si="4"/>
        <v>-1041</v>
      </c>
      <c r="M30" s="244">
        <f t="shared" si="4"/>
        <v>-464</v>
      </c>
      <c r="N30" s="244">
        <f t="shared" si="4"/>
        <v>-577</v>
      </c>
      <c r="O30" s="244">
        <f t="shared" si="4"/>
        <v>48</v>
      </c>
      <c r="P30" s="244">
        <f t="shared" si="4"/>
        <v>20</v>
      </c>
      <c r="Q30" s="244">
        <f t="shared" si="4"/>
        <v>28</v>
      </c>
      <c r="R30" s="244">
        <f t="shared" si="4"/>
        <v>8</v>
      </c>
      <c r="S30" s="244">
        <f t="shared" si="4"/>
        <v>6</v>
      </c>
      <c r="T30" s="244">
        <f t="shared" si="4"/>
        <v>2</v>
      </c>
      <c r="U30" s="244">
        <f t="shared" si="4"/>
        <v>1105</v>
      </c>
      <c r="V30" s="245">
        <f t="shared" si="4"/>
        <v>447</v>
      </c>
    </row>
    <row r="31" spans="1:22" ht="39.950000000000003" customHeight="1">
      <c r="A31" s="237" t="s">
        <v>311</v>
      </c>
      <c r="B31" s="243">
        <f t="shared" ref="B31:V31" si="5">B10+B20</f>
        <v>1073</v>
      </c>
      <c r="C31" s="244">
        <f t="shared" si="5"/>
        <v>569</v>
      </c>
      <c r="D31" s="244">
        <f t="shared" si="5"/>
        <v>504</v>
      </c>
      <c r="E31" s="244">
        <f t="shared" si="5"/>
        <v>2337</v>
      </c>
      <c r="F31" s="244">
        <f t="shared" si="5"/>
        <v>1155</v>
      </c>
      <c r="G31" s="244">
        <f t="shared" si="5"/>
        <v>1182</v>
      </c>
      <c r="H31" s="244">
        <f t="shared" si="5"/>
        <v>0</v>
      </c>
      <c r="I31" s="244">
        <f t="shared" si="5"/>
        <v>0</v>
      </c>
      <c r="J31" s="244">
        <f t="shared" si="5"/>
        <v>0</v>
      </c>
      <c r="K31" s="245">
        <f t="shared" si="5"/>
        <v>0</v>
      </c>
      <c r="L31" s="243">
        <f t="shared" si="5"/>
        <v>-1264</v>
      </c>
      <c r="M31" s="244">
        <f t="shared" si="5"/>
        <v>-586</v>
      </c>
      <c r="N31" s="244">
        <f t="shared" si="5"/>
        <v>-678</v>
      </c>
      <c r="O31" s="244">
        <f t="shared" si="5"/>
        <v>28</v>
      </c>
      <c r="P31" s="244">
        <f t="shared" si="5"/>
        <v>12</v>
      </c>
      <c r="Q31" s="244">
        <f t="shared" si="5"/>
        <v>16</v>
      </c>
      <c r="R31" s="244">
        <f t="shared" si="5"/>
        <v>4</v>
      </c>
      <c r="S31" s="244">
        <f t="shared" si="5"/>
        <v>4</v>
      </c>
      <c r="T31" s="244">
        <f t="shared" si="5"/>
        <v>0</v>
      </c>
      <c r="U31" s="244">
        <f t="shared" si="5"/>
        <v>623</v>
      </c>
      <c r="V31" s="245">
        <f t="shared" si="5"/>
        <v>264</v>
      </c>
    </row>
    <row r="32" spans="1:22" ht="39.950000000000003" customHeight="1">
      <c r="A32" s="237" t="s">
        <v>312</v>
      </c>
      <c r="B32" s="243">
        <f t="shared" ref="B32:V32" si="6">B9+B16+B19+B21+B22+B23</f>
        <v>5281</v>
      </c>
      <c r="C32" s="244">
        <f t="shared" si="6"/>
        <v>2776</v>
      </c>
      <c r="D32" s="244">
        <f t="shared" si="6"/>
        <v>2505</v>
      </c>
      <c r="E32" s="244">
        <f t="shared" si="6"/>
        <v>6711</v>
      </c>
      <c r="F32" s="244">
        <f t="shared" si="6"/>
        <v>3362</v>
      </c>
      <c r="G32" s="244">
        <f t="shared" si="6"/>
        <v>3349</v>
      </c>
      <c r="H32" s="244">
        <f t="shared" si="6"/>
        <v>9</v>
      </c>
      <c r="I32" s="244">
        <f t="shared" si="6"/>
        <v>3</v>
      </c>
      <c r="J32" s="244">
        <f t="shared" si="6"/>
        <v>6</v>
      </c>
      <c r="K32" s="245">
        <f t="shared" si="6"/>
        <v>4</v>
      </c>
      <c r="L32" s="243">
        <f t="shared" si="6"/>
        <v>-1430</v>
      </c>
      <c r="M32" s="244">
        <f t="shared" si="6"/>
        <v>-586</v>
      </c>
      <c r="N32" s="244">
        <f t="shared" si="6"/>
        <v>-844</v>
      </c>
      <c r="O32" s="244">
        <f t="shared" si="6"/>
        <v>190</v>
      </c>
      <c r="P32" s="244">
        <f t="shared" si="6"/>
        <v>69</v>
      </c>
      <c r="Q32" s="244">
        <f t="shared" si="6"/>
        <v>121</v>
      </c>
      <c r="R32" s="244">
        <f t="shared" si="6"/>
        <v>22</v>
      </c>
      <c r="S32" s="244">
        <f t="shared" si="6"/>
        <v>20</v>
      </c>
      <c r="T32" s="244">
        <f t="shared" si="6"/>
        <v>2</v>
      </c>
      <c r="U32" s="244">
        <f t="shared" si="6"/>
        <v>3163</v>
      </c>
      <c r="V32" s="245">
        <f t="shared" si="6"/>
        <v>1155</v>
      </c>
    </row>
    <row r="33" spans="1:22" ht="39.950000000000003" customHeight="1">
      <c r="A33" s="237" t="s">
        <v>313</v>
      </c>
      <c r="B33" s="243">
        <f t="shared" ref="B33:V33" si="7">B12+B15+B18+B24+B25</f>
        <v>886</v>
      </c>
      <c r="C33" s="244">
        <f t="shared" si="7"/>
        <v>437</v>
      </c>
      <c r="D33" s="244">
        <f t="shared" si="7"/>
        <v>449</v>
      </c>
      <c r="E33" s="244">
        <f t="shared" si="7"/>
        <v>2515</v>
      </c>
      <c r="F33" s="244">
        <f t="shared" si="7"/>
        <v>1237</v>
      </c>
      <c r="G33" s="244">
        <f t="shared" si="7"/>
        <v>1278</v>
      </c>
      <c r="H33" s="244">
        <f t="shared" si="7"/>
        <v>1</v>
      </c>
      <c r="I33" s="244">
        <f t="shared" si="7"/>
        <v>1</v>
      </c>
      <c r="J33" s="244">
        <f t="shared" si="7"/>
        <v>0</v>
      </c>
      <c r="K33" s="245">
        <f t="shared" si="7"/>
        <v>1</v>
      </c>
      <c r="L33" s="243">
        <f t="shared" si="7"/>
        <v>-1629</v>
      </c>
      <c r="M33" s="244">
        <f t="shared" si="7"/>
        <v>-800</v>
      </c>
      <c r="N33" s="244">
        <f t="shared" si="7"/>
        <v>-829</v>
      </c>
      <c r="O33" s="244">
        <f t="shared" si="7"/>
        <v>21</v>
      </c>
      <c r="P33" s="244">
        <f t="shared" si="7"/>
        <v>6</v>
      </c>
      <c r="Q33" s="244">
        <f t="shared" si="7"/>
        <v>15</v>
      </c>
      <c r="R33" s="244">
        <f t="shared" si="7"/>
        <v>1</v>
      </c>
      <c r="S33" s="244">
        <f t="shared" si="7"/>
        <v>1</v>
      </c>
      <c r="T33" s="244">
        <f t="shared" si="7"/>
        <v>0</v>
      </c>
      <c r="U33" s="244">
        <f t="shared" si="7"/>
        <v>484</v>
      </c>
      <c r="V33" s="245">
        <f t="shared" si="7"/>
        <v>205</v>
      </c>
    </row>
    <row r="34" spans="1:22" ht="39.950000000000003" customHeight="1">
      <c r="A34" s="236" t="s">
        <v>314</v>
      </c>
      <c r="B34" s="246">
        <f t="shared" ref="B34:V34" si="8">B11+B26+B27+B28</f>
        <v>655</v>
      </c>
      <c r="C34" s="247">
        <f t="shared" si="8"/>
        <v>346</v>
      </c>
      <c r="D34" s="247">
        <f t="shared" si="8"/>
        <v>309</v>
      </c>
      <c r="E34" s="247">
        <f t="shared" si="8"/>
        <v>2016</v>
      </c>
      <c r="F34" s="247">
        <f t="shared" si="8"/>
        <v>995</v>
      </c>
      <c r="G34" s="247">
        <f t="shared" si="8"/>
        <v>1021</v>
      </c>
      <c r="H34" s="247">
        <f t="shared" si="8"/>
        <v>0</v>
      </c>
      <c r="I34" s="247">
        <f t="shared" si="8"/>
        <v>0</v>
      </c>
      <c r="J34" s="247">
        <f t="shared" si="8"/>
        <v>0</v>
      </c>
      <c r="K34" s="248">
        <f t="shared" si="8"/>
        <v>0</v>
      </c>
      <c r="L34" s="246">
        <f t="shared" si="8"/>
        <v>-1361</v>
      </c>
      <c r="M34" s="247">
        <f t="shared" si="8"/>
        <v>-649</v>
      </c>
      <c r="N34" s="247">
        <f t="shared" si="8"/>
        <v>-712</v>
      </c>
      <c r="O34" s="247">
        <f t="shared" si="8"/>
        <v>21</v>
      </c>
      <c r="P34" s="247">
        <f t="shared" si="8"/>
        <v>7</v>
      </c>
      <c r="Q34" s="247">
        <f t="shared" si="8"/>
        <v>14</v>
      </c>
      <c r="R34" s="247">
        <f t="shared" si="8"/>
        <v>1</v>
      </c>
      <c r="S34" s="247">
        <f t="shared" si="8"/>
        <v>1</v>
      </c>
      <c r="T34" s="247">
        <f t="shared" si="8"/>
        <v>0</v>
      </c>
      <c r="U34" s="247">
        <f t="shared" si="8"/>
        <v>341</v>
      </c>
      <c r="V34" s="248">
        <f t="shared" si="8"/>
        <v>182</v>
      </c>
    </row>
  </sheetData>
  <mergeCells count="27">
    <mergeCell ref="P4:P5"/>
    <mergeCell ref="Q4:Q5"/>
    <mergeCell ref="R4:R5"/>
    <mergeCell ref="S4:S5"/>
    <mergeCell ref="T4:T5"/>
    <mergeCell ref="H4:J4"/>
    <mergeCell ref="K4:K5"/>
    <mergeCell ref="L4:L5"/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U2:V2"/>
    <mergeCell ref="A3:A5"/>
    <mergeCell ref="B3:D3"/>
    <mergeCell ref="E3:G3"/>
    <mergeCell ref="H3:K3"/>
    <mergeCell ref="L3:N3"/>
    <mergeCell ref="O3:Q3"/>
    <mergeCell ref="R3:T3"/>
    <mergeCell ref="U3:U5"/>
    <mergeCell ref="V3:V5"/>
  </mergeCells>
  <phoneticPr fontId="3"/>
  <printOptions horizontalCentered="1"/>
  <pageMargins left="0.78740157480314965" right="0.78740157480314965" top="0.59055118110236227" bottom="0.59055118110236227" header="0" footer="0"/>
  <pageSetup paperSize="9" scale="61" fitToWidth="2" orientation="portrait" blackAndWhite="1" r:id="rId1"/>
  <headerFooter alignWithMargins="0"/>
  <colBreaks count="1" manualBreakCount="1">
    <brk id="11" min="1" max="9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BreakPreview" topLeftCell="A28" zoomScale="75" zoomScaleNormal="75" zoomScaleSheetLayoutView="75" workbookViewId="0">
      <selection activeCell="I46" sqref="I46"/>
    </sheetView>
  </sheetViews>
  <sheetFormatPr defaultColWidth="8.125" defaultRowHeight="13.5"/>
  <cols>
    <col min="1" max="12" width="11.625" style="4" customWidth="1"/>
    <col min="13" max="13" width="8.125" style="4" customWidth="1"/>
    <col min="14" max="14" width="11.5" style="4" bestFit="1" customWidth="1"/>
    <col min="15" max="15" width="21.25" style="4" bestFit="1" customWidth="1"/>
    <col min="16" max="16384" width="8.125" style="4"/>
  </cols>
  <sheetData>
    <row r="1" spans="1:15" ht="0.75" customHeight="1"/>
    <row r="2" spans="1:15" ht="0.75" customHeight="1"/>
    <row r="3" spans="1:15" ht="21">
      <c r="A3" s="201" t="s">
        <v>315</v>
      </c>
      <c r="B3" s="202"/>
      <c r="C3" s="202"/>
      <c r="E3" s="202"/>
      <c r="F3" s="203"/>
      <c r="K3" s="249"/>
      <c r="L3" s="33" t="s">
        <v>268</v>
      </c>
      <c r="M3" s="33"/>
    </row>
    <row r="4" spans="1:15" s="212" customFormat="1" ht="20.100000000000001" customHeight="1">
      <c r="A4" s="205" t="s">
        <v>269</v>
      </c>
      <c r="B4" s="250" t="s">
        <v>316</v>
      </c>
      <c r="C4" s="250" t="s">
        <v>317</v>
      </c>
      <c r="D4" s="250" t="s">
        <v>318</v>
      </c>
      <c r="E4" s="251" t="s">
        <v>319</v>
      </c>
      <c r="F4" s="250" t="s">
        <v>320</v>
      </c>
      <c r="G4" s="252" t="s">
        <v>321</v>
      </c>
      <c r="H4" s="253"/>
      <c r="I4" s="254"/>
      <c r="J4" s="250" t="s">
        <v>322</v>
      </c>
      <c r="K4" s="250" t="s">
        <v>323</v>
      </c>
      <c r="L4" s="250" t="s">
        <v>324</v>
      </c>
    </row>
    <row r="5" spans="1:15" s="212" customFormat="1" ht="20.100000000000001" customHeight="1">
      <c r="A5" s="213"/>
      <c r="B5" s="255"/>
      <c r="C5" s="255"/>
      <c r="D5" s="255"/>
      <c r="E5" s="256"/>
      <c r="F5" s="257"/>
      <c r="G5" s="258" t="s">
        <v>278</v>
      </c>
      <c r="H5" s="258" t="s">
        <v>283</v>
      </c>
      <c r="I5" s="258" t="s">
        <v>284</v>
      </c>
      <c r="J5" s="255"/>
      <c r="K5" s="259"/>
      <c r="L5" s="259"/>
      <c r="N5" s="260" t="s">
        <v>325</v>
      </c>
    </row>
    <row r="6" spans="1:15" s="222" customFormat="1" ht="39.950000000000003" customHeight="1">
      <c r="A6" s="216" t="s">
        <v>278</v>
      </c>
      <c r="B6" s="261">
        <f>ROUND('[1]５表'!B6/'６表'!$N6*1000,1)</f>
        <v>7.5</v>
      </c>
      <c r="C6" s="262">
        <f>ROUND('[1]５表'!E6/'６表'!$N6*1000,1)</f>
        <v>12.6</v>
      </c>
      <c r="D6" s="262">
        <f>ROUND('[1]５表'!L6/'６表'!$N6*1000,1)</f>
        <v>-5.0999999999999996</v>
      </c>
      <c r="E6" s="262">
        <f>ROUND('[1]５表'!H6/'[1]５表'!$B6*1000,1)</f>
        <v>1.5</v>
      </c>
      <c r="F6" s="262">
        <f>ROUND('[1]５表'!K6/'[1]５表'!$B6*1000,1)</f>
        <v>0.9</v>
      </c>
      <c r="G6" s="262">
        <f>ROUND('[1]５表'!O6/('[1]５表'!$B6+'[1]５表'!$O6)*1000,1)</f>
        <v>29.5</v>
      </c>
      <c r="H6" s="262">
        <f>ROUND('[1]５表'!P6/('[1]５表'!$B6+'[1]５表'!$O6)*1000,1)</f>
        <v>11.2</v>
      </c>
      <c r="I6" s="262">
        <f>ROUND('[1]５表'!Q6/('[1]５表'!$B6+'[1]５表'!$O6)*1000,1)</f>
        <v>18.3</v>
      </c>
      <c r="J6" s="262">
        <f>ROUND('[1]５表'!R6/('[1]５表'!$B6+'[1]５表'!$S6)*1000,1)</f>
        <v>3.7</v>
      </c>
      <c r="K6" s="262">
        <f>ROUND('[1]５表'!U6/'６表'!$N6*1000,1)</f>
        <v>4.4000000000000004</v>
      </c>
      <c r="L6" s="263">
        <f>ROUND('[1]５表'!V6/'６表'!$N6*1000,2)</f>
        <v>1.73</v>
      </c>
      <c r="N6" s="264">
        <v>1388000</v>
      </c>
      <c r="O6" s="265" t="s">
        <v>326</v>
      </c>
    </row>
    <row r="7" spans="1:15" s="222" customFormat="1" ht="39.950000000000003" customHeight="1">
      <c r="A7" s="237" t="s">
        <v>287</v>
      </c>
      <c r="B7" s="266">
        <f>ROUND('[1]５表'!B7/'６表'!$N7*1000,1)</f>
        <v>7.7</v>
      </c>
      <c r="C7" s="267">
        <f>ROUND('[1]５表'!E7/'６表'!$N7*1000,1)</f>
        <v>12.2</v>
      </c>
      <c r="D7" s="267">
        <f>ROUND('[1]５表'!L7/'６表'!$N7*1000,1)</f>
        <v>-4.5999999999999996</v>
      </c>
      <c r="E7" s="267">
        <f>ROUND('[1]５表'!H7/'[1]５表'!$B7*1000,1)</f>
        <v>1.7</v>
      </c>
      <c r="F7" s="267">
        <f>ROUND('[1]５表'!K7/'[1]５表'!$B7*1000,1)</f>
        <v>0.9</v>
      </c>
      <c r="G7" s="267">
        <f>ROUND('[1]５表'!O7/('[1]５表'!$B7+'[1]５表'!$O7)*1000,1)</f>
        <v>28.9</v>
      </c>
      <c r="H7" s="267">
        <f>ROUND('[1]５表'!P7/('[1]５表'!$B7+'[1]５表'!$O7)*1000,1)</f>
        <v>10.8</v>
      </c>
      <c r="I7" s="267">
        <f>ROUND('[1]５表'!Q7/('[1]５表'!$B7+'[1]５表'!$O7)*1000,1)</f>
        <v>18</v>
      </c>
      <c r="J7" s="267">
        <f>ROUND('[1]５表'!R7/('[1]５表'!$B7+'[1]５表'!$S7)*1000,1)</f>
        <v>3.7</v>
      </c>
      <c r="K7" s="267">
        <f>ROUND('[1]５表'!U7/'６表'!$N7*1000,1)</f>
        <v>4.5</v>
      </c>
      <c r="L7" s="268">
        <f>ROUND('[1]５表'!V7/'６表'!$N7*1000,2)</f>
        <v>1.75</v>
      </c>
      <c r="N7" s="269">
        <v>1264285</v>
      </c>
      <c r="O7" s="270" t="s">
        <v>327</v>
      </c>
    </row>
    <row r="8" spans="1:15" s="222" customFormat="1" ht="39.950000000000003" customHeight="1">
      <c r="A8" s="236" t="s">
        <v>288</v>
      </c>
      <c r="B8" s="271">
        <f>ROUND('[1]５表'!B8/'６表'!$N8*1000,1)</f>
        <v>5.4</v>
      </c>
      <c r="C8" s="272">
        <f>ROUND('[1]５表'!E8/'６表'!$N8*1000,1)</f>
        <v>15.7</v>
      </c>
      <c r="D8" s="272">
        <f>ROUND('[1]５表'!L8/'６表'!$N8*1000,1)</f>
        <v>-10.3</v>
      </c>
      <c r="E8" s="272">
        <f>ROUND('[1]５表'!H8/'[1]５表'!$B8*1000,1)</f>
        <v>0</v>
      </c>
      <c r="F8" s="272">
        <f>ROUND('[1]５表'!K8/'[1]５表'!$B8*1000,1)</f>
        <v>0</v>
      </c>
      <c r="G8" s="272">
        <f>ROUND('[1]５表'!O8/('[1]５表'!$B8+'[1]５表'!$O8)*1000,1)</f>
        <v>38.1</v>
      </c>
      <c r="H8" s="272">
        <f>ROUND('[1]５表'!P8/('[1]５表'!$B8+'[1]５表'!$O8)*1000,1)</f>
        <v>16.3</v>
      </c>
      <c r="I8" s="272">
        <f>ROUND('[1]５表'!Q8/('[1]５表'!$B8+'[1]５表'!$O8)*1000,1)</f>
        <v>21.8</v>
      </c>
      <c r="J8" s="272">
        <f>ROUND('[1]５表'!R8/('[1]５表'!$B8+'[1]５表'!$S8)*1000,1)</f>
        <v>4.2</v>
      </c>
      <c r="K8" s="272">
        <f>ROUND('[1]５表'!U8/'６表'!$N8*1000,1)</f>
        <v>3.2</v>
      </c>
      <c r="L8" s="273">
        <f>ROUND('[1]５表'!V8/'６表'!$N8*1000,2)</f>
        <v>1.46</v>
      </c>
      <c r="N8" s="274">
        <v>131324</v>
      </c>
      <c r="O8" s="275" t="s">
        <v>328</v>
      </c>
    </row>
    <row r="9" spans="1:15" s="222" customFormat="1" ht="39.950000000000003" customHeight="1">
      <c r="A9" s="237" t="s">
        <v>289</v>
      </c>
      <c r="B9" s="266">
        <f>ROUND('[1]５表'!B9/'６表'!$N9*1000,1)</f>
        <v>8.5</v>
      </c>
      <c r="C9" s="267">
        <f>ROUND('[1]５表'!E9/'６表'!$N9*1000,1)</f>
        <v>9.9</v>
      </c>
      <c r="D9" s="267">
        <f>ROUND('[1]５表'!L9/'６表'!$N9*1000,1)</f>
        <v>-1.4</v>
      </c>
      <c r="E9" s="267">
        <f>ROUND('[1]５表'!H9/'[1]５表'!$B9*1000,1)</f>
        <v>1.4</v>
      </c>
      <c r="F9" s="267">
        <f>ROUND('[1]５表'!K9/'[1]５表'!$B9*1000,1)</f>
        <v>0.5</v>
      </c>
      <c r="G9" s="267">
        <f>ROUND('[1]５表'!O9/('[1]５表'!$B9+'[1]５表'!$O9)*1000,1)</f>
        <v>34.799999999999997</v>
      </c>
      <c r="H9" s="267">
        <f>ROUND('[1]５表'!P9/('[1]５表'!$B9+'[1]５表'!$O9)*1000,1)</f>
        <v>12.5</v>
      </c>
      <c r="I9" s="267">
        <f>ROUND('[1]５表'!Q9/('[1]５表'!$B9+'[1]５表'!$O9)*1000,1)</f>
        <v>22.2</v>
      </c>
      <c r="J9" s="267">
        <f>ROUND('[1]５表'!R9/('[1]５表'!$B9+'[1]５表'!$S9)*1000,1)</f>
        <v>3.4</v>
      </c>
      <c r="K9" s="267">
        <f>ROUND('[1]５表'!U9/'６表'!$N9*1000,1)</f>
        <v>5.0999999999999996</v>
      </c>
      <c r="L9" s="268">
        <f>ROUND('[1]５表'!V9/'６表'!$N9*1000,2)</f>
        <v>1.86</v>
      </c>
      <c r="N9" s="274">
        <v>516459</v>
      </c>
    </row>
    <row r="10" spans="1:15" s="222" customFormat="1" ht="39.950000000000003" customHeight="1">
      <c r="A10" s="237" t="s">
        <v>290</v>
      </c>
      <c r="B10" s="266">
        <f>ROUND('[1]５表'!B10/'６表'!$N10*1000,1)</f>
        <v>6.5</v>
      </c>
      <c r="C10" s="267">
        <f>ROUND('[1]５表'!E10/'６表'!$N10*1000,1)</f>
        <v>13.8</v>
      </c>
      <c r="D10" s="267">
        <f>ROUND('[1]５表'!L10/'６表'!$N10*1000,1)</f>
        <v>-7.3</v>
      </c>
      <c r="E10" s="267">
        <f>ROUND('[1]５表'!H10/'[1]５表'!$B10*1000,1)</f>
        <v>0</v>
      </c>
      <c r="F10" s="267">
        <f>ROUND('[1]５表'!K10/'[1]５表'!$B10*1000,1)</f>
        <v>0</v>
      </c>
      <c r="G10" s="267">
        <f>ROUND('[1]５表'!O10/('[1]５表'!$B10+'[1]５表'!$O10)*1000,1)</f>
        <v>25.1</v>
      </c>
      <c r="H10" s="267">
        <f>ROUND('[1]５表'!P10/('[1]５表'!$B10+'[1]５表'!$O10)*1000,1)</f>
        <v>10.199999999999999</v>
      </c>
      <c r="I10" s="267">
        <f>ROUND('[1]５表'!Q10/('[1]５表'!$B10+'[1]５表'!$O10)*1000,1)</f>
        <v>14.9</v>
      </c>
      <c r="J10" s="267">
        <f>ROUND('[1]５表'!R10/('[1]５表'!$B10+'[1]５表'!$S10)*1000,1)</f>
        <v>3.8</v>
      </c>
      <c r="K10" s="267">
        <f>ROUND('[1]５表'!U10/'６表'!$N10*1000,1)</f>
        <v>3.8</v>
      </c>
      <c r="L10" s="268">
        <f>ROUND('[1]５表'!V10/'６表'!$N10*1000,2)</f>
        <v>1.61</v>
      </c>
      <c r="N10" s="274">
        <v>159917</v>
      </c>
    </row>
    <row r="11" spans="1:15" s="222" customFormat="1" ht="39.950000000000003" customHeight="1">
      <c r="A11" s="237" t="s">
        <v>291</v>
      </c>
      <c r="B11" s="266">
        <f>ROUND('[1]５表'!B11/'６表'!$N11*1000,1)</f>
        <v>6.1</v>
      </c>
      <c r="C11" s="267">
        <f>ROUND('[1]５表'!E11/'６表'!$N11*1000,1)</f>
        <v>16.399999999999999</v>
      </c>
      <c r="D11" s="267">
        <f>ROUND('[1]５表'!L11/'６表'!$N11*1000,1)</f>
        <v>-10.3</v>
      </c>
      <c r="E11" s="267">
        <f>ROUND('[1]５表'!H11/'[1]５表'!$B11*1000,1)</f>
        <v>0</v>
      </c>
      <c r="F11" s="267">
        <f>ROUND('[1]５表'!K11/'[1]５表'!$B11*1000,1)</f>
        <v>0</v>
      </c>
      <c r="G11" s="267">
        <f>ROUND('[1]５表'!O11/('[1]５表'!$B11+'[1]５表'!$O11)*1000,1)</f>
        <v>31.9</v>
      </c>
      <c r="H11" s="267">
        <f>ROUND('[1]５表'!P11/('[1]５表'!$B11+'[1]５表'!$O11)*1000,1)</f>
        <v>10</v>
      </c>
      <c r="I11" s="267">
        <f>ROUND('[1]５表'!Q11/('[1]５表'!$B11+'[1]５表'!$O11)*1000,1)</f>
        <v>22</v>
      </c>
      <c r="J11" s="267">
        <f>ROUND('[1]５表'!R11/('[1]５表'!$B11+'[1]５表'!$S11)*1000,1)</f>
        <v>2.1</v>
      </c>
      <c r="K11" s="267">
        <f>ROUND('[1]５表'!U11/'６表'!$N11*1000,1)</f>
        <v>3</v>
      </c>
      <c r="L11" s="268">
        <f>ROUND('[1]５表'!V11/'６表'!$N11*1000,2)</f>
        <v>1.74</v>
      </c>
      <c r="N11" s="274">
        <v>79207</v>
      </c>
    </row>
    <row r="12" spans="1:15" s="222" customFormat="1" ht="39.950000000000003" customHeight="1">
      <c r="A12" s="237" t="s">
        <v>292</v>
      </c>
      <c r="B12" s="266">
        <f>ROUND('[1]５表'!B12/'６表'!$N12*1000,1)</f>
        <v>5.0999999999999996</v>
      </c>
      <c r="C12" s="267">
        <f>ROUND('[1]５表'!E12/'６表'!$N12*1000,1)</f>
        <v>16.3</v>
      </c>
      <c r="D12" s="267">
        <f>ROUND('[1]５表'!L12/'６表'!$N12*1000,1)</f>
        <v>-11.2</v>
      </c>
      <c r="E12" s="267">
        <f>ROUND('[1]５表'!H12/'[1]５表'!$B12*1000,1)</f>
        <v>0</v>
      </c>
      <c r="F12" s="267">
        <f>ROUND('[1]５表'!K12/'[1]５表'!$B12*1000,1)</f>
        <v>0</v>
      </c>
      <c r="G12" s="267">
        <f>ROUND('[1]５表'!O12/('[1]５表'!$B12+'[1]５表'!$O12)*1000,1)</f>
        <v>16.2</v>
      </c>
      <c r="H12" s="267">
        <f>ROUND('[1]５表'!P12/('[1]５表'!$B12+'[1]５表'!$O12)*1000,1)</f>
        <v>5.4</v>
      </c>
      <c r="I12" s="267">
        <f>ROUND('[1]５表'!Q12/('[1]５表'!$B12+'[1]５表'!$O12)*1000,1)</f>
        <v>10.8</v>
      </c>
      <c r="J12" s="267">
        <f>ROUND('[1]５表'!R12/('[1]５表'!$B12+'[1]５表'!$S12)*1000,1)</f>
        <v>0</v>
      </c>
      <c r="K12" s="267">
        <f>ROUND('[1]５表'!U12/'６表'!$N12*1000,1)</f>
        <v>3</v>
      </c>
      <c r="L12" s="268">
        <f>ROUND('[1]５表'!V12/'６表'!$N12*1000,2)</f>
        <v>1.18</v>
      </c>
      <c r="N12" s="274">
        <v>35737</v>
      </c>
    </row>
    <row r="13" spans="1:15" s="222" customFormat="1" ht="39.950000000000003" customHeight="1">
      <c r="A13" s="237" t="s">
        <v>293</v>
      </c>
      <c r="B13" s="266">
        <f>ROUND('[1]５表'!B13/'６表'!$N13*1000,1)</f>
        <v>8.3000000000000007</v>
      </c>
      <c r="C13" s="267">
        <f>ROUND('[1]５表'!E13/'６表'!$N13*1000,1)</f>
        <v>12.4</v>
      </c>
      <c r="D13" s="267">
        <f>ROUND('[1]５表'!L13/'６表'!$N13*1000,1)</f>
        <v>-4.0999999999999996</v>
      </c>
      <c r="E13" s="267">
        <f>ROUND('[1]５表'!H13/'[1]５表'!$B13*1000,1)</f>
        <v>3</v>
      </c>
      <c r="F13" s="267">
        <f>ROUND('[1]５表'!K13/'[1]５表'!$B13*1000,1)</f>
        <v>2</v>
      </c>
      <c r="G13" s="267">
        <f>ROUND('[1]５表'!O13/('[1]５表'!$B13+'[1]５表'!$O13)*1000,1)</f>
        <v>29.4</v>
      </c>
      <c r="H13" s="267">
        <f>ROUND('[1]５表'!P13/('[1]５表'!$B13+'[1]５表'!$O13)*1000,1)</f>
        <v>13.7</v>
      </c>
      <c r="I13" s="267">
        <f>ROUND('[1]５表'!Q13/('[1]５表'!$B13+'[1]５表'!$O13)*1000,1)</f>
        <v>15.7</v>
      </c>
      <c r="J13" s="267">
        <f>ROUND('[1]５表'!R13/('[1]５表'!$B13+'[1]５表'!$S13)*1000,1)</f>
        <v>4</v>
      </c>
      <c r="K13" s="267">
        <f>ROUND('[1]５表'!U13/'６表'!$N13*1000,1)</f>
        <v>5.0999999999999996</v>
      </c>
      <c r="L13" s="268">
        <f>ROUND('[1]５表'!V13/'６表'!$N13*1000,2)</f>
        <v>2.09</v>
      </c>
      <c r="N13" s="274">
        <v>119101</v>
      </c>
    </row>
    <row r="14" spans="1:15" s="222" customFormat="1" ht="39.950000000000003" customHeight="1">
      <c r="A14" s="237" t="s">
        <v>294</v>
      </c>
      <c r="B14" s="266">
        <f>ROUND('[1]５表'!B14/'６表'!$N14*1000,1)</f>
        <v>7.7</v>
      </c>
      <c r="C14" s="267">
        <f>ROUND('[1]５表'!E14/'６表'!$N14*1000,1)</f>
        <v>12.8</v>
      </c>
      <c r="D14" s="267">
        <f>ROUND('[1]５表'!L14/'６表'!$N14*1000,1)</f>
        <v>-5</v>
      </c>
      <c r="E14" s="267">
        <f>ROUND('[1]５表'!H14/'[1]５表'!$B14*1000,1)</f>
        <v>1.2</v>
      </c>
      <c r="F14" s="267">
        <f>ROUND('[1]５表'!K14/'[1]５表'!$B14*1000,1)</f>
        <v>1.2</v>
      </c>
      <c r="G14" s="267">
        <f>ROUND('[1]５表'!O14/('[1]５表'!$B14+'[1]５表'!$O14)*1000,1)</f>
        <v>20.9</v>
      </c>
      <c r="H14" s="267">
        <f>ROUND('[1]５表'!P14/('[1]５表'!$B14+'[1]５表'!$O14)*1000,1)</f>
        <v>7</v>
      </c>
      <c r="I14" s="267">
        <f>ROUND('[1]５表'!Q14/('[1]５表'!$B14+'[1]５表'!$O14)*1000,1)</f>
        <v>13.9</v>
      </c>
      <c r="J14" s="267">
        <f>ROUND('[1]５表'!R14/('[1]５表'!$B14+'[1]５表'!$S14)*1000,1)</f>
        <v>4.7</v>
      </c>
      <c r="K14" s="267">
        <f>ROUND('[1]５表'!U14/'６表'!$N14*1000,1)</f>
        <v>4.5</v>
      </c>
      <c r="L14" s="268">
        <f>ROUND('[1]５表'!V14/'６表'!$N14*1000,2)</f>
        <v>1.81</v>
      </c>
      <c r="N14" s="274">
        <v>109525</v>
      </c>
    </row>
    <row r="15" spans="1:15" s="222" customFormat="1" ht="39.950000000000003" customHeight="1">
      <c r="A15" s="237" t="s">
        <v>295</v>
      </c>
      <c r="B15" s="266">
        <f>ROUND('[1]５表'!B15/'６表'!$N15*1000,1)</f>
        <v>7.8</v>
      </c>
      <c r="C15" s="267">
        <f>ROUND('[1]５表'!E15/'６表'!$N15*1000,1)</f>
        <v>15.3</v>
      </c>
      <c r="D15" s="267">
        <f>ROUND('[1]５表'!L15/'６表'!$N15*1000,1)</f>
        <v>-7.5</v>
      </c>
      <c r="E15" s="267">
        <f>ROUND('[1]５表'!H15/'[1]５表'!$B15*1000,1)</f>
        <v>0</v>
      </c>
      <c r="F15" s="267">
        <f>ROUND('[1]５表'!K15/'[1]５表'!$B15*1000,1)</f>
        <v>0</v>
      </c>
      <c r="G15" s="267">
        <f>ROUND('[1]５表'!O15/('[1]５表'!$B15+'[1]５表'!$O15)*1000,1)</f>
        <v>25</v>
      </c>
      <c r="H15" s="267">
        <f>ROUND('[1]５表'!P15/('[1]５表'!$B15+'[1]５表'!$O15)*1000,1)</f>
        <v>2.8</v>
      </c>
      <c r="I15" s="267">
        <f>ROUND('[1]５表'!Q15/('[1]５表'!$B15+'[1]５表'!$O15)*1000,1)</f>
        <v>22.2</v>
      </c>
      <c r="J15" s="267">
        <f>ROUND('[1]５表'!R15/('[1]５表'!$B15+'[1]５表'!$S15)*1000,1)</f>
        <v>0</v>
      </c>
      <c r="K15" s="267">
        <f>ROUND('[1]５表'!U15/'６表'!$N15*1000,1)</f>
        <v>3.7</v>
      </c>
      <c r="L15" s="268">
        <f>ROUND('[1]５表'!V15/'６表'!$N15*1000,2)</f>
        <v>1.83</v>
      </c>
      <c r="N15" s="274">
        <v>44913</v>
      </c>
    </row>
    <row r="16" spans="1:15" s="222" customFormat="1" ht="39.950000000000003" customHeight="1">
      <c r="A16" s="237" t="s">
        <v>296</v>
      </c>
      <c r="B16" s="266">
        <f>ROUND('[1]５表'!B16/'６表'!$N16*1000,1)</f>
        <v>7.1</v>
      </c>
      <c r="C16" s="267">
        <f>ROUND('[1]５表'!E16/'６表'!$N16*1000,1)</f>
        <v>13.2</v>
      </c>
      <c r="D16" s="267">
        <f>ROUND('[1]５表'!L16/'６表'!$N16*1000,1)</f>
        <v>-6.1</v>
      </c>
      <c r="E16" s="267">
        <f>ROUND('[1]５表'!H16/'[1]５表'!$B16*1000,1)</f>
        <v>7.6</v>
      </c>
      <c r="F16" s="267">
        <f>ROUND('[1]５表'!K16/'[1]５表'!$B16*1000,1)</f>
        <v>7.6</v>
      </c>
      <c r="G16" s="267">
        <f>ROUND('[1]５表'!O16/('[1]５表'!$B16+'[1]５表'!$O16)*1000,1)</f>
        <v>36.6</v>
      </c>
      <c r="H16" s="267">
        <f>ROUND('[1]５表'!P16/('[1]５表'!$B16+'[1]５表'!$O16)*1000,1)</f>
        <v>7.3</v>
      </c>
      <c r="I16" s="267">
        <f>ROUND('[1]５表'!Q16/('[1]５表'!$B16+'[1]５表'!$O16)*1000,1)</f>
        <v>29.3</v>
      </c>
      <c r="J16" s="267">
        <f>ROUND('[1]５表'!R16/('[1]５表'!$B16+'[1]５表'!$S16)*1000,1)</f>
        <v>11.3</v>
      </c>
      <c r="K16" s="267">
        <f>ROUND('[1]５表'!U16/'６表'!$N16*1000,1)</f>
        <v>3.9</v>
      </c>
      <c r="L16" s="268">
        <f>ROUND('[1]５表'!V16/'６表'!$N16*1000,2)</f>
        <v>1.27</v>
      </c>
      <c r="N16" s="274">
        <v>37036</v>
      </c>
    </row>
    <row r="17" spans="1:14" s="222" customFormat="1" ht="39.950000000000003" customHeight="1">
      <c r="A17" s="237" t="s">
        <v>297</v>
      </c>
      <c r="B17" s="266">
        <f>ROUND('[1]５表'!B17/'６表'!$N17*1000,1)</f>
        <v>7.6</v>
      </c>
      <c r="C17" s="267">
        <f>ROUND('[1]５表'!E17/'６表'!$N17*1000,1)</f>
        <v>12.2</v>
      </c>
      <c r="D17" s="267">
        <f>ROUND('[1]５表'!L17/'６表'!$N17*1000,1)</f>
        <v>-4.5999999999999996</v>
      </c>
      <c r="E17" s="267">
        <f>ROUND('[1]５表'!H17/'[1]５表'!$B17*1000,1)</f>
        <v>3</v>
      </c>
      <c r="F17" s="267">
        <f>ROUND('[1]５表'!K17/'[1]５表'!$B17*1000,1)</f>
        <v>1.5</v>
      </c>
      <c r="G17" s="267">
        <f>ROUND('[1]５表'!O17/('[1]５表'!$B17+'[1]５表'!$O17)*1000,1)</f>
        <v>11.8</v>
      </c>
      <c r="H17" s="267">
        <f>ROUND('[1]５表'!P17/('[1]５表'!$B17+'[1]５表'!$O17)*1000,1)</f>
        <v>8.8000000000000007</v>
      </c>
      <c r="I17" s="267">
        <f>ROUND('[1]５表'!Q17/('[1]５表'!$B17+'[1]５表'!$O17)*1000,1)</f>
        <v>2.9</v>
      </c>
      <c r="J17" s="267">
        <f>ROUND('[1]５表'!R17/('[1]５表'!$B17+'[1]５表'!$S17)*1000,1)</f>
        <v>4.5</v>
      </c>
      <c r="K17" s="267">
        <f>ROUND('[1]５表'!U17/'６表'!$N17*1000,1)</f>
        <v>4.9000000000000004</v>
      </c>
      <c r="L17" s="268">
        <f>ROUND('[1]５表'!V17/'６表'!$N17*1000,2)</f>
        <v>1.72</v>
      </c>
      <c r="N17" s="274">
        <v>87908</v>
      </c>
    </row>
    <row r="18" spans="1:14" s="222" customFormat="1" ht="39.950000000000003" customHeight="1">
      <c r="A18" s="237" t="s">
        <v>298</v>
      </c>
      <c r="B18" s="266">
        <f>ROUND('[1]５表'!B18/'６表'!$N18*1000,1)</f>
        <v>5.7</v>
      </c>
      <c r="C18" s="267">
        <f>ROUND('[1]５表'!E18/'６表'!$N18*1000,1)</f>
        <v>19.100000000000001</v>
      </c>
      <c r="D18" s="267">
        <f>ROUND('[1]５表'!L18/'６表'!$N18*1000,1)</f>
        <v>-13.3</v>
      </c>
      <c r="E18" s="267">
        <f>ROUND('[1]５表'!H18/'[1]５表'!$B18*1000,1)</f>
        <v>4.4000000000000004</v>
      </c>
      <c r="F18" s="267">
        <f>ROUND('[1]５表'!K18/'[1]５表'!$B18*1000,1)</f>
        <v>4.4000000000000004</v>
      </c>
      <c r="G18" s="267">
        <f>ROUND('[1]５表'!O18/('[1]５表'!$B18+'[1]５表'!$O18)*1000,1)</f>
        <v>17.2</v>
      </c>
      <c r="H18" s="267">
        <f>ROUND('[1]５表'!P18/('[1]５表'!$B18+'[1]５表'!$O18)*1000,1)</f>
        <v>12.9</v>
      </c>
      <c r="I18" s="267">
        <f>ROUND('[1]５表'!Q18/('[1]５表'!$B18+'[1]５表'!$O18)*1000,1)</f>
        <v>4.3</v>
      </c>
      <c r="J18" s="267">
        <f>ROUND('[1]５表'!R18/('[1]５表'!$B18+'[1]５表'!$S18)*1000,1)</f>
        <v>4.3</v>
      </c>
      <c r="K18" s="267">
        <f>ROUND('[1]５表'!U18/'６表'!$N18*1000,1)</f>
        <v>3.5</v>
      </c>
      <c r="L18" s="268">
        <f>ROUND('[1]５表'!V18/'６表'!$N18*1000,2)</f>
        <v>1.05</v>
      </c>
      <c r="N18" s="274">
        <v>39832</v>
      </c>
    </row>
    <row r="19" spans="1:14" s="222" customFormat="1" ht="39.950000000000003" customHeight="1">
      <c r="A19" s="237" t="s">
        <v>299</v>
      </c>
      <c r="B19" s="266">
        <f>ROUND('[1]５表'!B19/'６表'!$N19*1000,1)</f>
        <v>7.1</v>
      </c>
      <c r="C19" s="267">
        <f>ROUND('[1]５表'!E19/'６表'!$N19*1000,1)</f>
        <v>11.5</v>
      </c>
      <c r="D19" s="267">
        <f>ROUND('[1]５表'!L19/'６表'!$N19*1000,1)</f>
        <v>-4.4000000000000004</v>
      </c>
      <c r="E19" s="267">
        <f>ROUND('[1]５表'!H19/'[1]５表'!$B19*1000,1)</f>
        <v>4.0999999999999996</v>
      </c>
      <c r="F19" s="267">
        <f>ROUND('[1]５表'!K19/'[1]５表'!$B19*1000,1)</f>
        <v>0</v>
      </c>
      <c r="G19" s="267">
        <f>ROUND('[1]５表'!O19/('[1]５表'!$B19+'[1]５表'!$O19)*1000,1)</f>
        <v>19.899999999999999</v>
      </c>
      <c r="H19" s="267">
        <f>ROUND('[1]５表'!P19/('[1]５表'!$B19+'[1]５表'!$O19)*1000,1)</f>
        <v>8</v>
      </c>
      <c r="I19" s="267">
        <f>ROUND('[1]５表'!Q19/('[1]５表'!$B19+'[1]５表'!$O19)*1000,1)</f>
        <v>12</v>
      </c>
      <c r="J19" s="267">
        <f>ROUND('[1]５表'!R19/('[1]５表'!$B19+'[1]５表'!$S19)*1000,1)</f>
        <v>4</v>
      </c>
      <c r="K19" s="267">
        <f>ROUND('[1]５表'!U19/'６表'!$N19*1000,1)</f>
        <v>3.9</v>
      </c>
      <c r="L19" s="268">
        <f>ROUND('[1]５表'!V19/'６表'!$N19*1000,2)</f>
        <v>1.36</v>
      </c>
      <c r="N19" s="274">
        <v>34650</v>
      </c>
    </row>
    <row r="20" spans="1:14" s="222" customFormat="1" ht="39.950000000000003" customHeight="1">
      <c r="A20" s="235" t="s">
        <v>300</v>
      </c>
      <c r="B20" s="276">
        <f>ROUND('[1]５表'!B20/'６表'!$N20*1000,1)</f>
        <v>3.6</v>
      </c>
      <c r="C20" s="277">
        <f>ROUND('[1]５表'!E20/'６表'!$N20*1000,1)</f>
        <v>18.100000000000001</v>
      </c>
      <c r="D20" s="277">
        <f>ROUND('[1]５表'!L20/'６表'!$N20*1000,1)</f>
        <v>-14.5</v>
      </c>
      <c r="E20" s="277">
        <f>ROUND('[1]５表'!H20/'[1]５表'!$B20*1000,1)</f>
        <v>0</v>
      </c>
      <c r="F20" s="277">
        <f>ROUND('[1]５表'!K20/'[1]５表'!$B20*1000,1)</f>
        <v>0</v>
      </c>
      <c r="G20" s="277">
        <f>ROUND('[1]５表'!O20/('[1]５表'!$B20+'[1]５表'!$O20)*1000,1)</f>
        <v>37</v>
      </c>
      <c r="H20" s="277">
        <f>ROUND('[1]５表'!P20/('[1]５表'!$B20+'[1]５表'!$O20)*1000,1)</f>
        <v>37</v>
      </c>
      <c r="I20" s="277">
        <f>ROUND('[1]５表'!Q20/('[1]５表'!$B20+'[1]５表'!$O20)*1000,1)</f>
        <v>0</v>
      </c>
      <c r="J20" s="277">
        <f>ROUND('[1]５表'!R20/('[1]５表'!$B20+'[1]５表'!$S20)*1000,1)</f>
        <v>0</v>
      </c>
      <c r="K20" s="277">
        <f>ROUND('[1]５表'!U20/'６表'!$N20*1000,1)</f>
        <v>1.8</v>
      </c>
      <c r="L20" s="278">
        <f>ROUND('[1]５表'!V20/'６表'!$N20*1000,2)</f>
        <v>0.98</v>
      </c>
      <c r="N20" s="274">
        <v>7172</v>
      </c>
    </row>
    <row r="21" spans="1:14" s="222" customFormat="1" ht="39.950000000000003" customHeight="1">
      <c r="A21" s="235" t="s">
        <v>301</v>
      </c>
      <c r="B21" s="276">
        <f>ROUND('[1]５表'!B21/'６表'!$N21*1000,1)</f>
        <v>4.7</v>
      </c>
      <c r="C21" s="277">
        <f>ROUND('[1]５表'!E21/'６表'!$N21*1000,1)</f>
        <v>22.3</v>
      </c>
      <c r="D21" s="277">
        <f>ROUND('[1]５表'!L21/'６表'!$N21*1000,1)</f>
        <v>-17.600000000000001</v>
      </c>
      <c r="E21" s="277">
        <f>ROUND('[1]５表'!H21/'[1]５表'!$B21*1000,1)</f>
        <v>0</v>
      </c>
      <c r="F21" s="277">
        <f>ROUND('[1]５表'!K21/'[1]５表'!$B21*1000,1)</f>
        <v>0</v>
      </c>
      <c r="G21" s="277">
        <f>ROUND('[1]５表'!O21/('[1]５表'!$B21+'[1]５表'!$O21)*1000,1)</f>
        <v>23.8</v>
      </c>
      <c r="H21" s="277">
        <f>ROUND('[1]５表'!P21/('[1]５表'!$B21+'[1]５表'!$O21)*1000,1)</f>
        <v>23.8</v>
      </c>
      <c r="I21" s="277">
        <f>ROUND('[1]５表'!Q21/('[1]５表'!$B21+'[1]５表'!$O21)*1000,1)</f>
        <v>0</v>
      </c>
      <c r="J21" s="277">
        <f>ROUND('[1]５表'!R21/('[1]５表'!$B21+'[1]５表'!$S21)*1000,1)</f>
        <v>0</v>
      </c>
      <c r="K21" s="277">
        <f>ROUND('[1]５表'!U21/'６表'!$N21*1000,1)</f>
        <v>3.2</v>
      </c>
      <c r="L21" s="278">
        <f>ROUND('[1]５表'!V21/'６表'!$N21*1000,2)</f>
        <v>0.92</v>
      </c>
      <c r="N21" s="274">
        <v>8731</v>
      </c>
    </row>
    <row r="22" spans="1:14" s="222" customFormat="1" ht="39.950000000000003" customHeight="1">
      <c r="A22" s="237" t="s">
        <v>302</v>
      </c>
      <c r="B22" s="266">
        <f>ROUND('[1]５表'!B22/'６表'!$N22*1000,1)</f>
        <v>6.9</v>
      </c>
      <c r="C22" s="267">
        <f>ROUND('[1]５表'!E22/'６表'!$N22*1000,1)</f>
        <v>10.3</v>
      </c>
      <c r="D22" s="267">
        <f>ROUND('[1]５表'!L22/'６表'!$N22*1000,1)</f>
        <v>-3.4</v>
      </c>
      <c r="E22" s="267">
        <f>ROUND('[1]５表'!H22/'[1]５表'!$B22*1000,1)</f>
        <v>0</v>
      </c>
      <c r="F22" s="267">
        <f>ROUND('[1]５表'!K22/'[1]５表'!$B22*1000,1)</f>
        <v>0</v>
      </c>
      <c r="G22" s="267">
        <f>ROUND('[1]５表'!O22/('[1]５表'!$B22+'[1]５表'!$O22)*1000,1)</f>
        <v>41.7</v>
      </c>
      <c r="H22" s="267">
        <f>ROUND('[1]５表'!P22/('[1]５表'!$B22+'[1]５表'!$O22)*1000,1)</f>
        <v>18.5</v>
      </c>
      <c r="I22" s="267">
        <f>ROUND('[1]５表'!Q22/('[1]５表'!$B22+'[1]５表'!$O22)*1000,1)</f>
        <v>23.1</v>
      </c>
      <c r="J22" s="267">
        <f>ROUND('[1]５表'!R22/('[1]５表'!$B22+'[1]５表'!$S22)*1000,1)</f>
        <v>4.8</v>
      </c>
      <c r="K22" s="267">
        <f>ROUND('[1]５表'!U22/'６表'!$N22*1000,1)</f>
        <v>3.8</v>
      </c>
      <c r="L22" s="268">
        <f>ROUND('[1]５表'!V22/'６表'!$N22*1000,2)</f>
        <v>1.87</v>
      </c>
      <c r="N22" s="274">
        <v>30011</v>
      </c>
    </row>
    <row r="23" spans="1:14" s="222" customFormat="1" ht="39.950000000000003" customHeight="1">
      <c r="A23" s="237" t="s">
        <v>303</v>
      </c>
      <c r="B23" s="266">
        <f>ROUND('[1]５表'!B23/'６表'!$N23*1000,1)</f>
        <v>6.5</v>
      </c>
      <c r="C23" s="267">
        <f>ROUND('[1]５表'!E23/'６表'!$N23*1000,1)</f>
        <v>10.7</v>
      </c>
      <c r="D23" s="267">
        <f>ROUND('[1]５表'!L23/'６表'!$N23*1000,1)</f>
        <v>-4.2</v>
      </c>
      <c r="E23" s="267">
        <f>ROUND('[1]５表'!H23/'[1]５表'!$B23*1000,1)</f>
        <v>0</v>
      </c>
      <c r="F23" s="267">
        <f>ROUND('[1]５表'!K23/'[1]５表'!$B23*1000,1)</f>
        <v>0</v>
      </c>
      <c r="G23" s="267">
        <f>ROUND('[1]５表'!O23/('[1]５表'!$B23+'[1]５表'!$O23)*1000,1)</f>
        <v>47.9</v>
      </c>
      <c r="H23" s="267">
        <f>ROUND('[1]５表'!P23/('[1]５表'!$B23+'[1]５表'!$O23)*1000,1)</f>
        <v>20.5</v>
      </c>
      <c r="I23" s="267">
        <f>ROUND('[1]５表'!Q23/('[1]５表'!$B23+'[1]５表'!$O23)*1000,1)</f>
        <v>27.4</v>
      </c>
      <c r="J23" s="267">
        <f>ROUND('[1]５表'!R23/('[1]５表'!$B23+'[1]５表'!$S23)*1000,1)</f>
        <v>14.2</v>
      </c>
      <c r="K23" s="267">
        <f>ROUND('[1]５表'!U23/'６表'!$N23*1000,1)</f>
        <v>4.4000000000000004</v>
      </c>
      <c r="L23" s="268">
        <f>ROUND('[1]５表'!V23/'６表'!$N23*1000,2)</f>
        <v>1.77</v>
      </c>
      <c r="N23" s="274">
        <v>21443</v>
      </c>
    </row>
    <row r="24" spans="1:14" s="222" customFormat="1" ht="39.950000000000003" customHeight="1">
      <c r="A24" s="235" t="s">
        <v>304</v>
      </c>
      <c r="B24" s="276">
        <f>ROUND('[1]５表'!B24/'６表'!$N24*1000,1)</f>
        <v>5.0999999999999996</v>
      </c>
      <c r="C24" s="277">
        <f>ROUND('[1]５表'!E24/'６表'!$N24*1000,1)</f>
        <v>16.5</v>
      </c>
      <c r="D24" s="277">
        <f>ROUND('[1]５表'!L24/'６表'!$N24*1000,1)</f>
        <v>-11.4</v>
      </c>
      <c r="E24" s="277">
        <f>ROUND('[1]５表'!H24/'[1]５表'!$B24*1000,1)</f>
        <v>0</v>
      </c>
      <c r="F24" s="277">
        <f>ROUND('[1]５表'!K24/'[1]５表'!$B24*1000,1)</f>
        <v>0</v>
      </c>
      <c r="G24" s="277">
        <f>ROUND('[1]５表'!O24/('[1]５表'!$B24+'[1]５表'!$O24)*1000,1)</f>
        <v>54.3</v>
      </c>
      <c r="H24" s="277">
        <f>ROUND('[1]５表'!P24/('[1]５表'!$B24+'[1]５表'!$O24)*1000,1)</f>
        <v>10.9</v>
      </c>
      <c r="I24" s="277">
        <f>ROUND('[1]５表'!Q24/('[1]５表'!$B24+'[1]５表'!$O24)*1000,1)</f>
        <v>43.5</v>
      </c>
      <c r="J24" s="277">
        <f>ROUND('[1]５表'!R24/('[1]５表'!$B24+'[1]５表'!$S24)*1000,1)</f>
        <v>0</v>
      </c>
      <c r="K24" s="277">
        <f>ROUND('[1]５表'!U24/'６表'!$N24*1000,1)</f>
        <v>2.7</v>
      </c>
      <c r="L24" s="278">
        <f>ROUND('[1]５表'!V24/'６表'!$N24*1000,2)</f>
        <v>1.42</v>
      </c>
      <c r="N24" s="274">
        <v>16940</v>
      </c>
    </row>
    <row r="25" spans="1:14" s="222" customFormat="1" ht="39.950000000000003" customHeight="1">
      <c r="A25" s="235" t="s">
        <v>305</v>
      </c>
      <c r="B25" s="276">
        <f>ROUND('[1]５表'!B25/'６表'!$N25*1000,1)</f>
        <v>3.8</v>
      </c>
      <c r="C25" s="277">
        <f>ROUND('[1]５表'!E25/'６表'!$N25*1000,1)</f>
        <v>20.9</v>
      </c>
      <c r="D25" s="277">
        <f>ROUND('[1]５表'!L25/'６表'!$N25*1000,1)</f>
        <v>-17.100000000000001</v>
      </c>
      <c r="E25" s="277">
        <f>ROUND('[1]５表'!H25/'[1]５表'!$B25*1000,1)</f>
        <v>0</v>
      </c>
      <c r="F25" s="277">
        <f>ROUND('[1]５表'!K25/'[1]５表'!$B25*1000,1)</f>
        <v>0</v>
      </c>
      <c r="G25" s="277">
        <f>ROUND('[1]５表'!O25/('[1]５表'!$B25+'[1]５表'!$O25)*1000,1)</f>
        <v>0</v>
      </c>
      <c r="H25" s="277">
        <f>ROUND('[1]５表'!P25/('[1]５表'!$B25+'[1]５表'!$O25)*1000,1)</f>
        <v>0</v>
      </c>
      <c r="I25" s="277">
        <f>ROUND('[1]５表'!Q25/('[1]５表'!$B25+'[1]５表'!$O25)*1000,1)</f>
        <v>0</v>
      </c>
      <c r="J25" s="277">
        <f>ROUND('[1]５表'!R25/('[1]５表'!$B25+'[1]５表'!$S25)*1000,1)</f>
        <v>0</v>
      </c>
      <c r="K25" s="277">
        <f>ROUND('[1]５表'!U25/'６表'!$N25*1000,1)</f>
        <v>2.6</v>
      </c>
      <c r="L25" s="278">
        <f>ROUND('[1]５表'!V25/'６表'!$N25*1000,2)</f>
        <v>1.54</v>
      </c>
      <c r="N25" s="274">
        <v>9749</v>
      </c>
    </row>
    <row r="26" spans="1:14" s="222" customFormat="1" ht="39.950000000000003" customHeight="1">
      <c r="A26" s="237" t="s">
        <v>306</v>
      </c>
      <c r="B26" s="266">
        <f>ROUND('[1]５表'!B26/'６表'!$N26*1000,1)</f>
        <v>2.7</v>
      </c>
      <c r="C26" s="267">
        <f>ROUND('[1]５表'!E26/'６表'!$N26*1000,1)</f>
        <v>23.2</v>
      </c>
      <c r="D26" s="267">
        <f>ROUND('[1]５表'!L26/'６表'!$N26*1000,1)</f>
        <v>-20.5</v>
      </c>
      <c r="E26" s="267">
        <f>ROUND('[1]５表'!H26/'[1]５表'!$B26*1000,1)</f>
        <v>0</v>
      </c>
      <c r="F26" s="267">
        <f>ROUND('[1]５表'!K26/'[1]５表'!$B26*1000,1)</f>
        <v>0</v>
      </c>
      <c r="G26" s="267">
        <f>ROUND('[1]５表'!O26/('[1]５表'!$B26+'[1]５表'!$O26)*1000,1)</f>
        <v>0</v>
      </c>
      <c r="H26" s="267">
        <f>ROUND('[1]５表'!P26/('[1]５表'!$B26+'[1]５表'!$O26)*1000,1)</f>
        <v>0</v>
      </c>
      <c r="I26" s="267">
        <f>ROUND('[1]５表'!Q26/('[1]５表'!$B26+'[1]５表'!$O26)*1000,1)</f>
        <v>0</v>
      </c>
      <c r="J26" s="267">
        <f>ROUND('[1]５表'!R26/('[1]５表'!$B26+'[1]５表'!$S26)*1000,1)</f>
        <v>0</v>
      </c>
      <c r="K26" s="267">
        <f>ROUND('[1]５表'!U26/'６表'!$N26*1000,1)</f>
        <v>2.2000000000000002</v>
      </c>
      <c r="L26" s="268">
        <f>ROUND('[1]５表'!V26/'６表'!$N26*1000,2)</f>
        <v>1.69</v>
      </c>
      <c r="N26" s="274">
        <v>4140</v>
      </c>
    </row>
    <row r="27" spans="1:14" s="222" customFormat="1" ht="39.950000000000003" customHeight="1">
      <c r="A27" s="237" t="s">
        <v>307</v>
      </c>
      <c r="B27" s="266">
        <f>ROUND('[1]５表'!B27/'６表'!$N27*1000,1)</f>
        <v>3.8</v>
      </c>
      <c r="C27" s="267">
        <f>ROUND('[1]５表'!E27/'６表'!$N27*1000,1)</f>
        <v>19.8</v>
      </c>
      <c r="D27" s="267">
        <f>ROUND('[1]５表'!L27/'６表'!$N27*1000,1)</f>
        <v>-16</v>
      </c>
      <c r="E27" s="267">
        <f>ROUND('[1]５表'!H27/'[1]５表'!$B27*1000,1)</f>
        <v>0</v>
      </c>
      <c r="F27" s="267">
        <f>ROUND('[1]５表'!K27/'[1]５表'!$B27*1000,1)</f>
        <v>0</v>
      </c>
      <c r="G27" s="267">
        <f>ROUND('[1]５表'!O27/('[1]５表'!$B27+'[1]５表'!$O27)*1000,1)</f>
        <v>46.5</v>
      </c>
      <c r="H27" s="267">
        <f>ROUND('[1]５表'!P27/('[1]５表'!$B27+'[1]５表'!$O27)*1000,1)</f>
        <v>23.3</v>
      </c>
      <c r="I27" s="267">
        <f>ROUND('[1]５表'!Q27/('[1]５表'!$B27+'[1]５表'!$O27)*1000,1)</f>
        <v>23.3</v>
      </c>
      <c r="J27" s="267">
        <f>ROUND('[1]５表'!R27/('[1]５表'!$B27+'[1]５表'!$S27)*1000,1)</f>
        <v>0</v>
      </c>
      <c r="K27" s="267">
        <f>ROUND('[1]５表'!U27/'６表'!$N27*1000,1)</f>
        <v>3.1</v>
      </c>
      <c r="L27" s="268">
        <f>ROUND('[1]５表'!V27/'６表'!$N27*1000,2)</f>
        <v>1.38</v>
      </c>
      <c r="N27" s="274">
        <v>10880</v>
      </c>
    </row>
    <row r="28" spans="1:14" s="222" customFormat="1" ht="39.950000000000003" customHeight="1" thickBot="1">
      <c r="A28" s="279" t="s">
        <v>308</v>
      </c>
      <c r="B28" s="280">
        <f>ROUND('[1]５表'!B28/'６表'!$N28*1000,1)</f>
        <v>5.3</v>
      </c>
      <c r="C28" s="281">
        <f>ROUND('[1]５表'!E28/'６表'!$N28*1000,1)</f>
        <v>18.2</v>
      </c>
      <c r="D28" s="281">
        <f>ROUND('[1]５表'!L28/'６表'!$N28*1000,1)</f>
        <v>-12.9</v>
      </c>
      <c r="E28" s="281">
        <f>ROUND('[1]５表'!H28/'[1]５表'!$B28*1000,1)</f>
        <v>0</v>
      </c>
      <c r="F28" s="281">
        <f>ROUND('[1]５表'!K28/'[1]５表'!$B28*1000,1)</f>
        <v>0</v>
      </c>
      <c r="G28" s="281">
        <f>ROUND('[1]５表'!O28/('[1]５表'!$B28+'[1]５表'!$O28)*1000,1)</f>
        <v>24.8</v>
      </c>
      <c r="H28" s="281">
        <f>ROUND('[1]５表'!P28/('[1]５表'!$B28+'[1]５表'!$O28)*1000,1)</f>
        <v>8.3000000000000007</v>
      </c>
      <c r="I28" s="281">
        <f>ROUND('[1]５表'!Q28/('[1]５表'!$B28+'[1]５表'!$O28)*1000,1)</f>
        <v>16.5</v>
      </c>
      <c r="J28" s="281">
        <f>ROUND('[1]５表'!R28/('[1]５表'!$B28+'[1]５表'!$S28)*1000,1)</f>
        <v>0</v>
      </c>
      <c r="K28" s="281">
        <f>ROUND('[1]５表'!U28/'６表'!$N28*1000,1)</f>
        <v>2.7</v>
      </c>
      <c r="L28" s="282">
        <f>ROUND('[1]５表'!V28/'６表'!$N28*1000,2)</f>
        <v>0.99</v>
      </c>
      <c r="N28" s="274">
        <v>22258</v>
      </c>
    </row>
    <row r="29" spans="1:14" s="222" customFormat="1" ht="39.950000000000003" customHeight="1" thickTop="1">
      <c r="A29" s="239" t="s">
        <v>309</v>
      </c>
      <c r="B29" s="283">
        <f>ROUND('[1]５表'!B29/'６表'!$N29*1000,1)</f>
        <v>7.6</v>
      </c>
      <c r="C29" s="284">
        <f>ROUND('[1]５表'!E29/'６表'!$N29*1000,1)</f>
        <v>12.2</v>
      </c>
      <c r="D29" s="284">
        <f>ROUND('[1]５表'!L29/'６表'!$N29*1000,1)</f>
        <v>-4.5999999999999996</v>
      </c>
      <c r="E29" s="284">
        <f>ROUND('[1]５表'!H29/'[1]５表'!$B29*1000,1)</f>
        <v>3</v>
      </c>
      <c r="F29" s="284">
        <f>ROUND('[1]５表'!K29/'[1]５表'!$B29*1000,1)</f>
        <v>1.5</v>
      </c>
      <c r="G29" s="284">
        <f>ROUND('[1]５表'!O29/('[1]５表'!$B29+'[1]５表'!$O29)*1000,1)</f>
        <v>11.8</v>
      </c>
      <c r="H29" s="284">
        <f>ROUND('[1]５表'!P29/('[1]５表'!$B29+'[1]５表'!$O29)*1000,1)</f>
        <v>8.8000000000000007</v>
      </c>
      <c r="I29" s="284">
        <f>ROUND('[1]５表'!Q29/('[1]５表'!$B29+'[1]５表'!$O29)*1000,1)</f>
        <v>2.9</v>
      </c>
      <c r="J29" s="284">
        <f>ROUND('[1]５表'!R29/('[1]５表'!$B29+'[1]５表'!$S29)*1000,1)</f>
        <v>4.5</v>
      </c>
      <c r="K29" s="284">
        <f>ROUND('[1]５表'!U29/'６表'!$N29*1000,1)</f>
        <v>4.9000000000000004</v>
      </c>
      <c r="L29" s="285">
        <f>ROUND('[1]５表'!V29/'６表'!$N29*1000,2)</f>
        <v>1.72</v>
      </c>
      <c r="N29" s="222">
        <v>87908</v>
      </c>
    </row>
    <row r="30" spans="1:14" s="222" customFormat="1" ht="39.950000000000003" customHeight="1">
      <c r="A30" s="237" t="s">
        <v>310</v>
      </c>
      <c r="B30" s="286">
        <f>ROUND('[1]５表'!B30/'６表'!$N30*1000,1)</f>
        <v>8</v>
      </c>
      <c r="C30" s="287">
        <f>ROUND('[1]５表'!E30/'６表'!$N30*1000,1)</f>
        <v>12.6</v>
      </c>
      <c r="D30" s="287">
        <f>ROUND('[1]５表'!L30/'６表'!$N30*1000,1)</f>
        <v>-4.5999999999999996</v>
      </c>
      <c r="E30" s="287">
        <f>ROUND('[1]５表'!H30/'[1]５表'!$B30*1000,1)</f>
        <v>2.2000000000000002</v>
      </c>
      <c r="F30" s="287">
        <f>ROUND('[1]５表'!K30/'[1]５表'!$B30*1000,1)</f>
        <v>1.6</v>
      </c>
      <c r="G30" s="287">
        <f>ROUND('[1]５表'!O30/('[1]５表'!$B30+'[1]５表'!$O30)*1000,1)</f>
        <v>25.5</v>
      </c>
      <c r="H30" s="287">
        <f>ROUND('[1]５表'!P30/('[1]５表'!$B30+'[1]５表'!$O30)*1000,1)</f>
        <v>10.6</v>
      </c>
      <c r="I30" s="287">
        <f>ROUND('[1]５表'!Q30/('[1]５表'!$B30+'[1]５表'!$O30)*1000,1)</f>
        <v>14.9</v>
      </c>
      <c r="J30" s="287">
        <f>ROUND('[1]５表'!R30/('[1]５表'!$B30+'[1]５表'!$S30)*1000,1)</f>
        <v>4.3</v>
      </c>
      <c r="K30" s="287">
        <f>ROUND('[1]５表'!U30/'６表'!$N30*1000,1)</f>
        <v>4.8</v>
      </c>
      <c r="L30" s="288">
        <f>ROUND('[1]５表'!V30/'６表'!$N30*1000,2)</f>
        <v>1.96</v>
      </c>
      <c r="N30" s="222">
        <v>228626</v>
      </c>
    </row>
    <row r="31" spans="1:14" s="222" customFormat="1" ht="39.950000000000003" customHeight="1">
      <c r="A31" s="237" t="s">
        <v>311</v>
      </c>
      <c r="B31" s="286">
        <f>ROUND('[1]５表'!B31/'６表'!$N31*1000,1)</f>
        <v>6.4</v>
      </c>
      <c r="C31" s="287">
        <f>ROUND('[1]５表'!E31/'６表'!$N31*1000,1)</f>
        <v>14</v>
      </c>
      <c r="D31" s="287">
        <f>ROUND('[1]５表'!L31/'６表'!$N31*1000,1)</f>
        <v>-7.6</v>
      </c>
      <c r="E31" s="287">
        <f>ROUND('[1]５表'!H31/'[1]５表'!$B31*1000,1)</f>
        <v>0</v>
      </c>
      <c r="F31" s="287">
        <f>ROUND('[1]５表'!K31/'[1]５表'!$B31*1000,1)</f>
        <v>0</v>
      </c>
      <c r="G31" s="287">
        <f>ROUND('[1]５表'!O31/('[1]５表'!$B31+'[1]５表'!$O31)*1000,1)</f>
        <v>25.4</v>
      </c>
      <c r="H31" s="287">
        <f>ROUND('[1]５表'!P31/('[1]５表'!$B31+'[1]５表'!$O31)*1000,1)</f>
        <v>10.9</v>
      </c>
      <c r="I31" s="287">
        <f>ROUND('[1]５表'!Q31/('[1]５表'!$B31+'[1]５表'!$O31)*1000,1)</f>
        <v>14.5</v>
      </c>
      <c r="J31" s="287">
        <f>ROUND('[1]５表'!R31/('[1]５表'!$B31+'[1]５表'!$S31)*1000,1)</f>
        <v>3.7</v>
      </c>
      <c r="K31" s="287">
        <f>ROUND('[1]５表'!U31/'６表'!$N31*1000,1)</f>
        <v>3.7</v>
      </c>
      <c r="L31" s="288">
        <f>ROUND('[1]５表'!V31/'６表'!$N31*1000,2)</f>
        <v>1.58</v>
      </c>
      <c r="N31" s="222">
        <v>167089</v>
      </c>
    </row>
    <row r="32" spans="1:14" s="222" customFormat="1" ht="39.950000000000003" customHeight="1">
      <c r="A32" s="237" t="s">
        <v>329</v>
      </c>
      <c r="B32" s="286">
        <f>ROUND('[1]５表'!B32/'６表'!$N32*1000,1)</f>
        <v>8.1</v>
      </c>
      <c r="C32" s="287">
        <f>ROUND('[1]５表'!E32/'６表'!$N32*1000,1)</f>
        <v>10.4</v>
      </c>
      <c r="D32" s="287">
        <f>ROUND('[1]５表'!L32/'６表'!$N32*1000,1)</f>
        <v>-2.2000000000000002</v>
      </c>
      <c r="E32" s="287">
        <f>ROUND('[1]５表'!H32/'[1]５表'!$B32*1000,1)</f>
        <v>1.7</v>
      </c>
      <c r="F32" s="287">
        <f>ROUND('[1]５表'!K32/'[1]５表'!$B32*1000,1)</f>
        <v>0.8</v>
      </c>
      <c r="G32" s="287">
        <f>ROUND('[1]５表'!O32/('[1]５表'!$B32+'[1]５表'!$O32)*1000,1)</f>
        <v>34.700000000000003</v>
      </c>
      <c r="H32" s="287">
        <f>ROUND('[1]５表'!P32/('[1]５表'!$B32+'[1]５表'!$O32)*1000,1)</f>
        <v>12.6</v>
      </c>
      <c r="I32" s="287">
        <f>ROUND('[1]５表'!Q32/('[1]５表'!$B32+'[1]５表'!$O32)*1000,1)</f>
        <v>22.1</v>
      </c>
      <c r="J32" s="287">
        <f>ROUND('[1]５表'!R32/('[1]５表'!$B32+'[1]５表'!$S32)*1000,1)</f>
        <v>4.2</v>
      </c>
      <c r="K32" s="287">
        <f>ROUND('[1]５表'!U32/'６表'!$N32*1000,1)</f>
        <v>4.9000000000000004</v>
      </c>
      <c r="L32" s="288">
        <f>ROUND('[1]５表'!V32/'６表'!$N32*1000,2)</f>
        <v>1.78</v>
      </c>
      <c r="N32" s="222">
        <v>648330</v>
      </c>
    </row>
    <row r="33" spans="1:14" s="222" customFormat="1" ht="39.950000000000003" customHeight="1">
      <c r="A33" s="237" t="s">
        <v>313</v>
      </c>
      <c r="B33" s="286">
        <f>ROUND('[1]５表'!B33/'６表'!$N33*1000,1)</f>
        <v>6</v>
      </c>
      <c r="C33" s="287">
        <f>ROUND('[1]５表'!E33/'６表'!$N33*1000,1)</f>
        <v>17.100000000000001</v>
      </c>
      <c r="D33" s="287">
        <f>ROUND('[1]５表'!L33/'６表'!$N33*1000,1)</f>
        <v>-11.1</v>
      </c>
      <c r="E33" s="287">
        <f>ROUND('[1]５表'!H33/'[1]５表'!$B33*1000,1)</f>
        <v>1.1000000000000001</v>
      </c>
      <c r="F33" s="287">
        <f>ROUND('[1]５表'!K33/'[1]５表'!$B33*1000,1)</f>
        <v>1.1000000000000001</v>
      </c>
      <c r="G33" s="287">
        <f>ROUND('[1]５表'!O33/('[1]５表'!$B33+'[1]５表'!$O33)*1000,1)</f>
        <v>23.2</v>
      </c>
      <c r="H33" s="287">
        <f>ROUND('[1]５表'!P33/('[1]５表'!$B33+'[1]５表'!$O33)*1000,1)</f>
        <v>6.6</v>
      </c>
      <c r="I33" s="287">
        <f>ROUND('[1]５表'!Q33/('[1]５表'!$B33+'[1]５表'!$O33)*1000,1)</f>
        <v>16.5</v>
      </c>
      <c r="J33" s="287">
        <f>ROUND('[1]５表'!R33/('[1]５表'!$B33+'[1]５表'!$S33)*1000,1)</f>
        <v>1.1000000000000001</v>
      </c>
      <c r="K33" s="287">
        <f>ROUND('[1]５表'!U33/'６表'!$N33*1000,1)</f>
        <v>3.3</v>
      </c>
      <c r="L33" s="288">
        <f>ROUND('[1]５表'!V33/'６表'!$N33*1000,2)</f>
        <v>1.39</v>
      </c>
      <c r="N33" s="222">
        <v>147171</v>
      </c>
    </row>
    <row r="34" spans="1:14" s="222" customFormat="1" ht="39.950000000000003" customHeight="1">
      <c r="A34" s="236" t="s">
        <v>314</v>
      </c>
      <c r="B34" s="289">
        <f>ROUND('[1]５表'!B34/'６表'!$N34*1000,1)</f>
        <v>5.6</v>
      </c>
      <c r="C34" s="290">
        <f>ROUND('[1]５表'!E34/'６表'!$N34*1000,1)</f>
        <v>17.3</v>
      </c>
      <c r="D34" s="290">
        <f>ROUND('[1]５表'!L34/'６表'!$N34*1000,1)</f>
        <v>-11.7</v>
      </c>
      <c r="E34" s="290">
        <f>ROUND('[1]５表'!H34/'[1]５表'!$B34*1000,1)</f>
        <v>0</v>
      </c>
      <c r="F34" s="290">
        <f>ROUND('[1]５表'!K34/'[1]５表'!$B34*1000,1)</f>
        <v>0</v>
      </c>
      <c r="G34" s="290">
        <f>ROUND('[1]５表'!O34/('[1]５表'!$B34+'[1]５表'!$O34)*1000,1)</f>
        <v>31.1</v>
      </c>
      <c r="H34" s="290">
        <f>ROUND('[1]５表'!P34/('[1]５表'!$B34+'[1]５表'!$O34)*1000,1)</f>
        <v>10.4</v>
      </c>
      <c r="I34" s="290">
        <f>ROUND('[1]５表'!Q34/('[1]５表'!$B34+'[1]５表'!$O34)*1000,1)</f>
        <v>20.7</v>
      </c>
      <c r="J34" s="290">
        <f>ROUND('[1]５表'!R34/('[1]５表'!$B34+'[1]５表'!$S34)*1000,1)</f>
        <v>1.5</v>
      </c>
      <c r="K34" s="290">
        <f>ROUND('[1]５表'!U34/'６表'!$N34*1000,1)</f>
        <v>2.9</v>
      </c>
      <c r="L34" s="291">
        <f>ROUND('[1]５表'!V34/'６表'!$N34*1000,2)</f>
        <v>1.56</v>
      </c>
      <c r="N34" s="222">
        <v>116485</v>
      </c>
    </row>
  </sheetData>
  <mergeCells count="10">
    <mergeCell ref="G4:I4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ageMargins left="0.42" right="0.37" top="0.59055118110236227" bottom="0.59055118110236227" header="0" footer="0"/>
  <pageSetup paperSize="9" scale="66" fitToWidth="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１表</vt:lpstr>
      <vt:lpstr>２表</vt:lpstr>
      <vt:lpstr>３表</vt:lpstr>
      <vt:lpstr>４表</vt:lpstr>
      <vt:lpstr>５表</vt:lpstr>
      <vt:lpstr>６表</vt:lpstr>
      <vt:lpstr>'１表'!Print_Area</vt:lpstr>
      <vt:lpstr>'３表'!Print_Area</vt:lpstr>
      <vt:lpstr>'４表'!Print_Area</vt:lpstr>
      <vt:lpstr>'５表'!Print_Area</vt:lpstr>
      <vt:lpstr>'６表'!Print_Area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加地翔伍</dc:creator>
  <cp:lastModifiedBy>加地翔伍</cp:lastModifiedBy>
  <dcterms:created xsi:type="dcterms:W3CDTF">2017-10-05T01:10:24Z</dcterms:created>
  <dcterms:modified xsi:type="dcterms:W3CDTF">2017-10-05T01:15:56Z</dcterms:modified>
</cp:coreProperties>
</file>