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2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'２表'!$A$1:$P$32</definedName>
    <definedName name="_xlnm.Print_Area" localSheetId="2">'３表'!$A$1:$M$32</definedName>
    <definedName name="_xlnm.Print_Area" localSheetId="3">'４表'!$A$1:$AS$33</definedName>
    <definedName name="_xlnm.Print_Area" localSheetId="4">'５表'!$A$1:$P$33</definedName>
    <definedName name="_xlnm.Print_Area" localSheetId="5">'６表'!$A$1:$L$33</definedName>
    <definedName name="_xlnm.Print_Area" localSheetId="6">'７表'!$A$1:$P$32</definedName>
  </definedNames>
  <calcPr calcId="145621"/>
</workbook>
</file>

<file path=xl/calcChain.xml><?xml version="1.0" encoding="utf-8"?>
<calcChain xmlns="http://schemas.openxmlformats.org/spreadsheetml/2006/main">
  <c r="N33" i="8" l="1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5" i="8"/>
  <c r="M5" i="8"/>
  <c r="L5" i="8"/>
  <c r="K5" i="8"/>
  <c r="J5" i="8"/>
  <c r="I5" i="8"/>
  <c r="H5" i="8"/>
  <c r="G5" i="8"/>
  <c r="F5" i="8"/>
  <c r="E5" i="8"/>
  <c r="D5" i="8"/>
  <c r="C5" i="8"/>
  <c r="B7" i="8"/>
  <c r="B6" i="8"/>
  <c r="B5" i="8"/>
  <c r="L33" i="6" l="1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B33" i="6"/>
  <c r="B32" i="6"/>
  <c r="B31" i="6"/>
  <c r="B30" i="6"/>
  <c r="B29" i="6"/>
  <c r="B28" i="6"/>
  <c r="L7" i="6"/>
  <c r="K7" i="6"/>
  <c r="J7" i="6"/>
  <c r="I7" i="6"/>
  <c r="H7" i="6"/>
  <c r="G7" i="6"/>
  <c r="F7" i="6"/>
  <c r="E7" i="6"/>
  <c r="D7" i="6"/>
  <c r="C7" i="6"/>
  <c r="L6" i="6"/>
  <c r="K6" i="6"/>
  <c r="J6" i="6"/>
  <c r="I6" i="6"/>
  <c r="H6" i="6"/>
  <c r="G6" i="6"/>
  <c r="F6" i="6"/>
  <c r="E6" i="6"/>
  <c r="D6" i="6"/>
  <c r="C6" i="6"/>
  <c r="L5" i="6"/>
  <c r="K5" i="6"/>
  <c r="J5" i="6"/>
  <c r="I5" i="6"/>
  <c r="H5" i="6"/>
  <c r="G5" i="6"/>
  <c r="F5" i="6"/>
  <c r="E5" i="6"/>
  <c r="D5" i="6"/>
  <c r="C5" i="6"/>
  <c r="B7" i="6"/>
  <c r="B6" i="6"/>
  <c r="B5" i="6"/>
  <c r="AS33" i="4" l="1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33" i="4"/>
  <c r="B32" i="4"/>
  <c r="B31" i="4"/>
  <c r="B30" i="4"/>
  <c r="B29" i="4"/>
  <c r="B2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7" i="4"/>
  <c r="B6" i="4"/>
  <c r="B5" i="4"/>
  <c r="M6" i="3" l="1"/>
  <c r="L6" i="3"/>
  <c r="K6" i="3"/>
  <c r="J6" i="3"/>
  <c r="I6" i="3"/>
  <c r="H6" i="3"/>
  <c r="G6" i="3"/>
  <c r="F6" i="3"/>
  <c r="E6" i="3"/>
  <c r="D6" i="3"/>
  <c r="C6" i="3"/>
  <c r="M5" i="3"/>
  <c r="L5" i="3"/>
  <c r="K5" i="3"/>
  <c r="J5" i="3"/>
  <c r="I5" i="3"/>
  <c r="H5" i="3"/>
  <c r="G5" i="3"/>
  <c r="F5" i="3"/>
  <c r="E5" i="3"/>
  <c r="D5" i="3"/>
  <c r="C5" i="3"/>
  <c r="M4" i="3"/>
  <c r="L4" i="3"/>
  <c r="K4" i="3"/>
  <c r="J4" i="3"/>
  <c r="I4" i="3"/>
  <c r="H4" i="3"/>
  <c r="F4" i="3"/>
  <c r="E4" i="3"/>
  <c r="D4" i="3"/>
  <c r="C4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B4" i="3"/>
  <c r="G4" i="3" l="1"/>
</calcChain>
</file>

<file path=xl/sharedStrings.xml><?xml version="1.0" encoding="utf-8"?>
<sst xmlns="http://schemas.openxmlformats.org/spreadsheetml/2006/main" count="447" uniqueCount="197">
  <si>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</si>
  <si>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</si>
  <si>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</si>
  <si>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</si>
  <si>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</si>
  <si>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</si>
  <si>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</si>
  <si>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</si>
  <si>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</si>
  <si>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</si>
  <si>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</si>
  <si>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</si>
  <si>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</si>
  <si>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</si>
  <si>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</si>
  <si>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</si>
  <si>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</si>
  <si>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</si>
  <si>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</si>
  <si>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</si>
  <si>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</si>
  <si>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</si>
  <si>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</si>
  <si>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</si>
  <si>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</si>
  <si>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</si>
  <si>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</si>
  <si>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</si>
  <si>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</si>
  <si>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</si>
  <si>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</si>
  <si>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</si>
  <si>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</si>
  <si>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</si>
  <si>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</si>
  <si>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</si>
  <si>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</si>
  <si>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</si>
  <si>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</si>
  <si>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</si>
  <si>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</si>
  <si>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</si>
  <si>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</si>
  <si>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</si>
  <si>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</si>
  <si>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</si>
  <si>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</si>
  <si>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</si>
  <si>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</si>
  <si>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</si>
  <si>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</si>
  <si>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</si>
  <si>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</si>
  <si>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</si>
  <si>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</si>
  <si>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</si>
  <si>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</si>
  <si>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</si>
  <si>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</si>
  <si>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</si>
  <si>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</si>
  <si>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</si>
  <si>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</si>
  <si>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</si>
  <si>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</si>
  <si>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</si>
  <si>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</si>
  <si>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</si>
  <si>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</si>
  <si>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</si>
  <si>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</si>
  <si>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</si>
  <si>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</si>
  <si>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</si>
  <si>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</si>
  <si>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</si>
  <si>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</si>
  <si>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</si>
  <si>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</si>
  <si>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</si>
  <si>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</si>
  <si>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</si>
  <si>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</si>
  <si>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</si>
  <si>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</si>
  <si>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</si>
  <si>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</si>
  <si>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</si>
  <si>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</si>
  <si>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</si>
  <si>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</si>
  <si>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</si>
  <si>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</si>
  <si>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</si>
  <si>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</si>
  <si>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</si>
  <si>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</si>
  <si>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</si>
  <si>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</si>
  <si>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</si>
  <si>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</si>
  <si>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</si>
  <si>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</si>
  <si>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</si>
  <si>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</si>
  <si>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</si>
  <si>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</si>
  <si>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</si>
  <si>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</si>
  <si>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</si>
  <si>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</si>
  <si>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介護老人保健施設従事者
（開設者または勤務）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6">
      <t>カイセツシャ</t>
    </rPh>
    <rPh sb="19" eb="21">
      <t>キンム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</si>
  <si>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</si>
  <si>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</si>
  <si>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</si>
  <si>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</si>
  <si>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</si>
  <si>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</si>
  <si>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</si>
  <si>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</si>
  <si>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</si>
  <si>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</si>
  <si>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</si>
  <si>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</si>
  <si>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</si>
  <si>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</si>
  <si>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</si>
  <si>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</si>
  <si>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</si>
  <si>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</si>
  <si>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</si>
  <si>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</si>
  <si>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</si>
  <si>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</si>
  <si>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</si>
  <si>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</si>
  <si>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</si>
  <si>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</si>
  <si>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</si>
  <si>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</si>
  <si>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</si>
  <si>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</si>
  <si>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</si>
  <si>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</si>
  <si>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</si>
  <si>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</si>
  <si>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</si>
  <si>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</si>
  <si>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</si>
  <si>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</si>
  <si>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</si>
  <si>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</si>
  <si>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</si>
  <si>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</si>
  <si>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</si>
  <si>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</si>
  <si>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</si>
  <si>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</si>
  <si>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</si>
  <si>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</si>
  <si>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</si>
  <si>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</si>
  <si>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</si>
  <si>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</si>
  <si>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</si>
  <si>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 xml:space="preserve">          歯科医師１人当たり人口ー年次・市町別</t>
    <phoneticPr fontId="3"/>
  </si>
  <si>
    <t>第５表 歯科医師数・人口１０万対歯科医師数・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</si>
  <si>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</si>
  <si>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</si>
  <si>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</si>
  <si>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第６表　歯科医師数、業務の種類別-市町別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</si>
  <si>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</si>
  <si>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</si>
  <si>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</si>
  <si>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</si>
  <si>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</si>
  <si>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</si>
  <si>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</si>
  <si>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</si>
  <si>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</si>
  <si>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</si>
  <si>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</si>
  <si>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</si>
  <si>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</si>
  <si>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</si>
  <si>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</si>
  <si>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</si>
  <si>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</si>
  <si>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</si>
  <si>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</si>
  <si>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</si>
  <si>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平成2６年末</t>
    <rPh sb="0" eb="2">
      <t>ヘイセイ</t>
    </rPh>
    <rPh sb="4" eb="5">
      <t>ネン</t>
    </rPh>
    <rPh sb="5" eb="6">
      <t>マツ</t>
    </rPh>
    <phoneticPr fontId="6"/>
  </si>
  <si>
    <t>平成26年</t>
    <rPh sb="0" eb="2">
      <t>ヘイセイ</t>
    </rPh>
    <rPh sb="4" eb="5">
      <t>ネン</t>
    </rPh>
    <phoneticPr fontId="3"/>
  </si>
  <si>
    <t>平成２6年末</t>
    <rPh sb="0" eb="2">
      <t>ヘイセイ</t>
    </rPh>
    <rPh sb="4" eb="5">
      <t>ネン</t>
    </rPh>
    <rPh sb="5" eb="6">
      <t>マツ</t>
    </rPh>
    <phoneticPr fontId="6"/>
  </si>
  <si>
    <t>平成26年末</t>
    <rPh sb="0" eb="2">
      <t>ヘイセイ</t>
    </rPh>
    <rPh sb="4" eb="5">
      <t>ネン</t>
    </rPh>
    <rPh sb="5" eb="6">
      <t>マツ</t>
    </rPh>
    <phoneticPr fontId="6"/>
  </si>
  <si>
    <t>平成２６年末</t>
    <rPh sb="0" eb="2">
      <t>ヘイセイ</t>
    </rPh>
    <rPh sb="4" eb="5">
      <t>ネン</t>
    </rPh>
    <rPh sb="5" eb="6">
      <t>マツ</t>
    </rPh>
    <phoneticPr fontId="6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</si>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</sst>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18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</cellStyleXfs>
  <cellXfs count="163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179" fontId="4" fillId="0" borderId="9" xfId="6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right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</cellXfs>
  <cellStyles count="10">
    <cellStyle name="0.01" xfId="1"/>
    <cellStyle name="0.1" xfId="2"/>
    <cellStyle name="丸ゴシックM-PRO" xfId="3"/>
    <cellStyle name="桁区切り 2" xfId="6"/>
    <cellStyle name="標準" xfId="0" builtinId="0"/>
    <cellStyle name="標準 2" xfId="8"/>
    <cellStyle name="標準 3" xfId="9"/>
    <cellStyle name="標準 4" xfId="7"/>
    <cellStyle name="標準_20第５章（医療関係者）" xfId="4"/>
    <cellStyle name="標準_Sec.2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M55"/>
  <sheetViews>
    <sheetView view="pageBreakPreview" topLeftCell="E1" zoomScaleNormal="75" zoomScaleSheetLayoutView="100" workbookViewId="0">
      <selection activeCell="M4" sqref="M4"/>
    </sheetView>
  </sheetViews>
  <sheetFormatPr defaultColWidth="7" defaultRowHeight="12"/>
  <cols>
    <col min="1" max="1" width="11.7109375" style="2" customWidth="1"/>
    <col min="2" max="7" width="14.140625" style="1" customWidth="1"/>
    <col min="8" max="13" width="16.5703125" customWidth="1"/>
    <col min="14" max="14" width="10.7109375" customWidth="1"/>
  </cols>
  <sheetData>
    <row r="1" spans="1:13" ht="13.5">
      <c r="A1" s="39" t="s">
        <v>59</v>
      </c>
      <c r="B1" s="3"/>
      <c r="C1" s="3"/>
      <c r="D1" s="3"/>
      <c r="E1" s="3"/>
      <c r="F1" s="3"/>
      <c r="M1" s="38" t="s">
        <v>191</v>
      </c>
    </row>
    <row r="2" spans="1:13" ht="13.5" customHeight="1">
      <c r="A2" s="128" t="s">
        <v>58</v>
      </c>
      <c r="B2" s="131" t="s">
        <v>57</v>
      </c>
      <c r="C2" s="132"/>
      <c r="D2" s="132"/>
      <c r="E2" s="132"/>
      <c r="F2" s="132"/>
      <c r="G2" s="133"/>
      <c r="H2" s="131" t="s">
        <v>56</v>
      </c>
      <c r="I2" s="132"/>
      <c r="J2" s="132"/>
      <c r="K2" s="132"/>
      <c r="L2" s="132"/>
      <c r="M2" s="133"/>
    </row>
    <row r="3" spans="1:13" s="33" customFormat="1" ht="15.75" customHeight="1">
      <c r="A3" s="129"/>
      <c r="B3" s="131" t="s">
        <v>55</v>
      </c>
      <c r="C3" s="132"/>
      <c r="D3" s="131" t="s">
        <v>54</v>
      </c>
      <c r="E3" s="133"/>
      <c r="F3" s="132" t="s">
        <v>53</v>
      </c>
      <c r="G3" s="133"/>
      <c r="H3" s="127" t="s">
        <v>55</v>
      </c>
      <c r="I3" s="127"/>
      <c r="J3" s="127" t="s">
        <v>54</v>
      </c>
      <c r="K3" s="127"/>
      <c r="L3" s="127" t="s">
        <v>53</v>
      </c>
      <c r="M3" s="127"/>
    </row>
    <row r="4" spans="1:13" s="33" customFormat="1" ht="45.6" customHeight="1">
      <c r="A4" s="130"/>
      <c r="B4" s="35" t="s">
        <v>52</v>
      </c>
      <c r="C4" s="37" t="s">
        <v>51</v>
      </c>
      <c r="D4" s="35" t="s">
        <v>50</v>
      </c>
      <c r="E4" s="34" t="s">
        <v>51</v>
      </c>
      <c r="F4" s="36" t="s">
        <v>50</v>
      </c>
      <c r="G4" s="34" t="s">
        <v>49</v>
      </c>
      <c r="H4" s="35" t="s">
        <v>52</v>
      </c>
      <c r="I4" s="34" t="s">
        <v>51</v>
      </c>
      <c r="J4" s="35" t="s">
        <v>50</v>
      </c>
      <c r="K4" s="34" t="s">
        <v>51</v>
      </c>
      <c r="L4" s="35" t="s">
        <v>50</v>
      </c>
      <c r="M4" s="34" t="s">
        <v>49</v>
      </c>
    </row>
    <row r="5" spans="1:13" ht="12.95" customHeight="1">
      <c r="A5" s="26" t="s">
        <v>48</v>
      </c>
      <c r="B5" s="32">
        <v>311205</v>
      </c>
      <c r="C5" s="31">
        <v>296845</v>
      </c>
      <c r="D5" s="32">
        <v>103972</v>
      </c>
      <c r="E5" s="30">
        <v>100965</v>
      </c>
      <c r="F5" s="31">
        <v>288151</v>
      </c>
      <c r="G5" s="30">
        <v>216077</v>
      </c>
      <c r="H5" s="29">
        <v>244.9</v>
      </c>
      <c r="I5" s="28">
        <v>233.6</v>
      </c>
      <c r="J5" s="29">
        <v>81.8</v>
      </c>
      <c r="K5" s="27">
        <v>79.400000000000006</v>
      </c>
      <c r="L5" s="28">
        <v>226.7</v>
      </c>
      <c r="M5" s="27">
        <v>170</v>
      </c>
    </row>
    <row r="6" spans="1:13" s="12" customFormat="1" ht="19.899999999999999" customHeight="1">
      <c r="A6" s="19" t="s">
        <v>47</v>
      </c>
      <c r="B6" s="18">
        <v>12987</v>
      </c>
      <c r="C6" s="17">
        <v>12431</v>
      </c>
      <c r="D6" s="18">
        <v>4483</v>
      </c>
      <c r="E6" s="16">
        <v>4332</v>
      </c>
      <c r="F6" s="17">
        <v>10803</v>
      </c>
      <c r="G6" s="16">
        <v>8837</v>
      </c>
      <c r="H6" s="15">
        <v>240.5</v>
      </c>
      <c r="I6" s="14">
        <v>230.2</v>
      </c>
      <c r="J6" s="15">
        <v>83</v>
      </c>
      <c r="K6" s="13">
        <v>80.2</v>
      </c>
      <c r="L6" s="14">
        <v>200.1</v>
      </c>
      <c r="M6" s="13">
        <v>163.60000000000002</v>
      </c>
    </row>
    <row r="7" spans="1:13" ht="12.95" customHeight="1">
      <c r="A7" s="26" t="s">
        <v>46</v>
      </c>
      <c r="B7" s="25">
        <v>2681</v>
      </c>
      <c r="C7" s="24">
        <v>2553</v>
      </c>
      <c r="D7" s="25">
        <v>780</v>
      </c>
      <c r="E7" s="23">
        <v>746</v>
      </c>
      <c r="F7" s="24">
        <v>2111</v>
      </c>
      <c r="G7" s="23">
        <v>1768</v>
      </c>
      <c r="H7" s="22">
        <v>203</v>
      </c>
      <c r="I7" s="21">
        <v>193.3</v>
      </c>
      <c r="J7" s="22">
        <v>59</v>
      </c>
      <c r="K7" s="20">
        <v>56.5</v>
      </c>
      <c r="L7" s="21">
        <v>159.80000000000001</v>
      </c>
      <c r="M7" s="20">
        <v>133.9</v>
      </c>
    </row>
    <row r="8" spans="1:13" ht="12.95" customHeight="1">
      <c r="A8" s="26" t="s">
        <v>45</v>
      </c>
      <c r="B8" s="25">
        <v>2622</v>
      </c>
      <c r="C8" s="24">
        <v>2465</v>
      </c>
      <c r="D8" s="25">
        <v>1031</v>
      </c>
      <c r="E8" s="23">
        <v>988</v>
      </c>
      <c r="F8" s="24">
        <v>2232</v>
      </c>
      <c r="G8" s="23">
        <v>1815</v>
      </c>
      <c r="H8" s="22">
        <v>204.2</v>
      </c>
      <c r="I8" s="21">
        <v>192</v>
      </c>
      <c r="J8" s="22">
        <v>80.3</v>
      </c>
      <c r="K8" s="20">
        <v>76.900000000000006</v>
      </c>
      <c r="L8" s="21">
        <v>173.8</v>
      </c>
      <c r="M8" s="20">
        <v>141.30000000000001</v>
      </c>
    </row>
    <row r="9" spans="1:13" ht="12.95" customHeight="1">
      <c r="A9" s="26" t="s">
        <v>44</v>
      </c>
      <c r="B9" s="25">
        <v>5407</v>
      </c>
      <c r="C9" s="24">
        <v>5149</v>
      </c>
      <c r="D9" s="25">
        <v>1858</v>
      </c>
      <c r="E9" s="23">
        <v>1775</v>
      </c>
      <c r="F9" s="24">
        <v>5028</v>
      </c>
      <c r="G9" s="23">
        <v>3922</v>
      </c>
      <c r="H9" s="22">
        <v>232.3</v>
      </c>
      <c r="I9" s="21">
        <v>221.2</v>
      </c>
      <c r="J9" s="22">
        <v>79.8</v>
      </c>
      <c r="K9" s="20">
        <v>76.2</v>
      </c>
      <c r="L9" s="21">
        <v>216</v>
      </c>
      <c r="M9" s="20">
        <v>168.4</v>
      </c>
    </row>
    <row r="10" spans="1:13" ht="12.95" customHeight="1">
      <c r="A10" s="26" t="s">
        <v>43</v>
      </c>
      <c r="B10" s="25">
        <v>2355</v>
      </c>
      <c r="C10" s="24">
        <v>2243</v>
      </c>
      <c r="D10" s="25">
        <v>621</v>
      </c>
      <c r="E10" s="23">
        <v>610</v>
      </c>
      <c r="F10" s="24">
        <v>1961</v>
      </c>
      <c r="G10" s="23">
        <v>1687</v>
      </c>
      <c r="H10" s="22">
        <v>227.1</v>
      </c>
      <c r="I10" s="21">
        <v>216.3</v>
      </c>
      <c r="J10" s="22">
        <v>59.9</v>
      </c>
      <c r="K10" s="20">
        <v>58.8</v>
      </c>
      <c r="L10" s="21">
        <v>189.1</v>
      </c>
      <c r="M10" s="20">
        <v>162.69999999999999</v>
      </c>
    </row>
    <row r="11" spans="1:13" s="12" customFormat="1" ht="19.899999999999999" customHeight="1">
      <c r="A11" s="19" t="s">
        <v>42</v>
      </c>
      <c r="B11" s="18">
        <v>2606</v>
      </c>
      <c r="C11" s="17">
        <v>2432</v>
      </c>
      <c r="D11" s="18">
        <v>696</v>
      </c>
      <c r="E11" s="16">
        <v>675</v>
      </c>
      <c r="F11" s="17">
        <v>1991</v>
      </c>
      <c r="G11" s="16">
        <v>1608</v>
      </c>
      <c r="H11" s="15">
        <v>230.4</v>
      </c>
      <c r="I11" s="14">
        <v>215</v>
      </c>
      <c r="J11" s="15">
        <v>61.5</v>
      </c>
      <c r="K11" s="13">
        <v>59.7</v>
      </c>
      <c r="L11" s="14">
        <v>176</v>
      </c>
      <c r="M11" s="13">
        <v>142.19999999999999</v>
      </c>
    </row>
    <row r="12" spans="1:13" ht="12.95" customHeight="1">
      <c r="A12" s="26" t="s">
        <v>41</v>
      </c>
      <c r="B12" s="25">
        <v>3810</v>
      </c>
      <c r="C12" s="24">
        <v>3653</v>
      </c>
      <c r="D12" s="25">
        <v>1394</v>
      </c>
      <c r="E12" s="23">
        <v>1341</v>
      </c>
      <c r="F12" s="24">
        <v>3455</v>
      </c>
      <c r="G12" s="23">
        <v>2802</v>
      </c>
      <c r="H12" s="22">
        <v>196.9</v>
      </c>
      <c r="I12" s="21">
        <v>188.8</v>
      </c>
      <c r="J12" s="22">
        <v>72</v>
      </c>
      <c r="K12" s="20">
        <v>69.3</v>
      </c>
      <c r="L12" s="21">
        <v>178.6</v>
      </c>
      <c r="M12" s="20">
        <v>144.80000000000001</v>
      </c>
    </row>
    <row r="13" spans="1:13" ht="12.95" customHeight="1">
      <c r="A13" s="26" t="s">
        <v>40</v>
      </c>
      <c r="B13" s="25">
        <v>5188</v>
      </c>
      <c r="C13" s="24">
        <v>4950</v>
      </c>
      <c r="D13" s="25">
        <v>1944</v>
      </c>
      <c r="E13" s="23">
        <v>1920</v>
      </c>
      <c r="F13" s="24">
        <v>6385</v>
      </c>
      <c r="G13" s="23">
        <v>4662</v>
      </c>
      <c r="H13" s="22">
        <v>177.7</v>
      </c>
      <c r="I13" s="21">
        <v>169.6</v>
      </c>
      <c r="J13" s="22">
        <v>66.599999999999994</v>
      </c>
      <c r="K13" s="20">
        <v>65.8</v>
      </c>
      <c r="L13" s="21">
        <v>218.7</v>
      </c>
      <c r="M13" s="20">
        <v>159.69999999999999</v>
      </c>
    </row>
    <row r="14" spans="1:13" ht="12.95" customHeight="1">
      <c r="A14" s="26" t="s">
        <v>39</v>
      </c>
      <c r="B14" s="25">
        <v>4421</v>
      </c>
      <c r="C14" s="24">
        <v>4214</v>
      </c>
      <c r="D14" s="25">
        <v>1319</v>
      </c>
      <c r="E14" s="23">
        <v>1299</v>
      </c>
      <c r="F14" s="24">
        <v>3826</v>
      </c>
      <c r="G14" s="23">
        <v>3001</v>
      </c>
      <c r="H14" s="22">
        <v>223.3</v>
      </c>
      <c r="I14" s="21">
        <v>212.8</v>
      </c>
      <c r="J14" s="22">
        <v>66.599999999999994</v>
      </c>
      <c r="K14" s="20">
        <v>65.599999999999994</v>
      </c>
      <c r="L14" s="21">
        <v>193.2</v>
      </c>
      <c r="M14" s="20">
        <v>151.5</v>
      </c>
    </row>
    <row r="15" spans="1:13" ht="12.95" customHeight="1">
      <c r="A15" s="26" t="s">
        <v>38</v>
      </c>
      <c r="B15" s="25">
        <v>4509</v>
      </c>
      <c r="C15" s="24">
        <v>4326</v>
      </c>
      <c r="D15" s="25">
        <v>1408</v>
      </c>
      <c r="E15" s="23">
        <v>1377</v>
      </c>
      <c r="F15" s="24">
        <v>3583</v>
      </c>
      <c r="G15" s="23">
        <v>2896</v>
      </c>
      <c r="H15" s="22">
        <v>228.2</v>
      </c>
      <c r="I15" s="21">
        <v>218.9</v>
      </c>
      <c r="J15" s="22">
        <v>71.3</v>
      </c>
      <c r="K15" s="20">
        <v>69.7</v>
      </c>
      <c r="L15" s="21">
        <v>181.3</v>
      </c>
      <c r="M15" s="20">
        <v>146.6</v>
      </c>
    </row>
    <row r="16" spans="1:13" s="12" customFormat="1" ht="19.899999999999999" customHeight="1">
      <c r="A16" s="19" t="s">
        <v>37</v>
      </c>
      <c r="B16" s="18">
        <v>11503</v>
      </c>
      <c r="C16" s="17">
        <v>11058</v>
      </c>
      <c r="D16" s="18">
        <v>5177</v>
      </c>
      <c r="E16" s="16">
        <v>5095</v>
      </c>
      <c r="F16" s="17">
        <v>14190</v>
      </c>
      <c r="G16" s="16">
        <v>11098</v>
      </c>
      <c r="H16" s="15">
        <v>158.9</v>
      </c>
      <c r="I16" s="14">
        <v>152.80000000000001</v>
      </c>
      <c r="J16" s="15">
        <v>71.5</v>
      </c>
      <c r="K16" s="13">
        <v>70.400000000000006</v>
      </c>
      <c r="L16" s="14">
        <v>196</v>
      </c>
      <c r="M16" s="13">
        <v>153.30000000000001</v>
      </c>
    </row>
    <row r="17" spans="1:13" ht="12.95" customHeight="1">
      <c r="A17" s="26" t="s">
        <v>36</v>
      </c>
      <c r="B17" s="25">
        <v>11735</v>
      </c>
      <c r="C17" s="24">
        <v>11337</v>
      </c>
      <c r="D17" s="25">
        <v>5143</v>
      </c>
      <c r="E17" s="23">
        <v>5037</v>
      </c>
      <c r="F17" s="24">
        <v>12776</v>
      </c>
      <c r="G17" s="23">
        <v>10223</v>
      </c>
      <c r="H17" s="22">
        <v>189.4</v>
      </c>
      <c r="I17" s="21">
        <v>182.9</v>
      </c>
      <c r="J17" s="22">
        <v>83</v>
      </c>
      <c r="K17" s="20">
        <v>81.3</v>
      </c>
      <c r="L17" s="21">
        <v>206.2</v>
      </c>
      <c r="M17" s="20">
        <v>165</v>
      </c>
    </row>
    <row r="18" spans="1:13" ht="12.95" customHeight="1">
      <c r="A18" s="26" t="s">
        <v>35</v>
      </c>
      <c r="B18" s="25">
        <v>43297</v>
      </c>
      <c r="C18" s="24">
        <v>40769</v>
      </c>
      <c r="D18" s="25">
        <v>16395</v>
      </c>
      <c r="E18" s="23">
        <v>15859</v>
      </c>
      <c r="F18" s="24">
        <v>46343</v>
      </c>
      <c r="G18" s="23">
        <v>27728</v>
      </c>
      <c r="H18" s="22">
        <v>323.39999999999998</v>
      </c>
      <c r="I18" s="21">
        <v>304.5</v>
      </c>
      <c r="J18" s="22">
        <v>122.4</v>
      </c>
      <c r="K18" s="20">
        <v>118.4</v>
      </c>
      <c r="L18" s="21">
        <v>346.1</v>
      </c>
      <c r="M18" s="20">
        <v>207.1</v>
      </c>
    </row>
    <row r="19" spans="1:13" ht="12.95" customHeight="1">
      <c r="A19" s="26" t="s">
        <v>34</v>
      </c>
      <c r="B19" s="25">
        <v>19036</v>
      </c>
      <c r="C19" s="24">
        <v>18349</v>
      </c>
      <c r="D19" s="25">
        <v>7414</v>
      </c>
      <c r="E19" s="23">
        <v>7232</v>
      </c>
      <c r="F19" s="24">
        <v>21541</v>
      </c>
      <c r="G19" s="23">
        <v>17073</v>
      </c>
      <c r="H19" s="22">
        <v>209.3</v>
      </c>
      <c r="I19" s="21">
        <v>201.7</v>
      </c>
      <c r="J19" s="22">
        <v>81.5</v>
      </c>
      <c r="K19" s="20">
        <v>79.5</v>
      </c>
      <c r="L19" s="21">
        <v>236.8</v>
      </c>
      <c r="M19" s="20">
        <v>187.7</v>
      </c>
    </row>
    <row r="20" spans="1:13" ht="12.95" customHeight="1">
      <c r="A20" s="26" t="s">
        <v>33</v>
      </c>
      <c r="B20" s="25">
        <v>4646</v>
      </c>
      <c r="C20" s="24">
        <v>4353</v>
      </c>
      <c r="D20" s="25">
        <v>2093</v>
      </c>
      <c r="E20" s="23">
        <v>1982</v>
      </c>
      <c r="F20" s="24">
        <v>4247</v>
      </c>
      <c r="G20" s="23">
        <v>3494</v>
      </c>
      <c r="H20" s="22">
        <v>200.9</v>
      </c>
      <c r="I20" s="21">
        <v>188.2</v>
      </c>
      <c r="J20" s="22">
        <v>90.5</v>
      </c>
      <c r="K20" s="20">
        <v>85.7</v>
      </c>
      <c r="L20" s="21">
        <v>183.6</v>
      </c>
      <c r="M20" s="20">
        <v>151.1</v>
      </c>
    </row>
    <row r="21" spans="1:13" s="12" customFormat="1" ht="19.899999999999999" customHeight="1">
      <c r="A21" s="19" t="s">
        <v>32</v>
      </c>
      <c r="B21" s="18">
        <v>2656</v>
      </c>
      <c r="C21" s="17">
        <v>2513</v>
      </c>
      <c r="D21" s="18">
        <v>623</v>
      </c>
      <c r="E21" s="16">
        <v>604</v>
      </c>
      <c r="F21" s="17">
        <v>2843</v>
      </c>
      <c r="G21" s="16">
        <v>1649</v>
      </c>
      <c r="H21" s="15">
        <v>248.2</v>
      </c>
      <c r="I21" s="14">
        <v>234.9</v>
      </c>
      <c r="J21" s="15">
        <v>58.2</v>
      </c>
      <c r="K21" s="13">
        <v>56.4</v>
      </c>
      <c r="L21" s="14">
        <v>265.7</v>
      </c>
      <c r="M21" s="13">
        <v>154.19999999999999</v>
      </c>
    </row>
    <row r="22" spans="1:13" ht="12.95" customHeight="1">
      <c r="A22" s="26" t="s">
        <v>31</v>
      </c>
      <c r="B22" s="25">
        <v>3303</v>
      </c>
      <c r="C22" s="24">
        <v>3128</v>
      </c>
      <c r="D22" s="25">
        <v>704</v>
      </c>
      <c r="E22" s="23">
        <v>680</v>
      </c>
      <c r="F22" s="24">
        <v>2618</v>
      </c>
      <c r="G22" s="23">
        <v>1957</v>
      </c>
      <c r="H22" s="22">
        <v>285.7</v>
      </c>
      <c r="I22" s="21">
        <v>270.60000000000002</v>
      </c>
      <c r="J22" s="22">
        <v>60.9</v>
      </c>
      <c r="K22" s="20">
        <v>58.8</v>
      </c>
      <c r="L22" s="21">
        <v>226.5</v>
      </c>
      <c r="M22" s="20">
        <v>169.3</v>
      </c>
    </row>
    <row r="23" spans="1:13" ht="12.95" customHeight="1">
      <c r="A23" s="26" t="s">
        <v>30</v>
      </c>
      <c r="B23" s="25">
        <v>1982</v>
      </c>
      <c r="C23" s="24">
        <v>1896</v>
      </c>
      <c r="D23" s="25">
        <v>421</v>
      </c>
      <c r="E23" s="23">
        <v>418</v>
      </c>
      <c r="F23" s="24">
        <v>1453</v>
      </c>
      <c r="G23" s="23">
        <v>1110</v>
      </c>
      <c r="H23" s="22">
        <v>250.9</v>
      </c>
      <c r="I23" s="21">
        <v>240</v>
      </c>
      <c r="J23" s="22">
        <v>53.3</v>
      </c>
      <c r="K23" s="20">
        <v>52.9</v>
      </c>
      <c r="L23" s="21">
        <v>183.9</v>
      </c>
      <c r="M23" s="20">
        <v>140.5</v>
      </c>
    </row>
    <row r="24" spans="1:13" ht="12.95" customHeight="1">
      <c r="A24" s="26" t="s">
        <v>29</v>
      </c>
      <c r="B24" s="25">
        <v>1936</v>
      </c>
      <c r="C24" s="24">
        <v>1870</v>
      </c>
      <c r="D24" s="25">
        <v>599</v>
      </c>
      <c r="E24" s="23">
        <v>593</v>
      </c>
      <c r="F24" s="24">
        <v>1637</v>
      </c>
      <c r="G24" s="23">
        <v>1329</v>
      </c>
      <c r="H24" s="22">
        <v>230.2</v>
      </c>
      <c r="I24" s="21">
        <v>222.4</v>
      </c>
      <c r="J24" s="22">
        <v>71.2</v>
      </c>
      <c r="K24" s="20">
        <v>70.5</v>
      </c>
      <c r="L24" s="21">
        <v>194.6</v>
      </c>
      <c r="M24" s="20">
        <v>158</v>
      </c>
    </row>
    <row r="25" spans="1:13" ht="12.95" customHeight="1">
      <c r="A25" s="26" t="s">
        <v>28</v>
      </c>
      <c r="B25" s="25">
        <v>4786</v>
      </c>
      <c r="C25" s="24">
        <v>4573</v>
      </c>
      <c r="D25" s="25">
        <v>1619</v>
      </c>
      <c r="E25" s="23">
        <v>1547</v>
      </c>
      <c r="F25" s="24">
        <v>4256</v>
      </c>
      <c r="G25" s="23">
        <v>3484</v>
      </c>
      <c r="H25" s="22">
        <v>226.9</v>
      </c>
      <c r="I25" s="21">
        <v>216.8</v>
      </c>
      <c r="J25" s="22">
        <v>76.8</v>
      </c>
      <c r="K25" s="20">
        <v>73.400000000000006</v>
      </c>
      <c r="L25" s="21">
        <v>201.8</v>
      </c>
      <c r="M25" s="20">
        <v>165.2</v>
      </c>
    </row>
    <row r="26" spans="1:13" s="12" customFormat="1" ht="19.899999999999999" customHeight="1">
      <c r="A26" s="19" t="s">
        <v>27</v>
      </c>
      <c r="B26" s="18">
        <v>4262</v>
      </c>
      <c r="C26" s="17">
        <v>4141</v>
      </c>
      <c r="D26" s="18">
        <v>1651</v>
      </c>
      <c r="E26" s="16">
        <v>1593</v>
      </c>
      <c r="F26" s="17">
        <v>3811</v>
      </c>
      <c r="G26" s="16">
        <v>3099</v>
      </c>
      <c r="H26" s="15">
        <v>208.8</v>
      </c>
      <c r="I26" s="14">
        <v>202.9</v>
      </c>
      <c r="J26" s="15">
        <v>80.900000000000006</v>
      </c>
      <c r="K26" s="13">
        <v>78</v>
      </c>
      <c r="L26" s="14">
        <v>186.7</v>
      </c>
      <c r="M26" s="13">
        <v>151.80000000000001</v>
      </c>
    </row>
    <row r="27" spans="1:13" ht="12.95" customHeight="1">
      <c r="A27" s="26" t="s">
        <v>26</v>
      </c>
      <c r="B27" s="25">
        <v>7466</v>
      </c>
      <c r="C27" s="24">
        <v>7185</v>
      </c>
      <c r="D27" s="25">
        <v>2319</v>
      </c>
      <c r="E27" s="23">
        <v>2268</v>
      </c>
      <c r="F27" s="24">
        <v>7970</v>
      </c>
      <c r="G27" s="23">
        <v>5883</v>
      </c>
      <c r="H27" s="22">
        <v>201.5</v>
      </c>
      <c r="I27" s="21">
        <v>193.9</v>
      </c>
      <c r="J27" s="22">
        <v>62.6</v>
      </c>
      <c r="K27" s="20">
        <v>61.2</v>
      </c>
      <c r="L27" s="21">
        <v>215.1</v>
      </c>
      <c r="M27" s="20">
        <v>158.69999999999999</v>
      </c>
    </row>
    <row r="28" spans="1:13" ht="12.95" customHeight="1">
      <c r="A28" s="26" t="s">
        <v>25</v>
      </c>
      <c r="B28" s="25">
        <v>15927</v>
      </c>
      <c r="C28" s="24">
        <v>15065</v>
      </c>
      <c r="D28" s="25">
        <v>5581</v>
      </c>
      <c r="E28" s="23">
        <v>5424</v>
      </c>
      <c r="F28" s="24">
        <v>14056</v>
      </c>
      <c r="G28" s="23">
        <v>11119</v>
      </c>
      <c r="H28" s="22">
        <v>213.6</v>
      </c>
      <c r="I28" s="21">
        <v>202.1</v>
      </c>
      <c r="J28" s="22">
        <v>74.900000000000006</v>
      </c>
      <c r="K28" s="20">
        <v>72.8</v>
      </c>
      <c r="L28" s="21">
        <v>188.5</v>
      </c>
      <c r="M28" s="20">
        <v>149.19999999999999</v>
      </c>
    </row>
    <row r="29" spans="1:13" ht="12.95" customHeight="1">
      <c r="A29" s="26" t="s">
        <v>24</v>
      </c>
      <c r="B29" s="25">
        <v>3942</v>
      </c>
      <c r="C29" s="24">
        <v>3783</v>
      </c>
      <c r="D29" s="25">
        <v>1182</v>
      </c>
      <c r="E29" s="23">
        <v>1156</v>
      </c>
      <c r="F29" s="24">
        <v>3229</v>
      </c>
      <c r="G29" s="23">
        <v>2663</v>
      </c>
      <c r="H29" s="22">
        <v>216</v>
      </c>
      <c r="I29" s="21">
        <v>207.3</v>
      </c>
      <c r="J29" s="22">
        <v>64.8</v>
      </c>
      <c r="K29" s="20">
        <v>63.3</v>
      </c>
      <c r="L29" s="21">
        <v>176.9</v>
      </c>
      <c r="M29" s="20">
        <v>145.9</v>
      </c>
    </row>
    <row r="30" spans="1:13" ht="12.95" customHeight="1">
      <c r="A30" s="26" t="s">
        <v>23</v>
      </c>
      <c r="B30" s="25">
        <v>3149</v>
      </c>
      <c r="C30" s="24">
        <v>2997</v>
      </c>
      <c r="D30" s="25">
        <v>801</v>
      </c>
      <c r="E30" s="23">
        <v>784</v>
      </c>
      <c r="F30" s="24">
        <v>2936</v>
      </c>
      <c r="G30" s="23">
        <v>2237</v>
      </c>
      <c r="H30" s="22">
        <v>222.4</v>
      </c>
      <c r="I30" s="21">
        <v>211.7</v>
      </c>
      <c r="J30" s="22">
        <v>56.6</v>
      </c>
      <c r="K30" s="20">
        <v>55.4</v>
      </c>
      <c r="L30" s="21">
        <v>207.3</v>
      </c>
      <c r="M30" s="20">
        <v>158</v>
      </c>
    </row>
    <row r="31" spans="1:13" s="12" customFormat="1" ht="19.899999999999999" customHeight="1">
      <c r="A31" s="19" t="s">
        <v>22</v>
      </c>
      <c r="B31" s="18">
        <v>8516</v>
      </c>
      <c r="C31" s="17">
        <v>8037</v>
      </c>
      <c r="D31" s="18">
        <v>1898</v>
      </c>
      <c r="E31" s="16">
        <v>1856</v>
      </c>
      <c r="F31" s="17">
        <v>5894</v>
      </c>
      <c r="G31" s="16">
        <v>4132</v>
      </c>
      <c r="H31" s="15">
        <v>326.3</v>
      </c>
      <c r="I31" s="14">
        <v>307.89999999999998</v>
      </c>
      <c r="J31" s="15">
        <v>72.7</v>
      </c>
      <c r="K31" s="13">
        <v>71.099999999999994</v>
      </c>
      <c r="L31" s="14">
        <v>225.8</v>
      </c>
      <c r="M31" s="13">
        <v>158.30000000000001</v>
      </c>
    </row>
    <row r="32" spans="1:13" ht="12.95" customHeight="1">
      <c r="A32" s="26" t="s">
        <v>21</v>
      </c>
      <c r="B32" s="25">
        <v>24260</v>
      </c>
      <c r="C32" s="24">
        <v>23137</v>
      </c>
      <c r="D32" s="25">
        <v>7784</v>
      </c>
      <c r="E32" s="23">
        <v>7585</v>
      </c>
      <c r="F32" s="24">
        <v>23844</v>
      </c>
      <c r="G32" s="23">
        <v>15787</v>
      </c>
      <c r="H32" s="22">
        <v>274.60000000000002</v>
      </c>
      <c r="I32" s="21">
        <v>261.8</v>
      </c>
      <c r="J32" s="22">
        <v>88.1</v>
      </c>
      <c r="K32" s="20">
        <v>85.8</v>
      </c>
      <c r="L32" s="21">
        <v>269.89999999999998</v>
      </c>
      <c r="M32" s="20">
        <v>178.70000000000002</v>
      </c>
    </row>
    <row r="33" spans="1:13" ht="12.95" customHeight="1">
      <c r="A33" s="26" t="s">
        <v>20</v>
      </c>
      <c r="B33" s="25">
        <v>13461</v>
      </c>
      <c r="C33" s="24">
        <v>12862</v>
      </c>
      <c r="D33" s="25">
        <v>3945</v>
      </c>
      <c r="E33" s="23">
        <v>3861</v>
      </c>
      <c r="F33" s="24">
        <v>13914</v>
      </c>
      <c r="G33" s="23">
        <v>10983</v>
      </c>
      <c r="H33" s="22">
        <v>242.9</v>
      </c>
      <c r="I33" s="21">
        <v>232.1</v>
      </c>
      <c r="J33" s="22">
        <v>71.2</v>
      </c>
      <c r="K33" s="20">
        <v>69.7</v>
      </c>
      <c r="L33" s="21">
        <v>251.1</v>
      </c>
      <c r="M33" s="20">
        <v>198.2</v>
      </c>
    </row>
    <row r="34" spans="1:13" ht="12.95" customHeight="1">
      <c r="A34" s="26" t="s">
        <v>19</v>
      </c>
      <c r="B34" s="25">
        <v>3201</v>
      </c>
      <c r="C34" s="24">
        <v>3105</v>
      </c>
      <c r="D34" s="25">
        <v>938</v>
      </c>
      <c r="E34" s="23">
        <v>922</v>
      </c>
      <c r="F34" s="24">
        <v>2617</v>
      </c>
      <c r="G34" s="23">
        <v>1979</v>
      </c>
      <c r="H34" s="22">
        <v>232.6</v>
      </c>
      <c r="I34" s="21">
        <v>225.7</v>
      </c>
      <c r="J34" s="22">
        <v>68.2</v>
      </c>
      <c r="K34" s="20">
        <v>67</v>
      </c>
      <c r="L34" s="21">
        <v>190.2</v>
      </c>
      <c r="M34" s="20">
        <v>143.80000000000001</v>
      </c>
    </row>
    <row r="35" spans="1:13" ht="12.95" customHeight="1">
      <c r="A35" s="26" t="s">
        <v>18</v>
      </c>
      <c r="B35" s="25">
        <v>2791</v>
      </c>
      <c r="C35" s="24">
        <v>2694</v>
      </c>
      <c r="D35" s="25">
        <v>737</v>
      </c>
      <c r="E35" s="23">
        <v>723</v>
      </c>
      <c r="F35" s="24">
        <v>2163</v>
      </c>
      <c r="G35" s="23">
        <v>1595</v>
      </c>
      <c r="H35" s="22">
        <v>287.39999999999998</v>
      </c>
      <c r="I35" s="21">
        <v>277.39999999999998</v>
      </c>
      <c r="J35" s="22">
        <v>75.900000000000006</v>
      </c>
      <c r="K35" s="20">
        <v>74.5</v>
      </c>
      <c r="L35" s="21">
        <v>222.8</v>
      </c>
      <c r="M35" s="20">
        <v>164.2</v>
      </c>
    </row>
    <row r="36" spans="1:13" s="12" customFormat="1" ht="19.899999999999999" customHeight="1">
      <c r="A36" s="19" t="s">
        <v>17</v>
      </c>
      <c r="B36" s="18">
        <v>1785</v>
      </c>
      <c r="C36" s="17">
        <v>1662</v>
      </c>
      <c r="D36" s="18">
        <v>368</v>
      </c>
      <c r="E36" s="16">
        <v>350</v>
      </c>
      <c r="F36" s="17">
        <v>1091</v>
      </c>
      <c r="G36" s="16">
        <v>917</v>
      </c>
      <c r="H36" s="15">
        <v>311</v>
      </c>
      <c r="I36" s="14">
        <v>289.5</v>
      </c>
      <c r="J36" s="15">
        <v>64.099999999999994</v>
      </c>
      <c r="K36" s="13">
        <v>61</v>
      </c>
      <c r="L36" s="14">
        <v>190.1</v>
      </c>
      <c r="M36" s="13">
        <v>159.69999999999999</v>
      </c>
    </row>
    <row r="37" spans="1:13" ht="12.95" customHeight="1">
      <c r="A37" s="26" t="s">
        <v>16</v>
      </c>
      <c r="B37" s="25">
        <v>1947</v>
      </c>
      <c r="C37" s="24">
        <v>1848</v>
      </c>
      <c r="D37" s="25">
        <v>412</v>
      </c>
      <c r="E37" s="23">
        <v>396</v>
      </c>
      <c r="F37" s="24">
        <v>1275</v>
      </c>
      <c r="G37" s="23">
        <v>1087</v>
      </c>
      <c r="H37" s="22">
        <v>279.3</v>
      </c>
      <c r="I37" s="21">
        <v>265.10000000000002</v>
      </c>
      <c r="J37" s="22">
        <v>59.1</v>
      </c>
      <c r="K37" s="20">
        <v>56.8</v>
      </c>
      <c r="L37" s="21">
        <v>182.9</v>
      </c>
      <c r="M37" s="20">
        <v>155.9</v>
      </c>
    </row>
    <row r="38" spans="1:13" ht="12.95" customHeight="1">
      <c r="A38" s="26" t="s">
        <v>15</v>
      </c>
      <c r="B38" s="25">
        <v>5760</v>
      </c>
      <c r="C38" s="24">
        <v>5538</v>
      </c>
      <c r="D38" s="25">
        <v>1715</v>
      </c>
      <c r="E38" s="23">
        <v>1670</v>
      </c>
      <c r="F38" s="24">
        <v>3937</v>
      </c>
      <c r="G38" s="23">
        <v>3198</v>
      </c>
      <c r="H38" s="22">
        <v>299.39999999999998</v>
      </c>
      <c r="I38" s="21">
        <v>287.8</v>
      </c>
      <c r="J38" s="22">
        <v>89.1</v>
      </c>
      <c r="K38" s="20">
        <v>86.8</v>
      </c>
      <c r="L38" s="21">
        <v>204.6</v>
      </c>
      <c r="M38" s="20">
        <v>166.3</v>
      </c>
    </row>
    <row r="39" spans="1:13" ht="12.95" customHeight="1">
      <c r="A39" s="26" t="s">
        <v>14</v>
      </c>
      <c r="B39" s="25">
        <v>7453</v>
      </c>
      <c r="C39" s="24">
        <v>7145</v>
      </c>
      <c r="D39" s="25">
        <v>2518</v>
      </c>
      <c r="E39" s="23">
        <v>2455</v>
      </c>
      <c r="F39" s="24">
        <v>6767</v>
      </c>
      <c r="G39" s="23">
        <v>5491</v>
      </c>
      <c r="H39" s="22">
        <v>263.10000000000002</v>
      </c>
      <c r="I39" s="21">
        <v>252.2</v>
      </c>
      <c r="J39" s="22">
        <v>88.9</v>
      </c>
      <c r="K39" s="20">
        <v>86.7</v>
      </c>
      <c r="L39" s="21">
        <v>238.9</v>
      </c>
      <c r="M39" s="20">
        <v>193.8</v>
      </c>
    </row>
    <row r="40" spans="1:13" ht="12.95" customHeight="1">
      <c r="A40" s="26" t="s">
        <v>13</v>
      </c>
      <c r="B40" s="25">
        <v>3619</v>
      </c>
      <c r="C40" s="24">
        <v>3447</v>
      </c>
      <c r="D40" s="25">
        <v>961</v>
      </c>
      <c r="E40" s="23">
        <v>939</v>
      </c>
      <c r="F40" s="24">
        <v>3225</v>
      </c>
      <c r="G40" s="23">
        <v>2633</v>
      </c>
      <c r="H40" s="22">
        <v>257</v>
      </c>
      <c r="I40" s="21">
        <v>244.8</v>
      </c>
      <c r="J40" s="22">
        <v>68.3</v>
      </c>
      <c r="K40" s="20">
        <v>66.7</v>
      </c>
      <c r="L40" s="21">
        <v>229</v>
      </c>
      <c r="M40" s="20">
        <v>187</v>
      </c>
    </row>
    <row r="41" spans="1:13" s="12" customFormat="1" ht="19.899999999999999" customHeight="1">
      <c r="A41" s="19" t="s">
        <v>12</v>
      </c>
      <c r="B41" s="18">
        <v>2463</v>
      </c>
      <c r="C41" s="17">
        <v>2317</v>
      </c>
      <c r="D41" s="18">
        <v>826</v>
      </c>
      <c r="E41" s="16">
        <v>773</v>
      </c>
      <c r="F41" s="17">
        <v>2598</v>
      </c>
      <c r="G41" s="16">
        <v>1611</v>
      </c>
      <c r="H41" s="15">
        <v>322.39999999999998</v>
      </c>
      <c r="I41" s="14">
        <v>303.3</v>
      </c>
      <c r="J41" s="15">
        <v>108.1</v>
      </c>
      <c r="K41" s="13">
        <v>101.2</v>
      </c>
      <c r="L41" s="14">
        <v>340.1</v>
      </c>
      <c r="M41" s="13">
        <v>210.9</v>
      </c>
    </row>
    <row r="42" spans="1:13" ht="12.95" customHeight="1">
      <c r="A42" s="26" t="s">
        <v>11</v>
      </c>
      <c r="B42" s="25">
        <v>2762</v>
      </c>
      <c r="C42" s="24">
        <v>2632</v>
      </c>
      <c r="D42" s="25">
        <v>726</v>
      </c>
      <c r="E42" s="23">
        <v>709</v>
      </c>
      <c r="F42" s="24">
        <v>2332</v>
      </c>
      <c r="G42" s="23">
        <v>1826</v>
      </c>
      <c r="H42" s="22">
        <v>281.5</v>
      </c>
      <c r="I42" s="21">
        <v>268.3</v>
      </c>
      <c r="J42" s="22">
        <v>74</v>
      </c>
      <c r="K42" s="20">
        <v>72.3</v>
      </c>
      <c r="L42" s="21">
        <v>237.7</v>
      </c>
      <c r="M42" s="20">
        <v>186.1</v>
      </c>
    </row>
    <row r="43" spans="1:13" ht="12.95" customHeight="1">
      <c r="A43" s="26" t="s">
        <v>10</v>
      </c>
      <c r="B43" s="25">
        <v>3679</v>
      </c>
      <c r="C43" s="24">
        <v>3548</v>
      </c>
      <c r="D43" s="25">
        <v>949</v>
      </c>
      <c r="E43" s="23">
        <v>930</v>
      </c>
      <c r="F43" s="24">
        <v>2752</v>
      </c>
      <c r="G43" s="23">
        <v>2211</v>
      </c>
      <c r="H43" s="22">
        <v>263.7</v>
      </c>
      <c r="I43" s="21">
        <v>254.3</v>
      </c>
      <c r="J43" s="22">
        <v>68</v>
      </c>
      <c r="K43" s="20">
        <v>66.7</v>
      </c>
      <c r="L43" s="21">
        <v>197.3</v>
      </c>
      <c r="M43" s="20">
        <v>158.5</v>
      </c>
    </row>
    <row r="44" spans="1:13" ht="12.95" customHeight="1">
      <c r="A44" s="26" t="s">
        <v>9</v>
      </c>
      <c r="B44" s="25">
        <v>2232</v>
      </c>
      <c r="C44" s="24">
        <v>2162</v>
      </c>
      <c r="D44" s="25">
        <v>518</v>
      </c>
      <c r="E44" s="23">
        <v>503</v>
      </c>
      <c r="F44" s="24">
        <v>1669</v>
      </c>
      <c r="G44" s="23">
        <v>1370</v>
      </c>
      <c r="H44" s="22">
        <v>302.39999999999998</v>
      </c>
      <c r="I44" s="21">
        <v>293</v>
      </c>
      <c r="J44" s="22">
        <v>70.2</v>
      </c>
      <c r="K44" s="20">
        <v>68.2</v>
      </c>
      <c r="L44" s="21">
        <v>226.2</v>
      </c>
      <c r="M44" s="20">
        <v>185.6</v>
      </c>
    </row>
    <row r="45" spans="1:13" ht="12.95" customHeight="1">
      <c r="A45" s="26" t="s">
        <v>8</v>
      </c>
      <c r="B45" s="25">
        <v>15660</v>
      </c>
      <c r="C45" s="24">
        <v>14912</v>
      </c>
      <c r="D45" s="25">
        <v>5555</v>
      </c>
      <c r="E45" s="23">
        <v>5299</v>
      </c>
      <c r="F45" s="24">
        <v>11193</v>
      </c>
      <c r="G45" s="23">
        <v>9304</v>
      </c>
      <c r="H45" s="22">
        <v>307.60000000000002</v>
      </c>
      <c r="I45" s="21">
        <v>292.89999999999998</v>
      </c>
      <c r="J45" s="22">
        <v>109.1</v>
      </c>
      <c r="K45" s="20">
        <v>104.1</v>
      </c>
      <c r="L45" s="21">
        <v>219.9</v>
      </c>
      <c r="M45" s="20">
        <v>182.7</v>
      </c>
    </row>
    <row r="46" spans="1:13" s="12" customFormat="1" ht="19.899999999999999" customHeight="1">
      <c r="A46" s="19" t="s">
        <v>7</v>
      </c>
      <c r="B46" s="18">
        <v>2319</v>
      </c>
      <c r="C46" s="17">
        <v>2222</v>
      </c>
      <c r="D46" s="18">
        <v>631</v>
      </c>
      <c r="E46" s="16">
        <v>619</v>
      </c>
      <c r="F46" s="17">
        <v>1799</v>
      </c>
      <c r="G46" s="16">
        <v>1490</v>
      </c>
      <c r="H46" s="15">
        <v>277.7</v>
      </c>
      <c r="I46" s="14">
        <v>266.10000000000002</v>
      </c>
      <c r="J46" s="15">
        <v>75.599999999999994</v>
      </c>
      <c r="K46" s="13">
        <v>74.099999999999994</v>
      </c>
      <c r="L46" s="14">
        <v>215.4</v>
      </c>
      <c r="M46" s="13">
        <v>178.5</v>
      </c>
    </row>
    <row r="47" spans="1:13" ht="12.95" customHeight="1">
      <c r="A47" s="26" t="s">
        <v>6</v>
      </c>
      <c r="B47" s="25">
        <v>4170</v>
      </c>
      <c r="C47" s="24">
        <v>3988</v>
      </c>
      <c r="D47" s="25">
        <v>1224</v>
      </c>
      <c r="E47" s="23">
        <v>1182</v>
      </c>
      <c r="F47" s="24">
        <v>2834</v>
      </c>
      <c r="G47" s="23">
        <v>2365</v>
      </c>
      <c r="H47" s="22">
        <v>300.89999999999998</v>
      </c>
      <c r="I47" s="21">
        <v>287.7</v>
      </c>
      <c r="J47" s="22">
        <v>88.3</v>
      </c>
      <c r="K47" s="20">
        <v>85.3</v>
      </c>
      <c r="L47" s="21">
        <v>204.5</v>
      </c>
      <c r="M47" s="20">
        <v>170.6</v>
      </c>
    </row>
    <row r="48" spans="1:13" ht="12.95" customHeight="1">
      <c r="A48" s="26" t="s">
        <v>5</v>
      </c>
      <c r="B48" s="25">
        <v>5156</v>
      </c>
      <c r="C48" s="24">
        <v>4938</v>
      </c>
      <c r="D48" s="25">
        <v>1381</v>
      </c>
      <c r="E48" s="23">
        <v>1336</v>
      </c>
      <c r="F48" s="24">
        <v>3593</v>
      </c>
      <c r="G48" s="23">
        <v>2940</v>
      </c>
      <c r="H48" s="22">
        <v>287.39999999999998</v>
      </c>
      <c r="I48" s="21">
        <v>275.3</v>
      </c>
      <c r="J48" s="22">
        <v>77</v>
      </c>
      <c r="K48" s="20">
        <v>74.5</v>
      </c>
      <c r="L48" s="21">
        <v>200.3</v>
      </c>
      <c r="M48" s="20">
        <v>163.80000000000001</v>
      </c>
    </row>
    <row r="49" spans="1:13" ht="12.95" customHeight="1">
      <c r="A49" s="26" t="s">
        <v>4</v>
      </c>
      <c r="B49" s="25">
        <v>3177</v>
      </c>
      <c r="C49" s="24">
        <v>3054</v>
      </c>
      <c r="D49" s="25">
        <v>762</v>
      </c>
      <c r="E49" s="23">
        <v>740</v>
      </c>
      <c r="F49" s="24">
        <v>2187</v>
      </c>
      <c r="G49" s="23">
        <v>1855</v>
      </c>
      <c r="H49" s="22">
        <v>271.3</v>
      </c>
      <c r="I49" s="21">
        <v>260.8</v>
      </c>
      <c r="J49" s="22">
        <v>65.099999999999994</v>
      </c>
      <c r="K49" s="20">
        <v>63.2</v>
      </c>
      <c r="L49" s="21">
        <v>186.8</v>
      </c>
      <c r="M49" s="20">
        <v>158.39999999999998</v>
      </c>
    </row>
    <row r="50" spans="1:13" ht="12.95" customHeight="1">
      <c r="A50" s="26" t="s">
        <v>3</v>
      </c>
      <c r="B50" s="25">
        <v>2730</v>
      </c>
      <c r="C50" s="24">
        <v>2598</v>
      </c>
      <c r="D50" s="25">
        <v>730</v>
      </c>
      <c r="E50" s="23">
        <v>716</v>
      </c>
      <c r="F50" s="24">
        <v>2034</v>
      </c>
      <c r="G50" s="23">
        <v>1654</v>
      </c>
      <c r="H50" s="22">
        <v>245.1</v>
      </c>
      <c r="I50" s="21">
        <v>233.2</v>
      </c>
      <c r="J50" s="22">
        <v>65.5</v>
      </c>
      <c r="K50" s="20">
        <v>64.3</v>
      </c>
      <c r="L50" s="21">
        <v>182.6</v>
      </c>
      <c r="M50" s="20">
        <v>148.4</v>
      </c>
    </row>
    <row r="51" spans="1:13" s="12" customFormat="1" ht="19.899999999999999" customHeight="1">
      <c r="A51" s="19" t="s">
        <v>2</v>
      </c>
      <c r="B51" s="18">
        <v>4300</v>
      </c>
      <c r="C51" s="17">
        <v>4134</v>
      </c>
      <c r="D51" s="18">
        <v>1294</v>
      </c>
      <c r="E51" s="16">
        <v>1247</v>
      </c>
      <c r="F51" s="17">
        <v>3043</v>
      </c>
      <c r="G51" s="16">
        <v>2644</v>
      </c>
      <c r="H51" s="15">
        <v>257.8</v>
      </c>
      <c r="I51" s="14">
        <v>247.8</v>
      </c>
      <c r="J51" s="15">
        <v>77.599999999999994</v>
      </c>
      <c r="K51" s="13">
        <v>74.8</v>
      </c>
      <c r="L51" s="14">
        <v>182.4</v>
      </c>
      <c r="M51" s="13">
        <v>158.60000000000002</v>
      </c>
    </row>
    <row r="52" spans="1:13" ht="12.95" customHeight="1">
      <c r="A52" s="11" t="s">
        <v>1</v>
      </c>
      <c r="B52" s="10">
        <v>3552</v>
      </c>
      <c r="C52" s="9">
        <v>3432</v>
      </c>
      <c r="D52" s="10">
        <v>844</v>
      </c>
      <c r="E52" s="8">
        <v>819</v>
      </c>
      <c r="F52" s="9">
        <v>2109</v>
      </c>
      <c r="G52" s="8">
        <v>1861</v>
      </c>
      <c r="H52" s="7">
        <v>250</v>
      </c>
      <c r="I52" s="6">
        <v>241.5</v>
      </c>
      <c r="J52" s="7">
        <v>59.4</v>
      </c>
      <c r="K52" s="5">
        <v>57.6</v>
      </c>
      <c r="L52" s="6">
        <v>148.4</v>
      </c>
      <c r="M52" s="5">
        <v>131</v>
      </c>
    </row>
    <row r="53" spans="1:13" ht="12.95" customHeight="1">
      <c r="A53"/>
      <c r="B53" s="4"/>
      <c r="C53" s="4"/>
      <c r="D53" s="4"/>
      <c r="E53" s="4" t="s">
        <v>0</v>
      </c>
      <c r="F53" s="4"/>
      <c r="G53" s="4"/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33"/>
  <sheetViews>
    <sheetView view="pageBreakPreview" topLeftCell="D1" zoomScale="80" zoomScaleNormal="100" zoomScaleSheetLayoutView="80" workbookViewId="0">
      <pane ySplit="6" topLeftCell="A20" activePane="bottomLeft" state="frozen"/>
      <selection pane="bottomLeft" activeCell="P22" sqref="P22"/>
    </sheetView>
  </sheetViews>
  <sheetFormatPr defaultRowHeight="12"/>
  <cols>
    <col min="1" max="1" width="13.7109375" customWidth="1"/>
    <col min="2" max="16" width="12" customWidth="1"/>
    <col min="18" max="18" width="12" style="40" bestFit="1" customWidth="1"/>
  </cols>
  <sheetData>
    <row r="1" spans="1:18" ht="21">
      <c r="A1" s="91" t="s">
        <v>98</v>
      </c>
      <c r="M1" s="90"/>
      <c r="N1" s="89"/>
      <c r="O1" s="89"/>
      <c r="P1" s="88" t="s">
        <v>97</v>
      </c>
    </row>
    <row r="2" spans="1:18" s="33" customFormat="1" ht="20.100000000000001" customHeight="1">
      <c r="A2" s="141" t="s">
        <v>96</v>
      </c>
      <c r="B2" s="134" t="s">
        <v>95</v>
      </c>
      <c r="C2" s="135"/>
      <c r="D2" s="135"/>
      <c r="E2" s="135"/>
      <c r="F2" s="136"/>
      <c r="G2" s="137" t="s">
        <v>94</v>
      </c>
      <c r="H2" s="137"/>
      <c r="I2" s="137"/>
      <c r="J2" s="137"/>
      <c r="K2" s="137"/>
      <c r="L2" s="138" t="s">
        <v>93</v>
      </c>
      <c r="M2" s="139"/>
      <c r="N2" s="139"/>
      <c r="O2" s="139"/>
      <c r="P2" s="140"/>
      <c r="R2" s="40"/>
    </row>
    <row r="3" spans="1:18" s="33" customFormat="1" ht="21" customHeight="1">
      <c r="A3" s="142"/>
      <c r="B3" s="84" t="s">
        <v>92</v>
      </c>
      <c r="C3" s="86" t="s">
        <v>91</v>
      </c>
      <c r="D3" s="86" t="s">
        <v>90</v>
      </c>
      <c r="E3" s="113" t="s">
        <v>89</v>
      </c>
      <c r="F3" s="86" t="s">
        <v>192</v>
      </c>
      <c r="G3" s="87" t="s">
        <v>92</v>
      </c>
      <c r="H3" s="86" t="s">
        <v>91</v>
      </c>
      <c r="I3" s="85" t="s">
        <v>90</v>
      </c>
      <c r="J3" s="85" t="s">
        <v>89</v>
      </c>
      <c r="K3" s="84" t="s">
        <v>192</v>
      </c>
      <c r="L3" s="84" t="s">
        <v>92</v>
      </c>
      <c r="M3" s="84" t="s">
        <v>91</v>
      </c>
      <c r="N3" s="84" t="s">
        <v>90</v>
      </c>
      <c r="O3" s="114" t="s">
        <v>89</v>
      </c>
      <c r="P3" s="84" t="s">
        <v>192</v>
      </c>
      <c r="R3" s="83"/>
    </row>
    <row r="4" spans="1:18" ht="39.950000000000003" customHeight="1">
      <c r="A4" s="82" t="s">
        <v>88</v>
      </c>
      <c r="B4" s="80">
        <v>3399</v>
      </c>
      <c r="C4" s="72">
        <v>3519</v>
      </c>
      <c r="D4" s="72">
        <v>3503</v>
      </c>
      <c r="E4" s="72">
        <v>3584</v>
      </c>
      <c r="F4" s="74">
        <v>3679</v>
      </c>
      <c r="G4" s="73">
        <v>232.8</v>
      </c>
      <c r="H4" s="73">
        <v>243.7</v>
      </c>
      <c r="I4" s="73">
        <v>244.7</v>
      </c>
      <c r="J4" s="73">
        <v>253.3</v>
      </c>
      <c r="K4" s="81">
        <v>263.61251611303737</v>
      </c>
      <c r="L4" s="80">
        <v>430</v>
      </c>
      <c r="M4" s="72">
        <v>410</v>
      </c>
      <c r="N4" s="72">
        <v>409</v>
      </c>
      <c r="O4" s="72">
        <v>395</v>
      </c>
      <c r="P4" s="123">
        <v>379.34465887469423</v>
      </c>
    </row>
    <row r="5" spans="1:18" ht="39.950000000000003" customHeight="1">
      <c r="A5" s="76" t="s">
        <v>87</v>
      </c>
      <c r="B5" s="54">
        <v>3227</v>
      </c>
      <c r="C5" s="50">
        <v>3356</v>
      </c>
      <c r="D5" s="50">
        <v>3346</v>
      </c>
      <c r="E5" s="50">
        <v>3423</v>
      </c>
      <c r="F5" s="53">
        <v>3512</v>
      </c>
      <c r="G5" s="52">
        <v>245.5</v>
      </c>
      <c r="H5" s="52">
        <v>257.60000000000002</v>
      </c>
      <c r="I5" s="52">
        <v>258.8</v>
      </c>
      <c r="J5" s="52">
        <v>267.39999999999998</v>
      </c>
      <c r="K5" s="51">
        <v>277.78546767540547</v>
      </c>
      <c r="L5" s="50">
        <v>407</v>
      </c>
      <c r="M5" s="50">
        <v>388</v>
      </c>
      <c r="N5" s="50">
        <v>386</v>
      </c>
      <c r="O5" s="50">
        <v>374</v>
      </c>
      <c r="P5" s="124">
        <v>359.99003416856493</v>
      </c>
    </row>
    <row r="6" spans="1:18" s="115" customFormat="1" ht="39.950000000000003" customHeight="1">
      <c r="A6" s="79" t="s">
        <v>86</v>
      </c>
      <c r="B6" s="47">
        <v>172</v>
      </c>
      <c r="C6" s="43">
        <v>163</v>
      </c>
      <c r="D6" s="43">
        <v>157</v>
      </c>
      <c r="E6" s="43">
        <v>161</v>
      </c>
      <c r="F6" s="46">
        <v>167</v>
      </c>
      <c r="G6" s="45">
        <v>118.2</v>
      </c>
      <c r="H6" s="45">
        <v>115.1</v>
      </c>
      <c r="I6" s="45">
        <v>113.3</v>
      </c>
      <c r="J6" s="45">
        <v>119.2</v>
      </c>
      <c r="K6" s="44">
        <v>127.16639761201304</v>
      </c>
      <c r="L6" s="43">
        <v>846</v>
      </c>
      <c r="M6" s="43">
        <v>869</v>
      </c>
      <c r="N6" s="43">
        <v>883</v>
      </c>
      <c r="O6" s="43">
        <v>839</v>
      </c>
      <c r="P6" s="125">
        <v>786.3712574850299</v>
      </c>
      <c r="R6" s="116"/>
    </row>
    <row r="7" spans="1:18" ht="39.950000000000003" customHeight="1">
      <c r="A7" s="76" t="s">
        <v>85</v>
      </c>
      <c r="B7" s="54">
        <v>1224</v>
      </c>
      <c r="C7" s="50">
        <v>1409</v>
      </c>
      <c r="D7" s="50">
        <v>1417</v>
      </c>
      <c r="E7" s="50">
        <v>1398</v>
      </c>
      <c r="F7" s="53">
        <v>1567</v>
      </c>
      <c r="G7" s="52">
        <v>237.6</v>
      </c>
      <c r="H7" s="52">
        <v>273.60000000000002</v>
      </c>
      <c r="I7" s="52">
        <v>274</v>
      </c>
      <c r="J7" s="52">
        <v>270.39999999999998</v>
      </c>
      <c r="K7" s="51">
        <v>303.4122747401052</v>
      </c>
      <c r="L7" s="50">
        <v>421</v>
      </c>
      <c r="M7" s="50">
        <v>366</v>
      </c>
      <c r="N7" s="50">
        <v>365</v>
      </c>
      <c r="O7" s="50">
        <v>370</v>
      </c>
      <c r="P7" s="124">
        <v>329.58455647734525</v>
      </c>
    </row>
    <row r="8" spans="1:18" ht="39.950000000000003" customHeight="1">
      <c r="A8" s="76" t="s">
        <v>84</v>
      </c>
      <c r="B8" s="54">
        <v>313</v>
      </c>
      <c r="C8" s="50">
        <v>316</v>
      </c>
      <c r="D8" s="50">
        <v>314</v>
      </c>
      <c r="E8" s="50">
        <v>313</v>
      </c>
      <c r="F8" s="53">
        <v>319</v>
      </c>
      <c r="G8" s="52">
        <v>181.4</v>
      </c>
      <c r="H8" s="52">
        <v>185.9</v>
      </c>
      <c r="I8" s="52">
        <v>188.6</v>
      </c>
      <c r="J8" s="52">
        <v>191.3</v>
      </c>
      <c r="K8" s="51">
        <v>199.4784794612205</v>
      </c>
      <c r="L8" s="50">
        <v>551</v>
      </c>
      <c r="M8" s="50">
        <v>538</v>
      </c>
      <c r="N8" s="50">
        <v>530</v>
      </c>
      <c r="O8" s="50">
        <v>523</v>
      </c>
      <c r="P8" s="124">
        <v>501.30721003134795</v>
      </c>
      <c r="R8" s="77"/>
    </row>
    <row r="9" spans="1:18" ht="39.950000000000003" customHeight="1">
      <c r="A9" s="76" t="s">
        <v>83</v>
      </c>
      <c r="B9" s="54">
        <v>206</v>
      </c>
      <c r="C9" s="50">
        <v>208</v>
      </c>
      <c r="D9" s="50">
        <v>213</v>
      </c>
      <c r="E9" s="50">
        <v>221</v>
      </c>
      <c r="F9" s="53">
        <v>205</v>
      </c>
      <c r="G9" s="52">
        <v>233.3</v>
      </c>
      <c r="H9" s="52">
        <v>242.5</v>
      </c>
      <c r="I9" s="52">
        <v>252.9</v>
      </c>
      <c r="J9" s="52">
        <v>270.39999999999998</v>
      </c>
      <c r="K9" s="51">
        <v>258.81550873028897</v>
      </c>
      <c r="L9" s="50">
        <v>429</v>
      </c>
      <c r="M9" s="50">
        <v>412</v>
      </c>
      <c r="N9" s="50">
        <v>395</v>
      </c>
      <c r="O9" s="50">
        <v>370</v>
      </c>
      <c r="P9" s="124">
        <v>386.37560975609756</v>
      </c>
    </row>
    <row r="10" spans="1:18" ht="39.950000000000003" customHeight="1">
      <c r="A10" s="76" t="s">
        <v>82</v>
      </c>
      <c r="B10" s="54">
        <v>104</v>
      </c>
      <c r="C10" s="50">
        <v>100</v>
      </c>
      <c r="D10" s="50">
        <v>100</v>
      </c>
      <c r="E10" s="50">
        <v>90</v>
      </c>
      <c r="F10" s="53">
        <v>84</v>
      </c>
      <c r="G10" s="52">
        <v>255.5</v>
      </c>
      <c r="H10" s="52">
        <v>253.5</v>
      </c>
      <c r="I10" s="52">
        <v>260.60000000000002</v>
      </c>
      <c r="J10" s="52">
        <v>242.4</v>
      </c>
      <c r="K10" s="51">
        <v>235.05050787699022</v>
      </c>
      <c r="L10" s="50">
        <v>391</v>
      </c>
      <c r="M10" s="50">
        <v>395</v>
      </c>
      <c r="N10" s="50">
        <v>384</v>
      </c>
      <c r="O10" s="50">
        <v>413</v>
      </c>
      <c r="P10" s="124">
        <v>425.4404761904762</v>
      </c>
    </row>
    <row r="11" spans="1:18" ht="39.950000000000003" customHeight="1">
      <c r="A11" s="76" t="s">
        <v>81</v>
      </c>
      <c r="B11" s="54">
        <v>290</v>
      </c>
      <c r="C11" s="50">
        <v>282</v>
      </c>
      <c r="D11" s="50">
        <v>284</v>
      </c>
      <c r="E11" s="50">
        <v>280</v>
      </c>
      <c r="F11" s="53">
        <v>273</v>
      </c>
      <c r="G11" s="52">
        <v>234.6</v>
      </c>
      <c r="H11" s="52">
        <v>229</v>
      </c>
      <c r="I11" s="52">
        <v>233.3</v>
      </c>
      <c r="J11" s="52">
        <v>231.9</v>
      </c>
      <c r="K11" s="51">
        <v>229.21721899900083</v>
      </c>
      <c r="L11" s="50">
        <v>426</v>
      </c>
      <c r="M11" s="50">
        <v>437</v>
      </c>
      <c r="N11" s="50">
        <v>429</v>
      </c>
      <c r="O11" s="50">
        <v>431</v>
      </c>
      <c r="P11" s="124">
        <v>436.26739926739924</v>
      </c>
    </row>
    <row r="12" spans="1:18" ht="39.950000000000003" customHeight="1">
      <c r="A12" s="76" t="s">
        <v>80</v>
      </c>
      <c r="B12" s="54">
        <v>191</v>
      </c>
      <c r="C12" s="50">
        <v>189</v>
      </c>
      <c r="D12" s="50">
        <v>192</v>
      </c>
      <c r="E12" s="50">
        <v>188</v>
      </c>
      <c r="F12" s="53">
        <v>191</v>
      </c>
      <c r="G12" s="52">
        <v>169</v>
      </c>
      <c r="H12" s="52">
        <v>168.6</v>
      </c>
      <c r="I12" s="52">
        <v>171.3</v>
      </c>
      <c r="J12" s="52">
        <v>169</v>
      </c>
      <c r="K12" s="51">
        <v>174.38940881077377</v>
      </c>
      <c r="L12" s="50">
        <v>592</v>
      </c>
      <c r="M12" s="50">
        <v>593</v>
      </c>
      <c r="N12" s="50">
        <v>584</v>
      </c>
      <c r="O12" s="50">
        <v>592</v>
      </c>
      <c r="P12" s="124">
        <v>573.42931937172773</v>
      </c>
    </row>
    <row r="13" spans="1:18" ht="39.950000000000003" customHeight="1">
      <c r="A13" s="76" t="s">
        <v>79</v>
      </c>
      <c r="B13" s="54">
        <v>115</v>
      </c>
      <c r="C13" s="50">
        <v>115</v>
      </c>
      <c r="D13" s="50">
        <v>112</v>
      </c>
      <c r="E13" s="50">
        <v>107</v>
      </c>
      <c r="F13" s="53">
        <v>103</v>
      </c>
      <c r="G13" s="52">
        <v>229.2</v>
      </c>
      <c r="H13" s="52">
        <v>235.5</v>
      </c>
      <c r="I13" s="52">
        <v>237.5</v>
      </c>
      <c r="J13" s="52">
        <v>232.6</v>
      </c>
      <c r="K13" s="51">
        <v>229.33226460044978</v>
      </c>
      <c r="L13" s="50">
        <v>436</v>
      </c>
      <c r="M13" s="50">
        <v>425</v>
      </c>
      <c r="N13" s="50">
        <v>421</v>
      </c>
      <c r="O13" s="50">
        <v>430</v>
      </c>
      <c r="P13" s="124">
        <v>436.04854368932041</v>
      </c>
    </row>
    <row r="14" spans="1:18" ht="39.950000000000003" customHeight="1">
      <c r="A14" s="76" t="s">
        <v>78</v>
      </c>
      <c r="B14" s="54">
        <v>46</v>
      </c>
      <c r="C14" s="50">
        <v>45</v>
      </c>
      <c r="D14" s="50">
        <v>48</v>
      </c>
      <c r="E14" s="50">
        <v>45</v>
      </c>
      <c r="F14" s="53">
        <v>52</v>
      </c>
      <c r="G14" s="52">
        <v>117.4</v>
      </c>
      <c r="H14" s="52">
        <v>116.3</v>
      </c>
      <c r="I14" s="52">
        <v>126.3</v>
      </c>
      <c r="J14" s="52">
        <v>119.9</v>
      </c>
      <c r="K14" s="51">
        <v>140.40393131007667</v>
      </c>
      <c r="L14" s="50">
        <v>852</v>
      </c>
      <c r="M14" s="50">
        <v>860</v>
      </c>
      <c r="N14" s="50">
        <v>792</v>
      </c>
      <c r="O14" s="50">
        <v>834</v>
      </c>
      <c r="P14" s="124">
        <v>712.23076923076928</v>
      </c>
    </row>
    <row r="15" spans="1:18" ht="39.950000000000003" customHeight="1">
      <c r="A15" s="76" t="s">
        <v>77</v>
      </c>
      <c r="B15" s="54">
        <v>145</v>
      </c>
      <c r="C15" s="50">
        <v>146</v>
      </c>
      <c r="D15" s="50">
        <v>140</v>
      </c>
      <c r="E15" s="50">
        <v>136</v>
      </c>
      <c r="F15" s="53">
        <v>163</v>
      </c>
      <c r="G15" s="52">
        <v>157</v>
      </c>
      <c r="H15" s="52">
        <v>160.1</v>
      </c>
      <c r="I15" s="52">
        <v>155.19999999999999</v>
      </c>
      <c r="J15" s="52">
        <v>152.69999999999999</v>
      </c>
      <c r="K15" s="51">
        <v>185.42112208217682</v>
      </c>
      <c r="L15" s="50">
        <v>637</v>
      </c>
      <c r="M15" s="50">
        <v>625</v>
      </c>
      <c r="N15" s="50">
        <v>644</v>
      </c>
      <c r="O15" s="50">
        <v>655</v>
      </c>
      <c r="P15" s="124">
        <v>539.31288343558288</v>
      </c>
      <c r="R15" s="77"/>
    </row>
    <row r="16" spans="1:18" ht="39.950000000000003" customHeight="1">
      <c r="A16" s="76" t="s">
        <v>76</v>
      </c>
      <c r="B16" s="54">
        <v>55</v>
      </c>
      <c r="C16" s="50">
        <v>52</v>
      </c>
      <c r="D16" s="50">
        <v>52</v>
      </c>
      <c r="E16" s="50">
        <v>55</v>
      </c>
      <c r="F16" s="53">
        <v>56</v>
      </c>
      <c r="G16" s="52">
        <v>124.5</v>
      </c>
      <c r="H16" s="52">
        <v>121</v>
      </c>
      <c r="I16" s="52">
        <v>123.6</v>
      </c>
      <c r="J16" s="52">
        <v>134.30000000000001</v>
      </c>
      <c r="K16" s="51">
        <v>140.59048001606749</v>
      </c>
      <c r="L16" s="50">
        <v>803</v>
      </c>
      <c r="M16" s="50">
        <v>827</v>
      </c>
      <c r="N16" s="50">
        <v>809</v>
      </c>
      <c r="O16" s="50">
        <v>745</v>
      </c>
      <c r="P16" s="124">
        <v>711.28571428571433</v>
      </c>
    </row>
    <row r="17" spans="1:16" ht="39.950000000000003" customHeight="1">
      <c r="A17" s="76" t="s">
        <v>75</v>
      </c>
      <c r="B17" s="54">
        <v>538</v>
      </c>
      <c r="C17" s="50">
        <v>494</v>
      </c>
      <c r="D17" s="50">
        <v>474</v>
      </c>
      <c r="E17" s="50">
        <v>590</v>
      </c>
      <c r="F17" s="53">
        <v>499</v>
      </c>
      <c r="G17" s="52">
        <v>1522.3</v>
      </c>
      <c r="H17" s="52">
        <v>1391.6</v>
      </c>
      <c r="I17" s="52">
        <v>1344.6</v>
      </c>
      <c r="J17" s="52">
        <v>1690.1</v>
      </c>
      <c r="K17" s="44">
        <v>1440.1154401154402</v>
      </c>
      <c r="L17" s="50">
        <v>66</v>
      </c>
      <c r="M17" s="50">
        <v>72</v>
      </c>
      <c r="N17" s="50">
        <v>74</v>
      </c>
      <c r="O17" s="50">
        <v>59</v>
      </c>
      <c r="P17" s="124">
        <v>69.438877755511015</v>
      </c>
    </row>
    <row r="18" spans="1:16" ht="39.950000000000003" customHeight="1">
      <c r="A18" s="75" t="s">
        <v>74</v>
      </c>
      <c r="B18" s="70">
        <v>6</v>
      </c>
      <c r="C18" s="66">
        <v>5</v>
      </c>
      <c r="D18" s="66">
        <v>3</v>
      </c>
      <c r="E18" s="66">
        <v>4</v>
      </c>
      <c r="F18" s="69">
        <v>4</v>
      </c>
      <c r="G18" s="68">
        <v>75.599999999999994</v>
      </c>
      <c r="H18" s="68">
        <v>65.5</v>
      </c>
      <c r="I18" s="68">
        <v>39.200000000000003</v>
      </c>
      <c r="J18" s="68">
        <v>53.9</v>
      </c>
      <c r="K18" s="67">
        <v>55.772448410485225</v>
      </c>
      <c r="L18" s="66">
        <v>1324</v>
      </c>
      <c r="M18" s="66">
        <v>1527</v>
      </c>
      <c r="N18" s="66">
        <v>2549</v>
      </c>
      <c r="O18" s="72">
        <v>1855</v>
      </c>
      <c r="P18" s="123">
        <v>1793</v>
      </c>
    </row>
    <row r="19" spans="1:16" ht="39.950000000000003" customHeight="1">
      <c r="A19" s="71" t="s">
        <v>73</v>
      </c>
      <c r="B19" s="70">
        <v>10</v>
      </c>
      <c r="C19" s="66">
        <v>13</v>
      </c>
      <c r="D19" s="66">
        <v>11</v>
      </c>
      <c r="E19" s="66">
        <v>11</v>
      </c>
      <c r="F19" s="69">
        <v>16</v>
      </c>
      <c r="G19" s="68">
        <v>93.6</v>
      </c>
      <c r="H19" s="68">
        <v>128.19999999999999</v>
      </c>
      <c r="I19" s="68">
        <v>114.1</v>
      </c>
      <c r="J19" s="52">
        <v>118.8</v>
      </c>
      <c r="K19" s="51">
        <v>183.25506814797848</v>
      </c>
      <c r="L19" s="66">
        <v>1066</v>
      </c>
      <c r="M19" s="66">
        <v>780</v>
      </c>
      <c r="N19" s="66">
        <v>877</v>
      </c>
      <c r="O19" s="72">
        <v>842</v>
      </c>
      <c r="P19" s="123">
        <v>545.6875</v>
      </c>
    </row>
    <row r="20" spans="1:16" ht="39.950000000000003" customHeight="1">
      <c r="A20" s="55" t="s">
        <v>72</v>
      </c>
      <c r="B20" s="54">
        <v>31</v>
      </c>
      <c r="C20" s="72">
        <v>32</v>
      </c>
      <c r="D20" s="72">
        <v>35</v>
      </c>
      <c r="E20" s="72">
        <v>35</v>
      </c>
      <c r="F20" s="74">
        <v>35</v>
      </c>
      <c r="G20" s="73">
        <v>101.3</v>
      </c>
      <c r="H20" s="73">
        <v>104.9</v>
      </c>
      <c r="I20" s="73">
        <v>115.3</v>
      </c>
      <c r="J20" s="73">
        <v>116.2</v>
      </c>
      <c r="K20" s="60">
        <v>116.62390456832495</v>
      </c>
      <c r="L20" s="72">
        <v>987</v>
      </c>
      <c r="M20" s="72">
        <v>953</v>
      </c>
      <c r="N20" s="72">
        <v>867</v>
      </c>
      <c r="O20" s="72">
        <v>860</v>
      </c>
      <c r="P20" s="123">
        <v>857.45714285714291</v>
      </c>
    </row>
    <row r="21" spans="1:16" ht="39.950000000000003" customHeight="1">
      <c r="A21" s="55" t="s">
        <v>71</v>
      </c>
      <c r="B21" s="54">
        <v>31</v>
      </c>
      <c r="C21" s="43">
        <v>28</v>
      </c>
      <c r="D21" s="43">
        <v>28</v>
      </c>
      <c r="E21" s="43">
        <v>29</v>
      </c>
      <c r="F21" s="46">
        <v>30</v>
      </c>
      <c r="G21" s="45">
        <v>138.4</v>
      </c>
      <c r="H21" s="45">
        <v>125.1</v>
      </c>
      <c r="I21" s="45">
        <v>127.4</v>
      </c>
      <c r="J21" s="52">
        <v>133.69999999999999</v>
      </c>
      <c r="K21" s="51">
        <v>139.90579676351257</v>
      </c>
      <c r="L21" s="43">
        <v>723</v>
      </c>
      <c r="M21" s="43">
        <v>799</v>
      </c>
      <c r="N21" s="43">
        <v>785</v>
      </c>
      <c r="O21" s="43">
        <v>748</v>
      </c>
      <c r="P21" s="125">
        <v>714.76666666666665</v>
      </c>
    </row>
    <row r="22" spans="1:16" ht="39.950000000000003" customHeight="1">
      <c r="A22" s="71" t="s">
        <v>70</v>
      </c>
      <c r="B22" s="70">
        <v>23</v>
      </c>
      <c r="C22" s="66">
        <v>18</v>
      </c>
      <c r="D22" s="66">
        <v>14</v>
      </c>
      <c r="E22" s="66">
        <v>19</v>
      </c>
      <c r="F22" s="69">
        <v>17</v>
      </c>
      <c r="G22" s="68">
        <v>119.2</v>
      </c>
      <c r="H22" s="68">
        <v>97.1</v>
      </c>
      <c r="I22" s="68">
        <v>77.599999999999994</v>
      </c>
      <c r="J22" s="68">
        <v>108.7</v>
      </c>
      <c r="K22" s="67">
        <v>100.35419126328217</v>
      </c>
      <c r="L22" s="66">
        <v>839</v>
      </c>
      <c r="M22" s="66">
        <v>1030</v>
      </c>
      <c r="N22" s="66">
        <v>1289</v>
      </c>
      <c r="O22" s="72">
        <v>920</v>
      </c>
      <c r="P22" s="123">
        <v>996.47058823529414</v>
      </c>
    </row>
    <row r="23" spans="1:16" ht="39.950000000000003" customHeight="1">
      <c r="A23" s="71" t="s">
        <v>69</v>
      </c>
      <c r="B23" s="70">
        <v>8</v>
      </c>
      <c r="C23" s="66">
        <v>8</v>
      </c>
      <c r="D23" s="66">
        <v>8</v>
      </c>
      <c r="E23" s="66">
        <v>8</v>
      </c>
      <c r="F23" s="69">
        <v>8</v>
      </c>
      <c r="G23" s="68">
        <v>68.2</v>
      </c>
      <c r="H23" s="68">
        <v>71.400000000000006</v>
      </c>
      <c r="I23" s="68">
        <v>73.5</v>
      </c>
      <c r="J23" s="68">
        <v>77.599999999999994</v>
      </c>
      <c r="K23" s="67">
        <v>82.059698430608265</v>
      </c>
      <c r="L23" s="66">
        <v>1466</v>
      </c>
      <c r="M23" s="66">
        <v>1401</v>
      </c>
      <c r="N23" s="66">
        <v>1360</v>
      </c>
      <c r="O23" s="66">
        <v>1289</v>
      </c>
      <c r="P23" s="123">
        <v>1219</v>
      </c>
    </row>
    <row r="24" spans="1:16" ht="39.950000000000003" customHeight="1">
      <c r="A24" s="55" t="s">
        <v>68</v>
      </c>
      <c r="B24" s="54">
        <v>2</v>
      </c>
      <c r="C24" s="50">
        <v>3</v>
      </c>
      <c r="D24" s="50">
        <v>2</v>
      </c>
      <c r="E24" s="50">
        <v>2</v>
      </c>
      <c r="F24" s="53">
        <v>2</v>
      </c>
      <c r="G24" s="52">
        <v>43.2</v>
      </c>
      <c r="H24" s="52">
        <v>67.8</v>
      </c>
      <c r="I24" s="52">
        <v>45.7</v>
      </c>
      <c r="J24" s="52">
        <v>46.8</v>
      </c>
      <c r="K24" s="51">
        <v>48.309178743961354</v>
      </c>
      <c r="L24" s="50">
        <v>2313</v>
      </c>
      <c r="M24" s="50">
        <v>1474</v>
      </c>
      <c r="N24" s="50">
        <v>2189</v>
      </c>
      <c r="O24" s="50">
        <v>2138</v>
      </c>
      <c r="P24" s="123">
        <v>2070</v>
      </c>
    </row>
    <row r="25" spans="1:16" ht="39.950000000000003" customHeight="1">
      <c r="A25" s="55" t="s">
        <v>67</v>
      </c>
      <c r="B25" s="54">
        <v>18</v>
      </c>
      <c r="C25" s="50">
        <v>20</v>
      </c>
      <c r="D25" s="50">
        <v>21</v>
      </c>
      <c r="E25" s="50">
        <v>20</v>
      </c>
      <c r="F25" s="53">
        <v>20</v>
      </c>
      <c r="G25" s="52">
        <v>146</v>
      </c>
      <c r="H25" s="52">
        <v>167.4</v>
      </c>
      <c r="I25" s="52">
        <v>180.5</v>
      </c>
      <c r="J25" s="52">
        <v>177.1</v>
      </c>
      <c r="K25" s="51">
        <v>183.8235294117647</v>
      </c>
      <c r="L25" s="50">
        <v>685</v>
      </c>
      <c r="M25" s="50">
        <v>597</v>
      </c>
      <c r="N25" s="50">
        <v>554</v>
      </c>
      <c r="O25" s="50">
        <v>565</v>
      </c>
      <c r="P25" s="124">
        <v>544</v>
      </c>
    </row>
    <row r="26" spans="1:16" ht="39.950000000000003" customHeight="1" thickBot="1">
      <c r="A26" s="64" t="s">
        <v>66</v>
      </c>
      <c r="B26" s="63">
        <v>43</v>
      </c>
      <c r="C26" s="59">
        <v>36</v>
      </c>
      <c r="D26" s="59">
        <v>35</v>
      </c>
      <c r="E26" s="59">
        <v>33</v>
      </c>
      <c r="F26" s="62">
        <v>35</v>
      </c>
      <c r="G26" s="61">
        <v>165.6</v>
      </c>
      <c r="H26" s="61">
        <v>144.9</v>
      </c>
      <c r="I26" s="61">
        <v>145.5</v>
      </c>
      <c r="J26" s="61">
        <v>142.5</v>
      </c>
      <c r="K26" s="60">
        <v>157.24683259951479</v>
      </c>
      <c r="L26" s="59">
        <v>604</v>
      </c>
      <c r="M26" s="59">
        <v>690</v>
      </c>
      <c r="N26" s="59">
        <v>687</v>
      </c>
      <c r="O26" s="59">
        <v>702</v>
      </c>
      <c r="P26" s="126">
        <v>635.94285714285718</v>
      </c>
    </row>
    <row r="27" spans="1:16" ht="39.950000000000003" customHeight="1" thickTop="1">
      <c r="A27" s="57" t="s">
        <v>65</v>
      </c>
      <c r="B27" s="54">
        <v>145</v>
      </c>
      <c r="C27" s="50">
        <v>146</v>
      </c>
      <c r="D27" s="50">
        <v>140</v>
      </c>
      <c r="E27" s="50">
        <v>136</v>
      </c>
      <c r="F27" s="117">
        <v>163</v>
      </c>
      <c r="G27" s="52">
        <v>157</v>
      </c>
      <c r="H27" s="52">
        <v>160.1</v>
      </c>
      <c r="I27" s="52">
        <v>155.19999999999999</v>
      </c>
      <c r="J27" s="52">
        <v>152.69999999999999</v>
      </c>
      <c r="K27" s="56">
        <v>185.42112208217682</v>
      </c>
      <c r="L27" s="50">
        <v>637</v>
      </c>
      <c r="M27" s="50">
        <v>625</v>
      </c>
      <c r="N27" s="50">
        <v>644</v>
      </c>
      <c r="O27" s="50">
        <v>655</v>
      </c>
      <c r="P27" s="124">
        <v>539.31288343558288</v>
      </c>
    </row>
    <row r="28" spans="1:16" ht="39.950000000000003" customHeight="1">
      <c r="A28" s="55" t="s">
        <v>64</v>
      </c>
      <c r="B28" s="54">
        <v>481</v>
      </c>
      <c r="C28" s="50">
        <v>471</v>
      </c>
      <c r="D28" s="50">
        <v>476</v>
      </c>
      <c r="E28" s="50">
        <v>468</v>
      </c>
      <c r="F28" s="53">
        <v>464</v>
      </c>
      <c r="G28" s="52">
        <v>203.3</v>
      </c>
      <c r="H28" s="52">
        <v>200.2</v>
      </c>
      <c r="I28" s="52">
        <v>203.6</v>
      </c>
      <c r="J28" s="52">
        <v>201.7</v>
      </c>
      <c r="K28" s="51">
        <v>202.95154531855519</v>
      </c>
      <c r="L28" s="50">
        <v>492</v>
      </c>
      <c r="M28" s="50">
        <v>500</v>
      </c>
      <c r="N28" s="50">
        <v>491</v>
      </c>
      <c r="O28" s="50">
        <v>496</v>
      </c>
      <c r="P28" s="124">
        <v>492.72844827586209</v>
      </c>
    </row>
    <row r="29" spans="1:16" ht="39.950000000000003" customHeight="1">
      <c r="A29" s="55" t="s">
        <v>63</v>
      </c>
      <c r="B29" s="54">
        <v>319</v>
      </c>
      <c r="C29" s="50">
        <v>321</v>
      </c>
      <c r="D29" s="50">
        <v>317</v>
      </c>
      <c r="E29" s="50">
        <v>317</v>
      </c>
      <c r="F29" s="53">
        <v>323</v>
      </c>
      <c r="G29" s="52">
        <v>176.7</v>
      </c>
      <c r="H29" s="52">
        <v>180.8</v>
      </c>
      <c r="I29" s="52">
        <v>182</v>
      </c>
      <c r="J29" s="52">
        <v>185.4</v>
      </c>
      <c r="K29" s="51">
        <v>193.31015207464287</v>
      </c>
      <c r="L29" s="50">
        <v>566</v>
      </c>
      <c r="M29" s="50">
        <v>553</v>
      </c>
      <c r="N29" s="50">
        <v>549</v>
      </c>
      <c r="O29" s="50">
        <v>539</v>
      </c>
      <c r="P29" s="124">
        <v>517.30340557275542</v>
      </c>
    </row>
    <row r="30" spans="1:16" ht="39.950000000000003" customHeight="1">
      <c r="A30" s="55" t="s">
        <v>62</v>
      </c>
      <c r="B30" s="54">
        <v>1880</v>
      </c>
      <c r="C30" s="50">
        <v>2021</v>
      </c>
      <c r="D30" s="50">
        <v>2013</v>
      </c>
      <c r="E30" s="50">
        <v>2108</v>
      </c>
      <c r="F30" s="53">
        <v>2199</v>
      </c>
      <c r="G30" s="52">
        <v>287.8</v>
      </c>
      <c r="H30" s="52">
        <v>309.89999999999998</v>
      </c>
      <c r="I30" s="52">
        <v>308.5</v>
      </c>
      <c r="J30" s="52">
        <v>324</v>
      </c>
      <c r="K30" s="51">
        <v>339.17912174355649</v>
      </c>
      <c r="L30" s="50">
        <v>347</v>
      </c>
      <c r="M30" s="50">
        <v>323</v>
      </c>
      <c r="N30" s="50">
        <v>324</v>
      </c>
      <c r="O30" s="50">
        <v>309</v>
      </c>
      <c r="P30" s="124">
        <v>294.82946793997269</v>
      </c>
    </row>
    <row r="31" spans="1:16" ht="39.950000000000003" customHeight="1">
      <c r="A31" s="55" t="s">
        <v>61</v>
      </c>
      <c r="B31" s="54">
        <v>305</v>
      </c>
      <c r="C31" s="50">
        <v>293</v>
      </c>
      <c r="D31" s="50">
        <v>286</v>
      </c>
      <c r="E31" s="50">
        <v>279</v>
      </c>
      <c r="F31" s="53">
        <v>268</v>
      </c>
      <c r="G31" s="52">
        <v>183.7</v>
      </c>
      <c r="H31" s="52">
        <v>182</v>
      </c>
      <c r="I31" s="52">
        <v>182.7</v>
      </c>
      <c r="J31" s="52">
        <v>183.6</v>
      </c>
      <c r="K31" s="51">
        <v>182.10109328604139</v>
      </c>
      <c r="L31" s="50">
        <v>544</v>
      </c>
      <c r="M31" s="50">
        <v>550</v>
      </c>
      <c r="N31" s="50">
        <v>547</v>
      </c>
      <c r="O31" s="50">
        <v>545</v>
      </c>
      <c r="P31" s="124">
        <v>549.1455223880597</v>
      </c>
    </row>
    <row r="32" spans="1:16" ht="39.950000000000003" customHeight="1">
      <c r="A32" s="48" t="s">
        <v>60</v>
      </c>
      <c r="B32" s="47">
        <v>269</v>
      </c>
      <c r="C32" s="43">
        <v>267</v>
      </c>
      <c r="D32" s="43">
        <v>271</v>
      </c>
      <c r="E32" s="43">
        <v>276</v>
      </c>
      <c r="F32" s="46">
        <v>262</v>
      </c>
      <c r="G32" s="45">
        <v>205</v>
      </c>
      <c r="H32" s="45">
        <v>210.2</v>
      </c>
      <c r="I32" s="45">
        <v>218.1</v>
      </c>
      <c r="J32" s="45">
        <v>229.1</v>
      </c>
      <c r="K32" s="44">
        <v>224.92166373352794</v>
      </c>
      <c r="L32" s="43">
        <v>488</v>
      </c>
      <c r="M32" s="43">
        <v>476</v>
      </c>
      <c r="N32" s="43">
        <v>459</v>
      </c>
      <c r="O32" s="43">
        <v>436</v>
      </c>
      <c r="P32" s="125">
        <v>444.59923664122135</v>
      </c>
    </row>
    <row r="33" spans="1:3" ht="13.15" customHeight="1">
      <c r="A33" s="41"/>
      <c r="C33" s="103"/>
    </row>
  </sheetData>
  <mergeCells count="4">
    <mergeCell ref="B2:F2"/>
    <mergeCell ref="G2:K2"/>
    <mergeCell ref="L2:P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3"/>
  <sheetViews>
    <sheetView tabSelected="1" view="pageBreakPreview" zoomScale="78" zoomScaleNormal="75" zoomScaleSheetLayoutView="78" workbookViewId="0">
      <pane xSplit="1" ySplit="3" topLeftCell="B23" activePane="bottomRight" state="frozen"/>
      <selection pane="topRight"/>
      <selection pane="bottomLeft"/>
      <selection pane="bottomRight" activeCell="H29" sqref="H29"/>
    </sheetView>
  </sheetViews>
  <sheetFormatPr defaultRowHeight="12"/>
  <cols>
    <col min="1" max="1" width="13.7109375" customWidth="1"/>
    <col min="2" max="7" width="12" customWidth="1"/>
    <col min="8" max="8" width="15.28515625" customWidth="1"/>
    <col min="9" max="12" width="12" customWidth="1"/>
  </cols>
  <sheetData>
    <row r="1" spans="1:13" ht="21">
      <c r="A1" s="91" t="s">
        <v>114</v>
      </c>
      <c r="K1" s="90"/>
      <c r="L1" s="89"/>
      <c r="M1" s="88" t="s">
        <v>193</v>
      </c>
    </row>
    <row r="2" spans="1:13" s="33" customFormat="1" ht="20.100000000000001" customHeight="1">
      <c r="A2" s="141" t="s">
        <v>96</v>
      </c>
      <c r="B2" s="144" t="s">
        <v>113</v>
      </c>
      <c r="C2" s="144" t="s">
        <v>112</v>
      </c>
      <c r="D2" s="144"/>
      <c r="E2" s="144"/>
      <c r="F2" s="144"/>
      <c r="G2" s="144"/>
      <c r="H2" s="143" t="s">
        <v>111</v>
      </c>
      <c r="I2" s="144" t="s">
        <v>110</v>
      </c>
      <c r="J2" s="144"/>
      <c r="K2" s="143" t="s">
        <v>109</v>
      </c>
      <c r="L2" s="144"/>
      <c r="M2" s="143" t="s">
        <v>108</v>
      </c>
    </row>
    <row r="3" spans="1:13" s="33" customFormat="1" ht="46.15" customHeight="1">
      <c r="A3" s="142"/>
      <c r="B3" s="144"/>
      <c r="C3" s="86" t="s">
        <v>107</v>
      </c>
      <c r="D3" s="86" t="s">
        <v>106</v>
      </c>
      <c r="E3" s="86" t="s">
        <v>105</v>
      </c>
      <c r="F3" s="86" t="s">
        <v>104</v>
      </c>
      <c r="G3" s="86" t="s">
        <v>103</v>
      </c>
      <c r="H3" s="144"/>
      <c r="I3" s="84" t="s">
        <v>102</v>
      </c>
      <c r="J3" s="92" t="s">
        <v>101</v>
      </c>
      <c r="K3" s="86" t="s">
        <v>100</v>
      </c>
      <c r="L3" s="84" t="s">
        <v>99</v>
      </c>
      <c r="M3" s="144"/>
    </row>
    <row r="4" spans="1:13" ht="39.950000000000003" customHeight="1">
      <c r="A4" s="82" t="s">
        <v>88</v>
      </c>
      <c r="B4" s="80">
        <f>SUM(B5:B6)</f>
        <v>3679</v>
      </c>
      <c r="C4" s="72">
        <f t="shared" ref="C4:M4" si="0">SUM(C5:C6)</f>
        <v>104</v>
      </c>
      <c r="D4" s="72">
        <f t="shared" si="0"/>
        <v>948</v>
      </c>
      <c r="E4" s="72">
        <f t="shared" si="0"/>
        <v>1809</v>
      </c>
      <c r="F4" s="72">
        <f t="shared" si="0"/>
        <v>305</v>
      </c>
      <c r="G4" s="72">
        <f t="shared" si="0"/>
        <v>382</v>
      </c>
      <c r="H4" s="72">
        <f t="shared" si="0"/>
        <v>50</v>
      </c>
      <c r="I4" s="72">
        <f t="shared" si="0"/>
        <v>33</v>
      </c>
      <c r="J4" s="72">
        <f t="shared" si="0"/>
        <v>31</v>
      </c>
      <c r="K4" s="72">
        <f t="shared" si="0"/>
        <v>2</v>
      </c>
      <c r="L4" s="72">
        <f t="shared" si="0"/>
        <v>15</v>
      </c>
      <c r="M4" s="74">
        <f t="shared" si="0"/>
        <v>0</v>
      </c>
    </row>
    <row r="5" spans="1:13" ht="39.950000000000003" customHeight="1">
      <c r="A5" s="76" t="s">
        <v>87</v>
      </c>
      <c r="B5" s="54">
        <f>SUM(B7:B17)</f>
        <v>3512</v>
      </c>
      <c r="C5" s="50">
        <f t="shared" ref="C5:M5" si="1">SUM(C7:C17)</f>
        <v>97</v>
      </c>
      <c r="D5" s="50">
        <f t="shared" si="1"/>
        <v>878</v>
      </c>
      <c r="E5" s="50">
        <f t="shared" si="1"/>
        <v>1757</v>
      </c>
      <c r="F5" s="50">
        <f t="shared" si="1"/>
        <v>276</v>
      </c>
      <c r="G5" s="50">
        <f t="shared" si="1"/>
        <v>382</v>
      </c>
      <c r="H5" s="50">
        <f t="shared" si="1"/>
        <v>47</v>
      </c>
      <c r="I5" s="50">
        <f t="shared" si="1"/>
        <v>27</v>
      </c>
      <c r="J5" s="50">
        <f t="shared" si="1"/>
        <v>31</v>
      </c>
      <c r="K5" s="50">
        <f t="shared" si="1"/>
        <v>2</v>
      </c>
      <c r="L5" s="50">
        <f t="shared" si="1"/>
        <v>15</v>
      </c>
      <c r="M5" s="53">
        <f t="shared" si="1"/>
        <v>0</v>
      </c>
    </row>
    <row r="6" spans="1:13" ht="39.950000000000003" customHeight="1">
      <c r="A6" s="79" t="s">
        <v>86</v>
      </c>
      <c r="B6" s="47">
        <f>SUM(B18:B26)</f>
        <v>167</v>
      </c>
      <c r="C6" s="43">
        <f t="shared" ref="C6:M6" si="2">SUM(C18:C26)</f>
        <v>7</v>
      </c>
      <c r="D6" s="43">
        <f t="shared" si="2"/>
        <v>70</v>
      </c>
      <c r="E6" s="43">
        <f t="shared" si="2"/>
        <v>52</v>
      </c>
      <c r="F6" s="43">
        <f t="shared" si="2"/>
        <v>29</v>
      </c>
      <c r="G6" s="43">
        <f t="shared" si="2"/>
        <v>0</v>
      </c>
      <c r="H6" s="43">
        <f t="shared" si="2"/>
        <v>3</v>
      </c>
      <c r="I6" s="43">
        <f t="shared" si="2"/>
        <v>6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6">
        <f t="shared" si="2"/>
        <v>0</v>
      </c>
    </row>
    <row r="7" spans="1:13" ht="39.950000000000003" customHeight="1">
      <c r="A7" s="76" t="s">
        <v>85</v>
      </c>
      <c r="B7" s="54">
        <v>1567</v>
      </c>
      <c r="C7" s="50">
        <v>35</v>
      </c>
      <c r="D7" s="50">
        <v>404</v>
      </c>
      <c r="E7" s="50">
        <v>932</v>
      </c>
      <c r="F7" s="50">
        <v>152</v>
      </c>
      <c r="G7" s="50">
        <v>0</v>
      </c>
      <c r="H7" s="50">
        <v>14</v>
      </c>
      <c r="I7" s="50">
        <v>3</v>
      </c>
      <c r="J7" s="50">
        <v>21</v>
      </c>
      <c r="K7" s="50">
        <v>2</v>
      </c>
      <c r="L7" s="50">
        <v>4</v>
      </c>
      <c r="M7" s="74">
        <v>0</v>
      </c>
    </row>
    <row r="8" spans="1:13" ht="39.950000000000003" customHeight="1">
      <c r="A8" s="76" t="s">
        <v>84</v>
      </c>
      <c r="B8" s="54">
        <v>319</v>
      </c>
      <c r="C8" s="50">
        <v>26</v>
      </c>
      <c r="D8" s="50">
        <v>87</v>
      </c>
      <c r="E8" s="50">
        <v>174</v>
      </c>
      <c r="F8" s="50">
        <v>21</v>
      </c>
      <c r="G8" s="50">
        <v>0</v>
      </c>
      <c r="H8" s="50">
        <v>9</v>
      </c>
      <c r="I8" s="50">
        <v>0</v>
      </c>
      <c r="J8" s="50">
        <v>1</v>
      </c>
      <c r="K8" s="50">
        <v>0</v>
      </c>
      <c r="L8" s="50">
        <v>1</v>
      </c>
      <c r="M8" s="53">
        <v>0</v>
      </c>
    </row>
    <row r="9" spans="1:13" ht="39.950000000000003" customHeight="1">
      <c r="A9" s="76" t="s">
        <v>83</v>
      </c>
      <c r="B9" s="54">
        <v>205</v>
      </c>
      <c r="C9" s="50">
        <v>1</v>
      </c>
      <c r="D9" s="50">
        <v>57</v>
      </c>
      <c r="E9" s="50">
        <v>130</v>
      </c>
      <c r="F9" s="50">
        <v>13</v>
      </c>
      <c r="G9" s="50">
        <v>0</v>
      </c>
      <c r="H9" s="50">
        <v>2</v>
      </c>
      <c r="I9" s="50">
        <v>0</v>
      </c>
      <c r="J9" s="50">
        <v>2</v>
      </c>
      <c r="K9" s="50">
        <v>0</v>
      </c>
      <c r="L9" s="50">
        <v>0</v>
      </c>
      <c r="M9" s="53">
        <v>0</v>
      </c>
    </row>
    <row r="10" spans="1:13" ht="39.950000000000003" customHeight="1">
      <c r="A10" s="76" t="s">
        <v>82</v>
      </c>
      <c r="B10" s="54">
        <v>84</v>
      </c>
      <c r="C10" s="50">
        <v>3</v>
      </c>
      <c r="D10" s="50">
        <v>32</v>
      </c>
      <c r="E10" s="50">
        <v>39</v>
      </c>
      <c r="F10" s="50">
        <v>6</v>
      </c>
      <c r="G10" s="50">
        <v>0</v>
      </c>
      <c r="H10" s="50">
        <v>2</v>
      </c>
      <c r="I10" s="50">
        <v>0</v>
      </c>
      <c r="J10" s="50">
        <v>2</v>
      </c>
      <c r="K10" s="50">
        <v>0</v>
      </c>
      <c r="L10" s="50">
        <v>0</v>
      </c>
      <c r="M10" s="53">
        <v>0</v>
      </c>
    </row>
    <row r="11" spans="1:13" ht="39.950000000000003" customHeight="1">
      <c r="A11" s="76" t="s">
        <v>81</v>
      </c>
      <c r="B11" s="54">
        <v>273</v>
      </c>
      <c r="C11" s="50">
        <v>11</v>
      </c>
      <c r="D11" s="50">
        <v>64</v>
      </c>
      <c r="E11" s="50">
        <v>168</v>
      </c>
      <c r="F11" s="50">
        <v>23</v>
      </c>
      <c r="G11" s="50">
        <v>0</v>
      </c>
      <c r="H11" s="50">
        <v>2</v>
      </c>
      <c r="I11" s="50">
        <v>0</v>
      </c>
      <c r="J11" s="50">
        <v>1</v>
      </c>
      <c r="K11" s="50">
        <v>0</v>
      </c>
      <c r="L11" s="50">
        <v>4</v>
      </c>
      <c r="M11" s="53">
        <v>0</v>
      </c>
    </row>
    <row r="12" spans="1:13" ht="39.950000000000003" customHeight="1">
      <c r="A12" s="76" t="s">
        <v>80</v>
      </c>
      <c r="B12" s="54">
        <v>191</v>
      </c>
      <c r="C12" s="50">
        <v>9</v>
      </c>
      <c r="D12" s="50">
        <v>70</v>
      </c>
      <c r="E12" s="50">
        <v>87</v>
      </c>
      <c r="F12" s="50">
        <v>16</v>
      </c>
      <c r="G12" s="50">
        <v>0</v>
      </c>
      <c r="H12" s="50">
        <v>4</v>
      </c>
      <c r="I12" s="50">
        <v>0</v>
      </c>
      <c r="J12" s="50">
        <v>2</v>
      </c>
      <c r="K12" s="50">
        <v>0</v>
      </c>
      <c r="L12" s="50">
        <v>3</v>
      </c>
      <c r="M12" s="53">
        <v>0</v>
      </c>
    </row>
    <row r="13" spans="1:13" ht="39.950000000000003" customHeight="1">
      <c r="A13" s="76" t="s">
        <v>79</v>
      </c>
      <c r="B13" s="54">
        <v>103</v>
      </c>
      <c r="C13" s="50">
        <v>3</v>
      </c>
      <c r="D13" s="50">
        <v>43</v>
      </c>
      <c r="E13" s="50">
        <v>49</v>
      </c>
      <c r="F13" s="50">
        <v>5</v>
      </c>
      <c r="G13" s="50">
        <v>0</v>
      </c>
      <c r="H13" s="50">
        <v>2</v>
      </c>
      <c r="I13" s="50">
        <v>0</v>
      </c>
      <c r="J13" s="50">
        <v>0</v>
      </c>
      <c r="K13" s="50">
        <v>0</v>
      </c>
      <c r="L13" s="50">
        <v>1</v>
      </c>
      <c r="M13" s="53">
        <v>0</v>
      </c>
    </row>
    <row r="14" spans="1:13" ht="39.950000000000003" customHeight="1">
      <c r="A14" s="76" t="s">
        <v>78</v>
      </c>
      <c r="B14" s="54">
        <v>52</v>
      </c>
      <c r="C14" s="50">
        <v>1</v>
      </c>
      <c r="D14" s="50">
        <v>27</v>
      </c>
      <c r="E14" s="50">
        <v>19</v>
      </c>
      <c r="F14" s="50">
        <v>4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3">
        <v>0</v>
      </c>
    </row>
    <row r="15" spans="1:13" ht="39.950000000000003" customHeight="1">
      <c r="A15" s="76" t="s">
        <v>77</v>
      </c>
      <c r="B15" s="54">
        <v>163</v>
      </c>
      <c r="C15" s="50">
        <v>7</v>
      </c>
      <c r="D15" s="50">
        <v>46</v>
      </c>
      <c r="E15" s="50">
        <v>86</v>
      </c>
      <c r="F15" s="50">
        <v>17</v>
      </c>
      <c r="G15" s="50">
        <v>0</v>
      </c>
      <c r="H15" s="50">
        <v>5</v>
      </c>
      <c r="I15" s="50">
        <v>0</v>
      </c>
      <c r="J15" s="50">
        <v>1</v>
      </c>
      <c r="K15" s="50">
        <v>0</v>
      </c>
      <c r="L15" s="50">
        <v>1</v>
      </c>
      <c r="M15" s="53">
        <v>0</v>
      </c>
    </row>
    <row r="16" spans="1:13" ht="39.950000000000003" customHeight="1">
      <c r="A16" s="76" t="s">
        <v>76</v>
      </c>
      <c r="B16" s="54">
        <v>56</v>
      </c>
      <c r="C16" s="50">
        <v>1</v>
      </c>
      <c r="D16" s="50">
        <v>24</v>
      </c>
      <c r="E16" s="50">
        <v>21</v>
      </c>
      <c r="F16" s="50">
        <v>6</v>
      </c>
      <c r="G16" s="50">
        <v>0</v>
      </c>
      <c r="H16" s="50">
        <v>4</v>
      </c>
      <c r="I16" s="50">
        <v>0</v>
      </c>
      <c r="J16" s="50">
        <v>0</v>
      </c>
      <c r="K16" s="50">
        <v>0</v>
      </c>
      <c r="L16" s="50">
        <v>0</v>
      </c>
      <c r="M16" s="53">
        <v>0</v>
      </c>
    </row>
    <row r="17" spans="1:13" ht="39.950000000000003" customHeight="1">
      <c r="A17" s="76" t="s">
        <v>75</v>
      </c>
      <c r="B17" s="54">
        <v>499</v>
      </c>
      <c r="C17" s="50">
        <v>0</v>
      </c>
      <c r="D17" s="50">
        <v>24</v>
      </c>
      <c r="E17" s="50">
        <v>52</v>
      </c>
      <c r="F17" s="50">
        <v>13</v>
      </c>
      <c r="G17" s="50">
        <v>382</v>
      </c>
      <c r="H17" s="50">
        <v>2</v>
      </c>
      <c r="I17" s="50">
        <v>24</v>
      </c>
      <c r="J17" s="50">
        <v>1</v>
      </c>
      <c r="K17" s="50">
        <v>0</v>
      </c>
      <c r="L17" s="50">
        <v>1</v>
      </c>
      <c r="M17" s="53">
        <v>0</v>
      </c>
    </row>
    <row r="18" spans="1:13" ht="39.950000000000003" customHeight="1">
      <c r="A18" s="75" t="s">
        <v>74</v>
      </c>
      <c r="B18" s="70">
        <v>4</v>
      </c>
      <c r="C18" s="66">
        <v>0</v>
      </c>
      <c r="D18" s="66">
        <v>2</v>
      </c>
      <c r="E18" s="66">
        <v>0</v>
      </c>
      <c r="F18" s="66">
        <v>2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9">
        <v>0</v>
      </c>
    </row>
    <row r="19" spans="1:13" ht="39.950000000000003" customHeight="1">
      <c r="A19" s="71" t="s">
        <v>73</v>
      </c>
      <c r="B19" s="70">
        <v>16</v>
      </c>
      <c r="C19" s="66">
        <v>1</v>
      </c>
      <c r="D19" s="66">
        <v>5</v>
      </c>
      <c r="E19" s="66">
        <v>8</v>
      </c>
      <c r="F19" s="66">
        <v>2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9">
        <v>0</v>
      </c>
    </row>
    <row r="20" spans="1:13" ht="39.950000000000003" customHeight="1">
      <c r="A20" s="55" t="s">
        <v>72</v>
      </c>
      <c r="B20" s="54">
        <v>35</v>
      </c>
      <c r="C20" s="72">
        <v>2</v>
      </c>
      <c r="D20" s="72">
        <v>21</v>
      </c>
      <c r="E20" s="72">
        <v>4</v>
      </c>
      <c r="F20" s="72">
        <v>7</v>
      </c>
      <c r="G20" s="72">
        <v>0</v>
      </c>
      <c r="H20" s="72">
        <v>1</v>
      </c>
      <c r="I20" s="72">
        <v>0</v>
      </c>
      <c r="J20" s="72">
        <v>0</v>
      </c>
      <c r="K20" s="72">
        <v>0</v>
      </c>
      <c r="L20" s="72">
        <v>0</v>
      </c>
      <c r="M20" s="74">
        <v>0</v>
      </c>
    </row>
    <row r="21" spans="1:13" ht="39.950000000000003" customHeight="1">
      <c r="A21" s="55" t="s">
        <v>71</v>
      </c>
      <c r="B21" s="54">
        <v>30</v>
      </c>
      <c r="C21" s="43">
        <v>1</v>
      </c>
      <c r="D21" s="43">
        <v>13</v>
      </c>
      <c r="E21" s="43">
        <v>6</v>
      </c>
      <c r="F21" s="43">
        <v>4</v>
      </c>
      <c r="G21" s="43">
        <v>0</v>
      </c>
      <c r="H21" s="43">
        <v>0</v>
      </c>
      <c r="I21" s="43">
        <v>6</v>
      </c>
      <c r="J21" s="43">
        <v>0</v>
      </c>
      <c r="K21" s="43">
        <v>0</v>
      </c>
      <c r="L21" s="43">
        <v>0</v>
      </c>
      <c r="M21" s="46">
        <v>0</v>
      </c>
    </row>
    <row r="22" spans="1:13" ht="39.950000000000003" customHeight="1">
      <c r="A22" s="71" t="s">
        <v>70</v>
      </c>
      <c r="B22" s="70">
        <v>17</v>
      </c>
      <c r="C22" s="66">
        <v>1</v>
      </c>
      <c r="D22" s="66">
        <v>9</v>
      </c>
      <c r="E22" s="66">
        <v>4</v>
      </c>
      <c r="F22" s="66">
        <v>3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9">
        <v>0</v>
      </c>
    </row>
    <row r="23" spans="1:13" ht="39.950000000000003" customHeight="1">
      <c r="A23" s="71" t="s">
        <v>69</v>
      </c>
      <c r="B23" s="70">
        <v>8</v>
      </c>
      <c r="C23" s="66">
        <v>0</v>
      </c>
      <c r="D23" s="66">
        <v>3</v>
      </c>
      <c r="E23" s="66">
        <v>0</v>
      </c>
      <c r="F23" s="66">
        <v>5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9">
        <v>0</v>
      </c>
    </row>
    <row r="24" spans="1:13" ht="39.950000000000003" customHeight="1">
      <c r="A24" s="55" t="s">
        <v>68</v>
      </c>
      <c r="B24" s="54">
        <v>2</v>
      </c>
      <c r="C24" s="50">
        <v>0</v>
      </c>
      <c r="D24" s="50">
        <v>0</v>
      </c>
      <c r="E24" s="50">
        <v>0</v>
      </c>
      <c r="F24" s="50">
        <v>2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3">
        <v>0</v>
      </c>
    </row>
    <row r="25" spans="1:13" ht="39.950000000000003" customHeight="1">
      <c r="A25" s="55" t="s">
        <v>67</v>
      </c>
      <c r="B25" s="54">
        <v>20</v>
      </c>
      <c r="C25" s="50">
        <v>0</v>
      </c>
      <c r="D25" s="50">
        <v>5</v>
      </c>
      <c r="E25" s="50">
        <v>12</v>
      </c>
      <c r="F25" s="50">
        <v>2</v>
      </c>
      <c r="G25" s="50">
        <v>0</v>
      </c>
      <c r="H25" s="50">
        <v>1</v>
      </c>
      <c r="I25" s="50">
        <v>0</v>
      </c>
      <c r="J25" s="50">
        <v>0</v>
      </c>
      <c r="K25" s="50">
        <v>0</v>
      </c>
      <c r="L25" s="50">
        <v>0</v>
      </c>
      <c r="M25" s="53">
        <v>0</v>
      </c>
    </row>
    <row r="26" spans="1:13" ht="39.950000000000003" customHeight="1" thickBot="1">
      <c r="A26" s="64" t="s">
        <v>66</v>
      </c>
      <c r="B26" s="63">
        <v>35</v>
      </c>
      <c r="C26" s="59">
        <v>2</v>
      </c>
      <c r="D26" s="59">
        <v>12</v>
      </c>
      <c r="E26" s="59">
        <v>18</v>
      </c>
      <c r="F26" s="59">
        <v>2</v>
      </c>
      <c r="G26" s="59">
        <v>0</v>
      </c>
      <c r="H26" s="59">
        <v>1</v>
      </c>
      <c r="I26" s="59">
        <v>0</v>
      </c>
      <c r="J26" s="59">
        <v>0</v>
      </c>
      <c r="K26" s="59">
        <v>0</v>
      </c>
      <c r="L26" s="59">
        <v>0</v>
      </c>
      <c r="M26" s="62">
        <v>0</v>
      </c>
    </row>
    <row r="27" spans="1:13" ht="39.950000000000003" customHeight="1" thickTop="1">
      <c r="A27" s="57" t="s">
        <v>65</v>
      </c>
      <c r="B27" s="54">
        <f t="shared" ref="B27:M27" si="3">B15</f>
        <v>163</v>
      </c>
      <c r="C27" s="50">
        <f t="shared" si="3"/>
        <v>7</v>
      </c>
      <c r="D27" s="50">
        <f t="shared" si="3"/>
        <v>46</v>
      </c>
      <c r="E27" s="50">
        <f t="shared" si="3"/>
        <v>86</v>
      </c>
      <c r="F27" s="50">
        <f t="shared" si="3"/>
        <v>17</v>
      </c>
      <c r="G27" s="50">
        <f t="shared" si="3"/>
        <v>0</v>
      </c>
      <c r="H27" s="50">
        <f t="shared" si="3"/>
        <v>5</v>
      </c>
      <c r="I27" s="50">
        <f t="shared" si="3"/>
        <v>0</v>
      </c>
      <c r="J27" s="50">
        <f t="shared" si="3"/>
        <v>1</v>
      </c>
      <c r="K27" s="50">
        <f t="shared" si="3"/>
        <v>0</v>
      </c>
      <c r="L27" s="50">
        <f t="shared" si="3"/>
        <v>1</v>
      </c>
      <c r="M27" s="53">
        <f t="shared" si="3"/>
        <v>0</v>
      </c>
    </row>
    <row r="28" spans="1:13" ht="39.950000000000003" customHeight="1">
      <c r="A28" s="55" t="s">
        <v>64</v>
      </c>
      <c r="B28" s="54">
        <f t="shared" ref="B28:M28" si="4">B11+B12</f>
        <v>464</v>
      </c>
      <c r="C28" s="50">
        <f t="shared" si="4"/>
        <v>20</v>
      </c>
      <c r="D28" s="50">
        <f t="shared" si="4"/>
        <v>134</v>
      </c>
      <c r="E28" s="50">
        <f t="shared" si="4"/>
        <v>255</v>
      </c>
      <c r="F28" s="50">
        <f t="shared" si="4"/>
        <v>39</v>
      </c>
      <c r="G28" s="50">
        <f t="shared" si="4"/>
        <v>0</v>
      </c>
      <c r="H28" s="50">
        <f t="shared" si="4"/>
        <v>6</v>
      </c>
      <c r="I28" s="50">
        <f t="shared" si="4"/>
        <v>0</v>
      </c>
      <c r="J28" s="50">
        <f t="shared" si="4"/>
        <v>3</v>
      </c>
      <c r="K28" s="50">
        <f t="shared" si="4"/>
        <v>0</v>
      </c>
      <c r="L28" s="50">
        <f t="shared" si="4"/>
        <v>7</v>
      </c>
      <c r="M28" s="53">
        <f t="shared" si="4"/>
        <v>0</v>
      </c>
    </row>
    <row r="29" spans="1:13" ht="39.950000000000003" customHeight="1">
      <c r="A29" s="55" t="s">
        <v>63</v>
      </c>
      <c r="B29" s="54">
        <f t="shared" ref="B29:M29" si="5">B8+B18</f>
        <v>323</v>
      </c>
      <c r="C29" s="50">
        <f t="shared" si="5"/>
        <v>26</v>
      </c>
      <c r="D29" s="50">
        <f t="shared" si="5"/>
        <v>89</v>
      </c>
      <c r="E29" s="50">
        <f t="shared" si="5"/>
        <v>174</v>
      </c>
      <c r="F29" s="50">
        <f t="shared" si="5"/>
        <v>23</v>
      </c>
      <c r="G29" s="50">
        <f t="shared" si="5"/>
        <v>0</v>
      </c>
      <c r="H29" s="50">
        <f t="shared" si="5"/>
        <v>9</v>
      </c>
      <c r="I29" s="50">
        <f t="shared" si="5"/>
        <v>0</v>
      </c>
      <c r="J29" s="50">
        <f t="shared" si="5"/>
        <v>1</v>
      </c>
      <c r="K29" s="50">
        <f t="shared" si="5"/>
        <v>0</v>
      </c>
      <c r="L29" s="50">
        <f t="shared" si="5"/>
        <v>1</v>
      </c>
      <c r="M29" s="53">
        <f t="shared" si="5"/>
        <v>0</v>
      </c>
    </row>
    <row r="30" spans="1:13" ht="39.950000000000003" customHeight="1">
      <c r="A30" s="55" t="s">
        <v>62</v>
      </c>
      <c r="B30" s="54">
        <f t="shared" ref="B30:M30" si="6">B7+B14+B17+B19+B20+B21</f>
        <v>2199</v>
      </c>
      <c r="C30" s="50">
        <f t="shared" si="6"/>
        <v>40</v>
      </c>
      <c r="D30" s="50">
        <f t="shared" si="6"/>
        <v>494</v>
      </c>
      <c r="E30" s="50">
        <f t="shared" si="6"/>
        <v>1021</v>
      </c>
      <c r="F30" s="50">
        <f t="shared" si="6"/>
        <v>182</v>
      </c>
      <c r="G30" s="50">
        <f t="shared" si="6"/>
        <v>382</v>
      </c>
      <c r="H30" s="50">
        <f t="shared" si="6"/>
        <v>18</v>
      </c>
      <c r="I30" s="50">
        <f t="shared" si="6"/>
        <v>33</v>
      </c>
      <c r="J30" s="50">
        <f t="shared" si="6"/>
        <v>22</v>
      </c>
      <c r="K30" s="50">
        <f t="shared" si="6"/>
        <v>2</v>
      </c>
      <c r="L30" s="50">
        <f t="shared" si="6"/>
        <v>5</v>
      </c>
      <c r="M30" s="53">
        <f t="shared" si="6"/>
        <v>0</v>
      </c>
    </row>
    <row r="31" spans="1:13" ht="39.950000000000003" customHeight="1">
      <c r="A31" s="55" t="s">
        <v>61</v>
      </c>
      <c r="B31" s="54">
        <f t="shared" ref="B31:M31" si="7">B10+B13+B16+B22+B23</f>
        <v>268</v>
      </c>
      <c r="C31" s="50">
        <f t="shared" si="7"/>
        <v>8</v>
      </c>
      <c r="D31" s="50">
        <f t="shared" si="7"/>
        <v>111</v>
      </c>
      <c r="E31" s="50">
        <f t="shared" si="7"/>
        <v>113</v>
      </c>
      <c r="F31" s="50">
        <f t="shared" si="7"/>
        <v>25</v>
      </c>
      <c r="G31" s="50">
        <f t="shared" si="7"/>
        <v>0</v>
      </c>
      <c r="H31" s="50">
        <f t="shared" si="7"/>
        <v>8</v>
      </c>
      <c r="I31" s="50">
        <f t="shared" si="7"/>
        <v>0</v>
      </c>
      <c r="J31" s="50">
        <f t="shared" si="7"/>
        <v>2</v>
      </c>
      <c r="K31" s="50">
        <f t="shared" si="7"/>
        <v>0</v>
      </c>
      <c r="L31" s="50">
        <f t="shared" si="7"/>
        <v>1</v>
      </c>
      <c r="M31" s="53">
        <f t="shared" si="7"/>
        <v>0</v>
      </c>
    </row>
    <row r="32" spans="1:13" ht="39.950000000000003" customHeight="1">
      <c r="A32" s="48" t="s">
        <v>60</v>
      </c>
      <c r="B32" s="47">
        <f t="shared" ref="B32:M32" si="8">B9+B24+B25+B26</f>
        <v>262</v>
      </c>
      <c r="C32" s="43">
        <f t="shared" si="8"/>
        <v>3</v>
      </c>
      <c r="D32" s="43">
        <f t="shared" si="8"/>
        <v>74</v>
      </c>
      <c r="E32" s="43">
        <f t="shared" si="8"/>
        <v>160</v>
      </c>
      <c r="F32" s="43">
        <f t="shared" si="8"/>
        <v>19</v>
      </c>
      <c r="G32" s="43">
        <f t="shared" si="8"/>
        <v>0</v>
      </c>
      <c r="H32" s="43">
        <f t="shared" si="8"/>
        <v>4</v>
      </c>
      <c r="I32" s="43">
        <f t="shared" si="8"/>
        <v>0</v>
      </c>
      <c r="J32" s="43">
        <f t="shared" si="8"/>
        <v>2</v>
      </c>
      <c r="K32" s="43">
        <f t="shared" si="8"/>
        <v>0</v>
      </c>
      <c r="L32" s="43">
        <f t="shared" si="8"/>
        <v>0</v>
      </c>
      <c r="M32" s="46">
        <f t="shared" si="8"/>
        <v>0</v>
      </c>
    </row>
    <row r="33" spans="1:1" ht="13.15" customHeight="1">
      <c r="A33" s="41"/>
    </row>
  </sheetData>
  <mergeCells count="7">
    <mergeCell ref="M2:M3"/>
    <mergeCell ref="A2:A3"/>
    <mergeCell ref="B2:B3"/>
    <mergeCell ref="C2:G2"/>
    <mergeCell ref="K2:L2"/>
    <mergeCell ref="H2:H3"/>
    <mergeCell ref="I2:J2"/>
  </mergeCells>
  <phoneticPr fontId="3"/>
  <pageMargins left="0.78740157480314965" right="0.78740157480314965" top="0.59055118110236227" bottom="0.59055118110236227" header="0" footer="0"/>
  <pageSetup paperSize="9" scale="61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T34"/>
  <sheetViews>
    <sheetView view="pageBreakPreview" topLeftCell="U22" zoomScale="75" zoomScaleNormal="75" zoomScaleSheetLayoutView="75" workbookViewId="0">
      <selection activeCell="AS26" sqref="AS26"/>
    </sheetView>
  </sheetViews>
  <sheetFormatPr defaultRowHeight="12"/>
  <cols>
    <col min="1" max="1" width="13.5703125" customWidth="1"/>
    <col min="2" max="2" width="8.5703125" customWidth="1"/>
    <col min="3" max="9" width="6.85546875" customWidth="1"/>
    <col min="10" max="10" width="6.28515625" customWidth="1"/>
    <col min="11" max="45" width="6.85546875" customWidth="1"/>
  </cols>
  <sheetData>
    <row r="1" spans="1:45" ht="21">
      <c r="A1" s="99" t="s">
        <v>161</v>
      </c>
      <c r="AR1" s="145" t="s">
        <v>194</v>
      </c>
      <c r="AS1" s="145"/>
    </row>
    <row r="2" spans="1:45" ht="21" hidden="1">
      <c r="A2" s="99"/>
    </row>
    <row r="3" spans="1:45" ht="21" hidden="1">
      <c r="A3" s="99"/>
    </row>
    <row r="4" spans="1:45" s="33" customFormat="1" ht="61.15" customHeight="1">
      <c r="A4" s="98" t="s">
        <v>96</v>
      </c>
      <c r="B4" s="95" t="s">
        <v>160</v>
      </c>
      <c r="C4" s="94" t="s">
        <v>159</v>
      </c>
      <c r="D4" s="95" t="s">
        <v>158</v>
      </c>
      <c r="E4" s="95" t="s">
        <v>157</v>
      </c>
      <c r="F4" s="95" t="s">
        <v>156</v>
      </c>
      <c r="G4" s="94" t="s">
        <v>155</v>
      </c>
      <c r="H4" s="94" t="s">
        <v>154</v>
      </c>
      <c r="I4" s="95" t="s">
        <v>153</v>
      </c>
      <c r="J4" s="94" t="s">
        <v>152</v>
      </c>
      <c r="K4" s="94" t="s">
        <v>151</v>
      </c>
      <c r="L4" s="95" t="s">
        <v>150</v>
      </c>
      <c r="M4" s="95" t="s">
        <v>149</v>
      </c>
      <c r="N4" s="95" t="s">
        <v>148</v>
      </c>
      <c r="O4" s="94" t="s">
        <v>147</v>
      </c>
      <c r="P4" s="94" t="s">
        <v>146</v>
      </c>
      <c r="Q4" s="94" t="s">
        <v>145</v>
      </c>
      <c r="R4" s="97" t="s">
        <v>144</v>
      </c>
      <c r="S4" s="95" t="s">
        <v>143</v>
      </c>
      <c r="T4" s="95" t="s">
        <v>142</v>
      </c>
      <c r="U4" s="94" t="s">
        <v>141</v>
      </c>
      <c r="V4" s="95" t="s">
        <v>140</v>
      </c>
      <c r="W4" s="95" t="s">
        <v>139</v>
      </c>
      <c r="X4" s="94" t="s">
        <v>138</v>
      </c>
      <c r="Y4" s="94" t="s">
        <v>137</v>
      </c>
      <c r="Z4" s="95" t="s">
        <v>136</v>
      </c>
      <c r="AA4" s="95" t="s">
        <v>135</v>
      </c>
      <c r="AB4" s="94" t="s">
        <v>134</v>
      </c>
      <c r="AC4" s="94" t="s">
        <v>133</v>
      </c>
      <c r="AD4" s="94" t="s">
        <v>132</v>
      </c>
      <c r="AE4" s="95" t="s">
        <v>131</v>
      </c>
      <c r="AF4" s="94" t="s">
        <v>130</v>
      </c>
      <c r="AG4" s="94" t="s">
        <v>129</v>
      </c>
      <c r="AH4" s="94" t="s">
        <v>128</v>
      </c>
      <c r="AI4" s="94" t="s">
        <v>127</v>
      </c>
      <c r="AJ4" s="96" t="s">
        <v>126</v>
      </c>
      <c r="AK4" s="94" t="s">
        <v>125</v>
      </c>
      <c r="AL4" s="94" t="s">
        <v>124</v>
      </c>
      <c r="AM4" s="95" t="s">
        <v>123</v>
      </c>
      <c r="AN4" s="95" t="s">
        <v>122</v>
      </c>
      <c r="AO4" s="94" t="s">
        <v>121</v>
      </c>
      <c r="AP4" s="95" t="s">
        <v>120</v>
      </c>
      <c r="AQ4" s="94" t="s">
        <v>119</v>
      </c>
      <c r="AR4" s="94" t="s">
        <v>118</v>
      </c>
      <c r="AS4" s="94" t="s">
        <v>108</v>
      </c>
    </row>
    <row r="5" spans="1:45" s="93" customFormat="1" ht="39.950000000000003" customHeight="1">
      <c r="A5" s="82" t="s">
        <v>88</v>
      </c>
      <c r="B5" s="80">
        <f>SUM(B6:B7)</f>
        <v>3548</v>
      </c>
      <c r="C5" s="72">
        <f t="shared" ref="C5:AS5" si="0">SUM(C6:C7)</f>
        <v>1122</v>
      </c>
      <c r="D5" s="72">
        <f t="shared" si="0"/>
        <v>145</v>
      </c>
      <c r="E5" s="72">
        <f t="shared" si="0"/>
        <v>295</v>
      </c>
      <c r="F5" s="72">
        <f t="shared" si="0"/>
        <v>392</v>
      </c>
      <c r="G5" s="72">
        <f t="shared" si="0"/>
        <v>25</v>
      </c>
      <c r="H5" s="72">
        <f t="shared" si="0"/>
        <v>50</v>
      </c>
      <c r="I5" s="72">
        <f t="shared" si="0"/>
        <v>70</v>
      </c>
      <c r="J5" s="72">
        <f t="shared" si="0"/>
        <v>29</v>
      </c>
      <c r="K5" s="72">
        <f t="shared" si="0"/>
        <v>119</v>
      </c>
      <c r="L5" s="72">
        <f t="shared" si="0"/>
        <v>55</v>
      </c>
      <c r="M5" s="72">
        <f t="shared" si="0"/>
        <v>106</v>
      </c>
      <c r="N5" s="72">
        <f t="shared" si="0"/>
        <v>11</v>
      </c>
      <c r="O5" s="72">
        <f t="shared" si="0"/>
        <v>278</v>
      </c>
      <c r="P5" s="72">
        <f t="shared" si="0"/>
        <v>179</v>
      </c>
      <c r="Q5" s="72">
        <f t="shared" si="0"/>
        <v>68</v>
      </c>
      <c r="R5" s="72">
        <f t="shared" si="0"/>
        <v>373</v>
      </c>
      <c r="S5" s="72">
        <f t="shared" si="0"/>
        <v>28</v>
      </c>
      <c r="T5" s="72">
        <f t="shared" si="0"/>
        <v>42</v>
      </c>
      <c r="U5" s="74">
        <f t="shared" si="0"/>
        <v>31</v>
      </c>
      <c r="V5" s="80">
        <f t="shared" si="0"/>
        <v>12</v>
      </c>
      <c r="W5" s="72">
        <f t="shared" si="0"/>
        <v>110</v>
      </c>
      <c r="X5" s="72">
        <f t="shared" si="0"/>
        <v>118</v>
      </c>
      <c r="Y5" s="72">
        <f t="shared" si="0"/>
        <v>48</v>
      </c>
      <c r="Z5" s="72">
        <f t="shared" si="0"/>
        <v>107</v>
      </c>
      <c r="AA5" s="72">
        <f t="shared" si="0"/>
        <v>336</v>
      </c>
      <c r="AB5" s="72">
        <f t="shared" si="0"/>
        <v>41</v>
      </c>
      <c r="AC5" s="72">
        <f t="shared" si="0"/>
        <v>9</v>
      </c>
      <c r="AD5" s="72">
        <f t="shared" si="0"/>
        <v>162</v>
      </c>
      <c r="AE5" s="72">
        <f t="shared" si="0"/>
        <v>124</v>
      </c>
      <c r="AF5" s="72">
        <f t="shared" si="0"/>
        <v>9</v>
      </c>
      <c r="AG5" s="72">
        <f t="shared" si="0"/>
        <v>121</v>
      </c>
      <c r="AH5" s="72">
        <f t="shared" si="0"/>
        <v>3</v>
      </c>
      <c r="AI5" s="72">
        <f t="shared" si="0"/>
        <v>21</v>
      </c>
      <c r="AJ5" s="72">
        <f t="shared" si="0"/>
        <v>294</v>
      </c>
      <c r="AK5" s="72">
        <f t="shared" si="0"/>
        <v>168</v>
      </c>
      <c r="AL5" s="72">
        <f t="shared" si="0"/>
        <v>133</v>
      </c>
      <c r="AM5" s="72">
        <f t="shared" si="0"/>
        <v>20</v>
      </c>
      <c r="AN5" s="72">
        <f t="shared" si="0"/>
        <v>9</v>
      </c>
      <c r="AO5" s="72">
        <f t="shared" si="0"/>
        <v>29</v>
      </c>
      <c r="AP5" s="72">
        <f t="shared" si="0"/>
        <v>158</v>
      </c>
      <c r="AQ5" s="72">
        <f t="shared" si="0"/>
        <v>1</v>
      </c>
      <c r="AR5" s="72">
        <f t="shared" si="0"/>
        <v>51</v>
      </c>
      <c r="AS5" s="74">
        <f t="shared" si="0"/>
        <v>4</v>
      </c>
    </row>
    <row r="6" spans="1:45" s="93" customFormat="1" ht="39.950000000000003" customHeight="1">
      <c r="A6" s="76" t="s">
        <v>87</v>
      </c>
      <c r="B6" s="54">
        <f>SUM(B8:B18)</f>
        <v>3390</v>
      </c>
      <c r="C6" s="50">
        <f t="shared" ref="C6:AS6" si="1">SUM(C8:C18)</f>
        <v>1030</v>
      </c>
      <c r="D6" s="50">
        <f t="shared" si="1"/>
        <v>141</v>
      </c>
      <c r="E6" s="50">
        <f t="shared" si="1"/>
        <v>282</v>
      </c>
      <c r="F6" s="50">
        <f t="shared" si="1"/>
        <v>372</v>
      </c>
      <c r="G6" s="50">
        <f t="shared" si="1"/>
        <v>25</v>
      </c>
      <c r="H6" s="50">
        <f t="shared" si="1"/>
        <v>50</v>
      </c>
      <c r="I6" s="50">
        <f t="shared" si="1"/>
        <v>70</v>
      </c>
      <c r="J6" s="50">
        <f t="shared" si="1"/>
        <v>29</v>
      </c>
      <c r="K6" s="50">
        <f t="shared" si="1"/>
        <v>114</v>
      </c>
      <c r="L6" s="50">
        <f t="shared" si="1"/>
        <v>53</v>
      </c>
      <c r="M6" s="50">
        <f t="shared" si="1"/>
        <v>102</v>
      </c>
      <c r="N6" s="50">
        <f t="shared" si="1"/>
        <v>11</v>
      </c>
      <c r="O6" s="50">
        <f t="shared" si="1"/>
        <v>250</v>
      </c>
      <c r="P6" s="50">
        <f t="shared" si="1"/>
        <v>162</v>
      </c>
      <c r="Q6" s="50">
        <f t="shared" si="1"/>
        <v>59</v>
      </c>
      <c r="R6" s="50">
        <f t="shared" si="1"/>
        <v>338</v>
      </c>
      <c r="S6" s="50">
        <f t="shared" si="1"/>
        <v>28</v>
      </c>
      <c r="T6" s="50">
        <f t="shared" si="1"/>
        <v>42</v>
      </c>
      <c r="U6" s="53">
        <f t="shared" si="1"/>
        <v>31</v>
      </c>
      <c r="V6" s="54">
        <f t="shared" si="1"/>
        <v>12</v>
      </c>
      <c r="W6" s="50">
        <f t="shared" si="1"/>
        <v>108</v>
      </c>
      <c r="X6" s="50">
        <f t="shared" si="1"/>
        <v>117</v>
      </c>
      <c r="Y6" s="50">
        <f t="shared" si="1"/>
        <v>42</v>
      </c>
      <c r="Z6" s="50">
        <f t="shared" si="1"/>
        <v>106</v>
      </c>
      <c r="AA6" s="50">
        <f t="shared" si="1"/>
        <v>312</v>
      </c>
      <c r="AB6" s="50">
        <f t="shared" si="1"/>
        <v>41</v>
      </c>
      <c r="AC6" s="50">
        <f t="shared" si="1"/>
        <v>9</v>
      </c>
      <c r="AD6" s="50">
        <f t="shared" si="1"/>
        <v>156</v>
      </c>
      <c r="AE6" s="50">
        <f t="shared" si="1"/>
        <v>122</v>
      </c>
      <c r="AF6" s="50">
        <f t="shared" si="1"/>
        <v>8</v>
      </c>
      <c r="AG6" s="50">
        <f t="shared" si="1"/>
        <v>116</v>
      </c>
      <c r="AH6" s="50">
        <f t="shared" si="1"/>
        <v>3</v>
      </c>
      <c r="AI6" s="50">
        <f t="shared" si="1"/>
        <v>21</v>
      </c>
      <c r="AJ6" s="50">
        <f t="shared" si="1"/>
        <v>274</v>
      </c>
      <c r="AK6" s="50">
        <f t="shared" si="1"/>
        <v>164</v>
      </c>
      <c r="AL6" s="50">
        <f t="shared" si="1"/>
        <v>129</v>
      </c>
      <c r="AM6" s="50">
        <f t="shared" si="1"/>
        <v>20</v>
      </c>
      <c r="AN6" s="50">
        <f t="shared" si="1"/>
        <v>9</v>
      </c>
      <c r="AO6" s="50">
        <f t="shared" si="1"/>
        <v>29</v>
      </c>
      <c r="AP6" s="50">
        <f t="shared" si="1"/>
        <v>158</v>
      </c>
      <c r="AQ6" s="50">
        <f t="shared" si="1"/>
        <v>1</v>
      </c>
      <c r="AR6" s="50">
        <f t="shared" si="1"/>
        <v>51</v>
      </c>
      <c r="AS6" s="53">
        <f t="shared" si="1"/>
        <v>4</v>
      </c>
    </row>
    <row r="7" spans="1:45" s="93" customFormat="1" ht="39.950000000000003" customHeight="1">
      <c r="A7" s="79" t="s">
        <v>86</v>
      </c>
      <c r="B7" s="47">
        <f>SUM(B19:B27)</f>
        <v>158</v>
      </c>
      <c r="C7" s="43">
        <f t="shared" ref="C7:AS7" si="2">SUM(C19:C27)</f>
        <v>92</v>
      </c>
      <c r="D7" s="43">
        <f t="shared" si="2"/>
        <v>4</v>
      </c>
      <c r="E7" s="43">
        <f t="shared" si="2"/>
        <v>13</v>
      </c>
      <c r="F7" s="43">
        <f t="shared" si="2"/>
        <v>20</v>
      </c>
      <c r="G7" s="43">
        <f t="shared" si="2"/>
        <v>0</v>
      </c>
      <c r="H7" s="43">
        <f t="shared" si="2"/>
        <v>0</v>
      </c>
      <c r="I7" s="43">
        <f t="shared" si="2"/>
        <v>0</v>
      </c>
      <c r="J7" s="43">
        <f t="shared" si="2"/>
        <v>0</v>
      </c>
      <c r="K7" s="43">
        <f t="shared" si="2"/>
        <v>5</v>
      </c>
      <c r="L7" s="43">
        <f t="shared" si="2"/>
        <v>2</v>
      </c>
      <c r="M7" s="43">
        <f t="shared" si="2"/>
        <v>4</v>
      </c>
      <c r="N7" s="43">
        <f t="shared" si="2"/>
        <v>0</v>
      </c>
      <c r="O7" s="43">
        <f t="shared" si="2"/>
        <v>28</v>
      </c>
      <c r="P7" s="43">
        <f t="shared" si="2"/>
        <v>17</v>
      </c>
      <c r="Q7" s="43">
        <f t="shared" si="2"/>
        <v>9</v>
      </c>
      <c r="R7" s="43">
        <f t="shared" si="2"/>
        <v>35</v>
      </c>
      <c r="S7" s="43">
        <f t="shared" si="2"/>
        <v>0</v>
      </c>
      <c r="T7" s="43">
        <f t="shared" si="2"/>
        <v>0</v>
      </c>
      <c r="U7" s="46">
        <f t="shared" si="2"/>
        <v>0</v>
      </c>
      <c r="V7" s="47">
        <f t="shared" si="2"/>
        <v>0</v>
      </c>
      <c r="W7" s="43">
        <f t="shared" si="2"/>
        <v>2</v>
      </c>
      <c r="X7" s="43">
        <f t="shared" si="2"/>
        <v>1</v>
      </c>
      <c r="Y7" s="43">
        <f t="shared" si="2"/>
        <v>6</v>
      </c>
      <c r="Z7" s="43">
        <f t="shared" si="2"/>
        <v>1</v>
      </c>
      <c r="AA7" s="43">
        <f t="shared" si="2"/>
        <v>24</v>
      </c>
      <c r="AB7" s="43">
        <f t="shared" si="2"/>
        <v>0</v>
      </c>
      <c r="AC7" s="43">
        <f t="shared" si="2"/>
        <v>0</v>
      </c>
      <c r="AD7" s="43">
        <f t="shared" si="2"/>
        <v>6</v>
      </c>
      <c r="AE7" s="43">
        <f t="shared" si="2"/>
        <v>2</v>
      </c>
      <c r="AF7" s="43">
        <f t="shared" si="2"/>
        <v>1</v>
      </c>
      <c r="AG7" s="43">
        <f t="shared" si="2"/>
        <v>5</v>
      </c>
      <c r="AH7" s="43">
        <f t="shared" si="2"/>
        <v>0</v>
      </c>
      <c r="AI7" s="43">
        <f t="shared" si="2"/>
        <v>0</v>
      </c>
      <c r="AJ7" s="43">
        <f t="shared" si="2"/>
        <v>20</v>
      </c>
      <c r="AK7" s="43">
        <f t="shared" si="2"/>
        <v>4</v>
      </c>
      <c r="AL7" s="43">
        <f t="shared" si="2"/>
        <v>4</v>
      </c>
      <c r="AM7" s="43">
        <f t="shared" si="2"/>
        <v>0</v>
      </c>
      <c r="AN7" s="43">
        <f t="shared" si="2"/>
        <v>0</v>
      </c>
      <c r="AO7" s="43">
        <f t="shared" si="2"/>
        <v>0</v>
      </c>
      <c r="AP7" s="43">
        <f t="shared" si="2"/>
        <v>0</v>
      </c>
      <c r="AQ7" s="43">
        <f t="shared" si="2"/>
        <v>0</v>
      </c>
      <c r="AR7" s="43">
        <f t="shared" si="2"/>
        <v>0</v>
      </c>
      <c r="AS7" s="46">
        <f t="shared" si="2"/>
        <v>0</v>
      </c>
    </row>
    <row r="8" spans="1:45" s="93" customFormat="1" ht="39.950000000000003" customHeight="1">
      <c r="A8" s="76" t="s">
        <v>85</v>
      </c>
      <c r="B8" s="54">
        <v>1523</v>
      </c>
      <c r="C8" s="50">
        <v>436</v>
      </c>
      <c r="D8" s="50">
        <v>73</v>
      </c>
      <c r="E8" s="50">
        <v>123</v>
      </c>
      <c r="F8" s="50">
        <v>172</v>
      </c>
      <c r="G8" s="50">
        <v>13</v>
      </c>
      <c r="H8" s="50">
        <v>20</v>
      </c>
      <c r="I8" s="50">
        <v>29</v>
      </c>
      <c r="J8" s="50">
        <v>13</v>
      </c>
      <c r="K8" s="50">
        <v>43</v>
      </c>
      <c r="L8" s="50">
        <v>33</v>
      </c>
      <c r="M8" s="50">
        <v>54</v>
      </c>
      <c r="N8" s="50">
        <v>2</v>
      </c>
      <c r="O8" s="50">
        <v>77</v>
      </c>
      <c r="P8" s="50">
        <v>75</v>
      </c>
      <c r="Q8" s="50">
        <v>35</v>
      </c>
      <c r="R8" s="50">
        <v>114</v>
      </c>
      <c r="S8" s="50">
        <v>17</v>
      </c>
      <c r="T8" s="50">
        <v>19</v>
      </c>
      <c r="U8" s="53">
        <v>12</v>
      </c>
      <c r="V8" s="54">
        <v>5</v>
      </c>
      <c r="W8" s="50">
        <v>51</v>
      </c>
      <c r="X8" s="50">
        <v>48</v>
      </c>
      <c r="Y8" s="50">
        <v>24</v>
      </c>
      <c r="Z8" s="50">
        <v>47</v>
      </c>
      <c r="AA8" s="50">
        <v>118</v>
      </c>
      <c r="AB8" s="50">
        <v>22</v>
      </c>
      <c r="AC8" s="50">
        <v>7</v>
      </c>
      <c r="AD8" s="50">
        <v>65</v>
      </c>
      <c r="AE8" s="50">
        <v>53</v>
      </c>
      <c r="AF8" s="50">
        <v>4</v>
      </c>
      <c r="AG8" s="50">
        <v>46</v>
      </c>
      <c r="AH8" s="50">
        <v>1</v>
      </c>
      <c r="AI8" s="50">
        <v>14</v>
      </c>
      <c r="AJ8" s="50">
        <v>123</v>
      </c>
      <c r="AK8" s="50">
        <v>69</v>
      </c>
      <c r="AL8" s="50">
        <v>59</v>
      </c>
      <c r="AM8" s="50">
        <v>9</v>
      </c>
      <c r="AN8" s="50">
        <v>6</v>
      </c>
      <c r="AO8" s="50">
        <v>14</v>
      </c>
      <c r="AP8" s="50">
        <v>99</v>
      </c>
      <c r="AQ8" s="50">
        <v>0</v>
      </c>
      <c r="AR8" s="50">
        <v>34</v>
      </c>
      <c r="AS8" s="53">
        <v>0</v>
      </c>
    </row>
    <row r="9" spans="1:45" s="93" customFormat="1" ht="39.950000000000003" customHeight="1">
      <c r="A9" s="76" t="s">
        <v>84</v>
      </c>
      <c r="B9" s="54">
        <v>308</v>
      </c>
      <c r="C9" s="50">
        <v>119</v>
      </c>
      <c r="D9" s="50">
        <v>13</v>
      </c>
      <c r="E9" s="50">
        <v>27</v>
      </c>
      <c r="F9" s="50">
        <v>43</v>
      </c>
      <c r="G9" s="50">
        <v>1</v>
      </c>
      <c r="H9" s="50">
        <v>4</v>
      </c>
      <c r="I9" s="50">
        <v>8</v>
      </c>
      <c r="J9" s="50">
        <v>1</v>
      </c>
      <c r="K9" s="50">
        <v>14</v>
      </c>
      <c r="L9" s="50">
        <v>5</v>
      </c>
      <c r="M9" s="50">
        <v>6</v>
      </c>
      <c r="N9" s="50">
        <v>0</v>
      </c>
      <c r="O9" s="50">
        <v>28</v>
      </c>
      <c r="P9" s="50">
        <v>12</v>
      </c>
      <c r="Q9" s="50">
        <v>8</v>
      </c>
      <c r="R9" s="50">
        <v>40</v>
      </c>
      <c r="S9" s="50">
        <v>1</v>
      </c>
      <c r="T9" s="50">
        <v>6</v>
      </c>
      <c r="U9" s="53">
        <v>3</v>
      </c>
      <c r="V9" s="54">
        <v>0</v>
      </c>
      <c r="W9" s="50">
        <v>17</v>
      </c>
      <c r="X9" s="50">
        <v>10</v>
      </c>
      <c r="Y9" s="50">
        <v>2</v>
      </c>
      <c r="Z9" s="50">
        <v>15</v>
      </c>
      <c r="AA9" s="50">
        <v>38</v>
      </c>
      <c r="AB9" s="50">
        <v>2</v>
      </c>
      <c r="AC9" s="50">
        <v>0</v>
      </c>
      <c r="AD9" s="50">
        <v>15</v>
      </c>
      <c r="AE9" s="50">
        <v>8</v>
      </c>
      <c r="AF9" s="50">
        <v>0</v>
      </c>
      <c r="AG9" s="50">
        <v>8</v>
      </c>
      <c r="AH9" s="50">
        <v>0</v>
      </c>
      <c r="AI9" s="50">
        <v>2</v>
      </c>
      <c r="AJ9" s="50">
        <v>36</v>
      </c>
      <c r="AK9" s="50">
        <v>33</v>
      </c>
      <c r="AL9" s="50">
        <v>13</v>
      </c>
      <c r="AM9" s="50">
        <v>1</v>
      </c>
      <c r="AN9" s="50">
        <v>0</v>
      </c>
      <c r="AO9" s="50">
        <v>1</v>
      </c>
      <c r="AP9" s="50">
        <v>3</v>
      </c>
      <c r="AQ9" s="50">
        <v>0</v>
      </c>
      <c r="AR9" s="50">
        <v>2</v>
      </c>
      <c r="AS9" s="53">
        <v>2</v>
      </c>
    </row>
    <row r="10" spans="1:45" s="93" customFormat="1" ht="39.950000000000003" customHeight="1">
      <c r="A10" s="76" t="s">
        <v>83</v>
      </c>
      <c r="B10" s="54">
        <v>201</v>
      </c>
      <c r="C10" s="50">
        <v>49</v>
      </c>
      <c r="D10" s="50">
        <v>4</v>
      </c>
      <c r="E10" s="50">
        <v>19</v>
      </c>
      <c r="F10" s="50">
        <v>20</v>
      </c>
      <c r="G10" s="50">
        <v>0</v>
      </c>
      <c r="H10" s="50">
        <v>1</v>
      </c>
      <c r="I10" s="50">
        <v>4</v>
      </c>
      <c r="J10" s="50">
        <v>4</v>
      </c>
      <c r="K10" s="50">
        <v>11</v>
      </c>
      <c r="L10" s="50">
        <v>1</v>
      </c>
      <c r="M10" s="50">
        <v>7</v>
      </c>
      <c r="N10" s="50">
        <v>1</v>
      </c>
      <c r="O10" s="50">
        <v>19</v>
      </c>
      <c r="P10" s="50">
        <v>1</v>
      </c>
      <c r="Q10" s="50">
        <v>1</v>
      </c>
      <c r="R10" s="50">
        <v>29</v>
      </c>
      <c r="S10" s="50">
        <v>0</v>
      </c>
      <c r="T10" s="50">
        <v>2</v>
      </c>
      <c r="U10" s="53">
        <v>3</v>
      </c>
      <c r="V10" s="54">
        <v>0</v>
      </c>
      <c r="W10" s="50">
        <v>2</v>
      </c>
      <c r="X10" s="50">
        <v>13</v>
      </c>
      <c r="Y10" s="50">
        <v>5</v>
      </c>
      <c r="Z10" s="50">
        <v>5</v>
      </c>
      <c r="AA10" s="50">
        <v>27</v>
      </c>
      <c r="AB10" s="50">
        <v>1</v>
      </c>
      <c r="AC10" s="50">
        <v>0</v>
      </c>
      <c r="AD10" s="50">
        <v>10</v>
      </c>
      <c r="AE10" s="50">
        <v>7</v>
      </c>
      <c r="AF10" s="50">
        <v>0</v>
      </c>
      <c r="AG10" s="50">
        <v>6</v>
      </c>
      <c r="AH10" s="50">
        <v>1</v>
      </c>
      <c r="AI10" s="50">
        <v>1</v>
      </c>
      <c r="AJ10" s="50">
        <v>13</v>
      </c>
      <c r="AK10" s="50">
        <v>5</v>
      </c>
      <c r="AL10" s="50">
        <v>7</v>
      </c>
      <c r="AM10" s="50">
        <v>1</v>
      </c>
      <c r="AN10" s="50">
        <v>1</v>
      </c>
      <c r="AO10" s="50">
        <v>7</v>
      </c>
      <c r="AP10" s="50">
        <v>11</v>
      </c>
      <c r="AQ10" s="50">
        <v>0</v>
      </c>
      <c r="AR10" s="50">
        <v>1</v>
      </c>
      <c r="AS10" s="53">
        <v>0</v>
      </c>
    </row>
    <row r="11" spans="1:45" s="93" customFormat="1" ht="39.950000000000003" customHeight="1">
      <c r="A11" s="76" t="s">
        <v>82</v>
      </c>
      <c r="B11" s="54">
        <v>80</v>
      </c>
      <c r="C11" s="50">
        <v>34</v>
      </c>
      <c r="D11" s="50">
        <v>6</v>
      </c>
      <c r="E11" s="50">
        <v>6</v>
      </c>
      <c r="F11" s="50">
        <v>9</v>
      </c>
      <c r="G11" s="50">
        <v>0</v>
      </c>
      <c r="H11" s="50">
        <v>1</v>
      </c>
      <c r="I11" s="50">
        <v>5</v>
      </c>
      <c r="J11" s="50">
        <v>0</v>
      </c>
      <c r="K11" s="50">
        <v>3</v>
      </c>
      <c r="L11" s="50">
        <v>0</v>
      </c>
      <c r="M11" s="50">
        <v>1</v>
      </c>
      <c r="N11" s="50">
        <v>0</v>
      </c>
      <c r="O11" s="50">
        <v>8</v>
      </c>
      <c r="P11" s="50">
        <v>10</v>
      </c>
      <c r="Q11" s="50">
        <v>2</v>
      </c>
      <c r="R11" s="50">
        <v>13</v>
      </c>
      <c r="S11" s="50">
        <v>0</v>
      </c>
      <c r="T11" s="50">
        <v>0</v>
      </c>
      <c r="U11" s="53">
        <v>0</v>
      </c>
      <c r="V11" s="54">
        <v>1</v>
      </c>
      <c r="W11" s="50">
        <v>1</v>
      </c>
      <c r="X11" s="50">
        <v>4</v>
      </c>
      <c r="Y11" s="50">
        <v>0</v>
      </c>
      <c r="Z11" s="50">
        <v>3</v>
      </c>
      <c r="AA11" s="50">
        <v>8</v>
      </c>
      <c r="AB11" s="50">
        <v>0</v>
      </c>
      <c r="AC11" s="50">
        <v>0</v>
      </c>
      <c r="AD11" s="50">
        <v>4</v>
      </c>
      <c r="AE11" s="50">
        <v>4</v>
      </c>
      <c r="AF11" s="50">
        <v>0</v>
      </c>
      <c r="AG11" s="50">
        <v>1</v>
      </c>
      <c r="AH11" s="50">
        <v>0</v>
      </c>
      <c r="AI11" s="50">
        <v>1</v>
      </c>
      <c r="AJ11" s="50">
        <v>18</v>
      </c>
      <c r="AK11" s="50">
        <v>1</v>
      </c>
      <c r="AL11" s="50">
        <v>2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1</v>
      </c>
      <c r="AS11" s="53">
        <v>0</v>
      </c>
    </row>
    <row r="12" spans="1:45" s="93" customFormat="1" ht="39.950000000000003" customHeight="1">
      <c r="A12" s="76" t="s">
        <v>81</v>
      </c>
      <c r="B12" s="54">
        <v>266</v>
      </c>
      <c r="C12" s="50">
        <v>83</v>
      </c>
      <c r="D12" s="50">
        <v>13</v>
      </c>
      <c r="E12" s="50">
        <v>22</v>
      </c>
      <c r="F12" s="50">
        <v>32</v>
      </c>
      <c r="G12" s="50">
        <v>3</v>
      </c>
      <c r="H12" s="50">
        <v>1</v>
      </c>
      <c r="I12" s="50">
        <v>5</v>
      </c>
      <c r="J12" s="50">
        <v>0</v>
      </c>
      <c r="K12" s="50">
        <v>8</v>
      </c>
      <c r="L12" s="50">
        <v>4</v>
      </c>
      <c r="M12" s="50">
        <v>8</v>
      </c>
      <c r="N12" s="50">
        <v>2</v>
      </c>
      <c r="O12" s="50">
        <v>21</v>
      </c>
      <c r="P12" s="50">
        <v>17</v>
      </c>
      <c r="Q12" s="50">
        <v>3</v>
      </c>
      <c r="R12" s="50">
        <v>36</v>
      </c>
      <c r="S12" s="50">
        <v>5</v>
      </c>
      <c r="T12" s="50">
        <v>7</v>
      </c>
      <c r="U12" s="53">
        <v>5</v>
      </c>
      <c r="V12" s="54">
        <v>0</v>
      </c>
      <c r="W12" s="50">
        <v>10</v>
      </c>
      <c r="X12" s="50">
        <v>9</v>
      </c>
      <c r="Y12" s="50">
        <v>5</v>
      </c>
      <c r="Z12" s="50">
        <v>7</v>
      </c>
      <c r="AA12" s="50">
        <v>23</v>
      </c>
      <c r="AB12" s="50">
        <v>6</v>
      </c>
      <c r="AC12" s="50">
        <v>0</v>
      </c>
      <c r="AD12" s="50">
        <v>13</v>
      </c>
      <c r="AE12" s="50">
        <v>9</v>
      </c>
      <c r="AF12" s="50">
        <v>1</v>
      </c>
      <c r="AG12" s="50">
        <v>15</v>
      </c>
      <c r="AH12" s="50">
        <v>0</v>
      </c>
      <c r="AI12" s="50">
        <v>0</v>
      </c>
      <c r="AJ12" s="50">
        <v>18</v>
      </c>
      <c r="AK12" s="50">
        <v>13</v>
      </c>
      <c r="AL12" s="50">
        <v>10</v>
      </c>
      <c r="AM12" s="50">
        <v>4</v>
      </c>
      <c r="AN12" s="50">
        <v>0</v>
      </c>
      <c r="AO12" s="50">
        <v>0</v>
      </c>
      <c r="AP12" s="50">
        <v>2</v>
      </c>
      <c r="AQ12" s="50">
        <v>0</v>
      </c>
      <c r="AR12" s="50">
        <v>2</v>
      </c>
      <c r="AS12" s="53">
        <v>0</v>
      </c>
    </row>
    <row r="13" spans="1:45" s="93" customFormat="1" ht="39.950000000000003" customHeight="1">
      <c r="A13" s="76" t="s">
        <v>80</v>
      </c>
      <c r="B13" s="54">
        <v>182</v>
      </c>
      <c r="C13" s="50">
        <v>75</v>
      </c>
      <c r="D13" s="50">
        <v>7</v>
      </c>
      <c r="E13" s="50">
        <v>21</v>
      </c>
      <c r="F13" s="50">
        <v>27</v>
      </c>
      <c r="G13" s="50">
        <v>1</v>
      </c>
      <c r="H13" s="50">
        <v>2</v>
      </c>
      <c r="I13" s="50">
        <v>2</v>
      </c>
      <c r="J13" s="50">
        <v>0</v>
      </c>
      <c r="K13" s="50">
        <v>8</v>
      </c>
      <c r="L13" s="50">
        <v>5</v>
      </c>
      <c r="M13" s="50">
        <v>5</v>
      </c>
      <c r="N13" s="50">
        <v>0</v>
      </c>
      <c r="O13" s="50">
        <v>27</v>
      </c>
      <c r="P13" s="50">
        <v>9</v>
      </c>
      <c r="Q13" s="50">
        <v>2</v>
      </c>
      <c r="R13" s="50">
        <v>29</v>
      </c>
      <c r="S13" s="50">
        <v>0</v>
      </c>
      <c r="T13" s="50">
        <v>1</v>
      </c>
      <c r="U13" s="53">
        <v>1</v>
      </c>
      <c r="V13" s="54">
        <v>1</v>
      </c>
      <c r="W13" s="50">
        <v>3</v>
      </c>
      <c r="X13" s="50">
        <v>5</v>
      </c>
      <c r="Y13" s="50">
        <v>0</v>
      </c>
      <c r="Z13" s="50">
        <v>6</v>
      </c>
      <c r="AA13" s="50">
        <v>22</v>
      </c>
      <c r="AB13" s="50">
        <v>1</v>
      </c>
      <c r="AC13" s="50">
        <v>0</v>
      </c>
      <c r="AD13" s="50">
        <v>8</v>
      </c>
      <c r="AE13" s="50">
        <v>10</v>
      </c>
      <c r="AF13" s="50">
        <v>0</v>
      </c>
      <c r="AG13" s="50">
        <v>7</v>
      </c>
      <c r="AH13" s="50">
        <v>0</v>
      </c>
      <c r="AI13" s="50">
        <v>0</v>
      </c>
      <c r="AJ13" s="50">
        <v>15</v>
      </c>
      <c r="AK13" s="50">
        <v>8</v>
      </c>
      <c r="AL13" s="50">
        <v>5</v>
      </c>
      <c r="AM13" s="50">
        <v>1</v>
      </c>
      <c r="AN13" s="50">
        <v>0</v>
      </c>
      <c r="AO13" s="50">
        <v>0</v>
      </c>
      <c r="AP13" s="50">
        <v>1</v>
      </c>
      <c r="AQ13" s="50">
        <v>0</v>
      </c>
      <c r="AR13" s="50">
        <v>0</v>
      </c>
      <c r="AS13" s="53">
        <v>0</v>
      </c>
    </row>
    <row r="14" spans="1:45" s="93" customFormat="1" ht="39.950000000000003" customHeight="1">
      <c r="A14" s="76" t="s">
        <v>79</v>
      </c>
      <c r="B14" s="54">
        <v>100</v>
      </c>
      <c r="C14" s="50">
        <v>51</v>
      </c>
      <c r="D14" s="50">
        <v>6</v>
      </c>
      <c r="E14" s="50">
        <v>15</v>
      </c>
      <c r="F14" s="50">
        <v>14</v>
      </c>
      <c r="G14" s="50">
        <v>0</v>
      </c>
      <c r="H14" s="50">
        <v>1</v>
      </c>
      <c r="I14" s="50">
        <v>1</v>
      </c>
      <c r="J14" s="50">
        <v>1</v>
      </c>
      <c r="K14" s="50">
        <v>4</v>
      </c>
      <c r="L14" s="50">
        <v>1</v>
      </c>
      <c r="M14" s="50">
        <v>1</v>
      </c>
      <c r="N14" s="50">
        <v>1</v>
      </c>
      <c r="O14" s="50">
        <v>8</v>
      </c>
      <c r="P14" s="50">
        <v>5</v>
      </c>
      <c r="Q14" s="50">
        <v>0</v>
      </c>
      <c r="R14" s="50">
        <v>17</v>
      </c>
      <c r="S14" s="50">
        <v>0</v>
      </c>
      <c r="T14" s="50">
        <v>0</v>
      </c>
      <c r="U14" s="53">
        <v>0</v>
      </c>
      <c r="V14" s="54">
        <v>3</v>
      </c>
      <c r="W14" s="50">
        <v>1</v>
      </c>
      <c r="X14" s="50">
        <v>6</v>
      </c>
      <c r="Y14" s="50">
        <v>1</v>
      </c>
      <c r="Z14" s="50">
        <v>4</v>
      </c>
      <c r="AA14" s="50">
        <v>11</v>
      </c>
      <c r="AB14" s="50">
        <v>1</v>
      </c>
      <c r="AC14" s="50">
        <v>0</v>
      </c>
      <c r="AD14" s="50">
        <v>3</v>
      </c>
      <c r="AE14" s="50">
        <v>4</v>
      </c>
      <c r="AF14" s="50">
        <v>0</v>
      </c>
      <c r="AG14" s="50">
        <v>4</v>
      </c>
      <c r="AH14" s="50">
        <v>0</v>
      </c>
      <c r="AI14" s="50">
        <v>0</v>
      </c>
      <c r="AJ14" s="50">
        <v>6</v>
      </c>
      <c r="AK14" s="50">
        <v>2</v>
      </c>
      <c r="AL14" s="50">
        <v>3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3">
        <v>0</v>
      </c>
    </row>
    <row r="15" spans="1:45" s="93" customFormat="1" ht="39.950000000000003" customHeight="1">
      <c r="A15" s="76" t="s">
        <v>78</v>
      </c>
      <c r="B15" s="54">
        <v>51</v>
      </c>
      <c r="C15" s="50">
        <v>22</v>
      </c>
      <c r="D15" s="50">
        <v>1</v>
      </c>
      <c r="E15" s="50">
        <v>1</v>
      </c>
      <c r="F15" s="50">
        <v>4</v>
      </c>
      <c r="G15" s="50">
        <v>0</v>
      </c>
      <c r="H15" s="50">
        <v>0</v>
      </c>
      <c r="I15" s="50">
        <v>0</v>
      </c>
      <c r="J15" s="50">
        <v>0</v>
      </c>
      <c r="K15" s="50">
        <v>2</v>
      </c>
      <c r="L15" s="50">
        <v>0</v>
      </c>
      <c r="M15" s="50">
        <v>2</v>
      </c>
      <c r="N15" s="50">
        <v>0</v>
      </c>
      <c r="O15" s="50">
        <v>9</v>
      </c>
      <c r="P15" s="50">
        <v>1</v>
      </c>
      <c r="Q15" s="50">
        <v>1</v>
      </c>
      <c r="R15" s="50">
        <v>4</v>
      </c>
      <c r="S15" s="50">
        <v>0</v>
      </c>
      <c r="T15" s="50">
        <v>0</v>
      </c>
      <c r="U15" s="53">
        <v>0</v>
      </c>
      <c r="V15" s="54">
        <v>0</v>
      </c>
      <c r="W15" s="50">
        <v>1</v>
      </c>
      <c r="X15" s="50">
        <v>1</v>
      </c>
      <c r="Y15" s="50">
        <v>0</v>
      </c>
      <c r="Z15" s="50">
        <v>1</v>
      </c>
      <c r="AA15" s="50">
        <v>6</v>
      </c>
      <c r="AB15" s="50">
        <v>1</v>
      </c>
      <c r="AC15" s="50">
        <v>0</v>
      </c>
      <c r="AD15" s="50">
        <v>2</v>
      </c>
      <c r="AE15" s="50">
        <v>1</v>
      </c>
      <c r="AF15" s="50">
        <v>0</v>
      </c>
      <c r="AG15" s="50">
        <v>0</v>
      </c>
      <c r="AH15" s="50">
        <v>1</v>
      </c>
      <c r="AI15" s="50">
        <v>1</v>
      </c>
      <c r="AJ15" s="50">
        <v>21</v>
      </c>
      <c r="AK15" s="50">
        <v>2</v>
      </c>
      <c r="AL15" s="50">
        <v>1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3">
        <v>0</v>
      </c>
    </row>
    <row r="16" spans="1:45" s="93" customFormat="1" ht="39.950000000000003" customHeight="1">
      <c r="A16" s="76" t="s">
        <v>77</v>
      </c>
      <c r="B16" s="54">
        <v>156</v>
      </c>
      <c r="C16" s="50">
        <v>61</v>
      </c>
      <c r="D16" s="50">
        <v>6</v>
      </c>
      <c r="E16" s="50">
        <v>16</v>
      </c>
      <c r="F16" s="50">
        <v>21</v>
      </c>
      <c r="G16" s="50">
        <v>0</v>
      </c>
      <c r="H16" s="50">
        <v>1</v>
      </c>
      <c r="I16" s="50">
        <v>2</v>
      </c>
      <c r="J16" s="50">
        <v>0</v>
      </c>
      <c r="K16" s="50">
        <v>4</v>
      </c>
      <c r="L16" s="50">
        <v>1</v>
      </c>
      <c r="M16" s="50">
        <v>6</v>
      </c>
      <c r="N16" s="50">
        <v>0</v>
      </c>
      <c r="O16" s="50">
        <v>13</v>
      </c>
      <c r="P16" s="50">
        <v>17</v>
      </c>
      <c r="Q16" s="50">
        <v>5</v>
      </c>
      <c r="R16" s="50">
        <v>17</v>
      </c>
      <c r="S16" s="50">
        <v>0</v>
      </c>
      <c r="T16" s="50">
        <v>0</v>
      </c>
      <c r="U16" s="53">
        <v>1</v>
      </c>
      <c r="V16" s="54">
        <v>1</v>
      </c>
      <c r="W16" s="50">
        <v>3</v>
      </c>
      <c r="X16" s="50">
        <v>6</v>
      </c>
      <c r="Y16" s="50">
        <v>1</v>
      </c>
      <c r="Z16" s="50">
        <v>2</v>
      </c>
      <c r="AA16" s="50">
        <v>20</v>
      </c>
      <c r="AB16" s="50">
        <v>3</v>
      </c>
      <c r="AC16" s="50">
        <v>2</v>
      </c>
      <c r="AD16" s="50">
        <v>9</v>
      </c>
      <c r="AE16" s="50">
        <v>4</v>
      </c>
      <c r="AF16" s="50">
        <v>2</v>
      </c>
      <c r="AG16" s="50">
        <v>6</v>
      </c>
      <c r="AH16" s="50">
        <v>0</v>
      </c>
      <c r="AI16" s="50">
        <v>1</v>
      </c>
      <c r="AJ16" s="50">
        <v>11</v>
      </c>
      <c r="AK16" s="50">
        <v>8</v>
      </c>
      <c r="AL16" s="50">
        <v>6</v>
      </c>
      <c r="AM16" s="50">
        <v>0</v>
      </c>
      <c r="AN16" s="50">
        <v>1</v>
      </c>
      <c r="AO16" s="50">
        <v>0</v>
      </c>
      <c r="AP16" s="50">
        <v>0</v>
      </c>
      <c r="AQ16" s="50">
        <v>1</v>
      </c>
      <c r="AR16" s="50">
        <v>3</v>
      </c>
      <c r="AS16" s="53">
        <v>0</v>
      </c>
    </row>
    <row r="17" spans="1:46" s="93" customFormat="1" ht="39.950000000000003" customHeight="1">
      <c r="A17" s="76" t="s">
        <v>76</v>
      </c>
      <c r="B17" s="54">
        <v>52</v>
      </c>
      <c r="C17" s="50">
        <v>34</v>
      </c>
      <c r="D17" s="50">
        <v>1</v>
      </c>
      <c r="E17" s="50">
        <v>2</v>
      </c>
      <c r="F17" s="50">
        <v>5</v>
      </c>
      <c r="G17" s="50">
        <v>2</v>
      </c>
      <c r="H17" s="50">
        <v>1</v>
      </c>
      <c r="I17" s="50">
        <v>1</v>
      </c>
      <c r="J17" s="50">
        <v>0</v>
      </c>
      <c r="K17" s="50">
        <v>2</v>
      </c>
      <c r="L17" s="50">
        <v>1</v>
      </c>
      <c r="M17" s="50">
        <v>3</v>
      </c>
      <c r="N17" s="50">
        <v>0</v>
      </c>
      <c r="O17" s="50">
        <v>6</v>
      </c>
      <c r="P17" s="50">
        <v>1</v>
      </c>
      <c r="Q17" s="50">
        <v>1</v>
      </c>
      <c r="R17" s="50">
        <v>8</v>
      </c>
      <c r="S17" s="50">
        <v>1</v>
      </c>
      <c r="T17" s="50">
        <v>0</v>
      </c>
      <c r="U17" s="53">
        <v>2</v>
      </c>
      <c r="V17" s="54">
        <v>0</v>
      </c>
      <c r="W17" s="50">
        <v>3</v>
      </c>
      <c r="X17" s="50">
        <v>2</v>
      </c>
      <c r="Y17" s="50">
        <v>4</v>
      </c>
      <c r="Z17" s="50">
        <v>1</v>
      </c>
      <c r="AA17" s="50">
        <v>6</v>
      </c>
      <c r="AB17" s="50">
        <v>0</v>
      </c>
      <c r="AC17" s="50">
        <v>0</v>
      </c>
      <c r="AD17" s="50">
        <v>3</v>
      </c>
      <c r="AE17" s="50">
        <v>1</v>
      </c>
      <c r="AF17" s="50">
        <v>0</v>
      </c>
      <c r="AG17" s="50">
        <v>0</v>
      </c>
      <c r="AH17" s="50">
        <v>0</v>
      </c>
      <c r="AI17" s="50">
        <v>1</v>
      </c>
      <c r="AJ17" s="50">
        <v>7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3">
        <v>0</v>
      </c>
    </row>
    <row r="18" spans="1:46" s="93" customFormat="1" ht="39.950000000000003" customHeight="1">
      <c r="A18" s="76" t="s">
        <v>75</v>
      </c>
      <c r="B18" s="47">
        <v>471</v>
      </c>
      <c r="C18" s="50">
        <v>66</v>
      </c>
      <c r="D18" s="50">
        <v>11</v>
      </c>
      <c r="E18" s="50">
        <v>30</v>
      </c>
      <c r="F18" s="50">
        <v>25</v>
      </c>
      <c r="G18" s="50">
        <v>5</v>
      </c>
      <c r="H18" s="50">
        <v>18</v>
      </c>
      <c r="I18" s="50">
        <v>13</v>
      </c>
      <c r="J18" s="50">
        <v>10</v>
      </c>
      <c r="K18" s="50">
        <v>15</v>
      </c>
      <c r="L18" s="50">
        <v>2</v>
      </c>
      <c r="M18" s="50">
        <v>9</v>
      </c>
      <c r="N18" s="50">
        <v>5</v>
      </c>
      <c r="O18" s="50">
        <v>34</v>
      </c>
      <c r="P18" s="50">
        <v>14</v>
      </c>
      <c r="Q18" s="50">
        <v>1</v>
      </c>
      <c r="R18" s="50">
        <v>31</v>
      </c>
      <c r="S18" s="50">
        <v>4</v>
      </c>
      <c r="T18" s="50">
        <v>7</v>
      </c>
      <c r="U18" s="53">
        <v>4</v>
      </c>
      <c r="V18" s="54">
        <v>1</v>
      </c>
      <c r="W18" s="50">
        <v>16</v>
      </c>
      <c r="X18" s="50">
        <v>13</v>
      </c>
      <c r="Y18" s="50">
        <v>0</v>
      </c>
      <c r="Z18" s="50">
        <v>15</v>
      </c>
      <c r="AA18" s="50">
        <v>33</v>
      </c>
      <c r="AB18" s="50">
        <v>4</v>
      </c>
      <c r="AC18" s="50">
        <v>0</v>
      </c>
      <c r="AD18" s="50">
        <v>24</v>
      </c>
      <c r="AE18" s="50">
        <v>21</v>
      </c>
      <c r="AF18" s="50">
        <v>1</v>
      </c>
      <c r="AG18" s="50">
        <v>23</v>
      </c>
      <c r="AH18" s="50">
        <v>0</v>
      </c>
      <c r="AI18" s="50">
        <v>0</v>
      </c>
      <c r="AJ18" s="50">
        <v>6</v>
      </c>
      <c r="AK18" s="50">
        <v>23</v>
      </c>
      <c r="AL18" s="50">
        <v>23</v>
      </c>
      <c r="AM18" s="50">
        <v>4</v>
      </c>
      <c r="AN18" s="50">
        <v>1</v>
      </c>
      <c r="AO18" s="50">
        <v>7</v>
      </c>
      <c r="AP18" s="50">
        <v>42</v>
      </c>
      <c r="AQ18" s="50">
        <v>0</v>
      </c>
      <c r="AR18" s="50">
        <v>8</v>
      </c>
      <c r="AS18" s="53">
        <v>2</v>
      </c>
    </row>
    <row r="19" spans="1:46" s="93" customFormat="1" ht="39.950000000000003" customHeight="1">
      <c r="A19" s="75" t="s">
        <v>74</v>
      </c>
      <c r="B19" s="70">
        <v>4</v>
      </c>
      <c r="C19" s="66">
        <v>4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1</v>
      </c>
      <c r="P19" s="66">
        <v>0</v>
      </c>
      <c r="Q19" s="66">
        <v>0</v>
      </c>
      <c r="R19" s="66">
        <v>2</v>
      </c>
      <c r="S19" s="66">
        <v>0</v>
      </c>
      <c r="T19" s="66">
        <v>0</v>
      </c>
      <c r="U19" s="69">
        <v>0</v>
      </c>
      <c r="V19" s="70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1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9">
        <v>0</v>
      </c>
    </row>
    <row r="20" spans="1:46" s="93" customFormat="1" ht="39.950000000000003" customHeight="1">
      <c r="A20" s="71" t="s">
        <v>73</v>
      </c>
      <c r="B20" s="54">
        <v>16</v>
      </c>
      <c r="C20" s="66">
        <v>11</v>
      </c>
      <c r="D20" s="66">
        <v>0</v>
      </c>
      <c r="E20" s="66">
        <v>2</v>
      </c>
      <c r="F20" s="66">
        <v>3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1</v>
      </c>
      <c r="M20" s="66">
        <v>1</v>
      </c>
      <c r="N20" s="66">
        <v>0</v>
      </c>
      <c r="O20" s="66">
        <v>2</v>
      </c>
      <c r="P20" s="66">
        <v>0</v>
      </c>
      <c r="Q20" s="66">
        <v>1</v>
      </c>
      <c r="R20" s="66">
        <v>5</v>
      </c>
      <c r="S20" s="66">
        <v>0</v>
      </c>
      <c r="T20" s="66">
        <v>0</v>
      </c>
      <c r="U20" s="69">
        <v>0</v>
      </c>
      <c r="V20" s="70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6</v>
      </c>
      <c r="AB20" s="66">
        <v>0</v>
      </c>
      <c r="AC20" s="66">
        <v>0</v>
      </c>
      <c r="AD20" s="66">
        <v>1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1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9">
        <v>0</v>
      </c>
    </row>
    <row r="21" spans="1:46" s="93" customFormat="1" ht="39.950000000000003" customHeight="1">
      <c r="A21" s="55" t="s">
        <v>72</v>
      </c>
      <c r="B21" s="80">
        <v>34</v>
      </c>
      <c r="C21" s="72">
        <v>18</v>
      </c>
      <c r="D21" s="72">
        <v>1</v>
      </c>
      <c r="E21" s="72">
        <v>5</v>
      </c>
      <c r="F21" s="72">
        <v>5</v>
      </c>
      <c r="G21" s="72">
        <v>0</v>
      </c>
      <c r="H21" s="72">
        <v>0</v>
      </c>
      <c r="I21" s="72">
        <v>0</v>
      </c>
      <c r="J21" s="72">
        <v>0</v>
      </c>
      <c r="K21" s="72">
        <v>1</v>
      </c>
      <c r="L21" s="72">
        <v>1</v>
      </c>
      <c r="M21" s="72">
        <v>2</v>
      </c>
      <c r="N21" s="72">
        <v>0</v>
      </c>
      <c r="O21" s="72">
        <v>4</v>
      </c>
      <c r="P21" s="72">
        <v>6</v>
      </c>
      <c r="Q21" s="72">
        <v>5</v>
      </c>
      <c r="R21" s="72">
        <v>3</v>
      </c>
      <c r="S21" s="72">
        <v>0</v>
      </c>
      <c r="T21" s="72">
        <v>0</v>
      </c>
      <c r="U21" s="74">
        <v>0</v>
      </c>
      <c r="V21" s="80">
        <v>0</v>
      </c>
      <c r="W21" s="72">
        <v>0</v>
      </c>
      <c r="X21" s="72">
        <v>1</v>
      </c>
      <c r="Y21" s="72">
        <v>1</v>
      </c>
      <c r="Z21" s="72">
        <v>0</v>
      </c>
      <c r="AA21" s="72">
        <v>4</v>
      </c>
      <c r="AB21" s="72">
        <v>0</v>
      </c>
      <c r="AC21" s="72">
        <v>0</v>
      </c>
      <c r="AD21" s="72">
        <v>2</v>
      </c>
      <c r="AE21" s="72">
        <v>1</v>
      </c>
      <c r="AF21" s="72">
        <v>0</v>
      </c>
      <c r="AG21" s="72">
        <v>2</v>
      </c>
      <c r="AH21" s="72">
        <v>0</v>
      </c>
      <c r="AI21" s="72">
        <v>0</v>
      </c>
      <c r="AJ21" s="72">
        <v>3</v>
      </c>
      <c r="AK21" s="72">
        <v>0</v>
      </c>
      <c r="AL21" s="72">
        <v>2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4">
        <v>0</v>
      </c>
    </row>
    <row r="22" spans="1:46" s="93" customFormat="1" ht="39.950000000000003" customHeight="1">
      <c r="A22" s="55" t="s">
        <v>71</v>
      </c>
      <c r="B22" s="47">
        <v>24</v>
      </c>
      <c r="C22" s="43">
        <v>15</v>
      </c>
      <c r="D22" s="43">
        <v>1</v>
      </c>
      <c r="E22" s="43">
        <v>2</v>
      </c>
      <c r="F22" s="43">
        <v>4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2</v>
      </c>
      <c r="P22" s="43">
        <v>2</v>
      </c>
      <c r="Q22" s="43">
        <v>2</v>
      </c>
      <c r="R22" s="43">
        <v>6</v>
      </c>
      <c r="S22" s="43">
        <v>0</v>
      </c>
      <c r="T22" s="43">
        <v>0</v>
      </c>
      <c r="U22" s="46">
        <v>0</v>
      </c>
      <c r="V22" s="47">
        <v>0</v>
      </c>
      <c r="W22" s="43">
        <v>0</v>
      </c>
      <c r="X22" s="43">
        <v>0</v>
      </c>
      <c r="Y22" s="43">
        <v>0</v>
      </c>
      <c r="Z22" s="43">
        <v>1</v>
      </c>
      <c r="AA22" s="43">
        <v>3</v>
      </c>
      <c r="AB22" s="43">
        <v>0</v>
      </c>
      <c r="AC22" s="43">
        <v>0</v>
      </c>
      <c r="AD22" s="43">
        <v>1</v>
      </c>
      <c r="AE22" s="43">
        <v>1</v>
      </c>
      <c r="AF22" s="43">
        <v>0</v>
      </c>
      <c r="AG22" s="43">
        <v>1</v>
      </c>
      <c r="AH22" s="43">
        <v>0</v>
      </c>
      <c r="AI22" s="43">
        <v>0</v>
      </c>
      <c r="AJ22" s="43">
        <v>1</v>
      </c>
      <c r="AK22" s="43">
        <v>1</v>
      </c>
      <c r="AL22" s="43">
        <v>1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S22" s="46">
        <v>0</v>
      </c>
    </row>
    <row r="23" spans="1:46" s="93" customFormat="1" ht="39.950000000000003" customHeight="1">
      <c r="A23" s="71" t="s">
        <v>70</v>
      </c>
      <c r="B23" s="66">
        <v>17</v>
      </c>
      <c r="C23" s="66">
        <v>9</v>
      </c>
      <c r="D23" s="66">
        <v>1</v>
      </c>
      <c r="E23" s="66">
        <v>0</v>
      </c>
      <c r="F23" s="66">
        <v>4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2</v>
      </c>
      <c r="P23" s="66">
        <v>0</v>
      </c>
      <c r="Q23" s="66">
        <v>0</v>
      </c>
      <c r="R23" s="66">
        <v>5</v>
      </c>
      <c r="S23" s="66">
        <v>0</v>
      </c>
      <c r="T23" s="66">
        <v>0</v>
      </c>
      <c r="U23" s="69">
        <v>0</v>
      </c>
      <c r="V23" s="70">
        <v>0</v>
      </c>
      <c r="W23" s="66">
        <v>1</v>
      </c>
      <c r="X23" s="66">
        <v>0</v>
      </c>
      <c r="Y23" s="66">
        <v>1</v>
      </c>
      <c r="Z23" s="66">
        <v>0</v>
      </c>
      <c r="AA23" s="66">
        <v>4</v>
      </c>
      <c r="AB23" s="66">
        <v>0</v>
      </c>
      <c r="AC23" s="66">
        <v>0</v>
      </c>
      <c r="AD23" s="66">
        <v>1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3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9">
        <v>0</v>
      </c>
    </row>
    <row r="24" spans="1:46" s="93" customFormat="1" ht="39.950000000000003" customHeight="1">
      <c r="A24" s="71" t="s">
        <v>69</v>
      </c>
      <c r="B24" s="66">
        <v>8</v>
      </c>
      <c r="C24" s="66">
        <v>8</v>
      </c>
      <c r="D24" s="66">
        <v>1</v>
      </c>
      <c r="E24" s="66">
        <v>2</v>
      </c>
      <c r="F24" s="66">
        <v>2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6</v>
      </c>
      <c r="P24" s="66">
        <v>0</v>
      </c>
      <c r="Q24" s="66">
        <v>0</v>
      </c>
      <c r="R24" s="66">
        <v>5</v>
      </c>
      <c r="S24" s="66">
        <v>0</v>
      </c>
      <c r="T24" s="66">
        <v>0</v>
      </c>
      <c r="U24" s="69">
        <v>0</v>
      </c>
      <c r="V24" s="70">
        <v>0</v>
      </c>
      <c r="W24" s="66">
        <v>0</v>
      </c>
      <c r="X24" s="66">
        <v>0</v>
      </c>
      <c r="Y24" s="66">
        <v>2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3</v>
      </c>
      <c r="AK24" s="66">
        <v>2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9">
        <v>0</v>
      </c>
    </row>
    <row r="25" spans="1:46" s="93" customFormat="1" ht="39.950000000000003" customHeight="1">
      <c r="A25" s="55" t="s">
        <v>68</v>
      </c>
      <c r="B25" s="54">
        <v>2</v>
      </c>
      <c r="C25" s="50">
        <v>2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0</v>
      </c>
      <c r="Q25" s="50">
        <v>0</v>
      </c>
      <c r="R25" s="50">
        <v>2</v>
      </c>
      <c r="S25" s="50">
        <v>0</v>
      </c>
      <c r="T25" s="50">
        <v>0</v>
      </c>
      <c r="U25" s="53">
        <v>0</v>
      </c>
      <c r="V25" s="54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2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3">
        <v>0</v>
      </c>
    </row>
    <row r="26" spans="1:46" s="93" customFormat="1" ht="39.950000000000003" customHeight="1">
      <c r="A26" s="55" t="s">
        <v>117</v>
      </c>
      <c r="B26" s="54">
        <v>19</v>
      </c>
      <c r="C26" s="50">
        <v>11</v>
      </c>
      <c r="D26" s="50">
        <v>0</v>
      </c>
      <c r="E26" s="50">
        <v>1</v>
      </c>
      <c r="F26" s="50">
        <v>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1</v>
      </c>
      <c r="N26" s="50">
        <v>0</v>
      </c>
      <c r="O26" s="50">
        <v>5</v>
      </c>
      <c r="P26" s="50">
        <v>0</v>
      </c>
      <c r="Q26" s="50">
        <v>0</v>
      </c>
      <c r="R26" s="50">
        <v>1</v>
      </c>
      <c r="S26" s="50">
        <v>0</v>
      </c>
      <c r="T26" s="50">
        <v>0</v>
      </c>
      <c r="U26" s="53">
        <v>0</v>
      </c>
      <c r="V26" s="54">
        <v>0</v>
      </c>
      <c r="W26" s="50">
        <v>0</v>
      </c>
      <c r="X26" s="50">
        <v>0</v>
      </c>
      <c r="Y26" s="50">
        <v>1</v>
      </c>
      <c r="Z26" s="50">
        <v>0</v>
      </c>
      <c r="AA26" s="50">
        <v>5</v>
      </c>
      <c r="AB26" s="50">
        <v>0</v>
      </c>
      <c r="AC26" s="50">
        <v>0</v>
      </c>
      <c r="AD26" s="50">
        <v>1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6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3">
        <v>0</v>
      </c>
    </row>
    <row r="27" spans="1:46" s="93" customFormat="1" ht="39.950000000000003" customHeight="1" thickBot="1">
      <c r="A27" s="64" t="s">
        <v>66</v>
      </c>
      <c r="B27" s="63">
        <v>34</v>
      </c>
      <c r="C27" s="59">
        <v>14</v>
      </c>
      <c r="D27" s="59">
        <v>0</v>
      </c>
      <c r="E27" s="59">
        <v>1</v>
      </c>
      <c r="F27" s="59">
        <v>1</v>
      </c>
      <c r="G27" s="59">
        <v>0</v>
      </c>
      <c r="H27" s="59">
        <v>0</v>
      </c>
      <c r="I27" s="59">
        <v>0</v>
      </c>
      <c r="J27" s="59">
        <v>0</v>
      </c>
      <c r="K27" s="59">
        <v>4</v>
      </c>
      <c r="L27" s="59">
        <v>0</v>
      </c>
      <c r="M27" s="59">
        <v>0</v>
      </c>
      <c r="N27" s="59">
        <v>0</v>
      </c>
      <c r="O27" s="59">
        <v>4</v>
      </c>
      <c r="P27" s="59">
        <v>9</v>
      </c>
      <c r="Q27" s="59">
        <v>1</v>
      </c>
      <c r="R27" s="59">
        <v>6</v>
      </c>
      <c r="S27" s="59">
        <v>0</v>
      </c>
      <c r="T27" s="59">
        <v>0</v>
      </c>
      <c r="U27" s="62">
        <v>0</v>
      </c>
      <c r="V27" s="63">
        <v>0</v>
      </c>
      <c r="W27" s="59">
        <v>1</v>
      </c>
      <c r="X27" s="59">
        <v>0</v>
      </c>
      <c r="Y27" s="59">
        <v>1</v>
      </c>
      <c r="Z27" s="59">
        <v>0</v>
      </c>
      <c r="AA27" s="59">
        <v>2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2</v>
      </c>
      <c r="AH27" s="59">
        <v>0</v>
      </c>
      <c r="AI27" s="59">
        <v>0</v>
      </c>
      <c r="AJ27" s="59">
        <v>1</v>
      </c>
      <c r="AK27" s="59">
        <v>1</v>
      </c>
      <c r="AL27" s="59">
        <v>1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62">
        <v>0</v>
      </c>
      <c r="AT27" s="93" t="s">
        <v>116</v>
      </c>
    </row>
    <row r="28" spans="1:46" s="93" customFormat="1" ht="39.950000000000003" customHeight="1" thickTop="1">
      <c r="A28" s="57" t="s">
        <v>65</v>
      </c>
      <c r="B28" s="54">
        <f t="shared" ref="B28:AS28" si="3">B16</f>
        <v>156</v>
      </c>
      <c r="C28" s="50">
        <f t="shared" si="3"/>
        <v>61</v>
      </c>
      <c r="D28" s="50">
        <f t="shared" si="3"/>
        <v>6</v>
      </c>
      <c r="E28" s="50">
        <f t="shared" si="3"/>
        <v>16</v>
      </c>
      <c r="F28" s="50">
        <f t="shared" si="3"/>
        <v>21</v>
      </c>
      <c r="G28" s="50">
        <f t="shared" si="3"/>
        <v>0</v>
      </c>
      <c r="H28" s="50">
        <f t="shared" si="3"/>
        <v>1</v>
      </c>
      <c r="I28" s="50">
        <f t="shared" si="3"/>
        <v>2</v>
      </c>
      <c r="J28" s="50">
        <f t="shared" si="3"/>
        <v>0</v>
      </c>
      <c r="K28" s="50">
        <f t="shared" si="3"/>
        <v>4</v>
      </c>
      <c r="L28" s="50">
        <f t="shared" si="3"/>
        <v>1</v>
      </c>
      <c r="M28" s="50">
        <f t="shared" si="3"/>
        <v>6</v>
      </c>
      <c r="N28" s="50">
        <f t="shared" si="3"/>
        <v>0</v>
      </c>
      <c r="O28" s="50">
        <f t="shared" si="3"/>
        <v>13</v>
      </c>
      <c r="P28" s="50">
        <f t="shared" si="3"/>
        <v>17</v>
      </c>
      <c r="Q28" s="50">
        <f t="shared" si="3"/>
        <v>5</v>
      </c>
      <c r="R28" s="50">
        <f t="shared" si="3"/>
        <v>17</v>
      </c>
      <c r="S28" s="50">
        <f t="shared" si="3"/>
        <v>0</v>
      </c>
      <c r="T28" s="50">
        <f t="shared" si="3"/>
        <v>0</v>
      </c>
      <c r="U28" s="53">
        <f t="shared" si="3"/>
        <v>1</v>
      </c>
      <c r="V28" s="54">
        <f t="shared" si="3"/>
        <v>1</v>
      </c>
      <c r="W28" s="50">
        <f t="shared" si="3"/>
        <v>3</v>
      </c>
      <c r="X28" s="50">
        <f t="shared" si="3"/>
        <v>6</v>
      </c>
      <c r="Y28" s="50">
        <f t="shared" si="3"/>
        <v>1</v>
      </c>
      <c r="Z28" s="50">
        <f t="shared" si="3"/>
        <v>2</v>
      </c>
      <c r="AA28" s="50">
        <f t="shared" si="3"/>
        <v>20</v>
      </c>
      <c r="AB28" s="50">
        <f t="shared" si="3"/>
        <v>3</v>
      </c>
      <c r="AC28" s="50">
        <f t="shared" si="3"/>
        <v>2</v>
      </c>
      <c r="AD28" s="50">
        <f t="shared" si="3"/>
        <v>9</v>
      </c>
      <c r="AE28" s="50">
        <f t="shared" si="3"/>
        <v>4</v>
      </c>
      <c r="AF28" s="50">
        <f t="shared" si="3"/>
        <v>2</v>
      </c>
      <c r="AG28" s="50">
        <f t="shared" si="3"/>
        <v>6</v>
      </c>
      <c r="AH28" s="50">
        <f t="shared" si="3"/>
        <v>0</v>
      </c>
      <c r="AI28" s="50">
        <f t="shared" si="3"/>
        <v>1</v>
      </c>
      <c r="AJ28" s="50">
        <f t="shared" si="3"/>
        <v>11</v>
      </c>
      <c r="AK28" s="50">
        <f t="shared" si="3"/>
        <v>8</v>
      </c>
      <c r="AL28" s="50">
        <f t="shared" si="3"/>
        <v>6</v>
      </c>
      <c r="AM28" s="50">
        <f t="shared" si="3"/>
        <v>0</v>
      </c>
      <c r="AN28" s="50">
        <f t="shared" si="3"/>
        <v>1</v>
      </c>
      <c r="AO28" s="50">
        <f t="shared" si="3"/>
        <v>0</v>
      </c>
      <c r="AP28" s="50">
        <f t="shared" si="3"/>
        <v>0</v>
      </c>
      <c r="AQ28" s="50">
        <f t="shared" si="3"/>
        <v>1</v>
      </c>
      <c r="AR28" s="50">
        <f t="shared" si="3"/>
        <v>3</v>
      </c>
      <c r="AS28" s="53">
        <f t="shared" si="3"/>
        <v>0</v>
      </c>
    </row>
    <row r="29" spans="1:46" s="93" customFormat="1" ht="39.950000000000003" customHeight="1">
      <c r="A29" s="55" t="s">
        <v>64</v>
      </c>
      <c r="B29" s="54">
        <f t="shared" ref="B29:AS29" si="4">B12+B13</f>
        <v>448</v>
      </c>
      <c r="C29" s="50">
        <f t="shared" si="4"/>
        <v>158</v>
      </c>
      <c r="D29" s="50">
        <f t="shared" si="4"/>
        <v>20</v>
      </c>
      <c r="E29" s="50">
        <f t="shared" si="4"/>
        <v>43</v>
      </c>
      <c r="F29" s="50">
        <f t="shared" si="4"/>
        <v>59</v>
      </c>
      <c r="G29" s="50">
        <f t="shared" si="4"/>
        <v>4</v>
      </c>
      <c r="H29" s="50">
        <f t="shared" si="4"/>
        <v>3</v>
      </c>
      <c r="I29" s="50">
        <f t="shared" si="4"/>
        <v>7</v>
      </c>
      <c r="J29" s="50">
        <f t="shared" si="4"/>
        <v>0</v>
      </c>
      <c r="K29" s="50">
        <f t="shared" si="4"/>
        <v>16</v>
      </c>
      <c r="L29" s="50">
        <f t="shared" si="4"/>
        <v>9</v>
      </c>
      <c r="M29" s="50">
        <f t="shared" si="4"/>
        <v>13</v>
      </c>
      <c r="N29" s="50">
        <f t="shared" si="4"/>
        <v>2</v>
      </c>
      <c r="O29" s="50">
        <f t="shared" si="4"/>
        <v>48</v>
      </c>
      <c r="P29" s="50">
        <f t="shared" si="4"/>
        <v>26</v>
      </c>
      <c r="Q29" s="50">
        <f t="shared" si="4"/>
        <v>5</v>
      </c>
      <c r="R29" s="50">
        <f t="shared" si="4"/>
        <v>65</v>
      </c>
      <c r="S29" s="50">
        <f t="shared" si="4"/>
        <v>5</v>
      </c>
      <c r="T29" s="50">
        <f t="shared" si="4"/>
        <v>8</v>
      </c>
      <c r="U29" s="53">
        <f t="shared" si="4"/>
        <v>6</v>
      </c>
      <c r="V29" s="54">
        <f t="shared" si="4"/>
        <v>1</v>
      </c>
      <c r="W29" s="50">
        <f t="shared" si="4"/>
        <v>13</v>
      </c>
      <c r="X29" s="50">
        <f t="shared" si="4"/>
        <v>14</v>
      </c>
      <c r="Y29" s="50">
        <f t="shared" si="4"/>
        <v>5</v>
      </c>
      <c r="Z29" s="50">
        <f t="shared" si="4"/>
        <v>13</v>
      </c>
      <c r="AA29" s="50">
        <f t="shared" si="4"/>
        <v>45</v>
      </c>
      <c r="AB29" s="50">
        <f t="shared" si="4"/>
        <v>7</v>
      </c>
      <c r="AC29" s="50">
        <f t="shared" si="4"/>
        <v>0</v>
      </c>
      <c r="AD29" s="50">
        <f t="shared" si="4"/>
        <v>21</v>
      </c>
      <c r="AE29" s="50">
        <f t="shared" si="4"/>
        <v>19</v>
      </c>
      <c r="AF29" s="50">
        <f t="shared" si="4"/>
        <v>1</v>
      </c>
      <c r="AG29" s="50">
        <f t="shared" si="4"/>
        <v>22</v>
      </c>
      <c r="AH29" s="50">
        <f t="shared" si="4"/>
        <v>0</v>
      </c>
      <c r="AI29" s="50">
        <f t="shared" si="4"/>
        <v>0</v>
      </c>
      <c r="AJ29" s="50">
        <f t="shared" si="4"/>
        <v>33</v>
      </c>
      <c r="AK29" s="50">
        <f t="shared" si="4"/>
        <v>21</v>
      </c>
      <c r="AL29" s="50">
        <f t="shared" si="4"/>
        <v>15</v>
      </c>
      <c r="AM29" s="50">
        <f t="shared" si="4"/>
        <v>5</v>
      </c>
      <c r="AN29" s="50">
        <f t="shared" si="4"/>
        <v>0</v>
      </c>
      <c r="AO29" s="50">
        <f t="shared" si="4"/>
        <v>0</v>
      </c>
      <c r="AP29" s="50">
        <f t="shared" si="4"/>
        <v>3</v>
      </c>
      <c r="AQ29" s="50">
        <f t="shared" si="4"/>
        <v>0</v>
      </c>
      <c r="AR29" s="50">
        <f t="shared" si="4"/>
        <v>2</v>
      </c>
      <c r="AS29" s="53">
        <f t="shared" si="4"/>
        <v>0</v>
      </c>
    </row>
    <row r="30" spans="1:46" s="93" customFormat="1" ht="39.950000000000003" customHeight="1">
      <c r="A30" s="55" t="s">
        <v>63</v>
      </c>
      <c r="B30" s="54">
        <f t="shared" ref="B30:AS30" si="5">B9+B19</f>
        <v>312</v>
      </c>
      <c r="C30" s="50">
        <f t="shared" si="5"/>
        <v>123</v>
      </c>
      <c r="D30" s="50">
        <f t="shared" si="5"/>
        <v>13</v>
      </c>
      <c r="E30" s="50">
        <f t="shared" si="5"/>
        <v>27</v>
      </c>
      <c r="F30" s="50">
        <f t="shared" si="5"/>
        <v>43</v>
      </c>
      <c r="G30" s="50">
        <f t="shared" si="5"/>
        <v>1</v>
      </c>
      <c r="H30" s="50">
        <f t="shared" si="5"/>
        <v>4</v>
      </c>
      <c r="I30" s="50">
        <f t="shared" si="5"/>
        <v>8</v>
      </c>
      <c r="J30" s="50">
        <f t="shared" si="5"/>
        <v>1</v>
      </c>
      <c r="K30" s="50">
        <f t="shared" si="5"/>
        <v>14</v>
      </c>
      <c r="L30" s="50">
        <f t="shared" si="5"/>
        <v>5</v>
      </c>
      <c r="M30" s="50">
        <f t="shared" si="5"/>
        <v>6</v>
      </c>
      <c r="N30" s="50">
        <f t="shared" si="5"/>
        <v>0</v>
      </c>
      <c r="O30" s="50">
        <f t="shared" si="5"/>
        <v>29</v>
      </c>
      <c r="P30" s="50">
        <f t="shared" si="5"/>
        <v>12</v>
      </c>
      <c r="Q30" s="50">
        <f t="shared" si="5"/>
        <v>8</v>
      </c>
      <c r="R30" s="50">
        <f t="shared" si="5"/>
        <v>42</v>
      </c>
      <c r="S30" s="50">
        <f t="shared" si="5"/>
        <v>1</v>
      </c>
      <c r="T30" s="50">
        <f t="shared" si="5"/>
        <v>6</v>
      </c>
      <c r="U30" s="53">
        <f t="shared" si="5"/>
        <v>3</v>
      </c>
      <c r="V30" s="54">
        <f t="shared" si="5"/>
        <v>0</v>
      </c>
      <c r="W30" s="50">
        <f t="shared" si="5"/>
        <v>17</v>
      </c>
      <c r="X30" s="50">
        <f t="shared" si="5"/>
        <v>10</v>
      </c>
      <c r="Y30" s="50">
        <f t="shared" si="5"/>
        <v>2</v>
      </c>
      <c r="Z30" s="50">
        <f t="shared" si="5"/>
        <v>15</v>
      </c>
      <c r="AA30" s="50">
        <f t="shared" si="5"/>
        <v>38</v>
      </c>
      <c r="AB30" s="50">
        <f t="shared" si="5"/>
        <v>2</v>
      </c>
      <c r="AC30" s="50">
        <f t="shared" si="5"/>
        <v>0</v>
      </c>
      <c r="AD30" s="50">
        <f t="shared" si="5"/>
        <v>15</v>
      </c>
      <c r="AE30" s="50">
        <f t="shared" si="5"/>
        <v>8</v>
      </c>
      <c r="AF30" s="50">
        <f t="shared" si="5"/>
        <v>1</v>
      </c>
      <c r="AG30" s="50">
        <f t="shared" si="5"/>
        <v>8</v>
      </c>
      <c r="AH30" s="50">
        <f t="shared" si="5"/>
        <v>0</v>
      </c>
      <c r="AI30" s="50">
        <f t="shared" si="5"/>
        <v>2</v>
      </c>
      <c r="AJ30" s="50">
        <f t="shared" si="5"/>
        <v>36</v>
      </c>
      <c r="AK30" s="50">
        <f t="shared" si="5"/>
        <v>33</v>
      </c>
      <c r="AL30" s="50">
        <f t="shared" si="5"/>
        <v>13</v>
      </c>
      <c r="AM30" s="50">
        <f t="shared" si="5"/>
        <v>1</v>
      </c>
      <c r="AN30" s="50">
        <f t="shared" si="5"/>
        <v>0</v>
      </c>
      <c r="AO30" s="50">
        <f t="shared" si="5"/>
        <v>1</v>
      </c>
      <c r="AP30" s="50">
        <f t="shared" si="5"/>
        <v>3</v>
      </c>
      <c r="AQ30" s="50">
        <f t="shared" si="5"/>
        <v>0</v>
      </c>
      <c r="AR30" s="50">
        <f t="shared" si="5"/>
        <v>2</v>
      </c>
      <c r="AS30" s="53">
        <f t="shared" si="5"/>
        <v>2</v>
      </c>
    </row>
    <row r="31" spans="1:46" s="93" customFormat="1" ht="39.950000000000003" customHeight="1">
      <c r="A31" s="55" t="s">
        <v>62</v>
      </c>
      <c r="B31" s="54">
        <f t="shared" ref="B31:AS31" si="6">B8+B15+B18+B20+B21+B22</f>
        <v>2119</v>
      </c>
      <c r="C31" s="50">
        <f t="shared" si="6"/>
        <v>568</v>
      </c>
      <c r="D31" s="50">
        <f t="shared" si="6"/>
        <v>87</v>
      </c>
      <c r="E31" s="50">
        <f t="shared" si="6"/>
        <v>163</v>
      </c>
      <c r="F31" s="50">
        <f t="shared" si="6"/>
        <v>213</v>
      </c>
      <c r="G31" s="50">
        <f t="shared" si="6"/>
        <v>18</v>
      </c>
      <c r="H31" s="50">
        <f t="shared" si="6"/>
        <v>38</v>
      </c>
      <c r="I31" s="50">
        <f t="shared" si="6"/>
        <v>42</v>
      </c>
      <c r="J31" s="50">
        <f t="shared" si="6"/>
        <v>23</v>
      </c>
      <c r="K31" s="50">
        <f t="shared" si="6"/>
        <v>61</v>
      </c>
      <c r="L31" s="50">
        <f t="shared" si="6"/>
        <v>37</v>
      </c>
      <c r="M31" s="50">
        <f t="shared" si="6"/>
        <v>68</v>
      </c>
      <c r="N31" s="50">
        <f t="shared" si="6"/>
        <v>7</v>
      </c>
      <c r="O31" s="50">
        <f t="shared" si="6"/>
        <v>128</v>
      </c>
      <c r="P31" s="50">
        <f t="shared" si="6"/>
        <v>98</v>
      </c>
      <c r="Q31" s="50">
        <f t="shared" si="6"/>
        <v>45</v>
      </c>
      <c r="R31" s="50">
        <f t="shared" si="6"/>
        <v>163</v>
      </c>
      <c r="S31" s="50">
        <f t="shared" si="6"/>
        <v>21</v>
      </c>
      <c r="T31" s="50">
        <f t="shared" si="6"/>
        <v>26</v>
      </c>
      <c r="U31" s="53">
        <f t="shared" si="6"/>
        <v>16</v>
      </c>
      <c r="V31" s="54">
        <f t="shared" si="6"/>
        <v>6</v>
      </c>
      <c r="W31" s="50">
        <f t="shared" si="6"/>
        <v>68</v>
      </c>
      <c r="X31" s="50">
        <f t="shared" si="6"/>
        <v>63</v>
      </c>
      <c r="Y31" s="50">
        <f t="shared" si="6"/>
        <v>25</v>
      </c>
      <c r="Z31" s="50">
        <f t="shared" si="6"/>
        <v>64</v>
      </c>
      <c r="AA31" s="50">
        <f t="shared" si="6"/>
        <v>170</v>
      </c>
      <c r="AB31" s="50">
        <f t="shared" si="6"/>
        <v>27</v>
      </c>
      <c r="AC31" s="50">
        <f t="shared" si="6"/>
        <v>7</v>
      </c>
      <c r="AD31" s="50">
        <f t="shared" si="6"/>
        <v>95</v>
      </c>
      <c r="AE31" s="50">
        <f t="shared" si="6"/>
        <v>77</v>
      </c>
      <c r="AF31" s="50">
        <f t="shared" si="6"/>
        <v>5</v>
      </c>
      <c r="AG31" s="50">
        <f t="shared" si="6"/>
        <v>72</v>
      </c>
      <c r="AH31" s="50">
        <f t="shared" si="6"/>
        <v>2</v>
      </c>
      <c r="AI31" s="50">
        <f t="shared" si="6"/>
        <v>15</v>
      </c>
      <c r="AJ31" s="50">
        <f t="shared" si="6"/>
        <v>155</v>
      </c>
      <c r="AK31" s="50">
        <f t="shared" si="6"/>
        <v>95</v>
      </c>
      <c r="AL31" s="50">
        <f t="shared" si="6"/>
        <v>86</v>
      </c>
      <c r="AM31" s="50">
        <f t="shared" si="6"/>
        <v>13</v>
      </c>
      <c r="AN31" s="50">
        <f t="shared" si="6"/>
        <v>7</v>
      </c>
      <c r="AO31" s="50">
        <f t="shared" si="6"/>
        <v>21</v>
      </c>
      <c r="AP31" s="50">
        <f t="shared" si="6"/>
        <v>141</v>
      </c>
      <c r="AQ31" s="50">
        <f t="shared" si="6"/>
        <v>0</v>
      </c>
      <c r="AR31" s="50">
        <f t="shared" si="6"/>
        <v>42</v>
      </c>
      <c r="AS31" s="53">
        <f t="shared" si="6"/>
        <v>2</v>
      </c>
    </row>
    <row r="32" spans="1:46" s="93" customFormat="1" ht="39.950000000000003" customHeight="1">
      <c r="A32" s="55" t="s">
        <v>61</v>
      </c>
      <c r="B32" s="54">
        <f t="shared" ref="B32:AS32" si="7">B11+B14+B17+B23+B24</f>
        <v>257</v>
      </c>
      <c r="C32" s="50">
        <f t="shared" si="7"/>
        <v>136</v>
      </c>
      <c r="D32" s="50">
        <f t="shared" si="7"/>
        <v>15</v>
      </c>
      <c r="E32" s="50">
        <f t="shared" si="7"/>
        <v>25</v>
      </c>
      <c r="F32" s="50">
        <f t="shared" si="7"/>
        <v>34</v>
      </c>
      <c r="G32" s="50">
        <f t="shared" si="7"/>
        <v>2</v>
      </c>
      <c r="H32" s="50">
        <f t="shared" si="7"/>
        <v>3</v>
      </c>
      <c r="I32" s="50">
        <f t="shared" si="7"/>
        <v>7</v>
      </c>
      <c r="J32" s="50">
        <f t="shared" si="7"/>
        <v>1</v>
      </c>
      <c r="K32" s="50">
        <f t="shared" si="7"/>
        <v>9</v>
      </c>
      <c r="L32" s="50">
        <f t="shared" si="7"/>
        <v>2</v>
      </c>
      <c r="M32" s="50">
        <f t="shared" si="7"/>
        <v>5</v>
      </c>
      <c r="N32" s="50">
        <f t="shared" si="7"/>
        <v>1</v>
      </c>
      <c r="O32" s="50">
        <f t="shared" si="7"/>
        <v>30</v>
      </c>
      <c r="P32" s="50">
        <f t="shared" si="7"/>
        <v>16</v>
      </c>
      <c r="Q32" s="50">
        <f t="shared" si="7"/>
        <v>3</v>
      </c>
      <c r="R32" s="50">
        <f t="shared" si="7"/>
        <v>48</v>
      </c>
      <c r="S32" s="50">
        <f t="shared" si="7"/>
        <v>1</v>
      </c>
      <c r="T32" s="50">
        <f t="shared" si="7"/>
        <v>0</v>
      </c>
      <c r="U32" s="53">
        <f t="shared" si="7"/>
        <v>2</v>
      </c>
      <c r="V32" s="54">
        <f t="shared" si="7"/>
        <v>4</v>
      </c>
      <c r="W32" s="50">
        <f t="shared" si="7"/>
        <v>6</v>
      </c>
      <c r="X32" s="50">
        <f t="shared" si="7"/>
        <v>12</v>
      </c>
      <c r="Y32" s="50">
        <f t="shared" si="7"/>
        <v>8</v>
      </c>
      <c r="Z32" s="50">
        <f t="shared" si="7"/>
        <v>8</v>
      </c>
      <c r="AA32" s="50">
        <f t="shared" si="7"/>
        <v>29</v>
      </c>
      <c r="AB32" s="50">
        <f t="shared" si="7"/>
        <v>1</v>
      </c>
      <c r="AC32" s="50">
        <f t="shared" si="7"/>
        <v>0</v>
      </c>
      <c r="AD32" s="50">
        <f t="shared" si="7"/>
        <v>11</v>
      </c>
      <c r="AE32" s="50">
        <f t="shared" si="7"/>
        <v>9</v>
      </c>
      <c r="AF32" s="50">
        <f t="shared" si="7"/>
        <v>0</v>
      </c>
      <c r="AG32" s="50">
        <f t="shared" si="7"/>
        <v>5</v>
      </c>
      <c r="AH32" s="50">
        <f t="shared" si="7"/>
        <v>0</v>
      </c>
      <c r="AI32" s="50">
        <f t="shared" si="7"/>
        <v>2</v>
      </c>
      <c r="AJ32" s="50">
        <f t="shared" si="7"/>
        <v>37</v>
      </c>
      <c r="AK32" s="50">
        <f t="shared" si="7"/>
        <v>5</v>
      </c>
      <c r="AL32" s="50">
        <f t="shared" si="7"/>
        <v>5</v>
      </c>
      <c r="AM32" s="50">
        <f t="shared" si="7"/>
        <v>0</v>
      </c>
      <c r="AN32" s="50">
        <f t="shared" si="7"/>
        <v>0</v>
      </c>
      <c r="AO32" s="50">
        <f t="shared" si="7"/>
        <v>0</v>
      </c>
      <c r="AP32" s="50">
        <f t="shared" si="7"/>
        <v>0</v>
      </c>
      <c r="AQ32" s="50">
        <f t="shared" si="7"/>
        <v>0</v>
      </c>
      <c r="AR32" s="50">
        <f t="shared" si="7"/>
        <v>1</v>
      </c>
      <c r="AS32" s="53">
        <f t="shared" si="7"/>
        <v>0</v>
      </c>
    </row>
    <row r="33" spans="1:45" s="93" customFormat="1" ht="39.950000000000003" customHeight="1">
      <c r="A33" s="48" t="s">
        <v>60</v>
      </c>
      <c r="B33" s="47">
        <f t="shared" ref="B33:AS33" si="8">B10+B25+B26+B27</f>
        <v>256</v>
      </c>
      <c r="C33" s="43">
        <f t="shared" si="8"/>
        <v>76</v>
      </c>
      <c r="D33" s="43">
        <f t="shared" si="8"/>
        <v>4</v>
      </c>
      <c r="E33" s="43">
        <f t="shared" si="8"/>
        <v>21</v>
      </c>
      <c r="F33" s="43">
        <f t="shared" si="8"/>
        <v>22</v>
      </c>
      <c r="G33" s="43">
        <f t="shared" si="8"/>
        <v>0</v>
      </c>
      <c r="H33" s="43">
        <f t="shared" si="8"/>
        <v>1</v>
      </c>
      <c r="I33" s="43">
        <f t="shared" si="8"/>
        <v>4</v>
      </c>
      <c r="J33" s="43">
        <f t="shared" si="8"/>
        <v>4</v>
      </c>
      <c r="K33" s="43">
        <f t="shared" si="8"/>
        <v>15</v>
      </c>
      <c r="L33" s="43">
        <f t="shared" si="8"/>
        <v>1</v>
      </c>
      <c r="M33" s="43">
        <f t="shared" si="8"/>
        <v>8</v>
      </c>
      <c r="N33" s="43">
        <f t="shared" si="8"/>
        <v>1</v>
      </c>
      <c r="O33" s="43">
        <f t="shared" si="8"/>
        <v>30</v>
      </c>
      <c r="P33" s="43">
        <f t="shared" si="8"/>
        <v>10</v>
      </c>
      <c r="Q33" s="43">
        <f t="shared" si="8"/>
        <v>2</v>
      </c>
      <c r="R33" s="43">
        <f t="shared" si="8"/>
        <v>38</v>
      </c>
      <c r="S33" s="43">
        <f t="shared" si="8"/>
        <v>0</v>
      </c>
      <c r="T33" s="43">
        <f t="shared" si="8"/>
        <v>2</v>
      </c>
      <c r="U33" s="46">
        <f t="shared" si="8"/>
        <v>3</v>
      </c>
      <c r="V33" s="47">
        <f t="shared" si="8"/>
        <v>0</v>
      </c>
      <c r="W33" s="43">
        <f t="shared" si="8"/>
        <v>3</v>
      </c>
      <c r="X33" s="43">
        <f t="shared" si="8"/>
        <v>13</v>
      </c>
      <c r="Y33" s="43">
        <f t="shared" si="8"/>
        <v>7</v>
      </c>
      <c r="Z33" s="43">
        <f t="shared" si="8"/>
        <v>5</v>
      </c>
      <c r="AA33" s="43">
        <f t="shared" si="8"/>
        <v>34</v>
      </c>
      <c r="AB33" s="43">
        <f t="shared" si="8"/>
        <v>1</v>
      </c>
      <c r="AC33" s="43">
        <f t="shared" si="8"/>
        <v>0</v>
      </c>
      <c r="AD33" s="43">
        <f t="shared" si="8"/>
        <v>11</v>
      </c>
      <c r="AE33" s="43">
        <f t="shared" si="8"/>
        <v>7</v>
      </c>
      <c r="AF33" s="43">
        <f t="shared" si="8"/>
        <v>0</v>
      </c>
      <c r="AG33" s="43">
        <f t="shared" si="8"/>
        <v>8</v>
      </c>
      <c r="AH33" s="43">
        <f t="shared" si="8"/>
        <v>1</v>
      </c>
      <c r="AI33" s="43">
        <f t="shared" si="8"/>
        <v>1</v>
      </c>
      <c r="AJ33" s="43">
        <f t="shared" si="8"/>
        <v>22</v>
      </c>
      <c r="AK33" s="43">
        <f t="shared" si="8"/>
        <v>6</v>
      </c>
      <c r="AL33" s="43">
        <f t="shared" si="8"/>
        <v>8</v>
      </c>
      <c r="AM33" s="43">
        <f t="shared" si="8"/>
        <v>1</v>
      </c>
      <c r="AN33" s="43">
        <f t="shared" si="8"/>
        <v>1</v>
      </c>
      <c r="AO33" s="43">
        <f t="shared" si="8"/>
        <v>7</v>
      </c>
      <c r="AP33" s="43">
        <f t="shared" si="8"/>
        <v>11</v>
      </c>
      <c r="AQ33" s="43">
        <f t="shared" si="8"/>
        <v>0</v>
      </c>
      <c r="AR33" s="43">
        <f t="shared" si="8"/>
        <v>1</v>
      </c>
      <c r="AS33" s="46">
        <f t="shared" si="8"/>
        <v>0</v>
      </c>
    </row>
    <row r="34" spans="1:45" ht="13.15" customHeight="1">
      <c r="A34" s="41"/>
    </row>
  </sheetData>
  <mergeCells count="1">
    <mergeCell ref="AR1:AS1"/>
  </mergeCells>
  <phoneticPr fontId="3"/>
  <printOptions horizontalCentered="1"/>
  <pageMargins left="0.59055118110236227" right="0.23622047244094491" top="0.59055118110236227" bottom="0.59055118110236227" header="0" footer="0"/>
  <pageSetup paperSize="9" scale="66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34"/>
  <sheetViews>
    <sheetView view="pageBreakPreview" topLeftCell="E1" zoomScale="85" zoomScaleNormal="100" zoomScaleSheetLayoutView="85" workbookViewId="0">
      <selection activeCell="P33" sqref="P33"/>
    </sheetView>
  </sheetViews>
  <sheetFormatPr defaultRowHeight="12"/>
  <cols>
    <col min="1" max="1" width="13.7109375" customWidth="1"/>
    <col min="2" max="16" width="12" customWidth="1"/>
    <col min="18" max="18" width="12" style="40" bestFit="1" customWidth="1"/>
  </cols>
  <sheetData>
    <row r="1" spans="1:18" ht="21">
      <c r="A1" s="91" t="s">
        <v>166</v>
      </c>
      <c r="M1" s="101"/>
      <c r="N1" s="38"/>
      <c r="O1" s="38"/>
      <c r="P1" s="100" t="s">
        <v>97</v>
      </c>
    </row>
    <row r="2" spans="1:18" ht="21">
      <c r="A2" s="91" t="s">
        <v>165</v>
      </c>
      <c r="M2" s="90"/>
      <c r="N2" s="89"/>
      <c r="O2" s="89"/>
      <c r="P2" s="88"/>
    </row>
    <row r="3" spans="1:18" s="33" customFormat="1" ht="20.100000000000001" customHeight="1">
      <c r="A3" s="141" t="s">
        <v>96</v>
      </c>
      <c r="B3" s="134" t="s">
        <v>164</v>
      </c>
      <c r="C3" s="135"/>
      <c r="D3" s="135"/>
      <c r="E3" s="135"/>
      <c r="F3" s="136"/>
      <c r="G3" s="137" t="s">
        <v>163</v>
      </c>
      <c r="H3" s="137"/>
      <c r="I3" s="137"/>
      <c r="J3" s="137"/>
      <c r="K3" s="137"/>
      <c r="L3" s="138" t="s">
        <v>162</v>
      </c>
      <c r="M3" s="139"/>
      <c r="N3" s="139"/>
      <c r="O3" s="139"/>
      <c r="P3" s="140"/>
      <c r="R3" s="40"/>
    </row>
    <row r="4" spans="1:18" s="33" customFormat="1" ht="21" customHeight="1">
      <c r="A4" s="142"/>
      <c r="B4" s="84" t="s">
        <v>92</v>
      </c>
      <c r="C4" s="86" t="s">
        <v>91</v>
      </c>
      <c r="D4" s="86" t="s">
        <v>90</v>
      </c>
      <c r="E4" s="118" t="s">
        <v>89</v>
      </c>
      <c r="F4" s="86" t="s">
        <v>192</v>
      </c>
      <c r="G4" s="87" t="s">
        <v>92</v>
      </c>
      <c r="H4" s="86" t="s">
        <v>91</v>
      </c>
      <c r="I4" s="85" t="s">
        <v>90</v>
      </c>
      <c r="J4" s="85" t="s">
        <v>89</v>
      </c>
      <c r="K4" s="84" t="s">
        <v>192</v>
      </c>
      <c r="L4" s="84" t="s">
        <v>92</v>
      </c>
      <c r="M4" s="84" t="s">
        <v>91</v>
      </c>
      <c r="N4" s="84" t="s">
        <v>90</v>
      </c>
      <c r="O4" s="119" t="s">
        <v>89</v>
      </c>
      <c r="P4" s="84" t="s">
        <v>192</v>
      </c>
      <c r="R4" s="83"/>
    </row>
    <row r="5" spans="1:18" ht="39.950000000000003" customHeight="1">
      <c r="A5" s="82" t="s">
        <v>88</v>
      </c>
      <c r="B5" s="80">
        <v>899</v>
      </c>
      <c r="C5" s="72">
        <v>924</v>
      </c>
      <c r="D5" s="72">
        <v>925</v>
      </c>
      <c r="E5" s="72">
        <v>950</v>
      </c>
      <c r="F5" s="74">
        <v>949</v>
      </c>
      <c r="G5" s="73">
        <v>61.6</v>
      </c>
      <c r="H5" s="73">
        <v>64</v>
      </c>
      <c r="I5" s="73">
        <v>64.599999999999994</v>
      </c>
      <c r="J5" s="73">
        <v>67.099999999999994</v>
      </c>
      <c r="K5" s="81">
        <v>67.998988255306472</v>
      </c>
      <c r="L5" s="80">
        <v>1624</v>
      </c>
      <c r="M5" s="72">
        <v>1563</v>
      </c>
      <c r="N5" s="72">
        <v>1548</v>
      </c>
      <c r="O5" s="72">
        <v>1489</v>
      </c>
      <c r="P5" s="65">
        <v>1470.6101159114858</v>
      </c>
    </row>
    <row r="6" spans="1:18" ht="39.950000000000003" customHeight="1">
      <c r="A6" s="76" t="s">
        <v>87</v>
      </c>
      <c r="B6" s="54">
        <v>831</v>
      </c>
      <c r="C6" s="50">
        <v>853</v>
      </c>
      <c r="D6" s="50">
        <v>850</v>
      </c>
      <c r="E6" s="50">
        <v>877</v>
      </c>
      <c r="F6" s="53">
        <v>874</v>
      </c>
      <c r="G6" s="52">
        <v>63.2</v>
      </c>
      <c r="H6" s="52">
        <v>65.5</v>
      </c>
      <c r="I6" s="52">
        <v>65.7</v>
      </c>
      <c r="J6" s="52">
        <v>68.5</v>
      </c>
      <c r="K6" s="51">
        <v>69.129982559312182</v>
      </c>
      <c r="L6" s="50">
        <v>1582</v>
      </c>
      <c r="M6" s="50">
        <v>1527</v>
      </c>
      <c r="N6" s="50">
        <v>1521</v>
      </c>
      <c r="O6" s="50">
        <v>1459</v>
      </c>
      <c r="P6" s="49">
        <v>1446.5503432494279</v>
      </c>
    </row>
    <row r="7" spans="1:18" ht="39.950000000000003" customHeight="1">
      <c r="A7" s="79" t="s">
        <v>86</v>
      </c>
      <c r="B7" s="47">
        <v>68</v>
      </c>
      <c r="C7" s="43">
        <v>71</v>
      </c>
      <c r="D7" s="43">
        <v>75</v>
      </c>
      <c r="E7" s="43">
        <v>73</v>
      </c>
      <c r="F7" s="46">
        <v>75</v>
      </c>
      <c r="G7" s="45">
        <v>46.7</v>
      </c>
      <c r="H7" s="45">
        <v>50.1</v>
      </c>
      <c r="I7" s="45">
        <v>54.1</v>
      </c>
      <c r="J7" s="45">
        <v>54.1</v>
      </c>
      <c r="K7" s="44">
        <v>57.110657610185498</v>
      </c>
      <c r="L7" s="43">
        <v>2140</v>
      </c>
      <c r="M7" s="43">
        <v>1995</v>
      </c>
      <c r="N7" s="43">
        <v>1848</v>
      </c>
      <c r="O7" s="43">
        <v>1850</v>
      </c>
      <c r="P7" s="42">
        <v>1750.9866666666667</v>
      </c>
      <c r="R7" s="78"/>
    </row>
    <row r="8" spans="1:18" ht="39.950000000000003" customHeight="1">
      <c r="A8" s="76" t="s">
        <v>85</v>
      </c>
      <c r="B8" s="54">
        <v>314</v>
      </c>
      <c r="C8" s="50">
        <v>336</v>
      </c>
      <c r="D8" s="50">
        <v>341</v>
      </c>
      <c r="E8" s="50">
        <v>363</v>
      </c>
      <c r="F8" s="53">
        <v>380</v>
      </c>
      <c r="G8" s="52">
        <v>61</v>
      </c>
      <c r="H8" s="52">
        <v>65.2</v>
      </c>
      <c r="I8" s="52">
        <v>65.900000000000006</v>
      </c>
      <c r="J8" s="52">
        <v>70.2</v>
      </c>
      <c r="K8" s="51">
        <v>73.577960690006378</v>
      </c>
      <c r="L8" s="50">
        <v>1640</v>
      </c>
      <c r="M8" s="50">
        <v>1533</v>
      </c>
      <c r="N8" s="50">
        <v>1517</v>
      </c>
      <c r="O8" s="50">
        <v>1424</v>
      </c>
      <c r="P8" s="65">
        <v>1359.1026315789475</v>
      </c>
    </row>
    <row r="9" spans="1:18" ht="39.950000000000003" customHeight="1">
      <c r="A9" s="76" t="s">
        <v>84</v>
      </c>
      <c r="B9" s="54">
        <v>120</v>
      </c>
      <c r="C9" s="50">
        <v>117</v>
      </c>
      <c r="D9" s="50">
        <v>112</v>
      </c>
      <c r="E9" s="50">
        <v>117</v>
      </c>
      <c r="F9" s="53">
        <v>108</v>
      </c>
      <c r="G9" s="52">
        <v>69.5</v>
      </c>
      <c r="H9" s="52">
        <v>68.8</v>
      </c>
      <c r="I9" s="52">
        <v>67.3</v>
      </c>
      <c r="J9" s="52">
        <v>71.5</v>
      </c>
      <c r="K9" s="51">
        <v>67.535033798783118</v>
      </c>
      <c r="L9" s="50">
        <v>1438</v>
      </c>
      <c r="M9" s="50">
        <v>1453</v>
      </c>
      <c r="N9" s="50">
        <v>1487</v>
      </c>
      <c r="O9" s="50">
        <v>1398</v>
      </c>
      <c r="P9" s="49">
        <v>1480.712962962963</v>
      </c>
      <c r="R9" s="77"/>
    </row>
    <row r="10" spans="1:18" ht="39.950000000000003" customHeight="1">
      <c r="A10" s="76" t="s">
        <v>83</v>
      </c>
      <c r="B10" s="54">
        <v>54</v>
      </c>
      <c r="C10" s="50">
        <v>58</v>
      </c>
      <c r="D10" s="50">
        <v>58</v>
      </c>
      <c r="E10" s="50">
        <v>58</v>
      </c>
      <c r="F10" s="53">
        <v>54</v>
      </c>
      <c r="G10" s="52">
        <v>61.2</v>
      </c>
      <c r="H10" s="52">
        <v>67.599999999999994</v>
      </c>
      <c r="I10" s="52">
        <v>68.900000000000006</v>
      </c>
      <c r="J10" s="52">
        <v>71</v>
      </c>
      <c r="K10" s="51">
        <v>68.175792543588315</v>
      </c>
      <c r="L10" s="50">
        <v>1635</v>
      </c>
      <c r="M10" s="50">
        <v>1479</v>
      </c>
      <c r="N10" s="50">
        <v>1452</v>
      </c>
      <c r="O10" s="50">
        <v>1409</v>
      </c>
      <c r="P10" s="49">
        <v>1466.7962962962963</v>
      </c>
    </row>
    <row r="11" spans="1:18" ht="39.950000000000003" customHeight="1">
      <c r="A11" s="76" t="s">
        <v>82</v>
      </c>
      <c r="B11" s="54">
        <v>24</v>
      </c>
      <c r="C11" s="50">
        <v>24</v>
      </c>
      <c r="D11" s="50">
        <v>24</v>
      </c>
      <c r="E11" s="50">
        <v>24</v>
      </c>
      <c r="F11" s="53">
        <v>22</v>
      </c>
      <c r="G11" s="52">
        <v>59</v>
      </c>
      <c r="H11" s="52">
        <v>60.8</v>
      </c>
      <c r="I11" s="52">
        <v>62.5</v>
      </c>
      <c r="J11" s="52">
        <v>64.599999999999994</v>
      </c>
      <c r="K11" s="51">
        <v>61.560847301116489</v>
      </c>
      <c r="L11" s="50">
        <v>1696</v>
      </c>
      <c r="M11" s="50">
        <v>1644</v>
      </c>
      <c r="N11" s="50">
        <v>1599</v>
      </c>
      <c r="O11" s="50">
        <v>1549</v>
      </c>
      <c r="P11" s="49">
        <v>1624.409090909091</v>
      </c>
    </row>
    <row r="12" spans="1:18" ht="39.950000000000003" customHeight="1">
      <c r="A12" s="76" t="s">
        <v>81</v>
      </c>
      <c r="B12" s="54">
        <v>86</v>
      </c>
      <c r="C12" s="50">
        <v>91</v>
      </c>
      <c r="D12" s="50">
        <v>85</v>
      </c>
      <c r="E12" s="50">
        <v>87</v>
      </c>
      <c r="F12" s="53">
        <v>88</v>
      </c>
      <c r="G12" s="52">
        <v>69.599999999999994</v>
      </c>
      <c r="H12" s="52">
        <v>73.900000000000006</v>
      </c>
      <c r="I12" s="52">
        <v>69.8</v>
      </c>
      <c r="J12" s="52">
        <v>72.099999999999994</v>
      </c>
      <c r="K12" s="51">
        <v>73.88686912788306</v>
      </c>
      <c r="L12" s="50">
        <v>1437</v>
      </c>
      <c r="M12" s="50">
        <v>1353</v>
      </c>
      <c r="N12" s="50">
        <v>1432</v>
      </c>
      <c r="O12" s="50">
        <v>1388</v>
      </c>
      <c r="P12" s="49">
        <v>1353.4204545454545</v>
      </c>
    </row>
    <row r="13" spans="1:18" ht="39.950000000000003" customHeight="1">
      <c r="A13" s="76" t="s">
        <v>80</v>
      </c>
      <c r="B13" s="54">
        <v>66</v>
      </c>
      <c r="C13" s="50">
        <v>67</v>
      </c>
      <c r="D13" s="50">
        <v>69</v>
      </c>
      <c r="E13" s="50">
        <v>64</v>
      </c>
      <c r="F13" s="53">
        <v>68</v>
      </c>
      <c r="G13" s="52">
        <v>58.4</v>
      </c>
      <c r="H13" s="52">
        <v>59.8</v>
      </c>
      <c r="I13" s="52">
        <v>61.6</v>
      </c>
      <c r="J13" s="52">
        <v>57.5</v>
      </c>
      <c r="K13" s="51">
        <v>62.086281670851399</v>
      </c>
      <c r="L13" s="50">
        <v>1712</v>
      </c>
      <c r="M13" s="50">
        <v>1673</v>
      </c>
      <c r="N13" s="50">
        <v>1625</v>
      </c>
      <c r="O13" s="50">
        <v>1738</v>
      </c>
      <c r="P13" s="49">
        <v>1610.6617647058824</v>
      </c>
    </row>
    <row r="14" spans="1:18" ht="39.950000000000003" customHeight="1">
      <c r="A14" s="76" t="s">
        <v>79</v>
      </c>
      <c r="B14" s="54">
        <v>33</v>
      </c>
      <c r="C14" s="50">
        <v>33</v>
      </c>
      <c r="D14" s="50">
        <v>32</v>
      </c>
      <c r="E14" s="50">
        <v>29</v>
      </c>
      <c r="F14" s="53">
        <v>31</v>
      </c>
      <c r="G14" s="52">
        <v>65.8</v>
      </c>
      <c r="H14" s="52">
        <v>67.599999999999994</v>
      </c>
      <c r="I14" s="52">
        <v>67.900000000000006</v>
      </c>
      <c r="J14" s="52">
        <v>63.1</v>
      </c>
      <c r="K14" s="51">
        <v>69.022332064213032</v>
      </c>
      <c r="L14" s="50">
        <v>1520</v>
      </c>
      <c r="M14" s="50">
        <v>1480</v>
      </c>
      <c r="N14" s="50">
        <v>1474</v>
      </c>
      <c r="O14" s="50">
        <v>1586</v>
      </c>
      <c r="P14" s="49">
        <v>1448.8064516129032</v>
      </c>
    </row>
    <row r="15" spans="1:18" ht="39.950000000000003" customHeight="1">
      <c r="A15" s="76" t="s">
        <v>78</v>
      </c>
      <c r="B15" s="54">
        <v>15</v>
      </c>
      <c r="C15" s="50">
        <v>20</v>
      </c>
      <c r="D15" s="50">
        <v>21</v>
      </c>
      <c r="E15" s="50">
        <v>22</v>
      </c>
      <c r="F15" s="53">
        <v>20</v>
      </c>
      <c r="G15" s="52">
        <v>38.299999999999997</v>
      </c>
      <c r="H15" s="52">
        <v>51.7</v>
      </c>
      <c r="I15" s="52">
        <v>55.2</v>
      </c>
      <c r="J15" s="52">
        <v>58.6</v>
      </c>
      <c r="K15" s="51">
        <v>54.001512042337183</v>
      </c>
      <c r="L15" s="50">
        <v>2613</v>
      </c>
      <c r="M15" s="50">
        <v>1935</v>
      </c>
      <c r="N15" s="50">
        <v>1810</v>
      </c>
      <c r="O15" s="50">
        <v>1705</v>
      </c>
      <c r="P15" s="49">
        <v>1851.8</v>
      </c>
    </row>
    <row r="16" spans="1:18" ht="39.950000000000003" customHeight="1">
      <c r="A16" s="76" t="s">
        <v>77</v>
      </c>
      <c r="B16" s="54">
        <v>46</v>
      </c>
      <c r="C16" s="50">
        <v>47</v>
      </c>
      <c r="D16" s="50">
        <v>48</v>
      </c>
      <c r="E16" s="50">
        <v>50</v>
      </c>
      <c r="F16" s="53">
        <v>49</v>
      </c>
      <c r="G16" s="52">
        <v>49.8</v>
      </c>
      <c r="H16" s="52">
        <v>51.5</v>
      </c>
      <c r="I16" s="52">
        <v>53.2</v>
      </c>
      <c r="J16" s="52">
        <v>56.1</v>
      </c>
      <c r="K16" s="51">
        <v>55.740091914274011</v>
      </c>
      <c r="L16" s="50">
        <v>2007</v>
      </c>
      <c r="M16" s="50">
        <v>1940</v>
      </c>
      <c r="N16" s="50">
        <v>1879</v>
      </c>
      <c r="O16" s="50">
        <v>1782</v>
      </c>
      <c r="P16" s="49">
        <v>1794.0408163265306</v>
      </c>
      <c r="R16" s="77"/>
    </row>
    <row r="17" spans="1:16" ht="39.950000000000003" customHeight="1">
      <c r="A17" s="76" t="s">
        <v>76</v>
      </c>
      <c r="B17" s="54">
        <v>22</v>
      </c>
      <c r="C17" s="50">
        <v>22</v>
      </c>
      <c r="D17" s="50">
        <v>23</v>
      </c>
      <c r="E17" s="50">
        <v>23</v>
      </c>
      <c r="F17" s="53">
        <v>23</v>
      </c>
      <c r="G17" s="52">
        <v>49.8</v>
      </c>
      <c r="H17" s="52">
        <v>51.2</v>
      </c>
      <c r="I17" s="52">
        <v>54.7</v>
      </c>
      <c r="J17" s="52">
        <v>56.2</v>
      </c>
      <c r="K17" s="51">
        <v>57.742518578027713</v>
      </c>
      <c r="L17" s="50">
        <v>2008</v>
      </c>
      <c r="M17" s="50">
        <v>1954</v>
      </c>
      <c r="N17" s="50">
        <v>1830</v>
      </c>
      <c r="O17" s="50">
        <v>1781</v>
      </c>
      <c r="P17" s="49">
        <v>1731.8260869565217</v>
      </c>
    </row>
    <row r="18" spans="1:16" ht="39.950000000000003" customHeight="1">
      <c r="A18" s="76" t="s">
        <v>75</v>
      </c>
      <c r="B18" s="54">
        <v>51</v>
      </c>
      <c r="C18" s="50">
        <v>38</v>
      </c>
      <c r="D18" s="50">
        <v>37</v>
      </c>
      <c r="E18" s="50">
        <v>40</v>
      </c>
      <c r="F18" s="53">
        <v>31</v>
      </c>
      <c r="G18" s="52">
        <v>144.30000000000001</v>
      </c>
      <c r="H18" s="52">
        <v>107</v>
      </c>
      <c r="I18" s="52">
        <v>105</v>
      </c>
      <c r="J18" s="52">
        <v>114.6</v>
      </c>
      <c r="K18" s="44">
        <v>89.466089466089471</v>
      </c>
      <c r="L18" s="50">
        <v>693</v>
      </c>
      <c r="M18" s="50">
        <v>934</v>
      </c>
      <c r="N18" s="50">
        <v>953</v>
      </c>
      <c r="O18" s="50">
        <v>873</v>
      </c>
      <c r="P18" s="49">
        <v>1117.741935483871</v>
      </c>
    </row>
    <row r="19" spans="1:16" ht="39.950000000000003" customHeight="1">
      <c r="A19" s="75" t="s">
        <v>74</v>
      </c>
      <c r="B19" s="70">
        <v>3</v>
      </c>
      <c r="C19" s="66">
        <v>3</v>
      </c>
      <c r="D19" s="66">
        <v>3</v>
      </c>
      <c r="E19" s="66">
        <v>3</v>
      </c>
      <c r="F19" s="69">
        <v>4</v>
      </c>
      <c r="G19" s="68">
        <v>37.799999999999997</v>
      </c>
      <c r="H19" s="68">
        <v>39.299999999999997</v>
      </c>
      <c r="I19" s="68">
        <v>39.200000000000003</v>
      </c>
      <c r="J19" s="68">
        <v>40.4</v>
      </c>
      <c r="K19" s="67">
        <v>55.772448410485225</v>
      </c>
      <c r="L19" s="66">
        <v>2647</v>
      </c>
      <c r="M19" s="66">
        <v>2546</v>
      </c>
      <c r="N19" s="66">
        <v>2549</v>
      </c>
      <c r="O19" s="72">
        <v>2473</v>
      </c>
      <c r="P19" s="65">
        <v>1793</v>
      </c>
    </row>
    <row r="20" spans="1:16" ht="39.950000000000003" customHeight="1">
      <c r="A20" s="71" t="s">
        <v>73</v>
      </c>
      <c r="B20" s="70">
        <v>8</v>
      </c>
      <c r="C20" s="66">
        <v>7</v>
      </c>
      <c r="D20" s="66">
        <v>7</v>
      </c>
      <c r="E20" s="66">
        <v>6</v>
      </c>
      <c r="F20" s="69">
        <v>8</v>
      </c>
      <c r="G20" s="68">
        <v>75.099999999999994</v>
      </c>
      <c r="H20" s="68">
        <v>69</v>
      </c>
      <c r="I20" s="68">
        <v>72.599999999999994</v>
      </c>
      <c r="J20" s="52">
        <v>64.8</v>
      </c>
      <c r="K20" s="51">
        <v>91.627534073989239</v>
      </c>
      <c r="L20" s="66">
        <v>1332</v>
      </c>
      <c r="M20" s="66">
        <v>1448</v>
      </c>
      <c r="N20" s="66">
        <v>1378</v>
      </c>
      <c r="O20" s="72">
        <v>1543</v>
      </c>
      <c r="P20" s="65">
        <v>1091.375</v>
      </c>
    </row>
    <row r="21" spans="1:16" ht="39.950000000000003" customHeight="1">
      <c r="A21" s="55" t="s">
        <v>72</v>
      </c>
      <c r="B21" s="54">
        <v>15</v>
      </c>
      <c r="C21" s="72">
        <v>15</v>
      </c>
      <c r="D21" s="72">
        <v>20</v>
      </c>
      <c r="E21" s="72">
        <v>18</v>
      </c>
      <c r="F21" s="74">
        <v>18</v>
      </c>
      <c r="G21" s="73">
        <v>49</v>
      </c>
      <c r="H21" s="73">
        <v>49.2</v>
      </c>
      <c r="I21" s="73">
        <v>65.900000000000006</v>
      </c>
      <c r="J21" s="73">
        <v>59.8</v>
      </c>
      <c r="K21" s="60">
        <v>59.978008063709972</v>
      </c>
      <c r="L21" s="72">
        <v>2040</v>
      </c>
      <c r="M21" s="72">
        <v>2034</v>
      </c>
      <c r="N21" s="72">
        <v>1518</v>
      </c>
      <c r="O21" s="72">
        <v>1673</v>
      </c>
      <c r="P21" s="65">
        <v>1667.2777777777778</v>
      </c>
    </row>
    <row r="22" spans="1:16" ht="39.950000000000003" customHeight="1">
      <c r="A22" s="55" t="s">
        <v>71</v>
      </c>
      <c r="B22" s="54">
        <v>10</v>
      </c>
      <c r="C22" s="43">
        <v>11</v>
      </c>
      <c r="D22" s="43">
        <v>13</v>
      </c>
      <c r="E22" s="43">
        <v>11</v>
      </c>
      <c r="F22" s="46">
        <v>11</v>
      </c>
      <c r="G22" s="45">
        <v>44.6</v>
      </c>
      <c r="H22" s="45">
        <v>49.2</v>
      </c>
      <c r="I22" s="45">
        <v>59.1</v>
      </c>
      <c r="J22" s="52">
        <v>50.7</v>
      </c>
      <c r="K22" s="51">
        <v>51.298792146621267</v>
      </c>
      <c r="L22" s="43">
        <v>2240</v>
      </c>
      <c r="M22" s="43">
        <v>2034</v>
      </c>
      <c r="N22" s="43">
        <v>1691</v>
      </c>
      <c r="O22" s="43">
        <v>1972</v>
      </c>
      <c r="P22" s="42">
        <v>1949.3636363636363</v>
      </c>
    </row>
    <row r="23" spans="1:16" ht="39.950000000000003" customHeight="1">
      <c r="A23" s="71" t="s">
        <v>70</v>
      </c>
      <c r="B23" s="70">
        <v>10</v>
      </c>
      <c r="C23" s="66">
        <v>10</v>
      </c>
      <c r="D23" s="66">
        <v>9</v>
      </c>
      <c r="E23" s="66">
        <v>9</v>
      </c>
      <c r="F23" s="69">
        <v>9</v>
      </c>
      <c r="G23" s="68">
        <v>51.8</v>
      </c>
      <c r="H23" s="68">
        <v>53.9</v>
      </c>
      <c r="I23" s="68">
        <v>49.9</v>
      </c>
      <c r="J23" s="68">
        <v>51.5</v>
      </c>
      <c r="K23" s="67">
        <v>53.128689492325861</v>
      </c>
      <c r="L23" s="66">
        <v>1929</v>
      </c>
      <c r="M23" s="66">
        <v>1855</v>
      </c>
      <c r="N23" s="66">
        <v>2005</v>
      </c>
      <c r="O23" s="72">
        <v>1943</v>
      </c>
      <c r="P23" s="65">
        <v>1882.2222222222222</v>
      </c>
    </row>
    <row r="24" spans="1:16" ht="39.950000000000003" customHeight="1">
      <c r="A24" s="71" t="s">
        <v>69</v>
      </c>
      <c r="B24" s="70">
        <v>4</v>
      </c>
      <c r="C24" s="66">
        <v>4</v>
      </c>
      <c r="D24" s="66">
        <v>4</v>
      </c>
      <c r="E24" s="66">
        <v>4</v>
      </c>
      <c r="F24" s="69">
        <v>3</v>
      </c>
      <c r="G24" s="68">
        <v>34.1</v>
      </c>
      <c r="H24" s="68">
        <v>35.700000000000003</v>
      </c>
      <c r="I24" s="68">
        <v>36.799999999999997</v>
      </c>
      <c r="J24" s="68">
        <v>38.799999999999997</v>
      </c>
      <c r="K24" s="67">
        <v>30.772386911478101</v>
      </c>
      <c r="L24" s="66">
        <v>2933</v>
      </c>
      <c r="M24" s="66">
        <v>2802</v>
      </c>
      <c r="N24" s="66">
        <v>2721</v>
      </c>
      <c r="O24" s="66">
        <v>2578</v>
      </c>
      <c r="P24" s="65">
        <v>3249.6666666666665</v>
      </c>
    </row>
    <row r="25" spans="1:16" ht="39.950000000000003" customHeight="1">
      <c r="A25" s="55" t="s">
        <v>68</v>
      </c>
      <c r="B25" s="54">
        <v>2</v>
      </c>
      <c r="C25" s="50">
        <v>2</v>
      </c>
      <c r="D25" s="50">
        <v>2</v>
      </c>
      <c r="E25" s="50">
        <v>2</v>
      </c>
      <c r="F25" s="53">
        <v>2</v>
      </c>
      <c r="G25" s="52">
        <v>43.2</v>
      </c>
      <c r="H25" s="52">
        <v>45.2</v>
      </c>
      <c r="I25" s="52">
        <v>45.7</v>
      </c>
      <c r="J25" s="52">
        <v>46.8</v>
      </c>
      <c r="K25" s="51">
        <v>48.309178743961354</v>
      </c>
      <c r="L25" s="50">
        <v>2313</v>
      </c>
      <c r="M25" s="50">
        <v>2212</v>
      </c>
      <c r="N25" s="50">
        <v>2189</v>
      </c>
      <c r="O25" s="50">
        <v>2138</v>
      </c>
      <c r="P25" s="65">
        <v>2070</v>
      </c>
    </row>
    <row r="26" spans="1:16" ht="39.950000000000003" customHeight="1">
      <c r="A26" s="55" t="s">
        <v>67</v>
      </c>
      <c r="B26" s="54">
        <v>4</v>
      </c>
      <c r="C26" s="50">
        <v>5</v>
      </c>
      <c r="D26" s="50">
        <v>5</v>
      </c>
      <c r="E26" s="50">
        <v>7</v>
      </c>
      <c r="F26" s="53">
        <v>7</v>
      </c>
      <c r="G26" s="52">
        <v>32.5</v>
      </c>
      <c r="H26" s="52">
        <v>41.9</v>
      </c>
      <c r="I26" s="52">
        <v>43</v>
      </c>
      <c r="J26" s="52">
        <v>62</v>
      </c>
      <c r="K26" s="51">
        <v>64.338235294117652</v>
      </c>
      <c r="L26" s="50">
        <v>3081</v>
      </c>
      <c r="M26" s="50">
        <v>2389</v>
      </c>
      <c r="N26" s="50">
        <v>2327</v>
      </c>
      <c r="O26" s="50">
        <v>1613</v>
      </c>
      <c r="P26" s="49">
        <v>1554.2857142857142</v>
      </c>
    </row>
    <row r="27" spans="1:16" ht="39.950000000000003" customHeight="1" thickBot="1">
      <c r="A27" s="64" t="s">
        <v>66</v>
      </c>
      <c r="B27" s="63">
        <v>12</v>
      </c>
      <c r="C27" s="59">
        <v>14</v>
      </c>
      <c r="D27" s="59">
        <v>12</v>
      </c>
      <c r="E27" s="59">
        <v>13</v>
      </c>
      <c r="F27" s="62">
        <v>13</v>
      </c>
      <c r="G27" s="61">
        <v>46.2</v>
      </c>
      <c r="H27" s="61">
        <v>56.3</v>
      </c>
      <c r="I27" s="61">
        <v>49.9</v>
      </c>
      <c r="J27" s="61">
        <v>56.1</v>
      </c>
      <c r="K27" s="60">
        <v>58.405966394105484</v>
      </c>
      <c r="L27" s="59">
        <v>2164</v>
      </c>
      <c r="M27" s="59">
        <v>1775</v>
      </c>
      <c r="N27" s="59">
        <v>2005</v>
      </c>
      <c r="O27" s="59">
        <v>1782</v>
      </c>
      <c r="P27" s="58">
        <v>1712.1538461538462</v>
      </c>
    </row>
    <row r="28" spans="1:16" ht="39.950000000000003" customHeight="1" thickTop="1">
      <c r="A28" s="57" t="s">
        <v>65</v>
      </c>
      <c r="B28" s="54">
        <v>46</v>
      </c>
      <c r="C28" s="50">
        <v>47</v>
      </c>
      <c r="D28" s="50">
        <v>48</v>
      </c>
      <c r="E28" s="50">
        <v>50</v>
      </c>
      <c r="F28" s="53">
        <v>49</v>
      </c>
      <c r="G28" s="52">
        <v>49.8</v>
      </c>
      <c r="H28" s="52">
        <v>51.5</v>
      </c>
      <c r="I28" s="52">
        <v>53.2</v>
      </c>
      <c r="J28" s="52">
        <v>56.1</v>
      </c>
      <c r="K28" s="56">
        <v>55.740091914274011</v>
      </c>
      <c r="L28" s="50">
        <v>2007</v>
      </c>
      <c r="M28" s="50">
        <v>1940</v>
      </c>
      <c r="N28" s="50">
        <v>1879</v>
      </c>
      <c r="O28" s="50">
        <v>1782</v>
      </c>
      <c r="P28" s="49">
        <v>1794.0408163265306</v>
      </c>
    </row>
    <row r="29" spans="1:16" ht="39.950000000000003" customHeight="1">
      <c r="A29" s="55" t="s">
        <v>64</v>
      </c>
      <c r="B29" s="54">
        <v>152</v>
      </c>
      <c r="C29" s="50">
        <v>158</v>
      </c>
      <c r="D29" s="50">
        <v>154</v>
      </c>
      <c r="E29" s="50">
        <v>151</v>
      </c>
      <c r="F29" s="53">
        <v>156</v>
      </c>
      <c r="G29" s="52">
        <v>64.2</v>
      </c>
      <c r="H29" s="52">
        <v>67.2</v>
      </c>
      <c r="I29" s="52">
        <v>65.900000000000006</v>
      </c>
      <c r="J29" s="52">
        <v>65.099999999999994</v>
      </c>
      <c r="K29" s="51">
        <v>68.233709201928036</v>
      </c>
      <c r="L29" s="50">
        <v>1557</v>
      </c>
      <c r="M29" s="50">
        <v>1489</v>
      </c>
      <c r="N29" s="50">
        <v>1518</v>
      </c>
      <c r="O29" s="50">
        <v>1536</v>
      </c>
      <c r="P29" s="49">
        <v>1465.551282051282</v>
      </c>
    </row>
    <row r="30" spans="1:16" ht="39.950000000000003" customHeight="1">
      <c r="A30" s="55" t="s">
        <v>63</v>
      </c>
      <c r="B30" s="54">
        <v>123</v>
      </c>
      <c r="C30" s="50">
        <v>120</v>
      </c>
      <c r="D30" s="50">
        <v>115</v>
      </c>
      <c r="E30" s="50">
        <v>120</v>
      </c>
      <c r="F30" s="53">
        <v>112</v>
      </c>
      <c r="G30" s="52">
        <v>68.099999999999994</v>
      </c>
      <c r="H30" s="52">
        <v>67.599999999999994</v>
      </c>
      <c r="I30" s="52">
        <v>66</v>
      </c>
      <c r="J30" s="52">
        <v>70.2</v>
      </c>
      <c r="K30" s="51">
        <v>67.03014561102168</v>
      </c>
      <c r="L30" s="50">
        <v>1468</v>
      </c>
      <c r="M30" s="50">
        <v>1480</v>
      </c>
      <c r="N30" s="50">
        <v>1515</v>
      </c>
      <c r="O30" s="50">
        <v>1425</v>
      </c>
      <c r="P30" s="49">
        <v>1491.8660714285713</v>
      </c>
    </row>
    <row r="31" spans="1:16" ht="39.950000000000003" customHeight="1">
      <c r="A31" s="55" t="s">
        <v>62</v>
      </c>
      <c r="B31" s="54">
        <v>413</v>
      </c>
      <c r="C31" s="50">
        <v>427</v>
      </c>
      <c r="D31" s="50">
        <v>439</v>
      </c>
      <c r="E31" s="50">
        <v>460</v>
      </c>
      <c r="F31" s="53">
        <v>468</v>
      </c>
      <c r="G31" s="52">
        <v>63.2</v>
      </c>
      <c r="H31" s="52">
        <v>65.5</v>
      </c>
      <c r="I31" s="52">
        <v>67.3</v>
      </c>
      <c r="J31" s="52">
        <v>70.7</v>
      </c>
      <c r="K31" s="51">
        <v>72.185461107769186</v>
      </c>
      <c r="L31" s="50">
        <v>1582</v>
      </c>
      <c r="M31" s="50">
        <v>1527</v>
      </c>
      <c r="N31" s="50">
        <v>1486</v>
      </c>
      <c r="O31" s="50">
        <v>1414</v>
      </c>
      <c r="P31" s="49">
        <v>1385.3205128205129</v>
      </c>
    </row>
    <row r="32" spans="1:16" ht="39.950000000000003" customHeight="1">
      <c r="A32" s="55" t="s">
        <v>61</v>
      </c>
      <c r="B32" s="54">
        <v>93</v>
      </c>
      <c r="C32" s="50">
        <v>93</v>
      </c>
      <c r="D32" s="50">
        <v>92</v>
      </c>
      <c r="E32" s="50">
        <v>89</v>
      </c>
      <c r="F32" s="53">
        <v>88</v>
      </c>
      <c r="G32" s="52">
        <v>56</v>
      </c>
      <c r="H32" s="52">
        <v>57.8</v>
      </c>
      <c r="I32" s="52">
        <v>58.8</v>
      </c>
      <c r="J32" s="52">
        <v>58.6</v>
      </c>
      <c r="K32" s="51">
        <v>59.794388840192696</v>
      </c>
      <c r="L32" s="50">
        <v>1786</v>
      </c>
      <c r="M32" s="50">
        <v>1731</v>
      </c>
      <c r="N32" s="50">
        <v>1701</v>
      </c>
      <c r="O32" s="50">
        <v>1707</v>
      </c>
      <c r="P32" s="49">
        <v>1672.3977272727273</v>
      </c>
    </row>
    <row r="33" spans="1:16" ht="39.950000000000003" customHeight="1">
      <c r="A33" s="48" t="s">
        <v>60</v>
      </c>
      <c r="B33" s="47">
        <v>72</v>
      </c>
      <c r="C33" s="43">
        <v>79</v>
      </c>
      <c r="D33" s="43">
        <v>77</v>
      </c>
      <c r="E33" s="43">
        <v>80</v>
      </c>
      <c r="F33" s="46">
        <v>76</v>
      </c>
      <c r="G33" s="45">
        <v>54.9</v>
      </c>
      <c r="H33" s="45">
        <v>62.2</v>
      </c>
      <c r="I33" s="45">
        <v>62</v>
      </c>
      <c r="J33" s="45">
        <v>66.400000000000006</v>
      </c>
      <c r="K33" s="44">
        <v>65.244452075374511</v>
      </c>
      <c r="L33" s="43">
        <v>1822</v>
      </c>
      <c r="M33" s="43">
        <v>1608</v>
      </c>
      <c r="N33" s="43">
        <v>1614</v>
      </c>
      <c r="O33" s="43">
        <v>1506</v>
      </c>
      <c r="P33" s="42">
        <v>1532.6973684210527</v>
      </c>
    </row>
    <row r="34" spans="1:16" ht="13.15" customHeight="1">
      <c r="A34" s="41"/>
    </row>
  </sheetData>
  <mergeCells count="4">
    <mergeCell ref="A3:A4"/>
    <mergeCell ref="B3:F3"/>
    <mergeCell ref="G3:K3"/>
    <mergeCell ref="L3:P3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34"/>
  <sheetViews>
    <sheetView view="pageBreakPreview" zoomScale="75" zoomScaleNormal="75" zoomScaleSheetLayoutView="100" workbookViewId="0">
      <pane xSplit="1" ySplit="4" topLeftCell="B5" activePane="bottomRight" state="frozen"/>
      <selection pane="topRight"/>
      <selection pane="bottomLeft"/>
      <selection pane="bottomRight" activeCell="L3" sqref="L3:L4"/>
    </sheetView>
  </sheetViews>
  <sheetFormatPr defaultRowHeight="12"/>
  <cols>
    <col min="1" max="1" width="13.140625" customWidth="1"/>
    <col min="2" max="12" width="12.28515625" customWidth="1"/>
  </cols>
  <sheetData>
    <row r="1" spans="1:12" ht="21">
      <c r="A1" s="99" t="s">
        <v>170</v>
      </c>
      <c r="J1" s="89"/>
      <c r="K1" s="89"/>
      <c r="L1" s="105" t="s">
        <v>193</v>
      </c>
    </row>
    <row r="2" spans="1:12" ht="21" hidden="1">
      <c r="A2" s="99"/>
    </row>
    <row r="3" spans="1:12" s="33" customFormat="1" ht="20.100000000000001" customHeight="1">
      <c r="A3" s="141" t="s">
        <v>96</v>
      </c>
      <c r="B3" s="144" t="s">
        <v>113</v>
      </c>
      <c r="C3" s="144" t="s">
        <v>112</v>
      </c>
      <c r="D3" s="144"/>
      <c r="E3" s="144"/>
      <c r="F3" s="144"/>
      <c r="G3" s="144"/>
      <c r="H3" s="144" t="s">
        <v>169</v>
      </c>
      <c r="I3" s="144"/>
      <c r="J3" s="134" t="s">
        <v>118</v>
      </c>
      <c r="K3" s="135"/>
      <c r="L3" s="141" t="s">
        <v>108</v>
      </c>
    </row>
    <row r="4" spans="1:12" s="33" customFormat="1" ht="47.45" customHeight="1">
      <c r="A4" s="146"/>
      <c r="B4" s="144"/>
      <c r="C4" s="86" t="s">
        <v>107</v>
      </c>
      <c r="D4" s="86" t="s">
        <v>106</v>
      </c>
      <c r="E4" s="86" t="s">
        <v>105</v>
      </c>
      <c r="F4" s="86" t="s">
        <v>104</v>
      </c>
      <c r="G4" s="86" t="s">
        <v>103</v>
      </c>
      <c r="H4" s="86" t="s">
        <v>168</v>
      </c>
      <c r="I4" s="86" t="s">
        <v>167</v>
      </c>
      <c r="J4" s="86" t="s">
        <v>100</v>
      </c>
      <c r="K4" s="104" t="s">
        <v>99</v>
      </c>
      <c r="L4" s="146"/>
    </row>
    <row r="5" spans="1:12" ht="39.950000000000003" customHeight="1">
      <c r="A5" s="82" t="s">
        <v>88</v>
      </c>
      <c r="B5" s="80">
        <f>SUM(B6:B7)</f>
        <v>949</v>
      </c>
      <c r="C5" s="72">
        <f t="shared" ref="C5:L5" si="0">SUM(C6:C7)</f>
        <v>0</v>
      </c>
      <c r="D5" s="72">
        <f t="shared" si="0"/>
        <v>668</v>
      </c>
      <c r="E5" s="72">
        <f t="shared" si="0"/>
        <v>32</v>
      </c>
      <c r="F5" s="72">
        <f t="shared" si="0"/>
        <v>217</v>
      </c>
      <c r="G5" s="72">
        <f t="shared" si="0"/>
        <v>13</v>
      </c>
      <c r="H5" s="72">
        <f t="shared" si="0"/>
        <v>1</v>
      </c>
      <c r="I5" s="72">
        <f t="shared" si="0"/>
        <v>2</v>
      </c>
      <c r="J5" s="72">
        <f t="shared" si="0"/>
        <v>5</v>
      </c>
      <c r="K5" s="72">
        <f t="shared" si="0"/>
        <v>11</v>
      </c>
      <c r="L5" s="74">
        <f t="shared" si="0"/>
        <v>0</v>
      </c>
    </row>
    <row r="6" spans="1:12" ht="39.950000000000003" customHeight="1">
      <c r="A6" s="76" t="s">
        <v>87</v>
      </c>
      <c r="B6" s="54">
        <f>SUM(B8:B18)</f>
        <v>874</v>
      </c>
      <c r="C6" s="50">
        <f t="shared" ref="C6:L6" si="1">SUM(C8:C18)</f>
        <v>0</v>
      </c>
      <c r="D6" s="50">
        <f t="shared" si="1"/>
        <v>607</v>
      </c>
      <c r="E6" s="50">
        <f t="shared" si="1"/>
        <v>30</v>
      </c>
      <c r="F6" s="50">
        <f t="shared" si="1"/>
        <v>207</v>
      </c>
      <c r="G6" s="50">
        <f t="shared" si="1"/>
        <v>13</v>
      </c>
      <c r="H6" s="50">
        <f t="shared" si="1"/>
        <v>1</v>
      </c>
      <c r="I6" s="50">
        <f t="shared" si="1"/>
        <v>2</v>
      </c>
      <c r="J6" s="50">
        <f t="shared" si="1"/>
        <v>4</v>
      </c>
      <c r="K6" s="50">
        <f t="shared" si="1"/>
        <v>10</v>
      </c>
      <c r="L6" s="53">
        <f t="shared" si="1"/>
        <v>0</v>
      </c>
    </row>
    <row r="7" spans="1:12" ht="39.950000000000003" customHeight="1">
      <c r="A7" s="79" t="s">
        <v>86</v>
      </c>
      <c r="B7" s="47">
        <f>SUM(B19:B27)</f>
        <v>75</v>
      </c>
      <c r="C7" s="43">
        <f t="shared" ref="C7:L7" si="2">SUM(C19:C27)</f>
        <v>0</v>
      </c>
      <c r="D7" s="43">
        <f t="shared" si="2"/>
        <v>61</v>
      </c>
      <c r="E7" s="43">
        <f t="shared" si="2"/>
        <v>2</v>
      </c>
      <c r="F7" s="43">
        <f t="shared" si="2"/>
        <v>10</v>
      </c>
      <c r="G7" s="43">
        <f t="shared" si="2"/>
        <v>0</v>
      </c>
      <c r="H7" s="43">
        <f t="shared" si="2"/>
        <v>0</v>
      </c>
      <c r="I7" s="43">
        <f t="shared" si="2"/>
        <v>0</v>
      </c>
      <c r="J7" s="43">
        <f t="shared" si="2"/>
        <v>1</v>
      </c>
      <c r="K7" s="43">
        <f t="shared" si="2"/>
        <v>1</v>
      </c>
      <c r="L7" s="46">
        <f t="shared" si="2"/>
        <v>0</v>
      </c>
    </row>
    <row r="8" spans="1:12" ht="39.950000000000003" customHeight="1">
      <c r="A8" s="76" t="s">
        <v>85</v>
      </c>
      <c r="B8" s="54">
        <v>380</v>
      </c>
      <c r="C8" s="50">
        <v>0</v>
      </c>
      <c r="D8" s="50">
        <v>251</v>
      </c>
      <c r="E8" s="50">
        <v>11</v>
      </c>
      <c r="F8" s="50">
        <v>110</v>
      </c>
      <c r="G8" s="50">
        <v>0</v>
      </c>
      <c r="H8" s="50">
        <v>0</v>
      </c>
      <c r="I8" s="50">
        <v>2</v>
      </c>
      <c r="J8" s="50">
        <v>2</v>
      </c>
      <c r="K8" s="50">
        <v>4</v>
      </c>
      <c r="L8" s="53">
        <v>0</v>
      </c>
    </row>
    <row r="9" spans="1:12" ht="39.950000000000003" customHeight="1">
      <c r="A9" s="76" t="s">
        <v>84</v>
      </c>
      <c r="B9" s="54">
        <v>108</v>
      </c>
      <c r="C9" s="50">
        <v>0</v>
      </c>
      <c r="D9" s="50">
        <v>85</v>
      </c>
      <c r="E9" s="50">
        <v>2</v>
      </c>
      <c r="F9" s="50">
        <v>21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3">
        <v>0</v>
      </c>
    </row>
    <row r="10" spans="1:12" ht="39.950000000000003" customHeight="1">
      <c r="A10" s="76" t="s">
        <v>83</v>
      </c>
      <c r="B10" s="54">
        <v>54</v>
      </c>
      <c r="C10" s="50">
        <v>0</v>
      </c>
      <c r="D10" s="50">
        <v>39</v>
      </c>
      <c r="E10" s="50">
        <v>5</v>
      </c>
      <c r="F10" s="50">
        <v>10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3">
        <v>0</v>
      </c>
    </row>
    <row r="11" spans="1:12" ht="39.950000000000003" customHeight="1">
      <c r="A11" s="76" t="s">
        <v>82</v>
      </c>
      <c r="B11" s="54">
        <v>22</v>
      </c>
      <c r="C11" s="50">
        <v>0</v>
      </c>
      <c r="D11" s="50">
        <v>19</v>
      </c>
      <c r="E11" s="50">
        <v>0</v>
      </c>
      <c r="F11" s="50">
        <v>3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3">
        <v>0</v>
      </c>
    </row>
    <row r="12" spans="1:12" ht="39.950000000000003" customHeight="1">
      <c r="A12" s="76" t="s">
        <v>81</v>
      </c>
      <c r="B12" s="54">
        <v>88</v>
      </c>
      <c r="C12" s="50">
        <v>0</v>
      </c>
      <c r="D12" s="50">
        <v>53</v>
      </c>
      <c r="E12" s="50">
        <v>5</v>
      </c>
      <c r="F12" s="50">
        <v>24</v>
      </c>
      <c r="G12" s="50">
        <v>0</v>
      </c>
      <c r="H12" s="50">
        <v>0</v>
      </c>
      <c r="I12" s="50">
        <v>0</v>
      </c>
      <c r="J12" s="50">
        <v>2</v>
      </c>
      <c r="K12" s="50">
        <v>4</v>
      </c>
      <c r="L12" s="53">
        <v>0</v>
      </c>
    </row>
    <row r="13" spans="1:12" ht="39.950000000000003" customHeight="1">
      <c r="A13" s="76" t="s">
        <v>80</v>
      </c>
      <c r="B13" s="54">
        <v>68</v>
      </c>
      <c r="C13" s="50">
        <v>0</v>
      </c>
      <c r="D13" s="50">
        <v>54</v>
      </c>
      <c r="E13" s="50">
        <v>6</v>
      </c>
      <c r="F13" s="50">
        <v>8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3">
        <v>0</v>
      </c>
    </row>
    <row r="14" spans="1:12" ht="39.950000000000003" customHeight="1">
      <c r="A14" s="76" t="s">
        <v>79</v>
      </c>
      <c r="B14" s="54">
        <v>31</v>
      </c>
      <c r="C14" s="50">
        <v>0</v>
      </c>
      <c r="D14" s="50">
        <v>27</v>
      </c>
      <c r="E14" s="50">
        <v>0</v>
      </c>
      <c r="F14" s="50">
        <v>3</v>
      </c>
      <c r="G14" s="50">
        <v>0</v>
      </c>
      <c r="H14" s="50">
        <v>0</v>
      </c>
      <c r="I14" s="50">
        <v>0</v>
      </c>
      <c r="J14" s="50">
        <v>0</v>
      </c>
      <c r="K14" s="50">
        <v>1</v>
      </c>
      <c r="L14" s="53">
        <v>0</v>
      </c>
    </row>
    <row r="15" spans="1:12" ht="39.950000000000003" customHeight="1">
      <c r="A15" s="76" t="s">
        <v>78</v>
      </c>
      <c r="B15" s="54">
        <v>20</v>
      </c>
      <c r="C15" s="50">
        <v>0</v>
      </c>
      <c r="D15" s="50">
        <v>13</v>
      </c>
      <c r="E15" s="50">
        <v>0</v>
      </c>
      <c r="F15" s="50">
        <v>7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3">
        <v>0</v>
      </c>
    </row>
    <row r="16" spans="1:12" ht="39.950000000000003" customHeight="1">
      <c r="A16" s="76" t="s">
        <v>77</v>
      </c>
      <c r="B16" s="54">
        <v>49</v>
      </c>
      <c r="C16" s="50">
        <v>0</v>
      </c>
      <c r="D16" s="50">
        <v>37</v>
      </c>
      <c r="E16" s="50">
        <v>1</v>
      </c>
      <c r="F16" s="50">
        <v>10</v>
      </c>
      <c r="G16" s="50">
        <v>0</v>
      </c>
      <c r="H16" s="50">
        <v>0</v>
      </c>
      <c r="I16" s="50">
        <v>0</v>
      </c>
      <c r="J16" s="50">
        <v>0</v>
      </c>
      <c r="K16" s="50">
        <v>1</v>
      </c>
      <c r="L16" s="53">
        <v>0</v>
      </c>
    </row>
    <row r="17" spans="1:12" ht="39.950000000000003" customHeight="1">
      <c r="A17" s="76" t="s">
        <v>76</v>
      </c>
      <c r="B17" s="54">
        <v>23</v>
      </c>
      <c r="C17" s="50">
        <v>0</v>
      </c>
      <c r="D17" s="50">
        <v>17</v>
      </c>
      <c r="E17" s="50">
        <v>0</v>
      </c>
      <c r="F17" s="50">
        <v>6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3">
        <v>0</v>
      </c>
    </row>
    <row r="18" spans="1:12" ht="39.950000000000003" customHeight="1">
      <c r="A18" s="76" t="s">
        <v>75</v>
      </c>
      <c r="B18" s="54">
        <v>31</v>
      </c>
      <c r="C18" s="50">
        <v>0</v>
      </c>
      <c r="D18" s="50">
        <v>12</v>
      </c>
      <c r="E18" s="50">
        <v>0</v>
      </c>
      <c r="F18" s="50">
        <v>5</v>
      </c>
      <c r="G18" s="50">
        <v>13</v>
      </c>
      <c r="H18" s="50">
        <v>1</v>
      </c>
      <c r="I18" s="50">
        <v>0</v>
      </c>
      <c r="J18" s="50">
        <v>0</v>
      </c>
      <c r="K18" s="50">
        <v>0</v>
      </c>
      <c r="L18" s="53">
        <v>0</v>
      </c>
    </row>
    <row r="19" spans="1:12" ht="39.950000000000003" customHeight="1">
      <c r="A19" s="75" t="s">
        <v>74</v>
      </c>
      <c r="B19" s="70">
        <v>4</v>
      </c>
      <c r="C19" s="66">
        <v>0</v>
      </c>
      <c r="D19" s="66">
        <v>3</v>
      </c>
      <c r="E19" s="66">
        <v>0</v>
      </c>
      <c r="F19" s="66">
        <v>1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9">
        <v>0</v>
      </c>
    </row>
    <row r="20" spans="1:12" ht="39.950000000000003" customHeight="1">
      <c r="A20" s="71" t="s">
        <v>73</v>
      </c>
      <c r="B20" s="70">
        <v>8</v>
      </c>
      <c r="C20" s="66">
        <v>0</v>
      </c>
      <c r="D20" s="66">
        <v>3</v>
      </c>
      <c r="E20" s="66">
        <v>1</v>
      </c>
      <c r="F20" s="66">
        <v>3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9">
        <v>0</v>
      </c>
    </row>
    <row r="21" spans="1:12" ht="39.950000000000003" customHeight="1">
      <c r="A21" s="55" t="s">
        <v>72</v>
      </c>
      <c r="B21" s="54">
        <v>18</v>
      </c>
      <c r="C21" s="72">
        <v>0</v>
      </c>
      <c r="D21" s="72">
        <v>16</v>
      </c>
      <c r="E21" s="72">
        <v>0</v>
      </c>
      <c r="F21" s="72">
        <v>2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4">
        <v>0</v>
      </c>
    </row>
    <row r="22" spans="1:12" ht="39.950000000000003" customHeight="1">
      <c r="A22" s="55" t="s">
        <v>71</v>
      </c>
      <c r="B22" s="54">
        <v>11</v>
      </c>
      <c r="C22" s="43">
        <v>0</v>
      </c>
      <c r="D22" s="43">
        <v>9</v>
      </c>
      <c r="E22" s="43">
        <v>0</v>
      </c>
      <c r="F22" s="43">
        <v>2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6">
        <v>0</v>
      </c>
    </row>
    <row r="23" spans="1:12" ht="39.950000000000003" customHeight="1">
      <c r="A23" s="71" t="s">
        <v>70</v>
      </c>
      <c r="B23" s="70">
        <v>9</v>
      </c>
      <c r="C23" s="66">
        <v>0</v>
      </c>
      <c r="D23" s="66">
        <v>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9">
        <v>0</v>
      </c>
    </row>
    <row r="24" spans="1:12" ht="39.950000000000003" customHeight="1">
      <c r="A24" s="71" t="s">
        <v>69</v>
      </c>
      <c r="B24" s="70">
        <v>3</v>
      </c>
      <c r="C24" s="66">
        <v>0</v>
      </c>
      <c r="D24" s="66">
        <v>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9">
        <v>0</v>
      </c>
    </row>
    <row r="25" spans="1:12" ht="39.950000000000003" customHeight="1">
      <c r="A25" s="55" t="s">
        <v>68</v>
      </c>
      <c r="B25" s="54">
        <v>2</v>
      </c>
      <c r="C25" s="50">
        <v>0</v>
      </c>
      <c r="D25" s="50">
        <v>2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3">
        <v>0</v>
      </c>
    </row>
    <row r="26" spans="1:12" ht="39.950000000000003" customHeight="1">
      <c r="A26" s="55" t="s">
        <v>67</v>
      </c>
      <c r="B26" s="54">
        <v>7</v>
      </c>
      <c r="C26" s="50">
        <v>0</v>
      </c>
      <c r="D26" s="50">
        <v>5</v>
      </c>
      <c r="E26" s="50">
        <v>1</v>
      </c>
      <c r="F26" s="50">
        <v>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3">
        <v>0</v>
      </c>
    </row>
    <row r="27" spans="1:12" ht="39.950000000000003" customHeight="1" thickBot="1">
      <c r="A27" s="64" t="s">
        <v>66</v>
      </c>
      <c r="B27" s="63">
        <v>13</v>
      </c>
      <c r="C27" s="59">
        <v>0</v>
      </c>
      <c r="D27" s="59">
        <v>11</v>
      </c>
      <c r="E27" s="59">
        <v>0</v>
      </c>
      <c r="F27" s="59">
        <v>1</v>
      </c>
      <c r="G27" s="59">
        <v>0</v>
      </c>
      <c r="H27" s="59">
        <v>0</v>
      </c>
      <c r="I27" s="59">
        <v>0</v>
      </c>
      <c r="J27" s="59">
        <v>1</v>
      </c>
      <c r="K27" s="59">
        <v>0</v>
      </c>
      <c r="L27" s="62">
        <v>0</v>
      </c>
    </row>
    <row r="28" spans="1:12" ht="39.950000000000003" customHeight="1" thickTop="1">
      <c r="A28" s="57" t="s">
        <v>65</v>
      </c>
      <c r="B28" s="54">
        <f t="shared" ref="B28:L28" si="3">B16</f>
        <v>49</v>
      </c>
      <c r="C28" s="50">
        <f t="shared" si="3"/>
        <v>0</v>
      </c>
      <c r="D28" s="50">
        <f t="shared" si="3"/>
        <v>37</v>
      </c>
      <c r="E28" s="50">
        <f t="shared" si="3"/>
        <v>1</v>
      </c>
      <c r="F28" s="50">
        <f t="shared" si="3"/>
        <v>10</v>
      </c>
      <c r="G28" s="50">
        <f t="shared" si="3"/>
        <v>0</v>
      </c>
      <c r="H28" s="50">
        <f t="shared" si="3"/>
        <v>0</v>
      </c>
      <c r="I28" s="50">
        <f t="shared" si="3"/>
        <v>0</v>
      </c>
      <c r="J28" s="50">
        <f t="shared" si="3"/>
        <v>0</v>
      </c>
      <c r="K28" s="50">
        <f t="shared" si="3"/>
        <v>1</v>
      </c>
      <c r="L28" s="53">
        <f t="shared" si="3"/>
        <v>0</v>
      </c>
    </row>
    <row r="29" spans="1:12" ht="39.950000000000003" customHeight="1">
      <c r="A29" s="55" t="s">
        <v>64</v>
      </c>
      <c r="B29" s="54">
        <f t="shared" ref="B29:L29" si="4">B12+B13</f>
        <v>156</v>
      </c>
      <c r="C29" s="50">
        <f t="shared" si="4"/>
        <v>0</v>
      </c>
      <c r="D29" s="50">
        <f t="shared" si="4"/>
        <v>107</v>
      </c>
      <c r="E29" s="50">
        <f t="shared" si="4"/>
        <v>11</v>
      </c>
      <c r="F29" s="50">
        <f t="shared" si="4"/>
        <v>32</v>
      </c>
      <c r="G29" s="50">
        <f t="shared" si="4"/>
        <v>0</v>
      </c>
      <c r="H29" s="50">
        <f t="shared" si="4"/>
        <v>0</v>
      </c>
      <c r="I29" s="50">
        <f t="shared" si="4"/>
        <v>0</v>
      </c>
      <c r="J29" s="50">
        <f t="shared" si="4"/>
        <v>2</v>
      </c>
      <c r="K29" s="50">
        <f t="shared" si="4"/>
        <v>4</v>
      </c>
      <c r="L29" s="53">
        <f t="shared" si="4"/>
        <v>0</v>
      </c>
    </row>
    <row r="30" spans="1:12" ht="39.950000000000003" customHeight="1">
      <c r="A30" s="55" t="s">
        <v>63</v>
      </c>
      <c r="B30" s="54">
        <f t="shared" ref="B30:L30" si="5">B9+B19</f>
        <v>112</v>
      </c>
      <c r="C30" s="50">
        <f t="shared" si="5"/>
        <v>0</v>
      </c>
      <c r="D30" s="50">
        <f t="shared" si="5"/>
        <v>88</v>
      </c>
      <c r="E30" s="50">
        <f t="shared" si="5"/>
        <v>2</v>
      </c>
      <c r="F30" s="50">
        <f t="shared" si="5"/>
        <v>22</v>
      </c>
      <c r="G30" s="50">
        <f t="shared" si="5"/>
        <v>0</v>
      </c>
      <c r="H30" s="50">
        <f t="shared" si="5"/>
        <v>0</v>
      </c>
      <c r="I30" s="50">
        <f t="shared" si="5"/>
        <v>0</v>
      </c>
      <c r="J30" s="50">
        <f t="shared" si="5"/>
        <v>0</v>
      </c>
      <c r="K30" s="50">
        <f t="shared" si="5"/>
        <v>0</v>
      </c>
      <c r="L30" s="53">
        <f t="shared" si="5"/>
        <v>0</v>
      </c>
    </row>
    <row r="31" spans="1:12" ht="39.950000000000003" customHeight="1">
      <c r="A31" s="55" t="s">
        <v>62</v>
      </c>
      <c r="B31" s="54">
        <f t="shared" ref="B31:L31" si="6">B8+B15+B18+B20+B21+B22</f>
        <v>468</v>
      </c>
      <c r="C31" s="50">
        <f t="shared" si="6"/>
        <v>0</v>
      </c>
      <c r="D31" s="50">
        <f t="shared" si="6"/>
        <v>304</v>
      </c>
      <c r="E31" s="50">
        <f t="shared" si="6"/>
        <v>12</v>
      </c>
      <c r="F31" s="50">
        <f t="shared" si="6"/>
        <v>129</v>
      </c>
      <c r="G31" s="50">
        <f t="shared" si="6"/>
        <v>13</v>
      </c>
      <c r="H31" s="50">
        <f t="shared" si="6"/>
        <v>1</v>
      </c>
      <c r="I31" s="50">
        <f t="shared" si="6"/>
        <v>2</v>
      </c>
      <c r="J31" s="50">
        <f t="shared" si="6"/>
        <v>2</v>
      </c>
      <c r="K31" s="50">
        <f t="shared" si="6"/>
        <v>5</v>
      </c>
      <c r="L31" s="53">
        <f t="shared" si="6"/>
        <v>0</v>
      </c>
    </row>
    <row r="32" spans="1:12" ht="39.950000000000003" customHeight="1">
      <c r="A32" s="55" t="s">
        <v>61</v>
      </c>
      <c r="B32" s="54">
        <f t="shared" ref="B32:L32" si="7">B11+B14+B17+B23+B24</f>
        <v>88</v>
      </c>
      <c r="C32" s="50">
        <f t="shared" si="7"/>
        <v>0</v>
      </c>
      <c r="D32" s="50">
        <f t="shared" si="7"/>
        <v>75</v>
      </c>
      <c r="E32" s="50">
        <f t="shared" si="7"/>
        <v>0</v>
      </c>
      <c r="F32" s="50">
        <f t="shared" si="7"/>
        <v>12</v>
      </c>
      <c r="G32" s="50">
        <f t="shared" si="7"/>
        <v>0</v>
      </c>
      <c r="H32" s="50">
        <f t="shared" si="7"/>
        <v>0</v>
      </c>
      <c r="I32" s="50">
        <f t="shared" si="7"/>
        <v>0</v>
      </c>
      <c r="J32" s="50">
        <f t="shared" si="7"/>
        <v>0</v>
      </c>
      <c r="K32" s="50">
        <f t="shared" si="7"/>
        <v>1</v>
      </c>
      <c r="L32" s="53">
        <f t="shared" si="7"/>
        <v>0</v>
      </c>
    </row>
    <row r="33" spans="1:12" ht="39.950000000000003" customHeight="1">
      <c r="A33" s="48" t="s">
        <v>60</v>
      </c>
      <c r="B33" s="47">
        <f t="shared" ref="B33:L33" si="8">B10+B25+B26+B27</f>
        <v>76</v>
      </c>
      <c r="C33" s="43">
        <f t="shared" si="8"/>
        <v>0</v>
      </c>
      <c r="D33" s="43">
        <f t="shared" si="8"/>
        <v>57</v>
      </c>
      <c r="E33" s="43">
        <f t="shared" si="8"/>
        <v>6</v>
      </c>
      <c r="F33" s="43">
        <f t="shared" si="8"/>
        <v>12</v>
      </c>
      <c r="G33" s="43">
        <f t="shared" si="8"/>
        <v>0</v>
      </c>
      <c r="H33" s="43">
        <f t="shared" si="8"/>
        <v>0</v>
      </c>
      <c r="I33" s="43">
        <f t="shared" si="8"/>
        <v>0</v>
      </c>
      <c r="J33" s="43">
        <f t="shared" si="8"/>
        <v>1</v>
      </c>
      <c r="K33" s="43">
        <f t="shared" si="8"/>
        <v>0</v>
      </c>
      <c r="L33" s="46">
        <f t="shared" si="8"/>
        <v>0</v>
      </c>
    </row>
    <row r="34" spans="1:12" ht="13.15" customHeight="1">
      <c r="A34" s="41"/>
      <c r="J34" s="103"/>
      <c r="L34" s="102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5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33"/>
  <sheetViews>
    <sheetView view="pageBreakPreview" topLeftCell="F1" zoomScale="91" zoomScaleNormal="100" zoomScaleSheetLayoutView="91" workbookViewId="0">
      <selection activeCell="N23" sqref="N23"/>
    </sheetView>
  </sheetViews>
  <sheetFormatPr defaultRowHeight="12"/>
  <cols>
    <col min="1" max="1" width="13.7109375" customWidth="1"/>
    <col min="2" max="16" width="12" customWidth="1"/>
    <col min="18" max="18" width="12" style="40" bestFit="1" customWidth="1"/>
  </cols>
  <sheetData>
    <row r="1" spans="1:18" ht="21">
      <c r="A1" s="91" t="s">
        <v>174</v>
      </c>
      <c r="M1" s="90"/>
      <c r="N1" s="89"/>
      <c r="O1" s="89"/>
      <c r="P1" s="88" t="s">
        <v>97</v>
      </c>
    </row>
    <row r="2" spans="1:18" s="33" customFormat="1" ht="20.100000000000001" customHeight="1">
      <c r="A2" s="141" t="s">
        <v>96</v>
      </c>
      <c r="B2" s="134" t="s">
        <v>173</v>
      </c>
      <c r="C2" s="135"/>
      <c r="D2" s="135"/>
      <c r="E2" s="135"/>
      <c r="F2" s="136"/>
      <c r="G2" s="137" t="s">
        <v>172</v>
      </c>
      <c r="H2" s="137"/>
      <c r="I2" s="137"/>
      <c r="J2" s="137"/>
      <c r="K2" s="137"/>
      <c r="L2" s="138" t="s">
        <v>171</v>
      </c>
      <c r="M2" s="139"/>
      <c r="N2" s="139"/>
      <c r="O2" s="139"/>
      <c r="P2" s="140"/>
      <c r="R2" s="40"/>
    </row>
    <row r="3" spans="1:18" s="33" customFormat="1" ht="21" customHeight="1">
      <c r="A3" s="142"/>
      <c r="B3" s="84" t="s">
        <v>92</v>
      </c>
      <c r="C3" s="86" t="s">
        <v>91</v>
      </c>
      <c r="D3" s="86" t="s">
        <v>90</v>
      </c>
      <c r="E3" s="120" t="s">
        <v>89</v>
      </c>
      <c r="F3" s="86" t="s">
        <v>192</v>
      </c>
      <c r="G3" s="87" t="s">
        <v>92</v>
      </c>
      <c r="H3" s="86" t="s">
        <v>91</v>
      </c>
      <c r="I3" s="85" t="s">
        <v>90</v>
      </c>
      <c r="J3" s="85" t="s">
        <v>89</v>
      </c>
      <c r="K3" s="84" t="s">
        <v>192</v>
      </c>
      <c r="L3" s="84" t="s">
        <v>92</v>
      </c>
      <c r="M3" s="84" t="s">
        <v>91</v>
      </c>
      <c r="N3" s="84" t="s">
        <v>90</v>
      </c>
      <c r="O3" s="121" t="s">
        <v>89</v>
      </c>
      <c r="P3" s="84" t="s">
        <v>192</v>
      </c>
      <c r="R3" s="83"/>
    </row>
    <row r="4" spans="1:18" ht="39.950000000000003" customHeight="1">
      <c r="A4" s="82" t="s">
        <v>88</v>
      </c>
      <c r="B4" s="80">
        <v>2484</v>
      </c>
      <c r="C4" s="72">
        <v>2568</v>
      </c>
      <c r="D4" s="72">
        <v>2596</v>
      </c>
      <c r="E4" s="72">
        <v>2687</v>
      </c>
      <c r="F4" s="74">
        <v>2752</v>
      </c>
      <c r="G4" s="73">
        <v>170.1</v>
      </c>
      <c r="H4" s="73">
        <v>177.8</v>
      </c>
      <c r="I4" s="73">
        <v>181.3</v>
      </c>
      <c r="J4" s="73">
        <v>189.9</v>
      </c>
      <c r="K4" s="81">
        <v>197.18990060969799</v>
      </c>
      <c r="L4" s="80">
        <v>588</v>
      </c>
      <c r="M4" s="72">
        <v>562</v>
      </c>
      <c r="N4" s="72">
        <v>551</v>
      </c>
      <c r="O4" s="72">
        <v>527</v>
      </c>
      <c r="P4" s="65">
        <v>507.12536337209303</v>
      </c>
    </row>
    <row r="5" spans="1:18" ht="39.950000000000003" customHeight="1">
      <c r="A5" s="76" t="s">
        <v>87</v>
      </c>
      <c r="B5" s="54">
        <v>2336</v>
      </c>
      <c r="C5" s="50">
        <v>2422</v>
      </c>
      <c r="D5" s="50">
        <v>2458</v>
      </c>
      <c r="E5" s="50">
        <v>2542</v>
      </c>
      <c r="F5" s="53">
        <v>2605</v>
      </c>
      <c r="G5" s="52">
        <v>177.7</v>
      </c>
      <c r="H5" s="52">
        <v>185.9</v>
      </c>
      <c r="I5" s="52">
        <v>190.1</v>
      </c>
      <c r="J5" s="52">
        <v>198.6</v>
      </c>
      <c r="K5" s="51">
        <v>206.04531414989501</v>
      </c>
      <c r="L5" s="50">
        <v>563</v>
      </c>
      <c r="M5" s="50">
        <v>538</v>
      </c>
      <c r="N5" s="50">
        <v>526</v>
      </c>
      <c r="O5" s="50">
        <v>504</v>
      </c>
      <c r="P5" s="49">
        <v>485.33013435700576</v>
      </c>
    </row>
    <row r="6" spans="1:18" ht="39.950000000000003" customHeight="1">
      <c r="A6" s="79" t="s">
        <v>86</v>
      </c>
      <c r="B6" s="47">
        <v>148</v>
      </c>
      <c r="C6" s="43">
        <v>146</v>
      </c>
      <c r="D6" s="43">
        <v>138</v>
      </c>
      <c r="E6" s="43">
        <v>145</v>
      </c>
      <c r="F6" s="46">
        <v>147</v>
      </c>
      <c r="G6" s="45">
        <v>101.7</v>
      </c>
      <c r="H6" s="45">
        <v>103.1</v>
      </c>
      <c r="I6" s="45">
        <v>99.5</v>
      </c>
      <c r="J6" s="45">
        <v>107.4</v>
      </c>
      <c r="K6" s="44">
        <v>111.93688891596356</v>
      </c>
      <c r="L6" s="43">
        <v>983</v>
      </c>
      <c r="M6" s="43">
        <v>970</v>
      </c>
      <c r="N6" s="43">
        <v>1005</v>
      </c>
      <c r="O6" s="43">
        <v>931</v>
      </c>
      <c r="P6" s="42">
        <v>893.36054421768711</v>
      </c>
      <c r="R6" s="78"/>
    </row>
    <row r="7" spans="1:18" ht="39.950000000000003" customHeight="1">
      <c r="A7" s="76" t="s">
        <v>85</v>
      </c>
      <c r="B7" s="54">
        <v>1027</v>
      </c>
      <c r="C7" s="50">
        <v>1086</v>
      </c>
      <c r="D7" s="50">
        <v>1097</v>
      </c>
      <c r="E7" s="50">
        <v>1164</v>
      </c>
      <c r="F7" s="53">
        <v>1211</v>
      </c>
      <c r="G7" s="52">
        <v>199.4</v>
      </c>
      <c r="H7" s="52">
        <v>210.9</v>
      </c>
      <c r="I7" s="52">
        <v>212.1</v>
      </c>
      <c r="J7" s="52">
        <v>225.1</v>
      </c>
      <c r="K7" s="51">
        <v>234.48134314630977</v>
      </c>
      <c r="L7" s="50">
        <v>502</v>
      </c>
      <c r="M7" s="50">
        <v>474</v>
      </c>
      <c r="N7" s="50">
        <v>471</v>
      </c>
      <c r="O7" s="50">
        <v>444</v>
      </c>
      <c r="P7" s="65">
        <v>426.47316267547484</v>
      </c>
    </row>
    <row r="8" spans="1:18" ht="39.950000000000003" customHeight="1">
      <c r="A8" s="76" t="s">
        <v>84</v>
      </c>
      <c r="B8" s="54">
        <v>281</v>
      </c>
      <c r="C8" s="50">
        <v>277</v>
      </c>
      <c r="D8" s="50">
        <v>267</v>
      </c>
      <c r="E8" s="50">
        <v>279</v>
      </c>
      <c r="F8" s="53">
        <v>279</v>
      </c>
      <c r="G8" s="52">
        <v>162.80000000000001</v>
      </c>
      <c r="H8" s="52">
        <v>163</v>
      </c>
      <c r="I8" s="52">
        <v>160.30000000000001</v>
      </c>
      <c r="J8" s="52">
        <v>170.6</v>
      </c>
      <c r="K8" s="51">
        <v>174.46550398018971</v>
      </c>
      <c r="L8" s="50">
        <v>614</v>
      </c>
      <c r="M8" s="50">
        <v>614</v>
      </c>
      <c r="N8" s="50">
        <v>624</v>
      </c>
      <c r="O8" s="50">
        <v>586</v>
      </c>
      <c r="P8" s="49">
        <v>573.17921146953404</v>
      </c>
      <c r="R8" s="77"/>
    </row>
    <row r="9" spans="1:18" ht="39.950000000000003" customHeight="1">
      <c r="A9" s="76" t="s">
        <v>83</v>
      </c>
      <c r="B9" s="54">
        <v>158</v>
      </c>
      <c r="C9" s="50">
        <v>158</v>
      </c>
      <c r="D9" s="50">
        <v>158</v>
      </c>
      <c r="E9" s="50">
        <v>154</v>
      </c>
      <c r="F9" s="53">
        <v>148</v>
      </c>
      <c r="G9" s="52">
        <v>179</v>
      </c>
      <c r="H9" s="52">
        <v>184.2</v>
      </c>
      <c r="I9" s="52">
        <v>187.6</v>
      </c>
      <c r="J9" s="52">
        <v>188.4</v>
      </c>
      <c r="K9" s="51">
        <v>186.85217215650133</v>
      </c>
      <c r="L9" s="50">
        <v>559</v>
      </c>
      <c r="M9" s="50">
        <v>543</v>
      </c>
      <c r="N9" s="50">
        <v>533</v>
      </c>
      <c r="O9" s="50">
        <v>531</v>
      </c>
      <c r="P9" s="49">
        <v>535.18243243243239</v>
      </c>
    </row>
    <row r="10" spans="1:18" ht="39.950000000000003" customHeight="1">
      <c r="A10" s="76" t="s">
        <v>82</v>
      </c>
      <c r="B10" s="54">
        <v>82</v>
      </c>
      <c r="C10" s="50">
        <v>76</v>
      </c>
      <c r="D10" s="50">
        <v>80</v>
      </c>
      <c r="E10" s="50">
        <v>76</v>
      </c>
      <c r="F10" s="53">
        <v>82</v>
      </c>
      <c r="G10" s="52">
        <v>201.5</v>
      </c>
      <c r="H10" s="52">
        <v>192.6</v>
      </c>
      <c r="I10" s="52">
        <v>208.5</v>
      </c>
      <c r="J10" s="52">
        <v>204.4</v>
      </c>
      <c r="K10" s="51">
        <v>229.45406721325236</v>
      </c>
      <c r="L10" s="50">
        <v>496</v>
      </c>
      <c r="M10" s="50">
        <v>519</v>
      </c>
      <c r="N10" s="50">
        <v>480</v>
      </c>
      <c r="O10" s="50">
        <v>489</v>
      </c>
      <c r="P10" s="49">
        <v>435.8170731707317</v>
      </c>
    </row>
    <row r="11" spans="1:18" ht="39.950000000000003" customHeight="1">
      <c r="A11" s="76" t="s">
        <v>81</v>
      </c>
      <c r="B11" s="54">
        <v>207</v>
      </c>
      <c r="C11" s="50">
        <v>232</v>
      </c>
      <c r="D11" s="50">
        <v>233</v>
      </c>
      <c r="E11" s="50">
        <v>230</v>
      </c>
      <c r="F11" s="53">
        <v>239</v>
      </c>
      <c r="G11" s="52">
        <v>167.5</v>
      </c>
      <c r="H11" s="52">
        <v>188.4</v>
      </c>
      <c r="I11" s="52">
        <v>191.4</v>
      </c>
      <c r="J11" s="52">
        <v>190.5</v>
      </c>
      <c r="K11" s="51">
        <v>200.67001956322784</v>
      </c>
      <c r="L11" s="50">
        <v>597</v>
      </c>
      <c r="M11" s="50">
        <v>531</v>
      </c>
      <c r="N11" s="50">
        <v>522</v>
      </c>
      <c r="O11" s="50">
        <v>525</v>
      </c>
      <c r="P11" s="49">
        <v>498.3305439330544</v>
      </c>
    </row>
    <row r="12" spans="1:18" ht="39.950000000000003" customHeight="1">
      <c r="A12" s="76" t="s">
        <v>80</v>
      </c>
      <c r="B12" s="54">
        <v>175</v>
      </c>
      <c r="C12" s="50">
        <v>164</v>
      </c>
      <c r="D12" s="50">
        <v>176</v>
      </c>
      <c r="E12" s="50">
        <v>167</v>
      </c>
      <c r="F12" s="53">
        <v>175</v>
      </c>
      <c r="G12" s="52">
        <v>154.9</v>
      </c>
      <c r="H12" s="52">
        <v>146.30000000000001</v>
      </c>
      <c r="I12" s="52">
        <v>157</v>
      </c>
      <c r="J12" s="52">
        <v>150.1</v>
      </c>
      <c r="K12" s="51">
        <v>159.78087194704406</v>
      </c>
      <c r="L12" s="50">
        <v>646</v>
      </c>
      <c r="M12" s="50">
        <v>684</v>
      </c>
      <c r="N12" s="50">
        <v>637</v>
      </c>
      <c r="O12" s="50">
        <v>666</v>
      </c>
      <c r="P12" s="49">
        <v>625.85714285714289</v>
      </c>
    </row>
    <row r="13" spans="1:18" ht="39.950000000000003" customHeight="1">
      <c r="A13" s="76" t="s">
        <v>79</v>
      </c>
      <c r="B13" s="54">
        <v>69</v>
      </c>
      <c r="C13" s="50">
        <v>78</v>
      </c>
      <c r="D13" s="50">
        <v>86</v>
      </c>
      <c r="E13" s="50">
        <v>84</v>
      </c>
      <c r="F13" s="53">
        <v>83</v>
      </c>
      <c r="G13" s="52">
        <v>137.5</v>
      </c>
      <c r="H13" s="52">
        <v>159.80000000000001</v>
      </c>
      <c r="I13" s="52">
        <v>182.4</v>
      </c>
      <c r="J13" s="52">
        <v>182.6</v>
      </c>
      <c r="K13" s="51">
        <v>184.80172778482844</v>
      </c>
      <c r="L13" s="50">
        <v>727</v>
      </c>
      <c r="M13" s="50">
        <v>626</v>
      </c>
      <c r="N13" s="50">
        <v>548</v>
      </c>
      <c r="O13" s="50">
        <v>548</v>
      </c>
      <c r="P13" s="49">
        <v>541.1204819277109</v>
      </c>
    </row>
    <row r="14" spans="1:18" ht="39.950000000000003" customHeight="1">
      <c r="A14" s="76" t="s">
        <v>78</v>
      </c>
      <c r="B14" s="54">
        <v>35</v>
      </c>
      <c r="C14" s="50">
        <v>39</v>
      </c>
      <c r="D14" s="50">
        <v>46</v>
      </c>
      <c r="E14" s="50">
        <v>45</v>
      </c>
      <c r="F14" s="53">
        <v>43</v>
      </c>
      <c r="G14" s="52">
        <v>89.3</v>
      </c>
      <c r="H14" s="52">
        <v>100.8</v>
      </c>
      <c r="I14" s="52">
        <v>121</v>
      </c>
      <c r="J14" s="52">
        <v>119.9</v>
      </c>
      <c r="K14" s="51">
        <v>116.10325089102494</v>
      </c>
      <c r="L14" s="50">
        <v>1120</v>
      </c>
      <c r="M14" s="50">
        <v>993</v>
      </c>
      <c r="N14" s="50">
        <v>826</v>
      </c>
      <c r="O14" s="50">
        <v>834</v>
      </c>
      <c r="P14" s="49">
        <v>861.30232558139539</v>
      </c>
    </row>
    <row r="15" spans="1:18" ht="39.950000000000003" customHeight="1">
      <c r="A15" s="76" t="s">
        <v>77</v>
      </c>
      <c r="B15" s="54">
        <v>126</v>
      </c>
      <c r="C15" s="50">
        <v>141</v>
      </c>
      <c r="D15" s="50">
        <v>145</v>
      </c>
      <c r="E15" s="50">
        <v>150</v>
      </c>
      <c r="F15" s="53">
        <v>140</v>
      </c>
      <c r="G15" s="52">
        <v>136.4</v>
      </c>
      <c r="H15" s="52">
        <v>154.6</v>
      </c>
      <c r="I15" s="52">
        <v>160.80000000000001</v>
      </c>
      <c r="J15" s="52">
        <v>168.4</v>
      </c>
      <c r="K15" s="51">
        <v>159.25740546935432</v>
      </c>
      <c r="L15" s="50">
        <v>733</v>
      </c>
      <c r="M15" s="50">
        <v>647</v>
      </c>
      <c r="N15" s="50">
        <v>622</v>
      </c>
      <c r="O15" s="50">
        <v>594</v>
      </c>
      <c r="P15" s="49">
        <v>627.91428571428571</v>
      </c>
      <c r="R15" s="77"/>
    </row>
    <row r="16" spans="1:18" ht="39.950000000000003" customHeight="1">
      <c r="A16" s="76" t="s">
        <v>76</v>
      </c>
      <c r="B16" s="54">
        <v>51</v>
      </c>
      <c r="C16" s="50">
        <v>49</v>
      </c>
      <c r="D16" s="50">
        <v>45</v>
      </c>
      <c r="E16" s="50">
        <v>43</v>
      </c>
      <c r="F16" s="53">
        <v>54</v>
      </c>
      <c r="G16" s="52">
        <v>115.5</v>
      </c>
      <c r="H16" s="52">
        <v>114</v>
      </c>
      <c r="I16" s="52">
        <v>106.9</v>
      </c>
      <c r="J16" s="52">
        <v>105</v>
      </c>
      <c r="K16" s="51">
        <v>135.56939144406508</v>
      </c>
      <c r="L16" s="50">
        <v>866</v>
      </c>
      <c r="M16" s="50">
        <v>877</v>
      </c>
      <c r="N16" s="50">
        <v>935</v>
      </c>
      <c r="O16" s="50">
        <v>952</v>
      </c>
      <c r="P16" s="49">
        <v>737.62962962962968</v>
      </c>
    </row>
    <row r="17" spans="1:16" ht="39.950000000000003" customHeight="1">
      <c r="A17" s="76" t="s">
        <v>75</v>
      </c>
      <c r="B17" s="54">
        <v>125</v>
      </c>
      <c r="C17" s="50">
        <v>122</v>
      </c>
      <c r="D17" s="50">
        <v>125</v>
      </c>
      <c r="E17" s="50">
        <v>150</v>
      </c>
      <c r="F17" s="53">
        <v>151</v>
      </c>
      <c r="G17" s="52">
        <v>353.7</v>
      </c>
      <c r="H17" s="52">
        <v>343.7</v>
      </c>
      <c r="I17" s="52">
        <v>354.6</v>
      </c>
      <c r="J17" s="52">
        <v>429.7</v>
      </c>
      <c r="K17" s="44">
        <v>435.78643578643585</v>
      </c>
      <c r="L17" s="50">
        <v>283</v>
      </c>
      <c r="M17" s="50">
        <v>291</v>
      </c>
      <c r="N17" s="50">
        <v>282</v>
      </c>
      <c r="O17" s="50">
        <v>233</v>
      </c>
      <c r="P17" s="49">
        <v>229.47019867549668</v>
      </c>
    </row>
    <row r="18" spans="1:16" ht="39.950000000000003" customHeight="1">
      <c r="A18" s="75" t="s">
        <v>74</v>
      </c>
      <c r="B18" s="70">
        <v>5</v>
      </c>
      <c r="C18" s="66">
        <v>3</v>
      </c>
      <c r="D18" s="66">
        <v>3</v>
      </c>
      <c r="E18" s="66">
        <v>3</v>
      </c>
      <c r="F18" s="69">
        <v>3</v>
      </c>
      <c r="G18" s="68">
        <v>63</v>
      </c>
      <c r="H18" s="68">
        <v>39.299999999999997</v>
      </c>
      <c r="I18" s="68">
        <v>39.200000000000003</v>
      </c>
      <c r="J18" s="68">
        <v>40.4</v>
      </c>
      <c r="K18" s="67">
        <v>41.829336307863919</v>
      </c>
      <c r="L18" s="66">
        <v>1588</v>
      </c>
      <c r="M18" s="66">
        <v>2546</v>
      </c>
      <c r="N18" s="66">
        <v>2549</v>
      </c>
      <c r="O18" s="72">
        <v>2473</v>
      </c>
      <c r="P18" s="65">
        <v>2390.6666666666665</v>
      </c>
    </row>
    <row r="19" spans="1:16" ht="39.950000000000003" customHeight="1">
      <c r="A19" s="71" t="s">
        <v>73</v>
      </c>
      <c r="B19" s="70">
        <v>9</v>
      </c>
      <c r="C19" s="66">
        <v>9</v>
      </c>
      <c r="D19" s="66">
        <v>12</v>
      </c>
      <c r="E19" s="66">
        <v>13</v>
      </c>
      <c r="F19" s="69">
        <v>13</v>
      </c>
      <c r="G19" s="68">
        <v>84.5</v>
      </c>
      <c r="H19" s="68">
        <v>88.8</v>
      </c>
      <c r="I19" s="68">
        <v>124.4</v>
      </c>
      <c r="J19" s="52">
        <v>140.4</v>
      </c>
      <c r="K19" s="51">
        <v>148.89474287023251</v>
      </c>
      <c r="L19" s="66">
        <v>1184</v>
      </c>
      <c r="M19" s="66">
        <v>1126</v>
      </c>
      <c r="N19" s="66">
        <v>804</v>
      </c>
      <c r="O19" s="72">
        <v>712</v>
      </c>
      <c r="P19" s="65">
        <v>671.61538461538464</v>
      </c>
    </row>
    <row r="20" spans="1:16" ht="39.950000000000003" customHeight="1">
      <c r="A20" s="55" t="s">
        <v>72</v>
      </c>
      <c r="B20" s="54">
        <v>35</v>
      </c>
      <c r="C20" s="72">
        <v>32</v>
      </c>
      <c r="D20" s="72">
        <v>31</v>
      </c>
      <c r="E20" s="72">
        <v>33</v>
      </c>
      <c r="F20" s="74">
        <v>35</v>
      </c>
      <c r="G20" s="73">
        <v>114.4</v>
      </c>
      <c r="H20" s="73">
        <v>104.9</v>
      </c>
      <c r="I20" s="73">
        <v>102.1</v>
      </c>
      <c r="J20" s="73">
        <v>109.6</v>
      </c>
      <c r="K20" s="60">
        <v>116.62390456832495</v>
      </c>
      <c r="L20" s="72">
        <v>874</v>
      </c>
      <c r="M20" s="72">
        <v>953</v>
      </c>
      <c r="N20" s="72">
        <v>979</v>
      </c>
      <c r="O20" s="72">
        <v>913</v>
      </c>
      <c r="P20" s="65">
        <v>857.45714285714291</v>
      </c>
    </row>
    <row r="21" spans="1:16" ht="39.950000000000003" customHeight="1">
      <c r="A21" s="55" t="s">
        <v>71</v>
      </c>
      <c r="B21" s="54">
        <v>28</v>
      </c>
      <c r="C21" s="43">
        <v>31</v>
      </c>
      <c r="D21" s="43">
        <v>28</v>
      </c>
      <c r="E21" s="43">
        <v>28</v>
      </c>
      <c r="F21" s="46">
        <v>28</v>
      </c>
      <c r="G21" s="45">
        <v>125</v>
      </c>
      <c r="H21" s="45">
        <v>138.5</v>
      </c>
      <c r="I21" s="45">
        <v>127.4</v>
      </c>
      <c r="J21" s="52">
        <v>129.1</v>
      </c>
      <c r="K21" s="51">
        <v>130.57874364594508</v>
      </c>
      <c r="L21" s="43">
        <v>800</v>
      </c>
      <c r="M21" s="43">
        <v>722</v>
      </c>
      <c r="N21" s="43">
        <v>785</v>
      </c>
      <c r="O21" s="43">
        <v>775</v>
      </c>
      <c r="P21" s="42">
        <v>765.82142857142856</v>
      </c>
    </row>
    <row r="22" spans="1:16" ht="39.950000000000003" customHeight="1">
      <c r="A22" s="71" t="s">
        <v>70</v>
      </c>
      <c r="B22" s="70">
        <v>18</v>
      </c>
      <c r="C22" s="66">
        <v>16</v>
      </c>
      <c r="D22" s="66">
        <v>12</v>
      </c>
      <c r="E22" s="66">
        <v>19</v>
      </c>
      <c r="F22" s="69">
        <v>19</v>
      </c>
      <c r="G22" s="68">
        <v>93.3</v>
      </c>
      <c r="H22" s="68">
        <v>86.3</v>
      </c>
      <c r="I22" s="68">
        <v>66.5</v>
      </c>
      <c r="J22" s="68">
        <v>108.7</v>
      </c>
      <c r="K22" s="67">
        <v>112.16056670602126</v>
      </c>
      <c r="L22" s="66">
        <v>1072</v>
      </c>
      <c r="M22" s="66">
        <v>1159</v>
      </c>
      <c r="N22" s="66">
        <v>1504</v>
      </c>
      <c r="O22" s="72">
        <v>920</v>
      </c>
      <c r="P22" s="65">
        <v>891.57894736842104</v>
      </c>
    </row>
    <row r="23" spans="1:16" ht="39.950000000000003" customHeight="1">
      <c r="A23" s="71" t="s">
        <v>69</v>
      </c>
      <c r="B23" s="70">
        <v>1</v>
      </c>
      <c r="C23" s="66">
        <v>1</v>
      </c>
      <c r="D23" s="66">
        <v>1</v>
      </c>
      <c r="E23" s="66">
        <v>2</v>
      </c>
      <c r="F23" s="69">
        <v>1</v>
      </c>
      <c r="G23" s="68">
        <v>8.5</v>
      </c>
      <c r="H23" s="68">
        <v>8.9</v>
      </c>
      <c r="I23" s="68">
        <v>9.1999999999999993</v>
      </c>
      <c r="J23" s="68">
        <v>19.399999999999999</v>
      </c>
      <c r="K23" s="67">
        <v>10.257462303826033</v>
      </c>
      <c r="L23" s="66" t="s">
        <v>115</v>
      </c>
      <c r="M23" s="66" t="s">
        <v>115</v>
      </c>
      <c r="N23" s="66" t="s">
        <v>115</v>
      </c>
      <c r="O23" s="66">
        <v>5156</v>
      </c>
      <c r="P23" s="65">
        <v>9749</v>
      </c>
    </row>
    <row r="24" spans="1:16" ht="39.950000000000003" customHeight="1">
      <c r="A24" s="55" t="s">
        <v>68</v>
      </c>
      <c r="B24" s="54">
        <v>5</v>
      </c>
      <c r="C24" s="50">
        <v>5</v>
      </c>
      <c r="D24" s="50">
        <v>4</v>
      </c>
      <c r="E24" s="50">
        <v>3</v>
      </c>
      <c r="F24" s="53">
        <v>5</v>
      </c>
      <c r="G24" s="52">
        <v>108.1</v>
      </c>
      <c r="H24" s="52">
        <v>113</v>
      </c>
      <c r="I24" s="52">
        <v>91.4</v>
      </c>
      <c r="J24" s="52">
        <v>70.2</v>
      </c>
      <c r="K24" s="51">
        <v>120.77294685990337</v>
      </c>
      <c r="L24" s="50">
        <v>925</v>
      </c>
      <c r="M24" s="50">
        <v>885</v>
      </c>
      <c r="N24" s="50">
        <v>1094</v>
      </c>
      <c r="O24" s="50">
        <v>1425</v>
      </c>
      <c r="P24" s="65">
        <v>828</v>
      </c>
    </row>
    <row r="25" spans="1:16" ht="39.950000000000003" customHeight="1">
      <c r="A25" s="55" t="s">
        <v>67</v>
      </c>
      <c r="B25" s="54">
        <v>14</v>
      </c>
      <c r="C25" s="50">
        <v>14</v>
      </c>
      <c r="D25" s="50">
        <v>15</v>
      </c>
      <c r="E25" s="50">
        <v>14</v>
      </c>
      <c r="F25" s="53">
        <v>12</v>
      </c>
      <c r="G25" s="52">
        <v>113.6</v>
      </c>
      <c r="H25" s="52">
        <v>117.2</v>
      </c>
      <c r="I25" s="52">
        <v>128.9</v>
      </c>
      <c r="J25" s="52">
        <v>124</v>
      </c>
      <c r="K25" s="51">
        <v>110.29411764705883</v>
      </c>
      <c r="L25" s="50">
        <v>880</v>
      </c>
      <c r="M25" s="50">
        <v>853</v>
      </c>
      <c r="N25" s="50">
        <v>776</v>
      </c>
      <c r="O25" s="50">
        <v>807</v>
      </c>
      <c r="P25" s="49">
        <v>906.66666666666663</v>
      </c>
    </row>
    <row r="26" spans="1:16" ht="39.950000000000003" customHeight="1" thickBot="1">
      <c r="A26" s="64" t="s">
        <v>66</v>
      </c>
      <c r="B26" s="63">
        <v>33</v>
      </c>
      <c r="C26" s="59">
        <v>35</v>
      </c>
      <c r="D26" s="59">
        <v>32</v>
      </c>
      <c r="E26" s="59">
        <v>30</v>
      </c>
      <c r="F26" s="62">
        <v>31</v>
      </c>
      <c r="G26" s="61">
        <v>127.1</v>
      </c>
      <c r="H26" s="61">
        <v>140.9</v>
      </c>
      <c r="I26" s="61">
        <v>133</v>
      </c>
      <c r="J26" s="61">
        <v>129.5</v>
      </c>
      <c r="K26" s="60">
        <v>139.27576601671311</v>
      </c>
      <c r="L26" s="59">
        <v>787</v>
      </c>
      <c r="M26" s="59">
        <v>710</v>
      </c>
      <c r="N26" s="59">
        <v>752</v>
      </c>
      <c r="O26" s="59">
        <v>772</v>
      </c>
      <c r="P26" s="58">
        <v>718</v>
      </c>
    </row>
    <row r="27" spans="1:16" ht="39.950000000000003" customHeight="1" thickTop="1">
      <c r="A27" s="57" t="s">
        <v>65</v>
      </c>
      <c r="B27" s="54">
        <v>126</v>
      </c>
      <c r="C27" s="50">
        <v>141</v>
      </c>
      <c r="D27" s="50">
        <v>145</v>
      </c>
      <c r="E27" s="50">
        <v>150</v>
      </c>
      <c r="F27" s="53">
        <v>140</v>
      </c>
      <c r="G27" s="52">
        <v>136.4</v>
      </c>
      <c r="H27" s="52">
        <v>154.6</v>
      </c>
      <c r="I27" s="52">
        <v>160.80000000000001</v>
      </c>
      <c r="J27" s="52">
        <v>168.4</v>
      </c>
      <c r="K27" s="56">
        <v>159.25740546935432</v>
      </c>
      <c r="L27" s="50">
        <v>733</v>
      </c>
      <c r="M27" s="50">
        <v>647</v>
      </c>
      <c r="N27" s="50">
        <v>622</v>
      </c>
      <c r="O27" s="50">
        <v>594</v>
      </c>
      <c r="P27" s="49">
        <v>627.91428571428571</v>
      </c>
    </row>
    <row r="28" spans="1:16" ht="39.950000000000003" customHeight="1">
      <c r="A28" s="55" t="s">
        <v>64</v>
      </c>
      <c r="B28" s="54">
        <v>382</v>
      </c>
      <c r="C28" s="50">
        <v>396</v>
      </c>
      <c r="D28" s="50">
        <v>409</v>
      </c>
      <c r="E28" s="50">
        <v>397</v>
      </c>
      <c r="F28" s="53">
        <v>414</v>
      </c>
      <c r="G28" s="52">
        <v>161.4</v>
      </c>
      <c r="H28" s="52">
        <v>168.3</v>
      </c>
      <c r="I28" s="52">
        <v>174.9</v>
      </c>
      <c r="J28" s="52">
        <v>171.1</v>
      </c>
      <c r="K28" s="51">
        <v>181.08176672819366</v>
      </c>
      <c r="L28" s="50">
        <v>619</v>
      </c>
      <c r="M28" s="50">
        <v>594</v>
      </c>
      <c r="N28" s="50">
        <v>572</v>
      </c>
      <c r="O28" s="50">
        <v>584</v>
      </c>
      <c r="P28" s="49">
        <v>552.23671497584542</v>
      </c>
    </row>
    <row r="29" spans="1:16" ht="39.950000000000003" customHeight="1">
      <c r="A29" s="55" t="s">
        <v>63</v>
      </c>
      <c r="B29" s="54">
        <v>286</v>
      </c>
      <c r="C29" s="50">
        <v>280</v>
      </c>
      <c r="D29" s="50">
        <v>270</v>
      </c>
      <c r="E29" s="50">
        <v>282</v>
      </c>
      <c r="F29" s="53">
        <v>282</v>
      </c>
      <c r="G29" s="52">
        <v>158.4</v>
      </c>
      <c r="H29" s="52">
        <v>157.69999999999999</v>
      </c>
      <c r="I29" s="52">
        <v>155</v>
      </c>
      <c r="J29" s="52">
        <v>164.9</v>
      </c>
      <c r="K29" s="51">
        <v>168.77233091346528</v>
      </c>
      <c r="L29" s="50">
        <v>631</v>
      </c>
      <c r="M29" s="50">
        <v>634</v>
      </c>
      <c r="N29" s="50">
        <v>645</v>
      </c>
      <c r="O29" s="50">
        <v>606</v>
      </c>
      <c r="P29" s="49">
        <v>592.51418439716315</v>
      </c>
    </row>
    <row r="30" spans="1:16" ht="39.950000000000003" customHeight="1">
      <c r="A30" s="55" t="s">
        <v>62</v>
      </c>
      <c r="B30" s="54">
        <v>1259</v>
      </c>
      <c r="C30" s="50">
        <v>1319</v>
      </c>
      <c r="D30" s="50">
        <v>1339</v>
      </c>
      <c r="E30" s="50">
        <v>1433</v>
      </c>
      <c r="F30" s="53">
        <v>1481</v>
      </c>
      <c r="G30" s="52">
        <v>192.7</v>
      </c>
      <c r="H30" s="52">
        <v>202.2</v>
      </c>
      <c r="I30" s="52">
        <v>205.2</v>
      </c>
      <c r="J30" s="52">
        <v>220.3</v>
      </c>
      <c r="K30" s="51">
        <v>228.43305106967131</v>
      </c>
      <c r="L30" s="50">
        <v>519</v>
      </c>
      <c r="M30" s="50">
        <v>494</v>
      </c>
      <c r="N30" s="50">
        <v>487</v>
      </c>
      <c r="O30" s="50">
        <v>454</v>
      </c>
      <c r="P30" s="49">
        <v>437.7650236326806</v>
      </c>
    </row>
    <row r="31" spans="1:16" ht="39.950000000000003" customHeight="1">
      <c r="A31" s="55" t="s">
        <v>61</v>
      </c>
      <c r="B31" s="54">
        <v>221</v>
      </c>
      <c r="C31" s="50">
        <v>220</v>
      </c>
      <c r="D31" s="50">
        <v>224</v>
      </c>
      <c r="E31" s="50">
        <v>224</v>
      </c>
      <c r="F31" s="53">
        <v>239</v>
      </c>
      <c r="G31" s="52">
        <v>133.1</v>
      </c>
      <c r="H31" s="52">
        <v>136.6</v>
      </c>
      <c r="I31" s="52">
        <v>143.1</v>
      </c>
      <c r="J31" s="52">
        <v>147.4</v>
      </c>
      <c r="K31" s="51">
        <v>162.39612423643246</v>
      </c>
      <c r="L31" s="50">
        <v>751</v>
      </c>
      <c r="M31" s="50">
        <v>732</v>
      </c>
      <c r="N31" s="50">
        <v>699</v>
      </c>
      <c r="O31" s="50">
        <v>678</v>
      </c>
      <c r="P31" s="49">
        <v>615.77824267782432</v>
      </c>
    </row>
    <row r="32" spans="1:16" ht="39.950000000000003" customHeight="1">
      <c r="A32" s="48" t="s">
        <v>60</v>
      </c>
      <c r="B32" s="47">
        <v>210</v>
      </c>
      <c r="C32" s="43">
        <v>212</v>
      </c>
      <c r="D32" s="43">
        <v>209</v>
      </c>
      <c r="E32" s="43">
        <v>201</v>
      </c>
      <c r="F32" s="46">
        <v>196</v>
      </c>
      <c r="G32" s="45">
        <v>160.1</v>
      </c>
      <c r="H32" s="45">
        <v>166.9</v>
      </c>
      <c r="I32" s="45">
        <v>168.2</v>
      </c>
      <c r="J32" s="45">
        <v>166.8</v>
      </c>
      <c r="K32" s="44">
        <v>168.2620079838606</v>
      </c>
      <c r="L32" s="43">
        <v>625</v>
      </c>
      <c r="M32" s="43">
        <v>599</v>
      </c>
      <c r="N32" s="43">
        <v>595</v>
      </c>
      <c r="O32" s="43">
        <v>599</v>
      </c>
      <c r="P32" s="42">
        <v>594.3112244897959</v>
      </c>
    </row>
    <row r="33" spans="1:1" ht="13.15" customHeight="1">
      <c r="A33" s="41"/>
    </row>
  </sheetData>
  <mergeCells count="4">
    <mergeCell ref="A2:A3"/>
    <mergeCell ref="B2:F2"/>
    <mergeCell ref="G2:K2"/>
    <mergeCell ref="L2:P2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D33"/>
  <sheetViews>
    <sheetView view="pageBreakPreview" zoomScale="75" zoomScaleNormal="75" zoomScaleSheetLayoutView="75" workbookViewId="0">
      <pane xSplit="1" ySplit="4" topLeftCell="B5" activePane="bottomRight" state="frozen"/>
      <selection pane="topRight"/>
      <selection pane="bottomLeft"/>
      <selection pane="bottomRight" activeCell="N18" sqref="N18"/>
    </sheetView>
  </sheetViews>
  <sheetFormatPr defaultRowHeight="12"/>
  <cols>
    <col min="1" max="1" width="12.140625" style="106" customWidth="1"/>
    <col min="2" max="2" width="8.7109375" style="106" customWidth="1"/>
    <col min="3" max="9" width="10.85546875" style="106" customWidth="1"/>
    <col min="10" max="10" width="9.28515625" style="106" customWidth="1"/>
    <col min="11" max="11" width="10.85546875" style="106" customWidth="1"/>
    <col min="12" max="12" width="7.28515625" style="106" customWidth="1"/>
    <col min="13" max="14" width="6.28515625" style="106" customWidth="1"/>
    <col min="15" max="16384" width="9.140625" style="106"/>
  </cols>
  <sheetData>
    <row r="1" spans="1:30" ht="21">
      <c r="A1" s="112" t="s">
        <v>190</v>
      </c>
      <c r="L1" s="147" t="s">
        <v>195</v>
      </c>
      <c r="M1" s="147"/>
      <c r="N1" s="147"/>
    </row>
    <row r="2" spans="1:30" s="107" customFormat="1" ht="20.100000000000001" customHeight="1">
      <c r="A2" s="149" t="s">
        <v>96</v>
      </c>
      <c r="B2" s="148" t="s">
        <v>189</v>
      </c>
      <c r="C2" s="148" t="s">
        <v>188</v>
      </c>
      <c r="D2" s="148"/>
      <c r="E2" s="148"/>
      <c r="F2" s="148"/>
      <c r="G2" s="148" t="s">
        <v>187</v>
      </c>
      <c r="H2" s="148"/>
      <c r="I2" s="148"/>
      <c r="J2" s="148"/>
      <c r="K2" s="148"/>
      <c r="L2" s="152" t="s">
        <v>186</v>
      </c>
      <c r="M2" s="148" t="s">
        <v>99</v>
      </c>
      <c r="N2" s="148" t="s">
        <v>108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s="107" customFormat="1" ht="20.100000000000001" customHeight="1">
      <c r="A3" s="150"/>
      <c r="B3" s="148"/>
      <c r="C3" s="158" t="s">
        <v>185</v>
      </c>
      <c r="D3" s="159"/>
      <c r="E3" s="154" t="s">
        <v>184</v>
      </c>
      <c r="F3" s="155"/>
      <c r="G3" s="154" t="s">
        <v>183</v>
      </c>
      <c r="H3" s="160"/>
      <c r="I3" s="161" t="s">
        <v>182</v>
      </c>
      <c r="J3" s="162"/>
      <c r="K3" s="156" t="s">
        <v>181</v>
      </c>
      <c r="L3" s="152"/>
      <c r="M3" s="148"/>
      <c r="N3" s="148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s="107" customFormat="1" ht="32.25" customHeight="1">
      <c r="A4" s="151"/>
      <c r="B4" s="148"/>
      <c r="C4" s="111" t="s">
        <v>180</v>
      </c>
      <c r="D4" s="108" t="s">
        <v>178</v>
      </c>
      <c r="E4" s="110" t="s">
        <v>179</v>
      </c>
      <c r="F4" s="122" t="s">
        <v>196</v>
      </c>
      <c r="G4" s="108" t="s">
        <v>178</v>
      </c>
      <c r="H4" s="109" t="s">
        <v>177</v>
      </c>
      <c r="I4" s="109" t="s">
        <v>176</v>
      </c>
      <c r="J4" s="108" t="s">
        <v>175</v>
      </c>
      <c r="K4" s="157"/>
      <c r="L4" s="153"/>
      <c r="M4" s="148"/>
      <c r="N4" s="148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39.950000000000003" customHeight="1">
      <c r="A5" s="82" t="s">
        <v>88</v>
      </c>
      <c r="B5" s="80">
        <f>SUM(B6:B7)</f>
        <v>2752</v>
      </c>
      <c r="C5" s="72">
        <f t="shared" ref="C5:N5" si="0">SUM(C6:C7)</f>
        <v>210</v>
      </c>
      <c r="D5" s="72">
        <f t="shared" si="0"/>
        <v>1286</v>
      </c>
      <c r="E5" s="72">
        <f t="shared" si="0"/>
        <v>697</v>
      </c>
      <c r="F5" s="72">
        <f t="shared" si="0"/>
        <v>18</v>
      </c>
      <c r="G5" s="72">
        <f t="shared" si="0"/>
        <v>43</v>
      </c>
      <c r="H5" s="72">
        <f t="shared" si="0"/>
        <v>0</v>
      </c>
      <c r="I5" s="72">
        <f t="shared" si="0"/>
        <v>96</v>
      </c>
      <c r="J5" s="72">
        <f t="shared" si="0"/>
        <v>149</v>
      </c>
      <c r="K5" s="72">
        <f t="shared" si="0"/>
        <v>84</v>
      </c>
      <c r="L5" s="72">
        <f t="shared" si="0"/>
        <v>57</v>
      </c>
      <c r="M5" s="72">
        <f t="shared" si="0"/>
        <v>110</v>
      </c>
      <c r="N5" s="74">
        <f t="shared" si="0"/>
        <v>2</v>
      </c>
    </row>
    <row r="6" spans="1:30" ht="39.950000000000003" customHeight="1">
      <c r="A6" s="76" t="s">
        <v>87</v>
      </c>
      <c r="B6" s="54">
        <f>SUM(B8:B18)</f>
        <v>2605</v>
      </c>
      <c r="C6" s="50">
        <f t="shared" ref="C6:N6" si="1">SUM(C8:C18)</f>
        <v>189</v>
      </c>
      <c r="D6" s="50">
        <f t="shared" si="1"/>
        <v>1212</v>
      </c>
      <c r="E6" s="50">
        <f t="shared" si="1"/>
        <v>666</v>
      </c>
      <c r="F6" s="50">
        <f t="shared" si="1"/>
        <v>18</v>
      </c>
      <c r="G6" s="50">
        <f t="shared" si="1"/>
        <v>41</v>
      </c>
      <c r="H6" s="50">
        <f t="shared" si="1"/>
        <v>0</v>
      </c>
      <c r="I6" s="50">
        <f t="shared" si="1"/>
        <v>94</v>
      </c>
      <c r="J6" s="50">
        <f t="shared" si="1"/>
        <v>137</v>
      </c>
      <c r="K6" s="50">
        <f t="shared" si="1"/>
        <v>84</v>
      </c>
      <c r="L6" s="50">
        <f t="shared" si="1"/>
        <v>56</v>
      </c>
      <c r="M6" s="50">
        <f t="shared" si="1"/>
        <v>106</v>
      </c>
      <c r="N6" s="53">
        <f t="shared" si="1"/>
        <v>2</v>
      </c>
    </row>
    <row r="7" spans="1:30" ht="39.950000000000003" customHeight="1">
      <c r="A7" s="79" t="s">
        <v>86</v>
      </c>
      <c r="B7" s="47">
        <f>SUM(B19:B27)</f>
        <v>147</v>
      </c>
      <c r="C7" s="43">
        <f t="shared" ref="C7:N7" si="2">SUM(C19:C27)</f>
        <v>21</v>
      </c>
      <c r="D7" s="43">
        <f t="shared" si="2"/>
        <v>74</v>
      </c>
      <c r="E7" s="43">
        <f t="shared" si="2"/>
        <v>31</v>
      </c>
      <c r="F7" s="43">
        <f t="shared" si="2"/>
        <v>0</v>
      </c>
      <c r="G7" s="43">
        <f t="shared" si="2"/>
        <v>2</v>
      </c>
      <c r="H7" s="43">
        <f t="shared" si="2"/>
        <v>0</v>
      </c>
      <c r="I7" s="43">
        <f t="shared" si="2"/>
        <v>2</v>
      </c>
      <c r="J7" s="43">
        <f t="shared" si="2"/>
        <v>12</v>
      </c>
      <c r="K7" s="43">
        <f t="shared" si="2"/>
        <v>0</v>
      </c>
      <c r="L7" s="43">
        <f t="shared" si="2"/>
        <v>1</v>
      </c>
      <c r="M7" s="43">
        <f t="shared" si="2"/>
        <v>4</v>
      </c>
      <c r="N7" s="46">
        <f t="shared" si="2"/>
        <v>0</v>
      </c>
    </row>
    <row r="8" spans="1:30" ht="39.950000000000003" customHeight="1">
      <c r="A8" s="76" t="s">
        <v>85</v>
      </c>
      <c r="B8" s="54">
        <v>1211</v>
      </c>
      <c r="C8" s="50">
        <v>74</v>
      </c>
      <c r="D8" s="50">
        <v>543</v>
      </c>
      <c r="E8" s="50">
        <v>277</v>
      </c>
      <c r="F8" s="50">
        <v>6</v>
      </c>
      <c r="G8" s="50">
        <v>37</v>
      </c>
      <c r="H8" s="50">
        <v>0</v>
      </c>
      <c r="I8" s="50">
        <v>82</v>
      </c>
      <c r="J8" s="50">
        <v>70</v>
      </c>
      <c r="K8" s="50">
        <v>46</v>
      </c>
      <c r="L8" s="50">
        <v>29</v>
      </c>
      <c r="M8" s="50">
        <v>47</v>
      </c>
      <c r="N8" s="53">
        <v>0</v>
      </c>
    </row>
    <row r="9" spans="1:30" ht="39.950000000000003" customHeight="1">
      <c r="A9" s="76" t="s">
        <v>84</v>
      </c>
      <c r="B9" s="54">
        <v>279</v>
      </c>
      <c r="C9" s="50">
        <v>37</v>
      </c>
      <c r="D9" s="50">
        <v>128</v>
      </c>
      <c r="E9" s="50">
        <v>87</v>
      </c>
      <c r="F9" s="50">
        <v>3</v>
      </c>
      <c r="G9" s="50">
        <v>0</v>
      </c>
      <c r="H9" s="50">
        <v>0</v>
      </c>
      <c r="I9" s="50">
        <v>0</v>
      </c>
      <c r="J9" s="50">
        <v>15</v>
      </c>
      <c r="K9" s="50">
        <v>5</v>
      </c>
      <c r="L9" s="50">
        <v>3</v>
      </c>
      <c r="M9" s="50">
        <v>1</v>
      </c>
      <c r="N9" s="53">
        <v>0</v>
      </c>
    </row>
    <row r="10" spans="1:30" ht="39.950000000000003" customHeight="1">
      <c r="A10" s="76" t="s">
        <v>83</v>
      </c>
      <c r="B10" s="54">
        <v>148</v>
      </c>
      <c r="C10" s="50">
        <v>5</v>
      </c>
      <c r="D10" s="50">
        <v>73</v>
      </c>
      <c r="E10" s="50">
        <v>34</v>
      </c>
      <c r="F10" s="50">
        <v>0</v>
      </c>
      <c r="G10" s="50">
        <v>0</v>
      </c>
      <c r="H10" s="50">
        <v>0</v>
      </c>
      <c r="I10" s="50">
        <v>0</v>
      </c>
      <c r="J10" s="50">
        <v>14</v>
      </c>
      <c r="K10" s="50">
        <v>7</v>
      </c>
      <c r="L10" s="50">
        <v>3</v>
      </c>
      <c r="M10" s="50">
        <v>11</v>
      </c>
      <c r="N10" s="53">
        <v>1</v>
      </c>
    </row>
    <row r="11" spans="1:30" ht="39.950000000000003" customHeight="1">
      <c r="A11" s="76" t="s">
        <v>82</v>
      </c>
      <c r="B11" s="54">
        <v>82</v>
      </c>
      <c r="C11" s="50">
        <v>6</v>
      </c>
      <c r="D11" s="50">
        <v>37</v>
      </c>
      <c r="E11" s="50">
        <v>16</v>
      </c>
      <c r="F11" s="50">
        <v>1</v>
      </c>
      <c r="G11" s="50">
        <v>0</v>
      </c>
      <c r="H11" s="50">
        <v>0</v>
      </c>
      <c r="I11" s="50">
        <v>0</v>
      </c>
      <c r="J11" s="50">
        <v>2</v>
      </c>
      <c r="K11" s="50">
        <v>10</v>
      </c>
      <c r="L11" s="50">
        <v>3</v>
      </c>
      <c r="M11" s="50">
        <v>7</v>
      </c>
      <c r="N11" s="53">
        <v>0</v>
      </c>
    </row>
    <row r="12" spans="1:30" ht="39.950000000000003" customHeight="1">
      <c r="A12" s="76" t="s">
        <v>81</v>
      </c>
      <c r="B12" s="54">
        <v>239</v>
      </c>
      <c r="C12" s="50">
        <v>19</v>
      </c>
      <c r="D12" s="50">
        <v>121</v>
      </c>
      <c r="E12" s="50">
        <v>66</v>
      </c>
      <c r="F12" s="50">
        <v>2</v>
      </c>
      <c r="G12" s="50">
        <v>0</v>
      </c>
      <c r="H12" s="50">
        <v>0</v>
      </c>
      <c r="I12" s="50">
        <v>5</v>
      </c>
      <c r="J12" s="50">
        <v>8</v>
      </c>
      <c r="K12" s="50">
        <v>0</v>
      </c>
      <c r="L12" s="50">
        <v>9</v>
      </c>
      <c r="M12" s="50">
        <v>9</v>
      </c>
      <c r="N12" s="53">
        <v>0</v>
      </c>
    </row>
    <row r="13" spans="1:30" ht="39.950000000000003" customHeight="1">
      <c r="A13" s="76" t="s">
        <v>80</v>
      </c>
      <c r="B13" s="54">
        <v>175</v>
      </c>
      <c r="C13" s="50">
        <v>12</v>
      </c>
      <c r="D13" s="50">
        <v>88</v>
      </c>
      <c r="E13" s="50">
        <v>47</v>
      </c>
      <c r="F13" s="50">
        <v>1</v>
      </c>
      <c r="G13" s="50">
        <v>0</v>
      </c>
      <c r="H13" s="50">
        <v>0</v>
      </c>
      <c r="I13" s="50">
        <v>0</v>
      </c>
      <c r="J13" s="50">
        <v>3</v>
      </c>
      <c r="K13" s="50">
        <v>11</v>
      </c>
      <c r="L13" s="50">
        <v>3</v>
      </c>
      <c r="M13" s="50">
        <v>10</v>
      </c>
      <c r="N13" s="53">
        <v>0</v>
      </c>
    </row>
    <row r="14" spans="1:30" ht="39.950000000000003" customHeight="1">
      <c r="A14" s="76" t="s">
        <v>79</v>
      </c>
      <c r="B14" s="54">
        <v>83</v>
      </c>
      <c r="C14" s="50">
        <v>10</v>
      </c>
      <c r="D14" s="50">
        <v>35</v>
      </c>
      <c r="E14" s="50">
        <v>25</v>
      </c>
      <c r="F14" s="50">
        <v>1</v>
      </c>
      <c r="G14" s="50">
        <v>0</v>
      </c>
      <c r="H14" s="50">
        <v>0</v>
      </c>
      <c r="I14" s="50">
        <v>2</v>
      </c>
      <c r="J14" s="50">
        <v>5</v>
      </c>
      <c r="K14" s="50">
        <v>0</v>
      </c>
      <c r="L14" s="50">
        <v>0</v>
      </c>
      <c r="M14" s="50">
        <v>5</v>
      </c>
      <c r="N14" s="53">
        <v>0</v>
      </c>
    </row>
    <row r="15" spans="1:30" ht="39.950000000000003" customHeight="1">
      <c r="A15" s="76" t="s">
        <v>78</v>
      </c>
      <c r="B15" s="54">
        <v>43</v>
      </c>
      <c r="C15" s="50">
        <v>5</v>
      </c>
      <c r="D15" s="50">
        <v>25</v>
      </c>
      <c r="E15" s="50">
        <v>6</v>
      </c>
      <c r="F15" s="50">
        <v>0</v>
      </c>
      <c r="G15" s="50">
        <v>0</v>
      </c>
      <c r="H15" s="50">
        <v>0</v>
      </c>
      <c r="I15" s="50">
        <v>0</v>
      </c>
      <c r="J15" s="50">
        <v>7</v>
      </c>
      <c r="K15" s="50">
        <v>0</v>
      </c>
      <c r="L15" s="50">
        <v>0</v>
      </c>
      <c r="M15" s="50">
        <v>0</v>
      </c>
      <c r="N15" s="53">
        <v>0</v>
      </c>
    </row>
    <row r="16" spans="1:30" ht="39.950000000000003" customHeight="1">
      <c r="A16" s="76" t="s">
        <v>77</v>
      </c>
      <c r="B16" s="54">
        <v>140</v>
      </c>
      <c r="C16" s="50">
        <v>13</v>
      </c>
      <c r="D16" s="50">
        <v>58</v>
      </c>
      <c r="E16" s="50">
        <v>43</v>
      </c>
      <c r="F16" s="50">
        <v>0</v>
      </c>
      <c r="G16" s="50">
        <v>0</v>
      </c>
      <c r="H16" s="50">
        <v>0</v>
      </c>
      <c r="I16" s="50">
        <v>1</v>
      </c>
      <c r="J16" s="50">
        <v>3</v>
      </c>
      <c r="K16" s="50">
        <v>5</v>
      </c>
      <c r="L16" s="50">
        <v>5</v>
      </c>
      <c r="M16" s="50">
        <v>11</v>
      </c>
      <c r="N16" s="53">
        <v>1</v>
      </c>
    </row>
    <row r="17" spans="1:14" ht="39.950000000000003" customHeight="1">
      <c r="A17" s="76" t="s">
        <v>76</v>
      </c>
      <c r="B17" s="54">
        <v>54</v>
      </c>
      <c r="C17" s="50">
        <v>6</v>
      </c>
      <c r="D17" s="50">
        <v>36</v>
      </c>
      <c r="E17" s="50">
        <v>10</v>
      </c>
      <c r="F17" s="50">
        <v>0</v>
      </c>
      <c r="G17" s="50">
        <v>0</v>
      </c>
      <c r="H17" s="50">
        <v>0</v>
      </c>
      <c r="I17" s="50">
        <v>0</v>
      </c>
      <c r="J17" s="50">
        <v>1</v>
      </c>
      <c r="K17" s="50">
        <v>0</v>
      </c>
      <c r="L17" s="50">
        <v>0</v>
      </c>
      <c r="M17" s="50">
        <v>1</v>
      </c>
      <c r="N17" s="53">
        <v>0</v>
      </c>
    </row>
    <row r="18" spans="1:14" ht="39.950000000000003" customHeight="1">
      <c r="A18" s="76" t="s">
        <v>75</v>
      </c>
      <c r="B18" s="54">
        <v>151</v>
      </c>
      <c r="C18" s="50">
        <v>2</v>
      </c>
      <c r="D18" s="50">
        <v>68</v>
      </c>
      <c r="E18" s="50">
        <v>55</v>
      </c>
      <c r="F18" s="50">
        <v>4</v>
      </c>
      <c r="G18" s="50">
        <v>4</v>
      </c>
      <c r="H18" s="50">
        <v>0</v>
      </c>
      <c r="I18" s="50">
        <v>4</v>
      </c>
      <c r="J18" s="50">
        <v>9</v>
      </c>
      <c r="K18" s="50">
        <v>0</v>
      </c>
      <c r="L18" s="50">
        <v>1</v>
      </c>
      <c r="M18" s="50">
        <v>4</v>
      </c>
      <c r="N18" s="53">
        <v>0</v>
      </c>
    </row>
    <row r="19" spans="1:14" ht="39.950000000000003" customHeight="1">
      <c r="A19" s="75" t="s">
        <v>74</v>
      </c>
      <c r="B19" s="70">
        <v>3</v>
      </c>
      <c r="C19" s="66">
        <v>1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1</v>
      </c>
      <c r="K19" s="66">
        <v>0</v>
      </c>
      <c r="L19" s="66">
        <v>0</v>
      </c>
      <c r="M19" s="66">
        <v>1</v>
      </c>
      <c r="N19" s="69">
        <v>0</v>
      </c>
    </row>
    <row r="20" spans="1:14" ht="39.950000000000003" customHeight="1">
      <c r="A20" s="71" t="s">
        <v>73</v>
      </c>
      <c r="B20" s="70">
        <v>13</v>
      </c>
      <c r="C20" s="66">
        <v>1</v>
      </c>
      <c r="D20" s="66">
        <v>10</v>
      </c>
      <c r="E20" s="66">
        <v>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9">
        <v>0</v>
      </c>
    </row>
    <row r="21" spans="1:14" ht="39.950000000000003" customHeight="1">
      <c r="A21" s="55" t="s">
        <v>72</v>
      </c>
      <c r="B21" s="54">
        <v>35</v>
      </c>
      <c r="C21" s="72">
        <v>4</v>
      </c>
      <c r="D21" s="72">
        <v>23</v>
      </c>
      <c r="E21" s="72">
        <v>4</v>
      </c>
      <c r="F21" s="72">
        <v>0</v>
      </c>
      <c r="G21" s="72">
        <v>0</v>
      </c>
      <c r="H21" s="72">
        <v>0</v>
      </c>
      <c r="I21" s="72">
        <v>1</v>
      </c>
      <c r="J21" s="72">
        <v>1</v>
      </c>
      <c r="K21" s="72">
        <v>0</v>
      </c>
      <c r="L21" s="72">
        <v>1</v>
      </c>
      <c r="M21" s="72">
        <v>1</v>
      </c>
      <c r="N21" s="74">
        <v>0</v>
      </c>
    </row>
    <row r="22" spans="1:14" ht="39.950000000000003" customHeight="1">
      <c r="A22" s="55" t="s">
        <v>71</v>
      </c>
      <c r="B22" s="54">
        <v>28</v>
      </c>
      <c r="C22" s="43">
        <v>3</v>
      </c>
      <c r="D22" s="43">
        <v>8</v>
      </c>
      <c r="E22" s="43">
        <v>5</v>
      </c>
      <c r="F22" s="43">
        <v>0</v>
      </c>
      <c r="G22" s="43">
        <v>2</v>
      </c>
      <c r="H22" s="43">
        <v>0</v>
      </c>
      <c r="I22" s="43">
        <v>0</v>
      </c>
      <c r="J22" s="43">
        <v>10</v>
      </c>
      <c r="K22" s="43">
        <v>0</v>
      </c>
      <c r="L22" s="43">
        <v>0</v>
      </c>
      <c r="M22" s="43">
        <v>0</v>
      </c>
      <c r="N22" s="46">
        <v>0</v>
      </c>
    </row>
    <row r="23" spans="1:14" ht="39.950000000000003" customHeight="1">
      <c r="A23" s="71" t="s">
        <v>70</v>
      </c>
      <c r="B23" s="70">
        <v>19</v>
      </c>
      <c r="C23" s="66">
        <v>2</v>
      </c>
      <c r="D23" s="66">
        <v>11</v>
      </c>
      <c r="E23" s="66">
        <v>5</v>
      </c>
      <c r="F23" s="66">
        <v>0</v>
      </c>
      <c r="G23" s="66">
        <v>0</v>
      </c>
      <c r="H23" s="66">
        <v>0</v>
      </c>
      <c r="I23" s="66">
        <v>1</v>
      </c>
      <c r="J23" s="66">
        <v>0</v>
      </c>
      <c r="K23" s="66">
        <v>0</v>
      </c>
      <c r="L23" s="66">
        <v>0</v>
      </c>
      <c r="M23" s="66">
        <v>0</v>
      </c>
      <c r="N23" s="69">
        <v>0</v>
      </c>
    </row>
    <row r="24" spans="1:14" ht="39.950000000000003" customHeight="1">
      <c r="A24" s="71" t="s">
        <v>69</v>
      </c>
      <c r="B24" s="70">
        <v>1</v>
      </c>
      <c r="C24" s="66">
        <v>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9">
        <v>0</v>
      </c>
    </row>
    <row r="25" spans="1:14" ht="39.950000000000003" customHeight="1">
      <c r="A25" s="55" t="s">
        <v>68</v>
      </c>
      <c r="B25" s="54">
        <v>5</v>
      </c>
      <c r="C25" s="50">
        <v>1</v>
      </c>
      <c r="D25" s="50">
        <v>3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1</v>
      </c>
      <c r="N25" s="53">
        <v>0</v>
      </c>
    </row>
    <row r="26" spans="1:14" ht="39.950000000000003" customHeight="1">
      <c r="A26" s="55" t="s">
        <v>67</v>
      </c>
      <c r="B26" s="54">
        <v>12</v>
      </c>
      <c r="C26" s="50">
        <v>1</v>
      </c>
      <c r="D26" s="50">
        <v>7</v>
      </c>
      <c r="E26" s="50">
        <v>4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3">
        <v>0</v>
      </c>
    </row>
    <row r="27" spans="1:14" ht="39.950000000000003" customHeight="1" thickBot="1">
      <c r="A27" s="64" t="s">
        <v>66</v>
      </c>
      <c r="B27" s="63">
        <v>31</v>
      </c>
      <c r="C27" s="59">
        <v>7</v>
      </c>
      <c r="D27" s="59">
        <v>12</v>
      </c>
      <c r="E27" s="59">
        <v>11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1</v>
      </c>
      <c r="N27" s="62">
        <v>0</v>
      </c>
    </row>
    <row r="28" spans="1:14" ht="39.950000000000003" customHeight="1" thickTop="1">
      <c r="A28" s="57" t="s">
        <v>65</v>
      </c>
      <c r="B28" s="54">
        <f t="shared" ref="B28:N28" si="3">B16</f>
        <v>140</v>
      </c>
      <c r="C28" s="50">
        <f t="shared" si="3"/>
        <v>13</v>
      </c>
      <c r="D28" s="50">
        <f t="shared" si="3"/>
        <v>58</v>
      </c>
      <c r="E28" s="50">
        <f t="shared" si="3"/>
        <v>43</v>
      </c>
      <c r="F28" s="50">
        <f t="shared" si="3"/>
        <v>0</v>
      </c>
      <c r="G28" s="50">
        <f t="shared" si="3"/>
        <v>0</v>
      </c>
      <c r="H28" s="50">
        <f t="shared" si="3"/>
        <v>0</v>
      </c>
      <c r="I28" s="50">
        <f t="shared" si="3"/>
        <v>1</v>
      </c>
      <c r="J28" s="50">
        <f t="shared" si="3"/>
        <v>3</v>
      </c>
      <c r="K28" s="50">
        <f t="shared" si="3"/>
        <v>5</v>
      </c>
      <c r="L28" s="50">
        <f t="shared" si="3"/>
        <v>5</v>
      </c>
      <c r="M28" s="50">
        <f t="shared" si="3"/>
        <v>11</v>
      </c>
      <c r="N28" s="53">
        <f t="shared" si="3"/>
        <v>1</v>
      </c>
    </row>
    <row r="29" spans="1:14" ht="39.950000000000003" customHeight="1">
      <c r="A29" s="55" t="s">
        <v>64</v>
      </c>
      <c r="B29" s="54">
        <f t="shared" ref="B29:N29" si="4">B12+B13</f>
        <v>414</v>
      </c>
      <c r="C29" s="50">
        <f t="shared" si="4"/>
        <v>31</v>
      </c>
      <c r="D29" s="50">
        <f t="shared" si="4"/>
        <v>209</v>
      </c>
      <c r="E29" s="50">
        <f t="shared" si="4"/>
        <v>113</v>
      </c>
      <c r="F29" s="50">
        <f t="shared" si="4"/>
        <v>3</v>
      </c>
      <c r="G29" s="50">
        <f t="shared" si="4"/>
        <v>0</v>
      </c>
      <c r="H29" s="50">
        <f t="shared" si="4"/>
        <v>0</v>
      </c>
      <c r="I29" s="50">
        <f t="shared" si="4"/>
        <v>5</v>
      </c>
      <c r="J29" s="50">
        <f t="shared" si="4"/>
        <v>11</v>
      </c>
      <c r="K29" s="50">
        <f t="shared" si="4"/>
        <v>11</v>
      </c>
      <c r="L29" s="50">
        <f t="shared" si="4"/>
        <v>12</v>
      </c>
      <c r="M29" s="50">
        <f t="shared" si="4"/>
        <v>19</v>
      </c>
      <c r="N29" s="53">
        <f t="shared" si="4"/>
        <v>0</v>
      </c>
    </row>
    <row r="30" spans="1:14" ht="39.950000000000003" customHeight="1">
      <c r="A30" s="55" t="s">
        <v>63</v>
      </c>
      <c r="B30" s="54">
        <f t="shared" ref="B30:N30" si="5">B9+B19</f>
        <v>282</v>
      </c>
      <c r="C30" s="50">
        <f t="shared" si="5"/>
        <v>38</v>
      </c>
      <c r="D30" s="50">
        <f t="shared" si="5"/>
        <v>128</v>
      </c>
      <c r="E30" s="50">
        <f t="shared" si="5"/>
        <v>87</v>
      </c>
      <c r="F30" s="50">
        <f t="shared" si="5"/>
        <v>3</v>
      </c>
      <c r="G30" s="50">
        <f t="shared" si="5"/>
        <v>0</v>
      </c>
      <c r="H30" s="50">
        <f t="shared" si="5"/>
        <v>0</v>
      </c>
      <c r="I30" s="50">
        <f t="shared" si="5"/>
        <v>0</v>
      </c>
      <c r="J30" s="50">
        <f t="shared" si="5"/>
        <v>16</v>
      </c>
      <c r="K30" s="50">
        <f t="shared" si="5"/>
        <v>5</v>
      </c>
      <c r="L30" s="50">
        <f t="shared" si="5"/>
        <v>3</v>
      </c>
      <c r="M30" s="50">
        <f t="shared" si="5"/>
        <v>2</v>
      </c>
      <c r="N30" s="53">
        <f t="shared" si="5"/>
        <v>0</v>
      </c>
    </row>
    <row r="31" spans="1:14" ht="39.950000000000003" customHeight="1">
      <c r="A31" s="55" t="s">
        <v>62</v>
      </c>
      <c r="B31" s="54">
        <f t="shared" ref="B31:N31" si="6">B8+B15+B18+B20+B21+B22</f>
        <v>1481</v>
      </c>
      <c r="C31" s="50">
        <f t="shared" si="6"/>
        <v>89</v>
      </c>
      <c r="D31" s="50">
        <f t="shared" si="6"/>
        <v>677</v>
      </c>
      <c r="E31" s="50">
        <f t="shared" si="6"/>
        <v>349</v>
      </c>
      <c r="F31" s="50">
        <f t="shared" si="6"/>
        <v>10</v>
      </c>
      <c r="G31" s="50">
        <f t="shared" si="6"/>
        <v>43</v>
      </c>
      <c r="H31" s="50">
        <f t="shared" si="6"/>
        <v>0</v>
      </c>
      <c r="I31" s="50">
        <f t="shared" si="6"/>
        <v>87</v>
      </c>
      <c r="J31" s="50">
        <f t="shared" si="6"/>
        <v>97</v>
      </c>
      <c r="K31" s="50">
        <f t="shared" si="6"/>
        <v>46</v>
      </c>
      <c r="L31" s="50">
        <f t="shared" si="6"/>
        <v>31</v>
      </c>
      <c r="M31" s="50">
        <f t="shared" si="6"/>
        <v>52</v>
      </c>
      <c r="N31" s="53">
        <f t="shared" si="6"/>
        <v>0</v>
      </c>
    </row>
    <row r="32" spans="1:14" ht="39.950000000000003" customHeight="1">
      <c r="A32" s="55" t="s">
        <v>61</v>
      </c>
      <c r="B32" s="54">
        <f t="shared" ref="B32:N32" si="7">B11+B14+B17+B23+B24</f>
        <v>239</v>
      </c>
      <c r="C32" s="50">
        <f t="shared" si="7"/>
        <v>25</v>
      </c>
      <c r="D32" s="50">
        <f t="shared" si="7"/>
        <v>119</v>
      </c>
      <c r="E32" s="50">
        <f t="shared" si="7"/>
        <v>56</v>
      </c>
      <c r="F32" s="50">
        <f t="shared" si="7"/>
        <v>2</v>
      </c>
      <c r="G32" s="50">
        <f t="shared" si="7"/>
        <v>0</v>
      </c>
      <c r="H32" s="50">
        <f t="shared" si="7"/>
        <v>0</v>
      </c>
      <c r="I32" s="50">
        <f t="shared" si="7"/>
        <v>3</v>
      </c>
      <c r="J32" s="50">
        <f t="shared" si="7"/>
        <v>8</v>
      </c>
      <c r="K32" s="50">
        <f t="shared" si="7"/>
        <v>10</v>
      </c>
      <c r="L32" s="50">
        <f t="shared" si="7"/>
        <v>3</v>
      </c>
      <c r="M32" s="50">
        <f t="shared" si="7"/>
        <v>13</v>
      </c>
      <c r="N32" s="53">
        <f t="shared" si="7"/>
        <v>0</v>
      </c>
    </row>
    <row r="33" spans="1:14" ht="39.950000000000003" customHeight="1">
      <c r="A33" s="48" t="s">
        <v>60</v>
      </c>
      <c r="B33" s="47">
        <f t="shared" ref="B33:N33" si="8">B10+B25+B26+B27</f>
        <v>196</v>
      </c>
      <c r="C33" s="43">
        <f t="shared" si="8"/>
        <v>14</v>
      </c>
      <c r="D33" s="43">
        <f t="shared" si="8"/>
        <v>95</v>
      </c>
      <c r="E33" s="43">
        <f t="shared" si="8"/>
        <v>49</v>
      </c>
      <c r="F33" s="43">
        <f t="shared" si="8"/>
        <v>0</v>
      </c>
      <c r="G33" s="43">
        <f t="shared" si="8"/>
        <v>0</v>
      </c>
      <c r="H33" s="43">
        <f t="shared" si="8"/>
        <v>0</v>
      </c>
      <c r="I33" s="43">
        <f t="shared" si="8"/>
        <v>0</v>
      </c>
      <c r="J33" s="43">
        <f t="shared" si="8"/>
        <v>14</v>
      </c>
      <c r="K33" s="43">
        <f t="shared" si="8"/>
        <v>7</v>
      </c>
      <c r="L33" s="43">
        <f t="shared" si="8"/>
        <v>3</v>
      </c>
      <c r="M33" s="43">
        <f t="shared" si="8"/>
        <v>13</v>
      </c>
      <c r="N33" s="46">
        <f t="shared" si="8"/>
        <v>1</v>
      </c>
    </row>
  </sheetData>
  <mergeCells count="13">
    <mergeCell ref="L1:N1"/>
    <mergeCell ref="N2:N4"/>
    <mergeCell ref="A2:A4"/>
    <mergeCell ref="L2:L4"/>
    <mergeCell ref="M2:M4"/>
    <mergeCell ref="G2:K2"/>
    <mergeCell ref="C2:F2"/>
    <mergeCell ref="B2:B4"/>
    <mergeCell ref="E3:F3"/>
    <mergeCell ref="K3:K4"/>
    <mergeCell ref="C3:D3"/>
    <mergeCell ref="G3:H3"/>
    <mergeCell ref="I3:J3"/>
  </mergeCells>
  <phoneticPr fontId="3"/>
  <printOptions horizontalCentered="1"/>
  <pageMargins left="0.78740157480314965" right="0.78740157480314965" top="0.59055118110236227" bottom="0.59055118110236227" header="0" footer="0"/>
  <pageSetup paperSize="9" scale="66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2017-06-06T00:12:04Z</cp:lastPrinted>
  <dcterms:created xsi:type="dcterms:W3CDTF">2015-02-20T05:33:00Z</dcterms:created>
  <dcterms:modified xsi:type="dcterms:W3CDTF">2017-08-30T04:40:13Z</dcterms:modified>
</cp:coreProperties>
</file>