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545" firstSheet="2" activeTab="15"/>
  </bookViews>
  <sheets>
    <sheet name="１６表" sheetId="1" r:id="rId1"/>
    <sheet name="１７表" sheetId="2" r:id="rId2"/>
    <sheet name="１８表" sheetId="3" r:id="rId3"/>
    <sheet name="１９表" sheetId="4" r:id="rId4"/>
    <sheet name="２０表" sheetId="5" r:id="rId5"/>
    <sheet name="２１表" sheetId="6" r:id="rId6"/>
    <sheet name="２２表" sheetId="7" r:id="rId7"/>
    <sheet name="２３表" sheetId="8" r:id="rId8"/>
    <sheet name="２４表" sheetId="9" r:id="rId9"/>
    <sheet name="２５表" sheetId="10" r:id="rId10"/>
    <sheet name="２６表" sheetId="11" r:id="rId11"/>
    <sheet name="２７表" sheetId="12" r:id="rId12"/>
    <sheet name="２８表" sheetId="13" r:id="rId13"/>
    <sheet name="２９表" sheetId="14" r:id="rId14"/>
    <sheet name="３０表" sheetId="15" r:id="rId15"/>
    <sheet name="３１表" sheetId="16" r:id="rId16"/>
  </sheets>
  <externalReferences>
    <externalReference r:id="rId17"/>
  </externalReferences>
  <definedNames>
    <definedName name="_xlnm.Print_Area" localSheetId="0">'１６表'!$A$1:$C$34</definedName>
    <definedName name="_xlnm.Print_Area" localSheetId="2">'１８表'!$A$1:$D$34</definedName>
    <definedName name="_xlnm.Print_Area" localSheetId="3">'１９表'!$A$1:$H$9</definedName>
    <definedName name="_xlnm.Print_Area" localSheetId="4">'２０表'!$A$1:$Q$39</definedName>
    <definedName name="_xlnm.Print_Area" localSheetId="5">'２１表'!$A$1:$L$64</definedName>
    <definedName name="_xlnm.Print_Area" localSheetId="6">'２２表'!$A$1:$K$32</definedName>
    <definedName name="_xlnm.Print_Area" localSheetId="8">'２４表'!$A$1:$K$32</definedName>
    <definedName name="_xlnm.Print_Area" localSheetId="9">'２５表'!$A$1:$K$32</definedName>
    <definedName name="_xlnm.Print_Area" localSheetId="10">'２６表'!$A$1:$M$32</definedName>
    <definedName name="_xlnm.Print_Area" localSheetId="11">'２７表'!$A$1:$F$38</definedName>
    <definedName name="_xlnm.Print_Area" localSheetId="12">'２８表'!$A$1:$E$39</definedName>
    <definedName name="_xlnm.Print_Area" localSheetId="13">'２９表'!$A$1:$G$31</definedName>
  </definedNames>
  <calcPr calcId="145621"/>
</workbook>
</file>

<file path=xl/calcChain.xml><?xml version="1.0" encoding="utf-8"?>
<calcChain xmlns="http://schemas.openxmlformats.org/spreadsheetml/2006/main">
  <c r="K32" i="10" l="1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R5" i="8"/>
  <c r="R4" i="8" s="1"/>
  <c r="Q5" i="8"/>
  <c r="P5" i="8"/>
  <c r="P4" i="8" s="1"/>
  <c r="O5" i="8"/>
  <c r="N5" i="8"/>
  <c r="N4" i="8" s="1"/>
  <c r="M5" i="8"/>
  <c r="L5" i="8"/>
  <c r="L4" i="8" s="1"/>
  <c r="K5" i="8"/>
  <c r="J5" i="8"/>
  <c r="J4" i="8" s="1"/>
  <c r="I5" i="8"/>
  <c r="H5" i="8"/>
  <c r="H4" i="8" s="1"/>
  <c r="G5" i="8"/>
  <c r="F5" i="8"/>
  <c r="F4" i="8" s="1"/>
  <c r="E5" i="8"/>
  <c r="D5" i="8"/>
  <c r="D4" i="8" s="1"/>
  <c r="C5" i="8"/>
  <c r="B5" i="8"/>
  <c r="B4" i="8" s="1"/>
  <c r="Q4" i="8"/>
  <c r="O4" i="8"/>
  <c r="M4" i="8"/>
  <c r="K4" i="8"/>
  <c r="I4" i="8"/>
  <c r="G4" i="8"/>
  <c r="E4" i="8"/>
  <c r="C4" i="8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F29" i="5"/>
  <c r="C27" i="1"/>
  <c r="B27" i="1"/>
  <c r="C23" i="1"/>
  <c r="B23" i="1"/>
</calcChain>
</file>

<file path=xl/sharedStrings.xml><?xml version="1.0" encoding="utf-8"?>
<sst xmlns="http://schemas.openxmlformats.org/spreadsheetml/2006/main" count="635" uniqueCount="294">
  <si>
    <t>第１６表 病院の人口１０万対新入院患者数及び退院患者数ー年次別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4" eb="15">
      <t>シン</t>
    </rPh>
    <rPh sb="15" eb="17">
      <t>ニュウイン</t>
    </rPh>
    <rPh sb="17" eb="20">
      <t>カンジャスウ</t>
    </rPh>
    <rPh sb="20" eb="21">
      <t>オヨ</t>
    </rPh>
    <rPh sb="22" eb="24">
      <t>タイイン</t>
    </rPh>
    <rPh sb="24" eb="27">
      <t>カンジャスウ</t>
    </rPh>
    <rPh sb="28" eb="30">
      <t>ネンジ</t>
    </rPh>
    <rPh sb="30" eb="31">
      <t>ベツ</t>
    </rPh>
    <phoneticPr fontId="3"/>
  </si>
  <si>
    <t>年次</t>
    <rPh sb="0" eb="2">
      <t>ネンジ</t>
    </rPh>
    <phoneticPr fontId="3"/>
  </si>
  <si>
    <t>新入院患者</t>
  </si>
  <si>
    <t>退院患者</t>
  </si>
  <si>
    <t>昭和50年</t>
    <phoneticPr fontId="3"/>
  </si>
  <si>
    <t>平成元年</t>
    <phoneticPr fontId="3"/>
  </si>
  <si>
    <t>平成2年</t>
    <rPh sb="0" eb="2">
      <t>ヘイセイ</t>
    </rPh>
    <rPh sb="3" eb="4">
      <t>ネン</t>
    </rPh>
    <phoneticPr fontId="3"/>
  </si>
  <si>
    <t>３</t>
    <phoneticPr fontId="3"/>
  </si>
  <si>
    <t>１１</t>
  </si>
  <si>
    <t>１２</t>
  </si>
  <si>
    <t>１３</t>
  </si>
  <si>
    <t>１４</t>
  </si>
  <si>
    <t>１５</t>
  </si>
  <si>
    <t>１６</t>
  </si>
  <si>
    <t>１７</t>
    <phoneticPr fontId="3"/>
  </si>
  <si>
    <t>１８</t>
    <phoneticPr fontId="3"/>
  </si>
  <si>
    <t>１９</t>
    <phoneticPr fontId="3"/>
  </si>
  <si>
    <t>20</t>
  </si>
  <si>
    <t>21</t>
  </si>
  <si>
    <t>2２</t>
  </si>
  <si>
    <t>23</t>
    <phoneticPr fontId="3"/>
  </si>
  <si>
    <t>24</t>
  </si>
  <si>
    <t>25</t>
    <phoneticPr fontId="3"/>
  </si>
  <si>
    <t>26</t>
  </si>
  <si>
    <t>第１７表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3"/>
  </si>
  <si>
    <t>年次</t>
  </si>
  <si>
    <t>総数</t>
  </si>
  <si>
    <t>精神病院</t>
    <phoneticPr fontId="3"/>
  </si>
  <si>
    <t>一般病院</t>
    <phoneticPr fontId="3"/>
  </si>
  <si>
    <t>昭和50年</t>
    <phoneticPr fontId="3"/>
  </si>
  <si>
    <t>平成元年</t>
    <phoneticPr fontId="3"/>
  </si>
  <si>
    <t>１７</t>
    <phoneticPr fontId="3"/>
  </si>
  <si>
    <t>１８</t>
    <phoneticPr fontId="3"/>
  </si>
  <si>
    <t>１９</t>
    <phoneticPr fontId="3"/>
  </si>
  <si>
    <t>21</t>
    <phoneticPr fontId="3"/>
  </si>
  <si>
    <t>22</t>
  </si>
  <si>
    <t>23</t>
    <phoneticPr fontId="3"/>
  </si>
  <si>
    <t>25</t>
    <phoneticPr fontId="3"/>
  </si>
  <si>
    <t>第１８表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3"/>
  </si>
  <si>
    <t>精神病院</t>
    <phoneticPr fontId="3"/>
  </si>
  <si>
    <t>一般病院</t>
    <phoneticPr fontId="3"/>
  </si>
  <si>
    <t>昭和50年</t>
    <phoneticPr fontId="3"/>
  </si>
  <si>
    <t>平成元年</t>
    <phoneticPr fontId="3"/>
  </si>
  <si>
    <t>１７</t>
    <phoneticPr fontId="3"/>
  </si>
  <si>
    <t>１８</t>
    <phoneticPr fontId="3"/>
  </si>
  <si>
    <t>１９</t>
    <phoneticPr fontId="3"/>
  </si>
  <si>
    <t>23</t>
    <phoneticPr fontId="3"/>
  </si>
  <si>
    <t>25</t>
    <phoneticPr fontId="3"/>
  </si>
  <si>
    <t>第１９表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3"/>
  </si>
  <si>
    <t>平成26年</t>
    <rPh sb="0" eb="2">
      <t>ヘイセイ</t>
    </rPh>
    <rPh sb="4" eb="5">
      <t>ネン</t>
    </rPh>
    <phoneticPr fontId="3"/>
  </si>
  <si>
    <t>病床の種類</t>
    <rPh sb="0" eb="1">
      <t>ビョウ</t>
    </rPh>
    <phoneticPr fontId="3"/>
  </si>
  <si>
    <t>病床
利用率</t>
    <rPh sb="3" eb="6">
      <t>リヨウリツ</t>
    </rPh>
    <phoneticPr fontId="3"/>
  </si>
  <si>
    <t>平均
在院日数</t>
    <rPh sb="3" eb="5">
      <t>ザイイン</t>
    </rPh>
    <rPh sb="5" eb="7">
      <t>ニッスウ</t>
    </rPh>
    <phoneticPr fontId="3"/>
  </si>
  <si>
    <t>１日平均
在院患者数</t>
    <rPh sb="5" eb="7">
      <t>ザイイン</t>
    </rPh>
    <rPh sb="7" eb="10">
      <t>カンジャスウ</t>
    </rPh>
    <phoneticPr fontId="3"/>
  </si>
  <si>
    <t>１日平均
新入院患者数</t>
    <rPh sb="5" eb="8">
      <t>シンニュウイン</t>
    </rPh>
    <rPh sb="8" eb="11">
      <t>カンジャスウ</t>
    </rPh>
    <phoneticPr fontId="3"/>
  </si>
  <si>
    <t>１日平均
退院患者数</t>
    <rPh sb="5" eb="7">
      <t>タイイン</t>
    </rPh>
    <rPh sb="7" eb="9">
      <t>カンジャ</t>
    </rPh>
    <rPh sb="9" eb="10">
      <t>スウ</t>
    </rPh>
    <phoneticPr fontId="3"/>
  </si>
  <si>
    <t>１日平均
外来患者数</t>
    <rPh sb="5" eb="7">
      <t>ガイライ</t>
    </rPh>
    <rPh sb="7" eb="9">
      <t>カンジャ</t>
    </rPh>
    <rPh sb="9" eb="10">
      <t>スウ</t>
    </rPh>
    <phoneticPr fontId="3"/>
  </si>
  <si>
    <t>精神病床</t>
    <phoneticPr fontId="3"/>
  </si>
  <si>
    <t>感染症病床</t>
    <rPh sb="0" eb="3">
      <t>カンセンショウ</t>
    </rPh>
    <phoneticPr fontId="3"/>
  </si>
  <si>
    <t>結核病床</t>
    <phoneticPr fontId="3"/>
  </si>
  <si>
    <t>療養病床</t>
    <rPh sb="0" eb="2">
      <t>リョウヨウ</t>
    </rPh>
    <rPh sb="2" eb="4">
      <t>ビョウショウ</t>
    </rPh>
    <phoneticPr fontId="3"/>
  </si>
  <si>
    <t>一般病床</t>
    <phoneticPr fontId="3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</si>
  <si>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3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</si>
  <si>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3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</si>
  <si>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3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</si>
  <si>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3"/>
  </si>
  <si>
    <t>第２０表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3"/>
  </si>
  <si>
    <t>愛媛県</t>
    <phoneticPr fontId="3"/>
  </si>
  <si>
    <t>全国</t>
    <phoneticPr fontId="3"/>
  </si>
  <si>
    <t>総数</t>
    <phoneticPr fontId="3"/>
  </si>
  <si>
    <t>精神
病床</t>
    <rPh sb="3" eb="5">
      <t>ビョウショウ</t>
    </rPh>
    <phoneticPr fontId="3"/>
  </si>
  <si>
    <t>感染症
病床</t>
    <rPh sb="0" eb="3">
      <t>カンセンショウ</t>
    </rPh>
    <rPh sb="4" eb="6">
      <t>ビョウショウ</t>
    </rPh>
    <phoneticPr fontId="3"/>
  </si>
  <si>
    <t>結核
病床</t>
    <rPh sb="3" eb="5">
      <t>ビョウショウ</t>
    </rPh>
    <phoneticPr fontId="3"/>
  </si>
  <si>
    <t>その他の病床等※</t>
    <rPh sb="2" eb="3">
      <t>タ</t>
    </rPh>
    <rPh sb="4" eb="6">
      <t>ビョウショウ</t>
    </rPh>
    <rPh sb="6" eb="7">
      <t>ナド</t>
    </rPh>
    <phoneticPr fontId="3"/>
  </si>
  <si>
    <t>総数</t>
    <rPh sb="0" eb="2">
      <t>ソウスウ</t>
    </rPh>
    <phoneticPr fontId="3"/>
  </si>
  <si>
    <t>一般病床等</t>
    <rPh sb="0" eb="2">
      <t>イッパン</t>
    </rPh>
    <rPh sb="2" eb="4">
      <t>ビョウショウ</t>
    </rPh>
    <rPh sb="4" eb="5">
      <t>ナド</t>
    </rPh>
    <phoneticPr fontId="3"/>
  </si>
  <si>
    <t>療養
病床等</t>
    <rPh sb="0" eb="2">
      <t>リョウヨウ</t>
    </rPh>
    <rPh sb="3" eb="5">
      <t>ビョウショウ</t>
    </rPh>
    <rPh sb="5" eb="6">
      <t>ナド</t>
    </rPh>
    <phoneticPr fontId="3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</si>
  <si>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3"/>
  </si>
  <si>
    <t>昭和50年</t>
    <phoneticPr fontId="3"/>
  </si>
  <si>
    <t>-</t>
  </si>
  <si>
    <t>26</t>
    <phoneticPr fontId="3"/>
  </si>
  <si>
    <t>第２１表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2"/>
  </si>
  <si>
    <t>第２１表（続き）</t>
    <rPh sb="0" eb="1">
      <t>ダイ</t>
    </rPh>
    <rPh sb="3" eb="4">
      <t>ヒョウ</t>
    </rPh>
    <rPh sb="5" eb="6">
      <t>ツヅ</t>
    </rPh>
    <phoneticPr fontId="14"/>
  </si>
  <si>
    <t>（１）総数</t>
    <rPh sb="3" eb="5">
      <t>ソウスウ</t>
    </rPh>
    <phoneticPr fontId="12"/>
  </si>
  <si>
    <t>平成26年</t>
    <phoneticPr fontId="12"/>
  </si>
  <si>
    <t>（５）療養病床</t>
    <rPh sb="3" eb="5">
      <t>リョウヨウ</t>
    </rPh>
    <rPh sb="5" eb="7">
      <t>ビョウショウ</t>
    </rPh>
    <phoneticPr fontId="12"/>
  </si>
  <si>
    <t>月</t>
    <rPh sb="0" eb="1">
      <t>ツキ</t>
    </rPh>
    <phoneticPr fontId="12"/>
  </si>
  <si>
    <t>月末病床数</t>
    <rPh sb="0" eb="2">
      <t>ゲツマツ</t>
    </rPh>
    <rPh sb="2" eb="5">
      <t>ビョウショウスウ</t>
    </rPh>
    <phoneticPr fontId="12"/>
  </si>
  <si>
    <t>在院患者延数</t>
    <rPh sb="0" eb="2">
      <t>ザイイン</t>
    </rPh>
    <rPh sb="2" eb="4">
      <t>カンジャ</t>
    </rPh>
    <rPh sb="4" eb="6">
      <t>ノベスウ</t>
    </rPh>
    <phoneticPr fontId="12"/>
  </si>
  <si>
    <t>新入院患者数</t>
    <rPh sb="0" eb="1">
      <t>シン</t>
    </rPh>
    <rPh sb="1" eb="3">
      <t>ニュウイン</t>
    </rPh>
    <rPh sb="3" eb="6">
      <t>カンジャスウ</t>
    </rPh>
    <phoneticPr fontId="12"/>
  </si>
  <si>
    <t>退院患者数</t>
    <rPh sb="0" eb="2">
      <t>タイイン</t>
    </rPh>
    <rPh sb="2" eb="5">
      <t>カンジャスウ</t>
    </rPh>
    <phoneticPr fontId="12"/>
  </si>
  <si>
    <t>外来患者数</t>
    <rPh sb="0" eb="2">
      <t>ガイライ</t>
    </rPh>
    <rPh sb="2" eb="5">
      <t>カンジャスウ</t>
    </rPh>
    <phoneticPr fontId="12"/>
  </si>
  <si>
    <t>総数</t>
    <rPh sb="0" eb="2">
      <t>ソウスウ</t>
    </rPh>
    <phoneticPr fontId="12"/>
  </si>
  <si>
    <t>１月</t>
    <rPh sb="1" eb="2">
      <t>ガツ</t>
    </rPh>
    <phoneticPr fontId="12"/>
  </si>
  <si>
    <t>２月</t>
    <rPh sb="1" eb="2">
      <t>ガツ</t>
    </rPh>
    <phoneticPr fontId="1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</si>
  <si>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</si>
  <si>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</si>
  <si>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</si>
  <si>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</si>
  <si>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</si>
  <si>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</si>
  <si>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</si>
  <si>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</si>
  <si>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</si>
  <si>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</si>
  <si>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2"/>
  </si>
  <si>
    <t>平成26年</t>
    <phoneticPr fontId="14"/>
  </si>
  <si>
    <t>（６）一般病床</t>
    <phoneticPr fontId="14"/>
  </si>
  <si>
    <t>平成26年</t>
    <phoneticPr fontId="12"/>
  </si>
  <si>
    <t>（３）結核病床</t>
    <rPh sb="3" eb="5">
      <t>ケッカク</t>
    </rPh>
    <rPh sb="5" eb="7">
      <t>ビョウショウ</t>
    </rPh>
    <phoneticPr fontId="12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</si>
  <si>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4"/>
  </si>
  <si>
    <t>（４）感染症病床</t>
    <rPh sb="3" eb="6">
      <t>カンセンショウ</t>
    </rPh>
    <rPh sb="6" eb="8">
      <t>ビョウショウ</t>
    </rPh>
    <phoneticPr fontId="12"/>
  </si>
  <si>
    <t>第２２表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2"/>
  </si>
  <si>
    <t>各年１０月１日</t>
    <rPh sb="0" eb="2">
      <t>カクネン</t>
    </rPh>
    <rPh sb="4" eb="5">
      <t>ガツ</t>
    </rPh>
    <rPh sb="6" eb="7">
      <t>ニチ</t>
    </rPh>
    <phoneticPr fontId="12"/>
  </si>
  <si>
    <t>市町村</t>
    <rPh sb="0" eb="3">
      <t>シチョウソン</t>
    </rPh>
    <phoneticPr fontId="14"/>
  </si>
  <si>
    <t>実数</t>
    <rPh sb="0" eb="2">
      <t>ジッスウ</t>
    </rPh>
    <phoneticPr fontId="14"/>
  </si>
  <si>
    <t>人口１０万対</t>
    <rPh sb="0" eb="2">
      <t>ジンコウ</t>
    </rPh>
    <rPh sb="4" eb="6">
      <t>マンタイ</t>
    </rPh>
    <phoneticPr fontId="14"/>
  </si>
  <si>
    <t>平成22年</t>
  </si>
  <si>
    <t>平成23年</t>
  </si>
  <si>
    <t>平成24年</t>
  </si>
  <si>
    <t>平成25年</t>
  </si>
  <si>
    <t>平成26年</t>
    <phoneticPr fontId="14"/>
  </si>
  <si>
    <t>平成2２年</t>
  </si>
  <si>
    <t>26.10.1推計人口</t>
    <rPh sb="7" eb="9">
      <t>スイケイ</t>
    </rPh>
    <rPh sb="9" eb="11">
      <t>ジンコウ</t>
    </rPh>
    <phoneticPr fontId="14"/>
  </si>
  <si>
    <t>総数</t>
    <rPh sb="0" eb="2">
      <t>ソウスウ</t>
    </rPh>
    <phoneticPr fontId="17"/>
  </si>
  <si>
    <t>市計</t>
    <rPh sb="0" eb="1">
      <t>シ</t>
    </rPh>
    <rPh sb="1" eb="2">
      <t>ケイ</t>
    </rPh>
    <phoneticPr fontId="17"/>
  </si>
  <si>
    <t>郡計</t>
    <rPh sb="0" eb="1">
      <t>グン</t>
    </rPh>
    <rPh sb="1" eb="2">
      <t>ケイ</t>
    </rPh>
    <phoneticPr fontId="17"/>
  </si>
  <si>
    <t>松山市</t>
    <rPh sb="0" eb="3">
      <t>マツヤマシ</t>
    </rPh>
    <phoneticPr fontId="17"/>
  </si>
  <si>
    <t>今治市</t>
    <rPh sb="0" eb="3">
      <t>イマバリシ</t>
    </rPh>
    <phoneticPr fontId="17"/>
  </si>
  <si>
    <t>宇和島市</t>
    <rPh sb="0" eb="4">
      <t>ウワジマシ</t>
    </rPh>
    <phoneticPr fontId="17"/>
  </si>
  <si>
    <t>八幡浜市</t>
    <rPh sb="0" eb="4">
      <t>ヤワタハマシ</t>
    </rPh>
    <phoneticPr fontId="17"/>
  </si>
  <si>
    <t>新居浜市</t>
    <rPh sb="0" eb="4">
      <t>ニイハマシ</t>
    </rPh>
    <phoneticPr fontId="17"/>
  </si>
  <si>
    <t>西条市</t>
    <rPh sb="0" eb="3">
      <t>サイジョウシ</t>
    </rPh>
    <phoneticPr fontId="17"/>
  </si>
  <si>
    <t>大洲市</t>
    <rPh sb="0" eb="3">
      <t>オオズシ</t>
    </rPh>
    <phoneticPr fontId="17"/>
  </si>
  <si>
    <t>伊予市</t>
    <rPh sb="0" eb="3">
      <t>イヨシ</t>
    </rPh>
    <phoneticPr fontId="17"/>
  </si>
  <si>
    <t>四国中央市</t>
    <rPh sb="0" eb="2">
      <t>シコク</t>
    </rPh>
    <rPh sb="2" eb="5">
      <t>チュウオウシ</t>
    </rPh>
    <phoneticPr fontId="14"/>
  </si>
  <si>
    <t>西予市</t>
    <rPh sb="0" eb="2">
      <t>セイヨ</t>
    </rPh>
    <rPh sb="2" eb="3">
      <t>シ</t>
    </rPh>
    <phoneticPr fontId="14"/>
  </si>
  <si>
    <t>東温市</t>
    <rPh sb="0" eb="3">
      <t>トウオンシ</t>
    </rPh>
    <phoneticPr fontId="14"/>
  </si>
  <si>
    <t>上島町</t>
    <rPh sb="0" eb="3">
      <t>カミジマチョウ</t>
    </rPh>
    <phoneticPr fontId="17"/>
  </si>
  <si>
    <t>久万高原町</t>
    <rPh sb="0" eb="5">
      <t>クマコウゲンチョウ</t>
    </rPh>
    <phoneticPr fontId="14"/>
  </si>
  <si>
    <t>松前町</t>
    <rPh sb="0" eb="1">
      <t>マツ</t>
    </rPh>
    <rPh sb="1" eb="2">
      <t>マエ</t>
    </rPh>
    <rPh sb="2" eb="3">
      <t>チョウ</t>
    </rPh>
    <phoneticPr fontId="17"/>
  </si>
  <si>
    <t>砥部町</t>
    <rPh sb="0" eb="3">
      <t>トベチョウ</t>
    </rPh>
    <phoneticPr fontId="17"/>
  </si>
  <si>
    <t>内子町</t>
    <rPh sb="0" eb="2">
      <t>ウチコ</t>
    </rPh>
    <rPh sb="2" eb="3">
      <t>チョウ</t>
    </rPh>
    <phoneticPr fontId="17"/>
  </si>
  <si>
    <t>伊方町</t>
    <rPh sb="0" eb="2">
      <t>イカタ</t>
    </rPh>
    <rPh sb="2" eb="3">
      <t>チョウ</t>
    </rPh>
    <phoneticPr fontId="17"/>
  </si>
  <si>
    <t>松野町</t>
    <rPh sb="0" eb="1">
      <t>マツ</t>
    </rPh>
    <rPh sb="1" eb="2">
      <t>ノ</t>
    </rPh>
    <rPh sb="2" eb="3">
      <t>チョウ</t>
    </rPh>
    <phoneticPr fontId="17"/>
  </si>
  <si>
    <t>鬼北町</t>
    <phoneticPr fontId="14"/>
  </si>
  <si>
    <t>愛南町</t>
    <rPh sb="0" eb="3">
      <t>アイナンチョウ</t>
    </rPh>
    <phoneticPr fontId="14"/>
  </si>
  <si>
    <t>宇摩</t>
    <rPh sb="0" eb="2">
      <t>ウマ</t>
    </rPh>
    <phoneticPr fontId="17"/>
  </si>
  <si>
    <t>新居浜西条</t>
    <rPh sb="0" eb="3">
      <t>ニイハマ</t>
    </rPh>
    <rPh sb="3" eb="5">
      <t>サイジョウ</t>
    </rPh>
    <phoneticPr fontId="17"/>
  </si>
  <si>
    <t>今治</t>
    <rPh sb="0" eb="2">
      <t>イマバリ</t>
    </rPh>
    <phoneticPr fontId="17"/>
  </si>
  <si>
    <t>松山</t>
    <rPh sb="0" eb="2">
      <t>マツヤマ</t>
    </rPh>
    <phoneticPr fontId="17"/>
  </si>
  <si>
    <t>八幡浜大洲</t>
    <rPh sb="0" eb="3">
      <t>ヤワタハマ</t>
    </rPh>
    <rPh sb="3" eb="5">
      <t>オオズ</t>
    </rPh>
    <phoneticPr fontId="17"/>
  </si>
  <si>
    <t>宇和島</t>
    <rPh sb="0" eb="3">
      <t>ウワジマ</t>
    </rPh>
    <phoneticPr fontId="17"/>
  </si>
  <si>
    <t>第２３表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2"/>
  </si>
  <si>
    <t>市町</t>
    <rPh sb="0" eb="2">
      <t>シチョウ</t>
    </rPh>
    <phoneticPr fontId="14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</si>
  <si>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</si>
  <si>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</si>
  <si>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2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</si>
  <si>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2"/>
  </si>
  <si>
    <t>公益
法人</t>
    <rPh sb="0" eb="2">
      <t>コウエキ</t>
    </rPh>
    <rPh sb="3" eb="5">
      <t>ホウジン</t>
    </rPh>
    <phoneticPr fontId="12"/>
  </si>
  <si>
    <t>医療
法人</t>
    <rPh sb="0" eb="2">
      <t>イリョウ</t>
    </rPh>
    <rPh sb="3" eb="5">
      <t>ホウジン</t>
    </rPh>
    <phoneticPr fontId="12"/>
  </si>
  <si>
    <t>社会
福祉
法人</t>
    <rPh sb="0" eb="2">
      <t>シャカイ</t>
    </rPh>
    <rPh sb="3" eb="5">
      <t>フクシ</t>
    </rPh>
    <rPh sb="6" eb="8">
      <t>ホウジン</t>
    </rPh>
    <phoneticPr fontId="14"/>
  </si>
  <si>
    <t>医療
生協</t>
    <rPh sb="0" eb="2">
      <t>イリョウ</t>
    </rPh>
    <rPh sb="3" eb="5">
      <t>セイキョウ</t>
    </rPh>
    <phoneticPr fontId="14"/>
  </si>
  <si>
    <t>会社</t>
  </si>
  <si>
    <t>その他の
法人</t>
    <rPh sb="0" eb="3">
      <t>ソノタ</t>
    </rPh>
    <rPh sb="5" eb="7">
      <t>ホウジン</t>
    </rPh>
    <phoneticPr fontId="12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</si>
  <si>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</si>
  <si>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2"/>
  </si>
  <si>
    <t>その他</t>
    <rPh sb="0" eb="3">
      <t>ソノタ</t>
    </rPh>
    <phoneticPr fontId="12"/>
  </si>
  <si>
    <t>県</t>
    <rPh sb="0" eb="1">
      <t>ケン</t>
    </rPh>
    <phoneticPr fontId="12"/>
  </si>
  <si>
    <t>市町村</t>
    <rPh sb="0" eb="3">
      <t>シチョウソン</t>
    </rPh>
    <phoneticPr fontId="12"/>
  </si>
  <si>
    <t>日赤</t>
    <rPh sb="0" eb="2">
      <t>ニッセキ</t>
    </rPh>
    <phoneticPr fontId="12"/>
  </si>
  <si>
    <t>済生会</t>
    <rPh sb="0" eb="3">
      <t>サイセイカイ</t>
    </rPh>
    <phoneticPr fontId="12"/>
  </si>
  <si>
    <t>厚生連</t>
    <phoneticPr fontId="14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</si>
  <si>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</si>
  <si>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</si>
  <si>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</si>
  <si>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</si>
  <si>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</si>
  <si>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</si>
  <si>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</si>
  <si>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</si>
  <si>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</si>
  <si>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</si>
  <si>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</si>
  <si>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</si>
  <si>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</si>
  <si>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</si>
  <si>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</si>
  <si>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</si>
  <si>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</si>
  <si>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</si>
  <si>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</si>
  <si>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</si>
  <si>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</si>
  <si>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</si>
  <si>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</si>
  <si>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</si>
  <si>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</si>
  <si>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</si>
  <si>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</si>
  <si>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</si>
  <si>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第２４表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2"/>
  </si>
  <si>
    <t>平成22年</t>
    <rPh sb="0" eb="2">
      <t>ヘイセイ</t>
    </rPh>
    <rPh sb="4" eb="5">
      <t>ネン</t>
    </rPh>
    <phoneticPr fontId="14"/>
  </si>
  <si>
    <t>平成23年</t>
    <rPh sb="0" eb="2">
      <t>ヘイセイ</t>
    </rPh>
    <rPh sb="4" eb="5">
      <t>ネン</t>
    </rPh>
    <phoneticPr fontId="14"/>
  </si>
  <si>
    <t>平成24年</t>
    <rPh sb="0" eb="2">
      <t>ヘイセイ</t>
    </rPh>
    <rPh sb="4" eb="5">
      <t>ネン</t>
    </rPh>
    <phoneticPr fontId="14"/>
  </si>
  <si>
    <t>平成25年</t>
    <rPh sb="0" eb="2">
      <t>ヘイセイ</t>
    </rPh>
    <rPh sb="4" eb="5">
      <t>ネン</t>
    </rPh>
    <phoneticPr fontId="14"/>
  </si>
  <si>
    <t>平成26年</t>
    <rPh sb="0" eb="2">
      <t>ヘイセイ</t>
    </rPh>
    <rPh sb="4" eb="5">
      <t>ネン</t>
    </rPh>
    <phoneticPr fontId="14"/>
  </si>
  <si>
    <t>平成22年</t>
    <phoneticPr fontId="14"/>
  </si>
  <si>
    <t>平成26年</t>
    <phoneticPr fontId="14"/>
  </si>
  <si>
    <t>第２５表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2"/>
  </si>
  <si>
    <t>人口１０万対</t>
    <rPh sb="0" eb="2">
      <t>ジンコウ</t>
    </rPh>
    <rPh sb="4" eb="5">
      <t>マン</t>
    </rPh>
    <rPh sb="5" eb="6">
      <t>ツイ</t>
    </rPh>
    <phoneticPr fontId="14"/>
  </si>
  <si>
    <t>平成22年</t>
    <phoneticPr fontId="14"/>
  </si>
  <si>
    <t>平成26年</t>
    <phoneticPr fontId="14"/>
  </si>
  <si>
    <t>第２６表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2"/>
  </si>
  <si>
    <t>各年度末現在</t>
    <rPh sb="0" eb="4">
      <t>カクネンドマツ</t>
    </rPh>
    <rPh sb="4" eb="6">
      <t>ゲンザイ</t>
    </rPh>
    <phoneticPr fontId="14"/>
  </si>
  <si>
    <t>平成21年</t>
  </si>
  <si>
    <t>平成26年</t>
    <phoneticPr fontId="14"/>
  </si>
  <si>
    <t>四国中央市</t>
    <rPh sb="0" eb="2">
      <t>シコク</t>
    </rPh>
    <rPh sb="2" eb="4">
      <t>チュウオウ</t>
    </rPh>
    <rPh sb="4" eb="5">
      <t>シ</t>
    </rPh>
    <phoneticPr fontId="14"/>
  </si>
  <si>
    <t>西予市</t>
    <rPh sb="0" eb="2">
      <t>セイヨ</t>
    </rPh>
    <rPh sb="2" eb="3">
      <t>シ</t>
    </rPh>
    <phoneticPr fontId="17"/>
  </si>
  <si>
    <t>東温市</t>
    <rPh sb="0" eb="3">
      <t>トウオンシ</t>
    </rPh>
    <phoneticPr fontId="17"/>
  </si>
  <si>
    <t>久万高原町</t>
    <rPh sb="0" eb="5">
      <t>クマコウゲンチョウ</t>
    </rPh>
    <phoneticPr fontId="17"/>
  </si>
  <si>
    <t>鬼北町</t>
    <rPh sb="0" eb="2">
      <t>キホク</t>
    </rPh>
    <rPh sb="2" eb="3">
      <t>チョウ</t>
    </rPh>
    <phoneticPr fontId="17"/>
  </si>
  <si>
    <t>愛南町</t>
    <rPh sb="0" eb="3">
      <t>アイナンチョウ</t>
    </rPh>
    <phoneticPr fontId="17"/>
  </si>
  <si>
    <t>第２７表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4"/>
  </si>
  <si>
    <t>総数</t>
    <phoneticPr fontId="14"/>
  </si>
  <si>
    <t>店舗販売業＊</t>
    <rPh sb="0" eb="2">
      <t>テンポ</t>
    </rPh>
    <phoneticPr fontId="14"/>
  </si>
  <si>
    <t>薬種商販売業</t>
  </si>
  <si>
    <t>配置販売業</t>
  </si>
  <si>
    <t>特例販売業</t>
  </si>
  <si>
    <t>昭和45年</t>
    <phoneticPr fontId="14"/>
  </si>
  <si>
    <t>平成元年</t>
    <phoneticPr fontId="14"/>
  </si>
  <si>
    <t>平成２年</t>
    <rPh sb="0" eb="2">
      <t>ヘイセイ</t>
    </rPh>
    <rPh sb="3" eb="4">
      <t>ネン</t>
    </rPh>
    <phoneticPr fontId="14"/>
  </si>
  <si>
    <t>12</t>
  </si>
  <si>
    <t>13</t>
  </si>
  <si>
    <t>14</t>
  </si>
  <si>
    <t>15</t>
    <phoneticPr fontId="14"/>
  </si>
  <si>
    <t>16</t>
  </si>
  <si>
    <t>17</t>
  </si>
  <si>
    <t>18</t>
    <phoneticPr fontId="14"/>
  </si>
  <si>
    <t>19</t>
    <phoneticPr fontId="14"/>
  </si>
  <si>
    <t>20</t>
    <phoneticPr fontId="14"/>
  </si>
  <si>
    <t>23</t>
    <phoneticPr fontId="14"/>
  </si>
  <si>
    <t>25</t>
    <phoneticPr fontId="14"/>
  </si>
  <si>
    <t>26</t>
    <phoneticPr fontId="14"/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</si>
  <si>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4"/>
  </si>
  <si>
    <t>第２８表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4"/>
  </si>
  <si>
    <t>一般販売業</t>
  </si>
  <si>
    <t>農業用品目販売業</t>
  </si>
  <si>
    <t>特定品目販売業</t>
  </si>
  <si>
    <t>平成元年</t>
  </si>
  <si>
    <t>11</t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</si>
  <si>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4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</si>
  <si>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4"/>
  </si>
  <si>
    <t>第２９表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4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</si>
  <si>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4"/>
  </si>
  <si>
    <t>国・地方
公共団体</t>
    <rPh sb="5" eb="7">
      <t>コウキョウ</t>
    </rPh>
    <rPh sb="7" eb="9">
      <t>ダンタイ</t>
    </rPh>
    <phoneticPr fontId="14"/>
  </si>
  <si>
    <t>医療法人</t>
    <phoneticPr fontId="14"/>
  </si>
  <si>
    <t>社会福祉
法人</t>
    <rPh sb="5" eb="7">
      <t>ホウジン</t>
    </rPh>
    <phoneticPr fontId="14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</si>
  <si>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4"/>
  </si>
  <si>
    <t>その他</t>
    <phoneticPr fontId="14"/>
  </si>
  <si>
    <t>昭和63年</t>
  </si>
  <si>
    <t>平成５年</t>
    <rPh sb="0" eb="2">
      <t>ヘイセイ</t>
    </rPh>
    <rPh sb="3" eb="4">
      <t>ネン</t>
    </rPh>
    <phoneticPr fontId="14"/>
  </si>
  <si>
    <t>13</t>
    <phoneticPr fontId="14"/>
  </si>
  <si>
    <t>１７</t>
    <phoneticPr fontId="3"/>
  </si>
  <si>
    <t>１８</t>
    <phoneticPr fontId="3"/>
  </si>
  <si>
    <t>１９</t>
    <phoneticPr fontId="3"/>
  </si>
  <si>
    <t>21</t>
    <phoneticPr fontId="14"/>
  </si>
  <si>
    <t>23</t>
    <phoneticPr fontId="14"/>
  </si>
  <si>
    <t>25</t>
    <phoneticPr fontId="14"/>
  </si>
  <si>
    <t>26</t>
    <phoneticPr fontId="3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</si>
  <si>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4"/>
  </si>
  <si>
    <t>第３０表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4"/>
  </si>
  <si>
    <t>医療法人</t>
    <phoneticPr fontId="14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</si>
  <si>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4"/>
  </si>
  <si>
    <t>その他</t>
    <phoneticPr fontId="14"/>
  </si>
  <si>
    <t>昭和63年</t>
    <phoneticPr fontId="14"/>
  </si>
  <si>
    <t>平成元年</t>
    <phoneticPr fontId="14"/>
  </si>
  <si>
    <t>13</t>
    <phoneticPr fontId="14"/>
  </si>
  <si>
    <t>23</t>
    <phoneticPr fontId="14"/>
  </si>
  <si>
    <t>25</t>
    <phoneticPr fontId="14"/>
  </si>
  <si>
    <t>26</t>
    <phoneticPr fontId="14"/>
  </si>
  <si>
    <t>第３１表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4"/>
  </si>
  <si>
    <t>年　次</t>
    <phoneticPr fontId="14"/>
  </si>
  <si>
    <t>総　数</t>
    <phoneticPr fontId="14"/>
  </si>
  <si>
    <t>国・地方
公共団体</t>
    <rPh sb="2" eb="4">
      <t>チホウ</t>
    </rPh>
    <rPh sb="5" eb="7">
      <t>コウキョウ</t>
    </rPh>
    <rPh sb="7" eb="9">
      <t>ダンタイ</t>
    </rPh>
    <phoneticPr fontId="14"/>
  </si>
  <si>
    <t>医療
法人</t>
    <rPh sb="3" eb="5">
      <t>ホウジン</t>
    </rPh>
    <phoneticPr fontId="14"/>
  </si>
  <si>
    <t>社会福祉
法人</t>
    <rPh sb="2" eb="3">
      <t>フク</t>
    </rPh>
    <rPh sb="3" eb="4">
      <t>サイワイ</t>
    </rPh>
    <rPh sb="5" eb="7">
      <t>ホウジン</t>
    </rPh>
    <phoneticPr fontId="14"/>
  </si>
  <si>
    <t>公的･社会
保険関係
団体</t>
    <rPh sb="6" eb="8">
      <t>ホケン</t>
    </rPh>
    <rPh sb="8" eb="10">
      <t>カンケイ</t>
    </rPh>
    <rPh sb="11" eb="13">
      <t>ダンタイ</t>
    </rPh>
    <phoneticPr fontId="14"/>
  </si>
  <si>
    <t>医師会</t>
    <rPh sb="0" eb="3">
      <t>イシカイ</t>
    </rPh>
    <phoneticPr fontId="14"/>
  </si>
  <si>
    <t>看護協会</t>
    <rPh sb="2" eb="4">
      <t>キョウカイ</t>
    </rPh>
    <phoneticPr fontId="14"/>
  </si>
  <si>
    <t xml:space="preserve"> その他</t>
  </si>
  <si>
    <t>平成５年</t>
    <phoneticPr fontId="14"/>
  </si>
  <si>
    <t>-</t>
    <phoneticPr fontId="14"/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</si>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</sst>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_ * #,##0.0_ ;_ * &quot;△&quot;#,##0.0_ ;_ * &quot;-&quot;_ ;_ @_ "/>
    <numFmt numFmtId="177" formatCode="_ * #,##0_ ;_ * &quot;△&quot;#,##0_ ;_ * &quot;-&quot;_ ;_ @_ "/>
    <numFmt numFmtId="178" formatCode="_ * #,##0.00_ ;_ * &quot;△&quot;#,##0.00_ ;_ * &quot;-&quot;??_ ;_ @_ "/>
    <numFmt numFmtId="179" formatCode="0.0%"/>
    <numFmt numFmtId="180" formatCode="#,##0_);[Red]\(#,##0\)"/>
    <numFmt numFmtId="181" formatCode="_ * #,##0.0_ ;_ * &quot;△&quot;?,?#0.0_ ;_ * &quot;-&quot;_ ;_ @_ "/>
    <numFmt numFmtId="182" formatCode="_ * #,##0.0_ ;_ * \-#,##0.0_ ;_ * &quot;-&quot;?_ ;_ @_ "/>
    <numFmt numFmtId="183" formatCode="_ * #,##0.0_ ;_ * \-#,##0.0_ ;_ * &quot;-&quot;_ ;_ @_ "/>
    <numFmt numFmtId="184" formatCode="\ 0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9" fontId="4" fillId="0" borderId="0">
      <alignment horizontal="center" vertical="center"/>
    </xf>
    <xf numFmtId="178" fontId="6" fillId="0" borderId="0"/>
    <xf numFmtId="176" fontId="6" fillId="0" borderId="0"/>
    <xf numFmtId="0" fontId="7" fillId="0" borderId="0"/>
  </cellStyleXfs>
  <cellXfs count="299">
    <xf numFmtId="0" fontId="0" fillId="0" borderId="0" xfId="0"/>
    <xf numFmtId="49" fontId="2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/>
    <xf numFmtId="49" fontId="4" fillId="0" borderId="1" xfId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49" fontId="4" fillId="0" borderId="3" xfId="1" applyBorder="1">
      <alignment horizontal="center" vertical="center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4" fillId="0" borderId="0" xfId="0" applyNumberFormat="1" applyFont="1" applyBorder="1"/>
    <xf numFmtId="0" fontId="0" fillId="0" borderId="0" xfId="0" applyNumberFormat="1" applyBorder="1"/>
    <xf numFmtId="0" fontId="0" fillId="0" borderId="0" xfId="0" applyBorder="1"/>
    <xf numFmtId="177" fontId="5" fillId="0" borderId="0" xfId="0" applyNumberFormat="1" applyFont="1" applyBorder="1" applyAlignment="1">
      <alignment horizontal="right" vertical="center" shrinkToFit="1"/>
    </xf>
    <xf numFmtId="49" fontId="4" fillId="0" borderId="7" xfId="1" applyFont="1" applyBorder="1">
      <alignment horizontal="center" vertical="center"/>
    </xf>
    <xf numFmtId="49" fontId="4" fillId="0" borderId="3" xfId="1" applyFont="1" applyBorder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49" fontId="4" fillId="0" borderId="7" xfId="1" applyBorder="1">
      <alignment horizontal="center" vertical="center"/>
    </xf>
    <xf numFmtId="49" fontId="4" fillId="0" borderId="8" xfId="1" applyFont="1" applyBorder="1">
      <alignment horizontal="center" vertical="center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4" fillId="0" borderId="0" xfId="0" applyNumberFormat="1" applyFont="1"/>
    <xf numFmtId="177" fontId="5" fillId="0" borderId="4" xfId="0" applyNumberFormat="1" applyFont="1" applyBorder="1" applyAlignment="1">
      <alignment horizontal="right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5" xfId="0" applyNumberFormat="1" applyFont="1" applyBorder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43" fontId="0" fillId="0" borderId="0" xfId="0" applyNumberFormat="1"/>
    <xf numFmtId="0" fontId="8" fillId="0" borderId="0" xfId="0" applyNumberFormat="1" applyFont="1" applyBorder="1" applyAlignment="1">
      <alignment vertical="center"/>
    </xf>
    <xf numFmtId="0" fontId="8" fillId="0" borderId="0" xfId="0" applyFont="1"/>
    <xf numFmtId="176" fontId="5" fillId="0" borderId="11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9" fillId="0" borderId="0" xfId="0" applyNumberFormat="1" applyFont="1" applyBorder="1" applyAlignment="1">
      <alignment horizontal="righ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179" fontId="5" fillId="0" borderId="3" xfId="0" applyNumberFormat="1" applyFont="1" applyBorder="1" applyAlignment="1">
      <alignment horizontal="right" vertical="center" shrinkToFit="1"/>
    </xf>
    <xf numFmtId="180" fontId="5" fillId="0" borderId="0" xfId="0" applyNumberFormat="1" applyFont="1" applyBorder="1" applyAlignment="1">
      <alignment horizontal="right" vertical="center" shrinkToFit="1"/>
    </xf>
    <xf numFmtId="180" fontId="5" fillId="0" borderId="5" xfId="0" applyNumberFormat="1" applyFont="1" applyBorder="1" applyAlignment="1">
      <alignment horizontal="right" vertical="center" shrinkToFit="1"/>
    </xf>
    <xf numFmtId="180" fontId="5" fillId="0" borderId="13" xfId="0" applyNumberFormat="1" applyFont="1" applyBorder="1" applyAlignment="1">
      <alignment horizontal="right" vertical="center" shrinkToFit="1"/>
    </xf>
    <xf numFmtId="0" fontId="0" fillId="0" borderId="14" xfId="0" applyNumberFormat="1" applyBorder="1" applyAlignment="1">
      <alignment horizontal="left"/>
    </xf>
    <xf numFmtId="49" fontId="4" fillId="0" borderId="2" xfId="1" applyNumberFormat="1" applyFont="1" applyBorder="1" applyAlignment="1">
      <alignment horizontal="left" vertical="center"/>
    </xf>
    <xf numFmtId="179" fontId="5" fillId="0" borderId="2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180" fontId="5" fillId="0" borderId="15" xfId="0" applyNumberFormat="1" applyFont="1" applyBorder="1" applyAlignment="1">
      <alignment horizontal="right" vertical="center" shrinkToFit="1"/>
    </xf>
    <xf numFmtId="180" fontId="5" fillId="0" borderId="11" xfId="0" applyNumberFormat="1" applyFont="1" applyBorder="1" applyAlignment="1">
      <alignment horizontal="right" vertical="center"/>
    </xf>
    <xf numFmtId="0" fontId="0" fillId="0" borderId="7" xfId="0" applyNumberFormat="1" applyBorder="1" applyAlignment="1">
      <alignment horizontal="left"/>
    </xf>
    <xf numFmtId="180" fontId="5" fillId="0" borderId="0" xfId="0" applyNumberFormat="1" applyFont="1" applyBorder="1" applyAlignment="1">
      <alignment horizontal="right" vertical="center"/>
    </xf>
    <xf numFmtId="0" fontId="0" fillId="0" borderId="8" xfId="0" applyNumberFormat="1" applyBorder="1" applyAlignment="1">
      <alignment horizontal="left"/>
    </xf>
    <xf numFmtId="49" fontId="10" fillId="0" borderId="2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4" fillId="0" borderId="14" xfId="1" applyBorder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0" xfId="0" applyFont="1" applyBorder="1"/>
    <xf numFmtId="0" fontId="8" fillId="0" borderId="6" xfId="0" applyFont="1" applyBorder="1"/>
    <xf numFmtId="181" fontId="5" fillId="0" borderId="0" xfId="0" applyNumberFormat="1" applyFont="1" applyBorder="1" applyAlignment="1">
      <alignment horizontal="right" vertical="center" shrinkToFit="1"/>
    </xf>
    <xf numFmtId="181" fontId="5" fillId="0" borderId="6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 shrinkToFit="1"/>
    </xf>
    <xf numFmtId="49" fontId="2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center" shrinkToFit="1"/>
    </xf>
    <xf numFmtId="177" fontId="5" fillId="0" borderId="5" xfId="0" applyNumberFormat="1" applyFont="1" applyFill="1" applyBorder="1" applyAlignment="1">
      <alignment horizontal="right" vertical="center" shrinkToFit="1"/>
    </xf>
    <xf numFmtId="177" fontId="5" fillId="0" borderId="6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49" fontId="16" fillId="0" borderId="12" xfId="0" applyNumberFormat="1" applyFont="1" applyFill="1" applyBorder="1" applyAlignment="1">
      <alignment horizontal="left" vertical="center"/>
    </xf>
    <xf numFmtId="41" fontId="13" fillId="0" borderId="12" xfId="0" applyNumberFormat="1" applyFont="1" applyFill="1" applyBorder="1" applyAlignment="1">
      <alignment horizontal="left" vertical="center"/>
    </xf>
    <xf numFmtId="182" fontId="0" fillId="0" borderId="0" xfId="0" applyNumberFormat="1" applyFill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vertical="center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182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right" vertical="center" shrinkToFit="1"/>
    </xf>
    <xf numFmtId="177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1" xfId="0" applyNumberFormat="1" applyFont="1" applyBorder="1" applyAlignment="1" applyProtection="1">
      <alignment horizontal="right" vertical="center" shrinkToFit="1"/>
      <protection locked="0"/>
    </xf>
    <xf numFmtId="176" fontId="5" fillId="0" borderId="4" xfId="0" applyNumberFormat="1" applyFont="1" applyFill="1" applyBorder="1" applyAlignment="1" applyProtection="1">
      <alignment horizontal="right" vertical="center" shrinkToFit="1"/>
    </xf>
    <xf numFmtId="176" fontId="5" fillId="0" borderId="11" xfId="0" applyNumberFormat="1" applyFont="1" applyFill="1" applyBorder="1" applyAlignment="1" applyProtection="1">
      <alignment horizontal="right" vertical="center" shrinkToFit="1"/>
    </xf>
    <xf numFmtId="176" fontId="5" fillId="0" borderId="5" xfId="0" applyNumberFormat="1" applyFont="1" applyFill="1" applyBorder="1" applyAlignment="1" applyProtection="1">
      <alignment horizontal="right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Border="1" applyAlignment="1" applyProtection="1">
      <alignment horizontal="right" vertical="center" shrinkToFit="1"/>
      <protection locked="0"/>
    </xf>
    <xf numFmtId="176" fontId="5" fillId="0" borderId="3" xfId="0" applyNumberFormat="1" applyFont="1" applyFill="1" applyBorder="1" applyAlignment="1" applyProtection="1">
      <alignment horizontal="right" vertical="center" shrinkToFit="1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176" fontId="5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Border="1" applyAlignment="1">
      <alignment horizontal="center" vertical="center" wrapText="1"/>
    </xf>
    <xf numFmtId="177" fontId="5" fillId="0" borderId="9" xfId="0" applyNumberFormat="1" applyFont="1" applyFill="1" applyBorder="1" applyAlignment="1" applyProtection="1">
      <alignment horizontal="right" vertical="center" shrinkToFit="1"/>
    </xf>
    <xf numFmtId="177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2" xfId="0" applyNumberFormat="1" applyFont="1" applyBorder="1" applyAlignment="1" applyProtection="1">
      <alignment horizontal="right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right" vertical="center" shrinkToFit="1"/>
    </xf>
    <xf numFmtId="176" fontId="5" fillId="0" borderId="12" xfId="0" applyNumberFormat="1" applyFont="1" applyFill="1" applyBorder="1" applyAlignment="1" applyProtection="1">
      <alignment horizontal="right" vertical="center" shrinkToFit="1"/>
    </xf>
    <xf numFmtId="176" fontId="5" fillId="0" borderId="10" xfId="0" applyNumberFormat="1" applyFont="1" applyFill="1" applyBorder="1" applyAlignment="1" applyProtection="1">
      <alignment horizontal="right" vertical="center" shrinkToFit="1"/>
    </xf>
    <xf numFmtId="177" fontId="5" fillId="0" borderId="4" xfId="0" applyNumberFormat="1" applyFont="1" applyFill="1" applyBorder="1" applyAlignment="1">
      <alignment horizontal="right" vertical="center" shrinkToFit="1"/>
    </xf>
    <xf numFmtId="177" fontId="5" fillId="0" borderId="3" xfId="0" applyNumberFormat="1" applyFont="1" applyFill="1" applyBorder="1" applyAlignment="1">
      <alignment horizontal="right" vertical="center" shrinkToFit="1"/>
    </xf>
    <xf numFmtId="177" fontId="5" fillId="0" borderId="9" xfId="0" applyNumberFormat="1" applyFont="1" applyFill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177" fontId="5" fillId="0" borderId="13" xfId="0" applyNumberFormat="1" applyFont="1" applyBorder="1" applyAlignment="1">
      <alignment horizontal="right" vertical="center" shrinkToFi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6" fontId="5" fillId="0" borderId="15" xfId="0" applyNumberFormat="1" applyFont="1" applyFill="1" applyBorder="1" applyAlignment="1" applyProtection="1">
      <alignment horizontal="right" vertical="center" shrinkToFit="1"/>
    </xf>
    <xf numFmtId="176" fontId="5" fillId="0" borderId="13" xfId="0" applyNumberFormat="1" applyFont="1" applyFill="1" applyBorder="1" applyAlignment="1" applyProtection="1">
      <alignment horizontal="right" vertical="center" shrinkToFi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right" vertical="center" shrinkToFit="1"/>
    </xf>
    <xf numFmtId="177" fontId="5" fillId="0" borderId="15" xfId="0" applyNumberFormat="1" applyFont="1" applyFill="1" applyBorder="1" applyAlignment="1">
      <alignment horizontal="right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right" vertical="center" shrinkToFit="1"/>
    </xf>
    <xf numFmtId="177" fontId="5" fillId="0" borderId="17" xfId="0" applyNumberFormat="1" applyFont="1" applyFill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176" fontId="5" fillId="0" borderId="16" xfId="0" applyNumberFormat="1" applyFont="1" applyFill="1" applyBorder="1" applyAlignment="1" applyProtection="1">
      <alignment horizontal="right" vertical="center" shrinkToFit="1"/>
    </xf>
    <xf numFmtId="176" fontId="5" fillId="0" borderId="17" xfId="0" applyNumberFormat="1" applyFont="1" applyFill="1" applyBorder="1" applyAlignment="1" applyProtection="1">
      <alignment horizontal="right" vertical="center" shrinkToFit="1"/>
    </xf>
    <xf numFmtId="176" fontId="5" fillId="0" borderId="18" xfId="0" applyNumberFormat="1" applyFont="1" applyFill="1" applyBorder="1" applyAlignment="1" applyProtection="1">
      <alignment horizontal="right" vertical="center" shrinkToFit="1"/>
    </xf>
    <xf numFmtId="49" fontId="4" fillId="0" borderId="19" xfId="0" applyNumberFormat="1" applyFont="1" applyBorder="1" applyAlignment="1">
      <alignment horizontal="center" vertical="center" wrapText="1"/>
    </xf>
    <xf numFmtId="177" fontId="5" fillId="0" borderId="2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0" xfId="0" applyNumberFormat="1" applyFont="1" applyFill="1" applyBorder="1" applyAlignment="1" applyProtection="1">
      <alignment horizontal="right" vertical="center" shrinkToFit="1"/>
    </xf>
    <xf numFmtId="176" fontId="5" fillId="0" borderId="21" xfId="0" applyNumberFormat="1" applyFont="1" applyFill="1" applyBorder="1" applyAlignment="1" applyProtection="1">
      <alignment horizontal="right" vertical="center" shrinkToFit="1"/>
    </xf>
    <xf numFmtId="176" fontId="5" fillId="0" borderId="22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4" fillId="0" borderId="0" xfId="0" applyNumberFormat="1" applyFont="1" applyFill="1" applyAlignment="1">
      <alignment horizontal="distributed" vertical="center"/>
    </xf>
    <xf numFmtId="49" fontId="18" fillId="0" borderId="12" xfId="0" applyNumberFormat="1" applyFont="1" applyFill="1" applyBorder="1" applyAlignment="1">
      <alignment horizontal="left" vertical="center"/>
    </xf>
    <xf numFmtId="41" fontId="13" fillId="0" borderId="12" xfId="0" applyNumberFormat="1" applyFont="1" applyFill="1" applyBorder="1" applyAlignment="1">
      <alignment vertical="center"/>
    </xf>
    <xf numFmtId="58" fontId="4" fillId="0" borderId="12" xfId="0" applyNumberFormat="1" applyFont="1" applyFill="1" applyBorder="1" applyAlignment="1">
      <alignment horizontal="right" vertical="center" shrinkToFit="1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/>
    </xf>
    <xf numFmtId="177" fontId="5" fillId="0" borderId="4" xfId="4" applyNumberFormat="1" applyFont="1" applyBorder="1" applyAlignment="1">
      <alignment horizontal="right" vertical="center" shrinkToFit="1"/>
    </xf>
    <xf numFmtId="177" fontId="5" fillId="0" borderId="11" xfId="4" applyNumberFormat="1" applyFont="1" applyBorder="1" applyAlignment="1">
      <alignment horizontal="right" vertical="center" shrinkToFit="1"/>
    </xf>
    <xf numFmtId="177" fontId="5" fillId="0" borderId="5" xfId="4" applyNumberFormat="1" applyFont="1" applyBorder="1" applyAlignment="1">
      <alignment horizontal="right" vertical="center" shrinkToFit="1"/>
    </xf>
    <xf numFmtId="49" fontId="4" fillId="0" borderId="3" xfId="4" applyNumberFormat="1" applyFont="1" applyBorder="1" applyAlignment="1">
      <alignment horizontal="center" vertical="center"/>
    </xf>
    <xf numFmtId="177" fontId="5" fillId="0" borderId="3" xfId="4" applyNumberFormat="1" applyFont="1" applyBorder="1" applyAlignment="1">
      <alignment horizontal="right" vertical="center" shrinkToFit="1"/>
    </xf>
    <xf numFmtId="177" fontId="5" fillId="0" borderId="0" xfId="4" applyNumberFormat="1" applyFont="1" applyBorder="1" applyAlignment="1">
      <alignment horizontal="right" vertical="center" shrinkToFit="1"/>
    </xf>
    <xf numFmtId="177" fontId="5" fillId="0" borderId="6" xfId="4" applyNumberFormat="1" applyFont="1" applyBorder="1" applyAlignment="1">
      <alignment horizontal="right" vertical="center" shrinkToFit="1"/>
    </xf>
    <xf numFmtId="49" fontId="4" fillId="0" borderId="9" xfId="4" applyNumberFormat="1" applyFont="1" applyBorder="1" applyAlignment="1">
      <alignment horizontal="center" vertical="center"/>
    </xf>
    <xf numFmtId="177" fontId="5" fillId="0" borderId="9" xfId="4" applyNumberFormat="1" applyFont="1" applyBorder="1" applyAlignment="1">
      <alignment horizontal="right" vertical="center" shrinkToFit="1"/>
    </xf>
    <xf numFmtId="177" fontId="5" fillId="0" borderId="12" xfId="4" applyNumberFormat="1" applyFont="1" applyBorder="1" applyAlignment="1">
      <alignment horizontal="right" vertical="center" shrinkToFit="1"/>
    </xf>
    <xf numFmtId="177" fontId="5" fillId="0" borderId="10" xfId="4" applyNumberFormat="1" applyFont="1" applyBorder="1" applyAlignment="1">
      <alignment horizontal="right" vertical="center" shrinkToFit="1"/>
    </xf>
    <xf numFmtId="49" fontId="4" fillId="0" borderId="2" xfId="4" applyNumberFormat="1" applyFont="1" applyBorder="1" applyAlignment="1">
      <alignment horizontal="center" vertical="center"/>
    </xf>
    <xf numFmtId="177" fontId="5" fillId="0" borderId="2" xfId="4" applyNumberFormat="1" applyFont="1" applyBorder="1" applyAlignment="1">
      <alignment horizontal="right" vertical="center" shrinkToFit="1"/>
    </xf>
    <xf numFmtId="177" fontId="5" fillId="0" borderId="15" xfId="4" applyNumberFormat="1" applyFont="1" applyBorder="1" applyAlignment="1">
      <alignment horizontal="right" vertical="center" shrinkToFit="1"/>
    </xf>
    <xf numFmtId="177" fontId="5" fillId="0" borderId="13" xfId="4" applyNumberFormat="1" applyFont="1" applyBorder="1" applyAlignment="1">
      <alignment horizontal="right" vertical="center" shrinkToFit="1"/>
    </xf>
    <xf numFmtId="49" fontId="4" fillId="0" borderId="1" xfId="4" applyNumberFormat="1" applyFont="1" applyBorder="1" applyAlignment="1">
      <alignment horizontal="center" vertical="center"/>
    </xf>
    <xf numFmtId="49" fontId="4" fillId="0" borderId="8" xfId="4" applyNumberFormat="1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center" vertical="center"/>
    </xf>
    <xf numFmtId="49" fontId="4" fillId="0" borderId="23" xfId="4" applyNumberFormat="1" applyFont="1" applyBorder="1" applyAlignment="1">
      <alignment horizontal="center" vertical="center"/>
    </xf>
    <xf numFmtId="177" fontId="5" fillId="0" borderId="24" xfId="4" applyNumberFormat="1" applyFont="1" applyBorder="1" applyAlignment="1">
      <alignment horizontal="right" vertical="center" shrinkToFit="1"/>
    </xf>
    <xf numFmtId="177" fontId="5" fillId="0" borderId="25" xfId="4" applyNumberFormat="1" applyFont="1" applyBorder="1" applyAlignment="1">
      <alignment horizontal="right" vertical="center" shrinkToFit="1"/>
    </xf>
    <xf numFmtId="177" fontId="5" fillId="0" borderId="26" xfId="4" applyNumberFormat="1" applyFont="1" applyBorder="1" applyAlignment="1">
      <alignment horizontal="right" vertical="center" shrinkToFit="1"/>
    </xf>
    <xf numFmtId="177" fontId="5" fillId="0" borderId="22" xfId="4" applyNumberFormat="1" applyFont="1" applyBorder="1" applyAlignment="1">
      <alignment horizontal="right" vertical="center" shrinkToFit="1"/>
    </xf>
    <xf numFmtId="183" fontId="0" fillId="0" borderId="0" xfId="0" applyNumberFormat="1" applyFill="1" applyAlignment="1">
      <alignment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</xf>
    <xf numFmtId="177" fontId="5" fillId="0" borderId="12" xfId="0" applyNumberFormat="1" applyFont="1" applyFill="1" applyBorder="1" applyAlignment="1" applyProtection="1">
      <alignment horizontal="right"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Border="1" applyAlignment="1" applyProtection="1">
      <alignment horizontal="right" vertical="center" shrinkToFit="1"/>
      <protection locked="0"/>
    </xf>
    <xf numFmtId="176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6" xfId="0" applyNumberFormat="1" applyFont="1" applyBorder="1" applyAlignment="1" applyProtection="1">
      <alignment horizontal="right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0" xfId="0" applyNumberFormat="1" applyFont="1" applyBorder="1" applyAlignment="1" applyProtection="1">
      <alignment horizontal="right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27" xfId="0" applyNumberFormat="1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right" vertical="center" shrinkToFit="1"/>
    </xf>
    <xf numFmtId="176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13" fillId="0" borderId="12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Alignment="1">
      <alignment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0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0" xfId="0" applyNumberFormat="1" applyFont="1" applyFill="1" applyAlignment="1">
      <alignment horizontal="left" vertical="center"/>
    </xf>
    <xf numFmtId="0" fontId="8" fillId="0" borderId="3" xfId="0" applyFont="1" applyBorder="1"/>
    <xf numFmtId="0" fontId="0" fillId="0" borderId="3" xfId="0" applyBorder="1"/>
    <xf numFmtId="0" fontId="4" fillId="0" borderId="11" xfId="0" applyNumberFormat="1" applyFont="1" applyBorder="1" applyAlignment="1">
      <alignment wrapText="1"/>
    </xf>
    <xf numFmtId="0" fontId="0" fillId="0" borderId="0" xfId="0" applyAlignment="1"/>
    <xf numFmtId="0" fontId="4" fillId="0" borderId="0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14" fillId="0" borderId="0" xfId="0" applyFont="1"/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4" xfId="1" applyFont="1" applyBorder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84" fontId="4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84" fontId="4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</cellXfs>
  <cellStyles count="5">
    <cellStyle name="0.01" xfId="2"/>
    <cellStyle name="0.1" xfId="3"/>
    <cellStyle name="丸ゴシックM-PRO" xfId="1"/>
    <cellStyle name="標準" xfId="0" builtinId="0"/>
    <cellStyle name="標準_Sec.2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f.net-shw.ehime.jp\shares2\&#20445;&#20581;&#31119;&#31049;&#35506;\03&#20225;&#30011;&#20418;\&#9670;&#37428;&#26408;&#12363;&#12425;&#21152;&#22320;&#12408;\&#24179;&#25104;27&#24180;&#29256;&#20445;&#20581;&#32113;&#35336;&#24180;&#22577;\&#31532;&#65300;&#31456;&#65288;&#21307;&#30274;&#26045;&#35373;&#65289;\&#31532;4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"/>
      <sheetName val="１表"/>
      <sheetName val="２表"/>
      <sheetName val="３表"/>
      <sheetName val="４表"/>
      <sheetName val="５表"/>
      <sheetName val="６－７表"/>
      <sheetName val="８表"/>
      <sheetName val="９表"/>
      <sheetName val="１０表"/>
      <sheetName val="１１－１３表"/>
      <sheetName val="１４－１５表"/>
      <sheetName val="１６－１８表"/>
      <sheetName val="１９－２０表"/>
      <sheetName val="２１表"/>
      <sheetName val="２２表"/>
      <sheetName val="２３表"/>
      <sheetName val="２４表"/>
      <sheetName val="２５表"/>
      <sheetName val="２６表"/>
      <sheetName val="２７表－２８表"/>
      <sheetName val="２９－３１表"/>
      <sheetName val="７表"/>
      <sheetName val="１２表"/>
      <sheetName val="１３表"/>
      <sheetName val="１７表"/>
      <sheetName val="１８表"/>
      <sheetName val="２０表"/>
      <sheetName val="２８表"/>
      <sheetName val="３０表"/>
      <sheetName val="３１表"/>
      <sheetName val="参考（市町村別人口）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78"/>
  <sheetViews>
    <sheetView view="pageBreakPreview" zoomScaleNormal="100" zoomScaleSheetLayoutView="100" workbookViewId="0">
      <selection activeCell="C26" sqref="C26"/>
    </sheetView>
  </sheetViews>
  <sheetFormatPr defaultColWidth="6.5" defaultRowHeight="13.5"/>
  <cols>
    <col min="1" max="1" width="13.625" style="3" customWidth="1"/>
    <col min="2" max="2" width="31.5" style="3" customWidth="1"/>
    <col min="3" max="3" width="37.5" style="3" customWidth="1"/>
    <col min="4" max="4" width="5.375" style="3" customWidth="1"/>
    <col min="5" max="7" width="13.625" style="3" customWidth="1"/>
  </cols>
  <sheetData>
    <row r="1" spans="1:8">
      <c r="A1" s="1" t="s">
        <v>0</v>
      </c>
      <c r="B1" s="2"/>
      <c r="C1" s="2"/>
      <c r="E1" s="2"/>
      <c r="F1" s="2"/>
      <c r="G1" s="2"/>
    </row>
    <row r="2" spans="1:8" s="7" customFormat="1" ht="12" customHeight="1">
      <c r="A2" s="4" t="s">
        <v>1</v>
      </c>
      <c r="B2" s="5" t="s">
        <v>2</v>
      </c>
      <c r="C2" s="6" t="s">
        <v>3</v>
      </c>
      <c r="D2"/>
      <c r="E2"/>
      <c r="F2"/>
      <c r="G2"/>
      <c r="H2"/>
    </row>
    <row r="3" spans="1:8" s="7" customFormat="1" ht="12" customHeight="1">
      <c r="A3" s="8" t="s">
        <v>4</v>
      </c>
      <c r="B3" s="9">
        <v>5894.9</v>
      </c>
      <c r="C3" s="10">
        <v>5842.5</v>
      </c>
      <c r="D3"/>
      <c r="E3"/>
      <c r="F3"/>
      <c r="G3"/>
      <c r="H3"/>
    </row>
    <row r="4" spans="1:8" ht="12" customHeight="1">
      <c r="A4" s="8">
        <v>55</v>
      </c>
      <c r="B4" s="11">
        <v>6361.8</v>
      </c>
      <c r="C4" s="12">
        <v>6361.8</v>
      </c>
      <c r="D4"/>
      <c r="E4" s="13"/>
      <c r="F4" s="14"/>
      <c r="G4" s="15"/>
    </row>
    <row r="5" spans="1:8" ht="12" customHeight="1">
      <c r="A5" s="8">
        <v>60</v>
      </c>
      <c r="B5" s="11">
        <v>7590.9</v>
      </c>
      <c r="C5" s="12">
        <v>7578.4</v>
      </c>
      <c r="D5"/>
      <c r="E5" s="13"/>
      <c r="F5" s="14"/>
      <c r="G5" s="15"/>
    </row>
    <row r="6" spans="1:8" ht="12" hidden="1" customHeight="1">
      <c r="A6" s="8">
        <v>61</v>
      </c>
      <c r="B6" s="11">
        <v>7788.2</v>
      </c>
      <c r="C6" s="12">
        <v>7779.9</v>
      </c>
      <c r="D6"/>
      <c r="E6" s="13"/>
      <c r="F6" s="14"/>
      <c r="G6" s="15"/>
    </row>
    <row r="7" spans="1:8" ht="12" hidden="1" customHeight="1">
      <c r="A7" s="8">
        <v>62</v>
      </c>
      <c r="B7" s="11">
        <v>7986</v>
      </c>
      <c r="C7" s="12">
        <v>7977.4</v>
      </c>
      <c r="D7"/>
      <c r="E7" s="16"/>
      <c r="F7" s="16"/>
      <c r="G7" s="15"/>
    </row>
    <row r="8" spans="1:8" ht="12" hidden="1" customHeight="1">
      <c r="A8" s="8">
        <v>63</v>
      </c>
      <c r="B8" s="11">
        <v>8122.5</v>
      </c>
      <c r="C8" s="12">
        <v>8127.4</v>
      </c>
      <c r="D8"/>
      <c r="E8" s="15"/>
      <c r="F8" s="15"/>
      <c r="G8" s="15"/>
    </row>
    <row r="9" spans="1:8" ht="12" hidden="1" customHeight="1">
      <c r="A9" s="8" t="s">
        <v>5</v>
      </c>
      <c r="B9" s="11">
        <v>8251.2999999999993</v>
      </c>
      <c r="C9" s="12">
        <v>8257.6</v>
      </c>
      <c r="D9"/>
      <c r="E9" s="15"/>
      <c r="F9" s="15"/>
      <c r="G9" s="15"/>
    </row>
    <row r="10" spans="1:8" ht="12" customHeight="1">
      <c r="A10" s="17" t="s">
        <v>6</v>
      </c>
      <c r="B10" s="11">
        <v>8452.9</v>
      </c>
      <c r="C10" s="12">
        <v>8435.2999999999993</v>
      </c>
      <c r="D10"/>
      <c r="E10"/>
      <c r="F10"/>
      <c r="G10"/>
    </row>
    <row r="11" spans="1:8" hidden="1">
      <c r="A11" s="18" t="s">
        <v>7</v>
      </c>
      <c r="B11" s="11">
        <v>8297.2000000000007</v>
      </c>
      <c r="C11" s="12">
        <v>8307.4</v>
      </c>
      <c r="D11" s="19"/>
      <c r="E11" s="19"/>
      <c r="F11" s="19"/>
    </row>
    <row r="12" spans="1:8" hidden="1">
      <c r="A12" s="8">
        <v>4</v>
      </c>
      <c r="B12" s="11">
        <v>8860.9</v>
      </c>
      <c r="C12" s="12">
        <v>8871.9</v>
      </c>
      <c r="D12" s="19"/>
      <c r="E12" s="19"/>
      <c r="F12" s="19"/>
    </row>
    <row r="13" spans="1:8" hidden="1">
      <c r="A13" s="8">
        <v>5</v>
      </c>
      <c r="B13" s="11">
        <v>9125</v>
      </c>
      <c r="C13" s="12">
        <v>9125</v>
      </c>
      <c r="D13" s="19"/>
      <c r="E13" s="19"/>
      <c r="F13" s="19"/>
    </row>
    <row r="14" spans="1:8" hidden="1">
      <c r="A14" s="8">
        <v>6</v>
      </c>
      <c r="B14" s="11">
        <v>9198</v>
      </c>
      <c r="C14" s="12">
        <v>9234.5</v>
      </c>
      <c r="D14" s="19"/>
      <c r="E14" s="19"/>
      <c r="F14" s="19"/>
    </row>
    <row r="15" spans="1:8">
      <c r="A15" s="8">
        <v>7</v>
      </c>
      <c r="B15" s="11">
        <v>9699.5</v>
      </c>
      <c r="C15" s="12">
        <v>9599.5</v>
      </c>
    </row>
    <row r="16" spans="1:8">
      <c r="A16" s="8">
        <v>8</v>
      </c>
      <c r="B16" s="11">
        <v>9932.6</v>
      </c>
      <c r="C16" s="12">
        <v>9920.4</v>
      </c>
    </row>
    <row r="17" spans="1:3">
      <c r="A17" s="8">
        <v>9</v>
      </c>
      <c r="B17" s="11">
        <v>10133.700000000001</v>
      </c>
      <c r="C17" s="12">
        <v>10171.799999999999</v>
      </c>
    </row>
    <row r="18" spans="1:3">
      <c r="A18" s="8">
        <v>10</v>
      </c>
      <c r="B18" s="11">
        <v>10696.2</v>
      </c>
      <c r="C18" s="12">
        <v>10703.3</v>
      </c>
    </row>
    <row r="19" spans="1:3">
      <c r="A19" s="8" t="s">
        <v>8</v>
      </c>
      <c r="B19" s="11">
        <v>10969.472277889112</v>
      </c>
      <c r="C19" s="12">
        <v>10971.476285905144</v>
      </c>
    </row>
    <row r="20" spans="1:3">
      <c r="A20" s="8" t="s">
        <v>9</v>
      </c>
      <c r="B20" s="11">
        <v>11320.8</v>
      </c>
      <c r="C20" s="12">
        <v>11318.3</v>
      </c>
    </row>
    <row r="21" spans="1:3">
      <c r="A21" s="20" t="s">
        <v>10</v>
      </c>
      <c r="B21" s="11">
        <v>11564.2</v>
      </c>
      <c r="C21" s="12">
        <v>11564.5</v>
      </c>
    </row>
    <row r="22" spans="1:3">
      <c r="A22" s="20" t="s">
        <v>11</v>
      </c>
      <c r="B22" s="11">
        <v>11880.2</v>
      </c>
      <c r="C22" s="12">
        <v>11900.4</v>
      </c>
    </row>
    <row r="23" spans="1:3">
      <c r="A23" s="20" t="s">
        <v>12</v>
      </c>
      <c r="B23" s="11">
        <f>181607/1483000*100000</f>
        <v>12245.920431557654</v>
      </c>
      <c r="C23" s="12">
        <f>181847/1483000*100000</f>
        <v>12262.103843560351</v>
      </c>
    </row>
    <row r="24" spans="1:3">
      <c r="A24" s="20" t="s">
        <v>13</v>
      </c>
      <c r="B24" s="11">
        <v>12392.68788083954</v>
      </c>
      <c r="C24" s="12">
        <v>12392.552471225457</v>
      </c>
    </row>
    <row r="25" spans="1:3">
      <c r="A25" s="17" t="s">
        <v>14</v>
      </c>
      <c r="B25" s="11">
        <v>12547.289678876425</v>
      </c>
      <c r="C25" s="12">
        <v>12529.440017985919</v>
      </c>
    </row>
    <row r="26" spans="1:3">
      <c r="A26" s="17" t="s">
        <v>15</v>
      </c>
      <c r="B26" s="11">
        <v>12609.315068493152</v>
      </c>
      <c r="C26" s="12">
        <v>12654.794520547946</v>
      </c>
    </row>
    <row r="27" spans="1:3">
      <c r="A27" s="17" t="s">
        <v>16</v>
      </c>
      <c r="B27" s="11">
        <f>180023/1452*100</f>
        <v>12398.278236914601</v>
      </c>
      <c r="C27" s="12">
        <f>180502/1452*100</f>
        <v>12431.267217630853</v>
      </c>
    </row>
    <row r="28" spans="1:3">
      <c r="A28" s="17" t="s">
        <v>17</v>
      </c>
      <c r="B28" s="11">
        <v>12283.4</v>
      </c>
      <c r="C28" s="12">
        <v>12314</v>
      </c>
    </row>
    <row r="29" spans="1:3">
      <c r="A29" s="17" t="s">
        <v>18</v>
      </c>
      <c r="B29" s="11">
        <v>12355.6</v>
      </c>
      <c r="C29" s="12">
        <v>12370.1</v>
      </c>
    </row>
    <row r="30" spans="1:3">
      <c r="A30" s="17" t="s">
        <v>19</v>
      </c>
      <c r="B30" s="11">
        <v>12876.9</v>
      </c>
      <c r="C30" s="12">
        <v>12884.9</v>
      </c>
    </row>
    <row r="31" spans="1:3">
      <c r="A31" s="17" t="s">
        <v>20</v>
      </c>
      <c r="B31" s="11">
        <v>13104</v>
      </c>
      <c r="C31" s="12">
        <v>13112.5</v>
      </c>
    </row>
    <row r="32" spans="1:3">
      <c r="A32" s="17" t="s">
        <v>21</v>
      </c>
      <c r="B32" s="11">
        <v>13348</v>
      </c>
      <c r="C32" s="12">
        <v>13369.5</v>
      </c>
    </row>
    <row r="33" spans="1:3">
      <c r="A33" s="17" t="s">
        <v>22</v>
      </c>
      <c r="B33" s="11">
        <v>13410.3</v>
      </c>
      <c r="C33" s="12">
        <v>13435.4</v>
      </c>
    </row>
    <row r="34" spans="1:3" ht="17.25" customHeight="1">
      <c r="A34" s="21" t="s">
        <v>23</v>
      </c>
      <c r="B34" s="22">
        <v>13681.1</v>
      </c>
      <c r="C34" s="23">
        <v>13695.483870967742</v>
      </c>
    </row>
    <row r="35" spans="1:3">
      <c r="A35" s="24"/>
    </row>
    <row r="36" spans="1:3">
      <c r="A36" s="24"/>
    </row>
    <row r="37" spans="1:3">
      <c r="A37" s="24"/>
    </row>
    <row r="52" ht="44.25" customHeight="1"/>
    <row r="78" ht="39" customHeight="1"/>
  </sheetData>
  <phoneticPr fontId="3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view="pageBreakPreview" zoomScale="75" zoomScaleNormal="100" zoomScaleSheetLayoutView="75" workbookViewId="0">
      <selection activeCell="K5" sqref="K5"/>
    </sheetView>
  </sheetViews>
  <sheetFormatPr defaultColWidth="9.125" defaultRowHeight="13.5"/>
  <cols>
    <col min="1" max="1" width="13.75" style="124" customWidth="1"/>
    <col min="2" max="10" width="11.125" style="124" customWidth="1"/>
    <col min="11" max="11" width="11.25" style="124" customWidth="1"/>
    <col min="12" max="12" width="9.125" style="124" customWidth="1"/>
    <col min="13" max="13" width="11.125" style="123" customWidth="1"/>
    <col min="14" max="14" width="9" customWidth="1"/>
    <col min="15" max="16384" width="9.125" style="124"/>
  </cols>
  <sheetData>
    <row r="1" spans="1:13" ht="21">
      <c r="A1" s="119" t="s">
        <v>209</v>
      </c>
      <c r="B1" s="184"/>
      <c r="C1" s="184"/>
      <c r="D1" s="184"/>
      <c r="E1" s="184"/>
      <c r="F1" s="184"/>
      <c r="H1" s="122"/>
      <c r="I1" s="122"/>
      <c r="J1" s="122"/>
      <c r="K1" s="122" t="s">
        <v>113</v>
      </c>
    </row>
    <row r="2" spans="1:13" s="129" customFormat="1" ht="14.25" customHeight="1">
      <c r="A2" s="125" t="s">
        <v>114</v>
      </c>
      <c r="B2" s="126" t="s">
        <v>115</v>
      </c>
      <c r="C2" s="126"/>
      <c r="D2" s="126"/>
      <c r="E2" s="126"/>
      <c r="F2" s="127"/>
      <c r="G2" s="126" t="s">
        <v>210</v>
      </c>
      <c r="H2" s="126"/>
      <c r="I2" s="126"/>
      <c r="J2" s="126"/>
      <c r="K2" s="127"/>
      <c r="M2" s="123"/>
    </row>
    <row r="3" spans="1:13" s="129" customFormat="1" ht="18" customHeight="1">
      <c r="A3" s="130"/>
      <c r="B3" s="230" t="s">
        <v>211</v>
      </c>
      <c r="C3" s="235" t="s">
        <v>118</v>
      </c>
      <c r="D3" s="235" t="s">
        <v>119</v>
      </c>
      <c r="E3" s="235" t="s">
        <v>120</v>
      </c>
      <c r="F3" s="235" t="s">
        <v>212</v>
      </c>
      <c r="G3" s="236" t="s">
        <v>211</v>
      </c>
      <c r="H3" s="236" t="s">
        <v>118</v>
      </c>
      <c r="I3" s="236" t="s">
        <v>119</v>
      </c>
      <c r="J3" s="236" t="s">
        <v>120</v>
      </c>
      <c r="K3" s="236" t="s">
        <v>212</v>
      </c>
      <c r="L3"/>
      <c r="M3" s="124" t="s">
        <v>123</v>
      </c>
    </row>
    <row r="4" spans="1:13" ht="39.75" customHeight="1">
      <c r="A4" s="161" t="s">
        <v>124</v>
      </c>
      <c r="B4" s="134">
        <v>694</v>
      </c>
      <c r="C4" s="134">
        <v>696</v>
      </c>
      <c r="D4" s="135">
        <v>691</v>
      </c>
      <c r="E4" s="135">
        <v>690</v>
      </c>
      <c r="F4" s="237">
        <v>683</v>
      </c>
      <c r="G4" s="238">
        <v>48.48085180996344</v>
      </c>
      <c r="H4" s="238">
        <v>48.910751932536897</v>
      </c>
      <c r="I4" s="238">
        <v>48.833922261484105</v>
      </c>
      <c r="J4" s="238">
        <v>49.110320284697508</v>
      </c>
      <c r="K4" s="138">
        <v>49</v>
      </c>
      <c r="L4"/>
      <c r="M4" s="123">
        <v>1395000</v>
      </c>
    </row>
    <row r="5" spans="1:13" ht="39.75" customHeight="1">
      <c r="A5" s="179" t="s">
        <v>125</v>
      </c>
      <c r="B5" s="141">
        <v>628</v>
      </c>
      <c r="C5" s="141">
        <v>631</v>
      </c>
      <c r="D5" s="142">
        <v>625</v>
      </c>
      <c r="E5" s="142">
        <v>626</v>
      </c>
      <c r="F5" s="239">
        <v>620</v>
      </c>
      <c r="G5" s="240">
        <v>48.574365574697396</v>
      </c>
      <c r="H5" s="240">
        <v>49.043000840959216</v>
      </c>
      <c r="I5" s="240">
        <v>48.828887951374234</v>
      </c>
      <c r="J5" s="240">
        <v>49.212482360941323</v>
      </c>
      <c r="K5" s="145">
        <f t="shared" ref="K5:K32" si="0">F5/M5*100000</f>
        <v>49.039575728573858</v>
      </c>
      <c r="L5"/>
      <c r="M5" s="123">
        <v>1264285</v>
      </c>
    </row>
    <row r="6" spans="1:13" ht="39.75" customHeight="1">
      <c r="A6" s="162" t="s">
        <v>126</v>
      </c>
      <c r="B6" s="148">
        <v>66</v>
      </c>
      <c r="C6" s="148">
        <v>65</v>
      </c>
      <c r="D6" s="149">
        <v>66</v>
      </c>
      <c r="E6" s="149">
        <v>64</v>
      </c>
      <c r="F6" s="241">
        <v>63</v>
      </c>
      <c r="G6" s="242">
        <v>47.608742696386059</v>
      </c>
      <c r="H6" s="242">
        <v>47.49413630086439</v>
      </c>
      <c r="I6" s="242">
        <v>48.88309533684896</v>
      </c>
      <c r="J6" s="242">
        <v>48.114512539844831</v>
      </c>
      <c r="K6" s="152">
        <f t="shared" si="0"/>
        <v>47.972952392555818</v>
      </c>
      <c r="L6"/>
      <c r="M6" s="123">
        <v>131324</v>
      </c>
    </row>
    <row r="7" spans="1:13" ht="39.75" customHeight="1">
      <c r="A7" s="179" t="s">
        <v>127</v>
      </c>
      <c r="B7" s="107">
        <v>254</v>
      </c>
      <c r="C7" s="107">
        <v>258</v>
      </c>
      <c r="D7" s="16">
        <v>255</v>
      </c>
      <c r="E7" s="16">
        <v>257</v>
      </c>
      <c r="F7" s="29">
        <v>250</v>
      </c>
      <c r="G7" s="240">
        <v>49.107652093552012</v>
      </c>
      <c r="H7" s="240">
        <v>49.893444620210332</v>
      </c>
      <c r="I7" s="240">
        <v>49.319678551742143</v>
      </c>
      <c r="J7" s="240">
        <v>49.740940665057671</v>
      </c>
      <c r="K7" s="138">
        <f t="shared" si="0"/>
        <v>48.406553085530504</v>
      </c>
      <c r="L7"/>
      <c r="M7" s="123">
        <v>516459</v>
      </c>
    </row>
    <row r="8" spans="1:13" ht="39.75" customHeight="1">
      <c r="A8" s="179" t="s">
        <v>128</v>
      </c>
      <c r="B8" s="107">
        <v>90</v>
      </c>
      <c r="C8" s="107">
        <v>92</v>
      </c>
      <c r="D8" s="16">
        <v>91</v>
      </c>
      <c r="E8" s="16">
        <v>91</v>
      </c>
      <c r="F8" s="29">
        <v>90</v>
      </c>
      <c r="G8" s="240">
        <v>54.043667283164794</v>
      </c>
      <c r="H8" s="240">
        <v>55.73561930148729</v>
      </c>
      <c r="I8" s="240">
        <v>55.631633002396441</v>
      </c>
      <c r="J8" s="240">
        <v>56.300732528212237</v>
      </c>
      <c r="K8" s="145">
        <f t="shared" si="0"/>
        <v>56.279194832319263</v>
      </c>
      <c r="L8"/>
      <c r="M8" s="123">
        <v>159917</v>
      </c>
    </row>
    <row r="9" spans="1:13" ht="39.75" customHeight="1">
      <c r="A9" s="179" t="s">
        <v>129</v>
      </c>
      <c r="B9" s="107">
        <v>45</v>
      </c>
      <c r="C9" s="107">
        <v>44</v>
      </c>
      <c r="D9" s="16">
        <v>44</v>
      </c>
      <c r="E9" s="16">
        <v>43</v>
      </c>
      <c r="F9" s="29">
        <v>43</v>
      </c>
      <c r="G9" s="240">
        <v>53.437833986462415</v>
      </c>
      <c r="H9" s="240">
        <v>52.983322295141186</v>
      </c>
      <c r="I9" s="240">
        <v>53.827239029641682</v>
      </c>
      <c r="J9" s="240">
        <v>53.385642986616347</v>
      </c>
      <c r="K9" s="145">
        <f t="shared" si="0"/>
        <v>54.288131099524037</v>
      </c>
      <c r="L9"/>
      <c r="M9" s="123">
        <v>79207</v>
      </c>
    </row>
    <row r="10" spans="1:13" ht="39.75" customHeight="1">
      <c r="A10" s="179" t="s">
        <v>130</v>
      </c>
      <c r="B10" s="107">
        <v>21</v>
      </c>
      <c r="C10" s="107">
        <v>21</v>
      </c>
      <c r="D10" s="16">
        <v>21</v>
      </c>
      <c r="E10" s="16">
        <v>20</v>
      </c>
      <c r="F10" s="29">
        <v>20</v>
      </c>
      <c r="G10" s="240">
        <v>54.730258014073499</v>
      </c>
      <c r="H10" s="240">
        <v>55.58349434901141</v>
      </c>
      <c r="I10" s="240">
        <v>56.483498749293958</v>
      </c>
      <c r="J10" s="240">
        <v>54.952603379585106</v>
      </c>
      <c r="K10" s="145">
        <f t="shared" si="0"/>
        <v>55.964406637378623</v>
      </c>
      <c r="L10"/>
      <c r="M10" s="123">
        <v>35737</v>
      </c>
    </row>
    <row r="11" spans="1:13" ht="39.75" customHeight="1">
      <c r="A11" s="179" t="s">
        <v>131</v>
      </c>
      <c r="B11" s="107">
        <v>54</v>
      </c>
      <c r="C11" s="107">
        <v>54</v>
      </c>
      <c r="D11" s="16">
        <v>54</v>
      </c>
      <c r="E11" s="16">
        <v>54</v>
      </c>
      <c r="F11" s="29">
        <v>53</v>
      </c>
      <c r="G11" s="240">
        <v>44.358647882696019</v>
      </c>
      <c r="H11" s="240">
        <v>44.524698839884238</v>
      </c>
      <c r="I11" s="240">
        <v>44.720867253559035</v>
      </c>
      <c r="J11" s="240">
        <v>45.020634457459671</v>
      </c>
      <c r="K11" s="145">
        <f t="shared" si="0"/>
        <v>44.500046179293207</v>
      </c>
      <c r="L11"/>
      <c r="M11" s="123">
        <v>119101</v>
      </c>
    </row>
    <row r="12" spans="1:13" ht="39.75" customHeight="1">
      <c r="A12" s="179" t="s">
        <v>132</v>
      </c>
      <c r="B12" s="107">
        <v>56</v>
      </c>
      <c r="C12" s="107">
        <v>55</v>
      </c>
      <c r="D12" s="16">
        <v>55</v>
      </c>
      <c r="E12" s="16">
        <v>55</v>
      </c>
      <c r="F12" s="29">
        <v>55</v>
      </c>
      <c r="G12" s="240">
        <v>49.959407981015424</v>
      </c>
      <c r="H12" s="240">
        <v>49.203793165145818</v>
      </c>
      <c r="I12" s="240">
        <v>49.442202065785096</v>
      </c>
      <c r="J12" s="240">
        <v>49.831027515787376</v>
      </c>
      <c r="K12" s="145">
        <f t="shared" si="0"/>
        <v>50.216845469070989</v>
      </c>
      <c r="L12"/>
      <c r="M12" s="123">
        <v>109525</v>
      </c>
    </row>
    <row r="13" spans="1:13" ht="39.75" customHeight="1">
      <c r="A13" s="179" t="s">
        <v>133</v>
      </c>
      <c r="B13" s="107">
        <v>26</v>
      </c>
      <c r="C13" s="107">
        <v>26</v>
      </c>
      <c r="D13" s="16">
        <v>25</v>
      </c>
      <c r="E13" s="16">
        <v>25</v>
      </c>
      <c r="F13" s="29">
        <v>26</v>
      </c>
      <c r="G13" s="240">
        <v>55.134974659117418</v>
      </c>
      <c r="H13" s="240">
        <v>55.850321139346548</v>
      </c>
      <c r="I13" s="240">
        <v>54.357279526874244</v>
      </c>
      <c r="J13" s="240">
        <v>54.943847387969498</v>
      </c>
      <c r="K13" s="145">
        <f t="shared" si="0"/>
        <v>57.889697860307699</v>
      </c>
      <c r="L13"/>
      <c r="M13" s="123">
        <v>44913</v>
      </c>
    </row>
    <row r="14" spans="1:13" ht="39.75" customHeight="1">
      <c r="A14" s="179" t="s">
        <v>134</v>
      </c>
      <c r="B14" s="107">
        <v>15</v>
      </c>
      <c r="C14" s="107">
        <v>15</v>
      </c>
      <c r="D14" s="16">
        <v>15</v>
      </c>
      <c r="E14" s="16">
        <v>15</v>
      </c>
      <c r="F14" s="29">
        <v>15</v>
      </c>
      <c r="G14" s="240">
        <v>39.456032827419314</v>
      </c>
      <c r="H14" s="240">
        <v>39.681489907674397</v>
      </c>
      <c r="I14" s="240">
        <v>39.980809211578446</v>
      </c>
      <c r="J14" s="240">
        <v>40.22957678485222</v>
      </c>
      <c r="K14" s="145">
        <f t="shared" si="0"/>
        <v>40.501134031752883</v>
      </c>
      <c r="L14"/>
      <c r="M14" s="123">
        <v>37036</v>
      </c>
    </row>
    <row r="15" spans="1:13" ht="39.75" customHeight="1">
      <c r="A15" s="179" t="s">
        <v>135</v>
      </c>
      <c r="B15" s="107">
        <v>38</v>
      </c>
      <c r="C15" s="107">
        <v>37</v>
      </c>
      <c r="D15" s="16">
        <v>36</v>
      </c>
      <c r="E15" s="16">
        <v>37</v>
      </c>
      <c r="F15" s="29">
        <v>36</v>
      </c>
      <c r="G15" s="240">
        <v>42.134675729317976</v>
      </c>
      <c r="H15" s="240">
        <v>41.275755513660044</v>
      </c>
      <c r="I15" s="240">
        <v>40.411297202640206</v>
      </c>
      <c r="J15" s="240">
        <v>41.771565982139833</v>
      </c>
      <c r="K15" s="145">
        <f t="shared" si="0"/>
        <v>40.951904263548258</v>
      </c>
      <c r="L15"/>
      <c r="M15" s="123">
        <v>87908</v>
      </c>
    </row>
    <row r="16" spans="1:13" ht="39.75" customHeight="1">
      <c r="A16" s="179" t="s">
        <v>136</v>
      </c>
      <c r="B16" s="107">
        <v>17</v>
      </c>
      <c r="C16" s="107">
        <v>17</v>
      </c>
      <c r="D16" s="16">
        <v>17</v>
      </c>
      <c r="E16" s="16">
        <v>17</v>
      </c>
      <c r="F16" s="29">
        <v>19</v>
      </c>
      <c r="G16" s="240">
        <v>40.399239543726232</v>
      </c>
      <c r="H16" s="240">
        <v>41.002387786112251</v>
      </c>
      <c r="I16" s="240">
        <v>41.509986814474779</v>
      </c>
      <c r="J16" s="240">
        <v>42.053184910327765</v>
      </c>
      <c r="K16" s="145">
        <f t="shared" si="0"/>
        <v>47.700341434022896</v>
      </c>
      <c r="L16"/>
      <c r="M16" s="123">
        <v>39832</v>
      </c>
    </row>
    <row r="17" spans="1:13" ht="39.75" customHeight="1">
      <c r="A17" s="179" t="s">
        <v>137</v>
      </c>
      <c r="B17" s="107">
        <v>12</v>
      </c>
      <c r="C17" s="107">
        <v>12</v>
      </c>
      <c r="D17" s="16">
        <v>12</v>
      </c>
      <c r="E17" s="16">
        <v>12</v>
      </c>
      <c r="F17" s="29">
        <v>13</v>
      </c>
      <c r="G17" s="240">
        <v>34.039656199472383</v>
      </c>
      <c r="H17" s="240">
        <v>34.17245699965828</v>
      </c>
      <c r="I17" s="240">
        <v>34.375089518462289</v>
      </c>
      <c r="J17" s="240">
        <v>34.604071745775421</v>
      </c>
      <c r="K17" s="145">
        <f t="shared" si="0"/>
        <v>37.518037518037517</v>
      </c>
      <c r="L17"/>
      <c r="M17" s="123">
        <v>34650</v>
      </c>
    </row>
    <row r="18" spans="1:13" ht="39.75" customHeight="1">
      <c r="A18" s="161" t="s">
        <v>138</v>
      </c>
      <c r="B18" s="26">
        <v>4</v>
      </c>
      <c r="C18" s="26">
        <v>4</v>
      </c>
      <c r="D18" s="26">
        <v>4</v>
      </c>
      <c r="E18" s="26">
        <v>4</v>
      </c>
      <c r="F18" s="27">
        <v>4</v>
      </c>
      <c r="G18" s="238">
        <v>52.30125523012552</v>
      </c>
      <c r="H18" s="238">
        <v>52.868094105207504</v>
      </c>
      <c r="I18" s="238">
        <v>53.922890266918309</v>
      </c>
      <c r="J18" s="238">
        <v>55.066079295154189</v>
      </c>
      <c r="K18" s="243">
        <f t="shared" si="0"/>
        <v>55.772448410485225</v>
      </c>
      <c r="M18" s="123">
        <v>7172</v>
      </c>
    </row>
    <row r="19" spans="1:13" ht="39.75" customHeight="1">
      <c r="A19" s="162" t="s">
        <v>139</v>
      </c>
      <c r="B19" s="109">
        <v>5</v>
      </c>
      <c r="C19" s="109">
        <v>4</v>
      </c>
      <c r="D19" s="31">
        <v>4</v>
      </c>
      <c r="E19" s="31">
        <v>4</v>
      </c>
      <c r="F19" s="32">
        <v>4</v>
      </c>
      <c r="G19" s="242">
        <v>51.845707175445874</v>
      </c>
      <c r="H19" s="242">
        <v>42.269893268519496</v>
      </c>
      <c r="I19" s="242">
        <v>43.205875999135884</v>
      </c>
      <c r="J19" s="242">
        <v>44.355732978487467</v>
      </c>
      <c r="K19" s="152">
        <f t="shared" si="0"/>
        <v>45.813767036994619</v>
      </c>
      <c r="L19"/>
      <c r="M19" s="123">
        <v>8731</v>
      </c>
    </row>
    <row r="20" spans="1:13" ht="39.75" customHeight="1">
      <c r="A20" s="179" t="s">
        <v>140</v>
      </c>
      <c r="B20" s="107">
        <v>16</v>
      </c>
      <c r="C20" s="107">
        <v>15</v>
      </c>
      <c r="D20" s="16">
        <v>16</v>
      </c>
      <c r="E20" s="16">
        <v>16</v>
      </c>
      <c r="F20" s="29">
        <v>16</v>
      </c>
      <c r="G20" s="240">
        <v>52.702658190322474</v>
      </c>
      <c r="H20" s="240">
        <v>49.690264020936169</v>
      </c>
      <c r="I20" s="240">
        <v>53.126141381943746</v>
      </c>
      <c r="J20" s="240">
        <v>53.319114902692611</v>
      </c>
      <c r="K20" s="145">
        <f t="shared" si="0"/>
        <v>53.313784945519977</v>
      </c>
      <c r="L20"/>
      <c r="M20" s="123">
        <v>30011</v>
      </c>
    </row>
    <row r="21" spans="1:13" ht="39.75" customHeight="1">
      <c r="A21" s="179" t="s">
        <v>141</v>
      </c>
      <c r="B21" s="107">
        <v>10</v>
      </c>
      <c r="C21" s="107">
        <v>10</v>
      </c>
      <c r="D21" s="16">
        <v>10</v>
      </c>
      <c r="E21" s="16">
        <v>9</v>
      </c>
      <c r="F21" s="29">
        <v>8</v>
      </c>
      <c r="G21" s="240">
        <v>45.493835585278198</v>
      </c>
      <c r="H21" s="240">
        <v>45.657930782576933</v>
      </c>
      <c r="I21" s="240">
        <v>46.089321104300133</v>
      </c>
      <c r="J21" s="240">
        <v>41.815732007619751</v>
      </c>
      <c r="K21" s="145">
        <f t="shared" si="0"/>
        <v>37.308212470270014</v>
      </c>
      <c r="L21"/>
      <c r="M21" s="123">
        <v>21443</v>
      </c>
    </row>
    <row r="22" spans="1:13" ht="39.75" customHeight="1">
      <c r="A22" s="77" t="s">
        <v>142</v>
      </c>
      <c r="B22" s="164">
        <v>10</v>
      </c>
      <c r="C22" s="164">
        <v>9</v>
      </c>
      <c r="D22" s="156">
        <v>9</v>
      </c>
      <c r="E22" s="156">
        <v>9</v>
      </c>
      <c r="F22" s="157">
        <v>9</v>
      </c>
      <c r="G22" s="244">
        <v>55.417013022998063</v>
      </c>
      <c r="H22" s="244">
        <v>50.638609126202667</v>
      </c>
      <c r="I22" s="244">
        <v>51.475634866163354</v>
      </c>
      <c r="J22" s="244">
        <v>52.383446830801468</v>
      </c>
      <c r="K22" s="160">
        <f t="shared" si="0"/>
        <v>53.128689492325861</v>
      </c>
      <c r="L22"/>
      <c r="M22" s="123">
        <v>16940</v>
      </c>
    </row>
    <row r="23" spans="1:13" ht="39.75" customHeight="1">
      <c r="A23" s="179" t="s">
        <v>143</v>
      </c>
      <c r="B23" s="107">
        <v>4</v>
      </c>
      <c r="C23" s="107">
        <v>4</v>
      </c>
      <c r="D23" s="16">
        <v>4</v>
      </c>
      <c r="E23" s="16">
        <v>4</v>
      </c>
      <c r="F23" s="29">
        <v>4</v>
      </c>
      <c r="G23" s="240">
        <v>36.75794890645102</v>
      </c>
      <c r="H23" s="240">
        <v>37.710945601960972</v>
      </c>
      <c r="I23" s="240">
        <v>38.789759503491076</v>
      </c>
      <c r="J23" s="240">
        <v>39.952057530962847</v>
      </c>
      <c r="K23" s="145">
        <f t="shared" si="0"/>
        <v>41.029849215304132</v>
      </c>
      <c r="L23"/>
      <c r="M23" s="123">
        <v>9749</v>
      </c>
    </row>
    <row r="24" spans="1:13" ht="39.75" customHeight="1">
      <c r="A24" s="179" t="s">
        <v>144</v>
      </c>
      <c r="B24" s="107">
        <v>2</v>
      </c>
      <c r="C24" s="107">
        <v>2</v>
      </c>
      <c r="D24" s="16">
        <v>2</v>
      </c>
      <c r="E24" s="16">
        <v>2</v>
      </c>
      <c r="F24" s="29">
        <v>2</v>
      </c>
      <c r="G24" s="240">
        <v>45.693397304089558</v>
      </c>
      <c r="H24" s="240">
        <v>46.008741660915575</v>
      </c>
      <c r="I24" s="240">
        <v>46.783625730994153</v>
      </c>
      <c r="J24" s="240">
        <v>47.607712449416809</v>
      </c>
      <c r="K24" s="145">
        <f t="shared" si="0"/>
        <v>48.309178743961354</v>
      </c>
      <c r="L24"/>
      <c r="M24" s="123">
        <v>4140</v>
      </c>
    </row>
    <row r="25" spans="1:13" ht="39.75" customHeight="1">
      <c r="A25" s="234" t="s">
        <v>145</v>
      </c>
      <c r="B25" s="28">
        <v>4</v>
      </c>
      <c r="C25" s="16">
        <v>5</v>
      </c>
      <c r="D25" s="16">
        <v>5</v>
      </c>
      <c r="E25" s="16">
        <v>5</v>
      </c>
      <c r="F25" s="29">
        <v>5</v>
      </c>
      <c r="G25" s="240">
        <v>34.384939396544311</v>
      </c>
      <c r="H25" s="240">
        <v>43.725404459991253</v>
      </c>
      <c r="I25" s="240">
        <v>44.271294492650966</v>
      </c>
      <c r="J25" s="240">
        <v>45.093795093795094</v>
      </c>
      <c r="K25" s="145">
        <f t="shared" si="0"/>
        <v>45.955882352941174</v>
      </c>
      <c r="M25" s="123">
        <v>10880</v>
      </c>
    </row>
    <row r="26" spans="1:13" ht="39.75" customHeight="1" thickBot="1">
      <c r="A26" s="245" t="s">
        <v>146</v>
      </c>
      <c r="B26" s="168">
        <v>11</v>
      </c>
      <c r="C26" s="168">
        <v>12</v>
      </c>
      <c r="D26" s="169">
        <v>12</v>
      </c>
      <c r="E26" s="169">
        <v>11</v>
      </c>
      <c r="F26" s="246">
        <v>11</v>
      </c>
      <c r="G26" s="247">
        <v>45.717135613648644</v>
      </c>
      <c r="H26" s="248">
        <v>50.892743542983169</v>
      </c>
      <c r="I26" s="248">
        <v>51.811234402659643</v>
      </c>
      <c r="J26" s="248">
        <v>48.413362087936271</v>
      </c>
      <c r="K26" s="172">
        <f t="shared" si="0"/>
        <v>49.420433102704642</v>
      </c>
      <c r="L26"/>
      <c r="M26" s="123">
        <v>22258</v>
      </c>
    </row>
    <row r="27" spans="1:13" ht="39.75" customHeight="1" thickTop="1">
      <c r="A27" s="173" t="s">
        <v>147</v>
      </c>
      <c r="B27" s="175">
        <v>38</v>
      </c>
      <c r="C27" s="175">
        <v>37</v>
      </c>
      <c r="D27" s="175">
        <v>36</v>
      </c>
      <c r="E27" s="175">
        <v>37</v>
      </c>
      <c r="F27" s="249">
        <v>36</v>
      </c>
      <c r="G27" s="250">
        <v>42.134675729317976</v>
      </c>
      <c r="H27" s="250">
        <v>41.275755513660044</v>
      </c>
      <c r="I27" s="250">
        <v>40.411297202640206</v>
      </c>
      <c r="J27" s="250">
        <v>41.771565982139833</v>
      </c>
      <c r="K27" s="178">
        <f t="shared" si="0"/>
        <v>40.951904263548258</v>
      </c>
      <c r="L27"/>
      <c r="M27" s="123">
        <v>87908</v>
      </c>
    </row>
    <row r="28" spans="1:13" ht="39.75" customHeight="1">
      <c r="A28" s="179" t="s">
        <v>148</v>
      </c>
      <c r="B28" s="141">
        <v>110</v>
      </c>
      <c r="C28" s="141">
        <v>109</v>
      </c>
      <c r="D28" s="141">
        <v>109</v>
      </c>
      <c r="E28" s="141">
        <v>109</v>
      </c>
      <c r="F28" s="251">
        <v>108</v>
      </c>
      <c r="G28" s="240">
        <v>47.043528093539642</v>
      </c>
      <c r="H28" s="240">
        <v>46.768871668790574</v>
      </c>
      <c r="I28" s="240">
        <v>46.984783826889092</v>
      </c>
      <c r="J28" s="240">
        <v>47.325871186793911</v>
      </c>
      <c r="K28" s="145">
        <f t="shared" si="0"/>
        <v>47.238721755180954</v>
      </c>
      <c r="L28"/>
      <c r="M28" s="123">
        <v>228626</v>
      </c>
    </row>
    <row r="29" spans="1:13" ht="39.75" customHeight="1">
      <c r="A29" s="179" t="s">
        <v>149</v>
      </c>
      <c r="B29" s="141">
        <v>94</v>
      </c>
      <c r="C29" s="141">
        <v>96</v>
      </c>
      <c r="D29" s="141">
        <v>95</v>
      </c>
      <c r="E29" s="141">
        <v>95</v>
      </c>
      <c r="F29" s="251">
        <v>94</v>
      </c>
      <c r="G29" s="240">
        <v>53.967160408772529</v>
      </c>
      <c r="H29" s="240">
        <v>55.609942594319676</v>
      </c>
      <c r="I29" s="240">
        <v>55.557504941693864</v>
      </c>
      <c r="J29" s="240">
        <v>56.24763167866616</v>
      </c>
      <c r="K29" s="145">
        <f t="shared" si="0"/>
        <v>56.257443637821758</v>
      </c>
      <c r="L29"/>
      <c r="M29" s="123">
        <v>167089</v>
      </c>
    </row>
    <row r="30" spans="1:13" ht="39.75" customHeight="1">
      <c r="A30" s="179" t="s">
        <v>150</v>
      </c>
      <c r="B30" s="141">
        <v>312</v>
      </c>
      <c r="C30" s="141">
        <v>314</v>
      </c>
      <c r="D30" s="141">
        <v>312</v>
      </c>
      <c r="E30" s="141">
        <v>313</v>
      </c>
      <c r="F30" s="251">
        <v>306</v>
      </c>
      <c r="G30" s="240">
        <v>47.817191199797698</v>
      </c>
      <c r="H30" s="240">
        <v>48.191217841186919</v>
      </c>
      <c r="I30" s="240">
        <v>47.960598523674392</v>
      </c>
      <c r="J30" s="240">
        <v>48.213928125818327</v>
      </c>
      <c r="K30" s="145">
        <f t="shared" si="0"/>
        <v>47.198186108926009</v>
      </c>
      <c r="L30"/>
      <c r="M30" s="123">
        <v>648330</v>
      </c>
    </row>
    <row r="31" spans="1:13" ht="39.75" customHeight="1">
      <c r="A31" s="179" t="s">
        <v>151</v>
      </c>
      <c r="B31" s="141">
        <v>78</v>
      </c>
      <c r="C31" s="141">
        <v>77</v>
      </c>
      <c r="D31" s="141">
        <v>76</v>
      </c>
      <c r="E31" s="141">
        <v>75</v>
      </c>
      <c r="F31" s="251">
        <v>78</v>
      </c>
      <c r="G31" s="240">
        <v>49.82943002798114</v>
      </c>
      <c r="H31" s="240">
        <v>49.94324631101022</v>
      </c>
      <c r="I31" s="240">
        <v>50.026000355447898</v>
      </c>
      <c r="J31" s="240">
        <v>50.162526586139087</v>
      </c>
      <c r="K31" s="145">
        <f t="shared" si="0"/>
        <v>52.999571926534436</v>
      </c>
      <c r="L31"/>
      <c r="M31" s="123">
        <v>147171</v>
      </c>
    </row>
    <row r="32" spans="1:13" ht="39.75" customHeight="1">
      <c r="A32" s="162" t="s">
        <v>152</v>
      </c>
      <c r="B32" s="148">
        <v>62</v>
      </c>
      <c r="C32" s="148">
        <v>63</v>
      </c>
      <c r="D32" s="148">
        <v>63</v>
      </c>
      <c r="E32" s="148">
        <v>61</v>
      </c>
      <c r="F32" s="252">
        <v>61</v>
      </c>
      <c r="G32" s="242">
        <v>49.886949734875003</v>
      </c>
      <c r="H32" s="242">
        <v>51.468065290917117</v>
      </c>
      <c r="I32" s="242">
        <v>52.293874976135733</v>
      </c>
      <c r="J32" s="242">
        <v>51.452478153783858</v>
      </c>
      <c r="K32" s="152">
        <f t="shared" si="0"/>
        <v>52.367257586813757</v>
      </c>
      <c r="L32"/>
      <c r="M32" s="123">
        <v>116485</v>
      </c>
    </row>
    <row r="33" spans="1:1" ht="13.15" customHeight="1">
      <c r="A33" s="182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59055118110236227" bottom="0.59055118110236227" header="0" footer="0"/>
  <pageSetup paperSize="9" scale="6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33"/>
  <sheetViews>
    <sheetView view="pageBreakPreview" zoomScale="75" zoomScaleNormal="100" zoomScaleSheetLayoutView="75" workbookViewId="0">
      <pane xSplit="1" ySplit="3" topLeftCell="B4" activePane="bottomRight" state="frozen"/>
      <selection activeCell="M3" sqref="M3:M89"/>
      <selection pane="topRight" activeCell="M3" sqref="M3:M89"/>
      <selection pane="bottomLeft" activeCell="M3" sqref="M3:M89"/>
      <selection pane="bottomRight" activeCell="N25" sqref="N25"/>
    </sheetView>
  </sheetViews>
  <sheetFormatPr defaultColWidth="8.625" defaultRowHeight="13.5"/>
  <cols>
    <col min="1" max="1" width="11.75" style="124" customWidth="1"/>
    <col min="2" max="13" width="11.125" style="124" customWidth="1"/>
    <col min="14" max="14" width="8.625" style="124" customWidth="1"/>
    <col min="15" max="15" width="11.125" style="254" customWidth="1"/>
    <col min="16" max="16384" width="8.625" style="124"/>
  </cols>
  <sheetData>
    <row r="1" spans="1:15" ht="21">
      <c r="A1" s="119" t="s">
        <v>213</v>
      </c>
      <c r="B1" s="184"/>
      <c r="C1" s="184"/>
      <c r="D1" s="184"/>
      <c r="E1" s="184"/>
      <c r="F1" s="184"/>
      <c r="G1" s="184"/>
      <c r="J1" s="253"/>
      <c r="K1" s="253"/>
      <c r="L1" s="253"/>
      <c r="M1" s="122" t="s">
        <v>214</v>
      </c>
    </row>
    <row r="2" spans="1:15" s="129" customFormat="1">
      <c r="A2" s="125" t="s">
        <v>114</v>
      </c>
      <c r="B2" s="126" t="s">
        <v>115</v>
      </c>
      <c r="C2" s="126"/>
      <c r="D2" s="126"/>
      <c r="E2" s="126"/>
      <c r="F2" s="126"/>
      <c r="G2" s="127"/>
      <c r="H2" s="126" t="s">
        <v>210</v>
      </c>
      <c r="I2" s="126"/>
      <c r="J2" s="126"/>
      <c r="K2" s="126"/>
      <c r="L2" s="126"/>
      <c r="M2" s="127"/>
      <c r="O2" s="254"/>
    </row>
    <row r="3" spans="1:15" s="129" customFormat="1" ht="16.5" customHeight="1">
      <c r="A3" s="130"/>
      <c r="B3" s="255" t="s">
        <v>215</v>
      </c>
      <c r="C3" s="235" t="s">
        <v>117</v>
      </c>
      <c r="D3" s="235" t="s">
        <v>118</v>
      </c>
      <c r="E3" s="235" t="s">
        <v>119</v>
      </c>
      <c r="F3" s="235" t="s">
        <v>120</v>
      </c>
      <c r="G3" s="235" t="s">
        <v>216</v>
      </c>
      <c r="H3" s="256" t="s">
        <v>215</v>
      </c>
      <c r="I3" s="256" t="s">
        <v>117</v>
      </c>
      <c r="J3" s="6" t="s">
        <v>118</v>
      </c>
      <c r="K3" s="6" t="s">
        <v>119</v>
      </c>
      <c r="L3" s="6" t="s">
        <v>120</v>
      </c>
      <c r="M3" s="6" t="s">
        <v>216</v>
      </c>
      <c r="N3"/>
      <c r="O3" s="124"/>
    </row>
    <row r="4" spans="1:15" ht="39.75" customHeight="1">
      <c r="A4" s="161" t="s">
        <v>124</v>
      </c>
      <c r="B4" s="134">
        <v>505</v>
      </c>
      <c r="C4" s="134">
        <v>511</v>
      </c>
      <c r="D4" s="134">
        <v>526</v>
      </c>
      <c r="E4" s="134">
        <v>531</v>
      </c>
      <c r="F4" s="134">
        <v>550</v>
      </c>
      <c r="G4" s="134">
        <v>568</v>
      </c>
      <c r="H4" s="257">
        <v>35.167130919220057</v>
      </c>
      <c r="I4" s="238">
        <v>35.696996073330432</v>
      </c>
      <c r="J4" s="238">
        <v>36.96416022487702</v>
      </c>
      <c r="K4" s="238">
        <v>37.526501766784449</v>
      </c>
      <c r="L4" s="238">
        <v>39.1</v>
      </c>
      <c r="M4" s="138">
        <v>40.699078323513248</v>
      </c>
      <c r="N4"/>
      <c r="O4" s="123"/>
    </row>
    <row r="5" spans="1:15" ht="39.75" customHeight="1">
      <c r="A5" s="179" t="s">
        <v>125</v>
      </c>
      <c r="B5" s="141">
        <v>464</v>
      </c>
      <c r="C5" s="141">
        <v>470</v>
      </c>
      <c r="D5" s="141">
        <v>485</v>
      </c>
      <c r="E5" s="141">
        <v>489</v>
      </c>
      <c r="F5" s="141">
        <v>508</v>
      </c>
      <c r="G5" s="141">
        <v>527</v>
      </c>
      <c r="H5" s="258">
        <v>35.752123745497272</v>
      </c>
      <c r="I5" s="240">
        <v>36.353426465139769</v>
      </c>
      <c r="J5" s="240">
        <v>37.695491930055816</v>
      </c>
      <c r="K5" s="240">
        <v>38.203721933155208</v>
      </c>
      <c r="L5" s="240">
        <v>39.9</v>
      </c>
      <c r="M5" s="145">
        <v>41.683639369287782</v>
      </c>
      <c r="N5"/>
      <c r="O5" s="123"/>
    </row>
    <row r="6" spans="1:15" ht="39.75" customHeight="1">
      <c r="A6" s="162" t="s">
        <v>126</v>
      </c>
      <c r="B6" s="148">
        <v>41</v>
      </c>
      <c r="C6" s="148">
        <v>41</v>
      </c>
      <c r="D6" s="148">
        <v>41</v>
      </c>
      <c r="E6" s="148">
        <v>42</v>
      </c>
      <c r="F6" s="148">
        <v>42</v>
      </c>
      <c r="G6" s="148">
        <v>41</v>
      </c>
      <c r="H6" s="259">
        <v>29.343563024247803</v>
      </c>
      <c r="I6" s="242">
        <v>29.575128038664069</v>
      </c>
      <c r="J6" s="242">
        <v>29.957839820545232</v>
      </c>
      <c r="K6" s="242">
        <v>31.107424305267525</v>
      </c>
      <c r="L6" s="242">
        <v>31.6</v>
      </c>
      <c r="M6" s="152">
        <v>31.220492826901403</v>
      </c>
      <c r="N6"/>
      <c r="O6" s="123"/>
    </row>
    <row r="7" spans="1:15" ht="39.75" customHeight="1">
      <c r="A7" s="161" t="s">
        <v>127</v>
      </c>
      <c r="B7" s="102">
        <v>174</v>
      </c>
      <c r="C7" s="102">
        <v>173</v>
      </c>
      <c r="D7" s="102">
        <v>182</v>
      </c>
      <c r="E7" s="102">
        <v>186</v>
      </c>
      <c r="F7" s="102">
        <v>196</v>
      </c>
      <c r="G7" s="102">
        <v>211</v>
      </c>
      <c r="H7" s="257">
        <v>33.735836765082247</v>
      </c>
      <c r="I7" s="238">
        <v>33.447337843246054</v>
      </c>
      <c r="J7" s="238">
        <v>35.196150856117363</v>
      </c>
      <c r="K7" s="238">
        <v>35.97435376715309</v>
      </c>
      <c r="L7" s="238">
        <v>37.9</v>
      </c>
      <c r="M7" s="138">
        <v>40.855130804187752</v>
      </c>
      <c r="N7"/>
      <c r="O7" s="123"/>
    </row>
    <row r="8" spans="1:15" ht="39.75" customHeight="1">
      <c r="A8" s="179" t="s">
        <v>128</v>
      </c>
      <c r="B8" s="107">
        <v>71</v>
      </c>
      <c r="C8" s="107">
        <v>69</v>
      </c>
      <c r="D8" s="107">
        <v>72</v>
      </c>
      <c r="E8" s="107">
        <v>72</v>
      </c>
      <c r="F8" s="107">
        <v>72</v>
      </c>
      <c r="G8" s="107">
        <v>73</v>
      </c>
      <c r="H8" s="258">
        <v>42.078313074502319</v>
      </c>
      <c r="I8" s="240">
        <v>41.433478250426347</v>
      </c>
      <c r="J8" s="240">
        <v>43.619180322903098</v>
      </c>
      <c r="K8" s="240">
        <v>44.016237100797184</v>
      </c>
      <c r="L8" s="240">
        <v>44.5</v>
      </c>
      <c r="M8" s="145">
        <v>45.648680252881185</v>
      </c>
      <c r="N8"/>
      <c r="O8" s="123"/>
    </row>
    <row r="9" spans="1:15" ht="39.75" customHeight="1">
      <c r="A9" s="179" t="s">
        <v>129</v>
      </c>
      <c r="B9" s="107">
        <v>26</v>
      </c>
      <c r="C9" s="107">
        <v>27</v>
      </c>
      <c r="D9" s="107">
        <v>27</v>
      </c>
      <c r="E9" s="107">
        <v>27</v>
      </c>
      <c r="F9" s="107">
        <v>27</v>
      </c>
      <c r="G9" s="107">
        <v>27</v>
      </c>
      <c r="H9" s="258">
        <v>30.703463586873092</v>
      </c>
      <c r="I9" s="240">
        <v>32.062700391877449</v>
      </c>
      <c r="J9" s="240">
        <v>32.512493226563912</v>
      </c>
      <c r="K9" s="240">
        <v>33.030351222734666</v>
      </c>
      <c r="L9" s="240">
        <v>33.5</v>
      </c>
      <c r="M9" s="145">
        <v>34.087896271794158</v>
      </c>
      <c r="N9"/>
      <c r="O9" s="123"/>
    </row>
    <row r="10" spans="1:15" ht="39.75" customHeight="1">
      <c r="A10" s="179" t="s">
        <v>130</v>
      </c>
      <c r="B10" s="107">
        <v>23</v>
      </c>
      <c r="C10" s="107">
        <v>25</v>
      </c>
      <c r="D10" s="107">
        <v>24</v>
      </c>
      <c r="E10" s="107">
        <v>24</v>
      </c>
      <c r="F10" s="107">
        <v>25</v>
      </c>
      <c r="G10" s="107">
        <v>24</v>
      </c>
      <c r="H10" s="258">
        <v>59.112287645531886</v>
      </c>
      <c r="I10" s="240">
        <v>65.155069064373208</v>
      </c>
      <c r="J10" s="240">
        <v>63.523993541727329</v>
      </c>
      <c r="K10" s="240">
        <v>64.552569999193096</v>
      </c>
      <c r="L10" s="240">
        <v>68.7</v>
      </c>
      <c r="M10" s="145">
        <v>67.157287964854348</v>
      </c>
      <c r="N10"/>
      <c r="O10" s="123"/>
    </row>
    <row r="11" spans="1:15" ht="39.75" customHeight="1">
      <c r="A11" s="179" t="s">
        <v>131</v>
      </c>
      <c r="B11" s="107">
        <v>45</v>
      </c>
      <c r="C11" s="107">
        <v>47</v>
      </c>
      <c r="D11" s="107">
        <v>47</v>
      </c>
      <c r="E11" s="107">
        <v>48</v>
      </c>
      <c r="F11" s="107">
        <v>49</v>
      </c>
      <c r="G11" s="107">
        <v>50</v>
      </c>
      <c r="H11" s="258">
        <v>36.662565890778147</v>
      </c>
      <c r="I11" s="240">
        <v>38.608452786790977</v>
      </c>
      <c r="J11" s="240">
        <v>38.752978619899245</v>
      </c>
      <c r="K11" s="240">
        <v>39.751882003163587</v>
      </c>
      <c r="L11" s="240">
        <v>40.9</v>
      </c>
      <c r="M11" s="145">
        <v>41.98117564084265</v>
      </c>
      <c r="N11"/>
      <c r="O11" s="123"/>
    </row>
    <row r="12" spans="1:15" ht="39.75" customHeight="1">
      <c r="A12" s="179" t="s">
        <v>132</v>
      </c>
      <c r="B12" s="107">
        <v>32</v>
      </c>
      <c r="C12" s="107">
        <v>33</v>
      </c>
      <c r="D12" s="107">
        <v>33</v>
      </c>
      <c r="E12" s="107">
        <v>35</v>
      </c>
      <c r="F12" s="107">
        <v>36</v>
      </c>
      <c r="G12" s="107">
        <v>35</v>
      </c>
      <c r="H12" s="258">
        <v>28.638422022946536</v>
      </c>
      <c r="I12" s="240">
        <v>29.44036541738409</v>
      </c>
      <c r="J12" s="240">
        <v>29.522275899087489</v>
      </c>
      <c r="K12" s="240">
        <v>31.463219496408698</v>
      </c>
      <c r="L12" s="240">
        <v>32.6</v>
      </c>
      <c r="M12" s="145">
        <v>31.956174389408808</v>
      </c>
      <c r="N12"/>
      <c r="O12" s="123"/>
    </row>
    <row r="13" spans="1:15" ht="39.75" customHeight="1">
      <c r="A13" s="179" t="s">
        <v>133</v>
      </c>
      <c r="B13" s="107">
        <v>19</v>
      </c>
      <c r="C13" s="107">
        <v>21</v>
      </c>
      <c r="D13" s="107">
        <v>21</v>
      </c>
      <c r="E13" s="107">
        <v>22</v>
      </c>
      <c r="F13" s="107">
        <v>23</v>
      </c>
      <c r="G13" s="107">
        <v>23</v>
      </c>
      <c r="H13" s="258">
        <v>39.416633819471812</v>
      </c>
      <c r="I13" s="240">
        <v>44.532094916979446</v>
      </c>
      <c r="J13" s="240">
        <v>45.109874766395293</v>
      </c>
      <c r="K13" s="240">
        <v>47.834405983649333</v>
      </c>
      <c r="L13" s="240">
        <v>50.5</v>
      </c>
      <c r="M13" s="145">
        <v>51.210117337964512</v>
      </c>
      <c r="N13"/>
      <c r="O13" s="123"/>
    </row>
    <row r="14" spans="1:15" ht="39.75" customHeight="1">
      <c r="A14" s="179" t="s">
        <v>134</v>
      </c>
      <c r="B14" s="107">
        <v>12</v>
      </c>
      <c r="C14" s="107">
        <v>12</v>
      </c>
      <c r="D14" s="107">
        <v>12</v>
      </c>
      <c r="E14" s="107">
        <v>12</v>
      </c>
      <c r="F14" s="107">
        <v>13</v>
      </c>
      <c r="G14" s="107">
        <v>13</v>
      </c>
      <c r="H14" s="258">
        <v>31.179359264167125</v>
      </c>
      <c r="I14" s="240">
        <v>31.564826261935451</v>
      </c>
      <c r="J14" s="240">
        <v>31.745191926139519</v>
      </c>
      <c r="K14" s="240">
        <v>31.984647369262753</v>
      </c>
      <c r="L14" s="240">
        <v>34.9</v>
      </c>
      <c r="M14" s="145">
        <v>35.100982827519168</v>
      </c>
      <c r="N14"/>
      <c r="O14" s="123"/>
    </row>
    <row r="15" spans="1:15" ht="39.75" customHeight="1">
      <c r="A15" s="179" t="s">
        <v>217</v>
      </c>
      <c r="B15" s="107">
        <v>32</v>
      </c>
      <c r="C15" s="107">
        <v>33</v>
      </c>
      <c r="D15" s="107">
        <v>33</v>
      </c>
      <c r="E15" s="107">
        <v>32</v>
      </c>
      <c r="F15" s="107">
        <v>35</v>
      </c>
      <c r="G15" s="107">
        <v>35</v>
      </c>
      <c r="H15" s="258">
        <v>35.278035013449752</v>
      </c>
      <c r="I15" s="240">
        <v>36.590639449144561</v>
      </c>
      <c r="J15" s="240">
        <v>36.813511674345442</v>
      </c>
      <c r="K15" s="240">
        <v>35.921153069013513</v>
      </c>
      <c r="L15" s="240">
        <v>39.5</v>
      </c>
      <c r="M15" s="145">
        <v>39.814351367338581</v>
      </c>
      <c r="N15"/>
      <c r="O15" s="123"/>
    </row>
    <row r="16" spans="1:15" ht="39.75" customHeight="1">
      <c r="A16" s="179" t="s">
        <v>218</v>
      </c>
      <c r="B16" s="107">
        <v>16</v>
      </c>
      <c r="C16" s="107">
        <v>16</v>
      </c>
      <c r="D16" s="107">
        <v>18</v>
      </c>
      <c r="E16" s="107">
        <v>15</v>
      </c>
      <c r="F16" s="107">
        <v>15</v>
      </c>
      <c r="G16" s="107">
        <v>18</v>
      </c>
      <c r="H16" s="258">
        <v>37.730509833514127</v>
      </c>
      <c r="I16" s="240">
        <v>38.022813688212928</v>
      </c>
      <c r="J16" s="240">
        <v>43.414292950001204</v>
      </c>
      <c r="K16" s="240">
        <v>36.62645895394833</v>
      </c>
      <c r="L16" s="240">
        <v>37.1</v>
      </c>
      <c r="M16" s="145">
        <v>45.18979714802169</v>
      </c>
      <c r="N16"/>
      <c r="O16" s="123"/>
    </row>
    <row r="17" spans="1:15" ht="39.75" customHeight="1">
      <c r="A17" s="162" t="s">
        <v>219</v>
      </c>
      <c r="B17" s="109">
        <v>14</v>
      </c>
      <c r="C17" s="109">
        <v>14</v>
      </c>
      <c r="D17" s="109">
        <v>16</v>
      </c>
      <c r="E17" s="109">
        <v>16</v>
      </c>
      <c r="F17" s="109">
        <v>17</v>
      </c>
      <c r="G17" s="109">
        <v>18</v>
      </c>
      <c r="H17" s="259">
        <v>39.495584957824356</v>
      </c>
      <c r="I17" s="242">
        <v>39.712932232717783</v>
      </c>
      <c r="J17" s="242">
        <v>45.563275999544366</v>
      </c>
      <c r="K17" s="242">
        <v>45.83345269128305</v>
      </c>
      <c r="L17" s="242">
        <v>49</v>
      </c>
      <c r="M17" s="152">
        <v>51.948051948051948</v>
      </c>
      <c r="N17"/>
      <c r="O17" s="123"/>
    </row>
    <row r="18" spans="1:15" ht="39.75" customHeight="1">
      <c r="A18" s="77" t="s">
        <v>138</v>
      </c>
      <c r="B18" s="164">
        <v>1</v>
      </c>
      <c r="C18" s="164">
        <v>1</v>
      </c>
      <c r="D18" s="164">
        <v>1</v>
      </c>
      <c r="E18" s="164">
        <v>1</v>
      </c>
      <c r="F18" s="164">
        <v>1</v>
      </c>
      <c r="G18" s="164">
        <v>1</v>
      </c>
      <c r="H18" s="260">
        <v>13.410218586562962</v>
      </c>
      <c r="I18" s="244">
        <v>13.07531380753138</v>
      </c>
      <c r="J18" s="244">
        <v>13.217023526301876</v>
      </c>
      <c r="K18" s="244">
        <v>13.480722566729577</v>
      </c>
      <c r="L18" s="244">
        <v>13.8</v>
      </c>
      <c r="M18" s="160">
        <v>13.943112102621306</v>
      </c>
      <c r="O18" s="123"/>
    </row>
    <row r="19" spans="1:15" ht="39.75" customHeight="1">
      <c r="A19" s="77" t="s">
        <v>220</v>
      </c>
      <c r="B19" s="164">
        <v>4</v>
      </c>
      <c r="C19" s="164">
        <v>4</v>
      </c>
      <c r="D19" s="164">
        <v>4</v>
      </c>
      <c r="E19" s="164">
        <v>4</v>
      </c>
      <c r="F19" s="164">
        <v>4</v>
      </c>
      <c r="G19" s="164">
        <v>4</v>
      </c>
      <c r="H19" s="260">
        <v>40.551500405515007</v>
      </c>
      <c r="I19" s="244">
        <v>41.476565740356698</v>
      </c>
      <c r="J19" s="244">
        <v>42.269893268519496</v>
      </c>
      <c r="K19" s="244">
        <v>43.205875999135884</v>
      </c>
      <c r="L19" s="244">
        <v>44.4</v>
      </c>
      <c r="M19" s="160">
        <v>45.813767036994619</v>
      </c>
      <c r="N19"/>
      <c r="O19" s="123"/>
    </row>
    <row r="20" spans="1:15" ht="39.75" customHeight="1">
      <c r="A20" s="179" t="s">
        <v>140</v>
      </c>
      <c r="B20" s="107">
        <v>10</v>
      </c>
      <c r="C20" s="107">
        <v>10</v>
      </c>
      <c r="D20" s="107">
        <v>10</v>
      </c>
      <c r="E20" s="107">
        <v>10</v>
      </c>
      <c r="F20" s="107">
        <v>10</v>
      </c>
      <c r="G20" s="107">
        <v>9</v>
      </c>
      <c r="H20" s="258">
        <v>32.767547021429976</v>
      </c>
      <c r="I20" s="240">
        <v>32.939161368951545</v>
      </c>
      <c r="J20" s="240">
        <v>33.126842680624108</v>
      </c>
      <c r="K20" s="240">
        <v>33.203838363714844</v>
      </c>
      <c r="L20" s="240">
        <v>33.299999999999997</v>
      </c>
      <c r="M20" s="145">
        <v>29.989004031854986</v>
      </c>
      <c r="N20"/>
      <c r="O20" s="123"/>
    </row>
    <row r="21" spans="1:15" ht="39.75" customHeight="1">
      <c r="A21" s="179" t="s">
        <v>141</v>
      </c>
      <c r="B21" s="107">
        <v>5</v>
      </c>
      <c r="C21" s="107">
        <v>5</v>
      </c>
      <c r="D21" s="107">
        <v>4</v>
      </c>
      <c r="E21" s="107">
        <v>4</v>
      </c>
      <c r="F21" s="107">
        <v>4</v>
      </c>
      <c r="G21" s="107">
        <v>4</v>
      </c>
      <c r="H21" s="258">
        <v>22.532672374943669</v>
      </c>
      <c r="I21" s="240">
        <v>22.746917792639099</v>
      </c>
      <c r="J21" s="240">
        <v>18.263172313030775</v>
      </c>
      <c r="K21" s="240">
        <v>18.435728441720052</v>
      </c>
      <c r="L21" s="240">
        <v>18.600000000000001</v>
      </c>
      <c r="M21" s="145">
        <v>18.654106235135007</v>
      </c>
      <c r="N21"/>
      <c r="O21" s="123"/>
    </row>
    <row r="22" spans="1:15" ht="39.75" customHeight="1">
      <c r="A22" s="77" t="s">
        <v>142</v>
      </c>
      <c r="B22" s="164">
        <v>4</v>
      </c>
      <c r="C22" s="164">
        <v>4</v>
      </c>
      <c r="D22" s="164">
        <v>5</v>
      </c>
      <c r="E22" s="164">
        <v>5</v>
      </c>
      <c r="F22" s="164">
        <v>5</v>
      </c>
      <c r="G22" s="164">
        <v>5</v>
      </c>
      <c r="H22" s="260">
        <v>21.875854525567405</v>
      </c>
      <c r="I22" s="244">
        <v>22.166805209199225</v>
      </c>
      <c r="J22" s="244">
        <v>28.132560625668148</v>
      </c>
      <c r="K22" s="244">
        <v>28.597574925646306</v>
      </c>
      <c r="L22" s="244">
        <v>29.1</v>
      </c>
      <c r="M22" s="160">
        <v>29.515938606847698</v>
      </c>
      <c r="N22"/>
      <c r="O22" s="123"/>
    </row>
    <row r="23" spans="1:15" ht="39.75" customHeight="1">
      <c r="A23" s="77" t="s">
        <v>143</v>
      </c>
      <c r="B23" s="164">
        <v>1</v>
      </c>
      <c r="C23" s="164">
        <v>1</v>
      </c>
      <c r="D23" s="164">
        <v>1</v>
      </c>
      <c r="E23" s="164">
        <v>1</v>
      </c>
      <c r="F23" s="164">
        <v>1</v>
      </c>
      <c r="G23" s="164">
        <v>1</v>
      </c>
      <c r="H23" s="260">
        <v>9.128251939753536</v>
      </c>
      <c r="I23" s="244">
        <v>9.189487226612755</v>
      </c>
      <c r="J23" s="244">
        <v>9.4277364004902431</v>
      </c>
      <c r="K23" s="244">
        <v>9.6974398758727691</v>
      </c>
      <c r="L23" s="244">
        <v>10</v>
      </c>
      <c r="M23" s="160">
        <v>10.257462303826033</v>
      </c>
      <c r="N23"/>
      <c r="O23" s="123"/>
    </row>
    <row r="24" spans="1:15" ht="39.75" customHeight="1">
      <c r="A24" s="179" t="s">
        <v>144</v>
      </c>
      <c r="B24" s="107">
        <v>2</v>
      </c>
      <c r="C24" s="107">
        <v>2</v>
      </c>
      <c r="D24" s="107">
        <v>2</v>
      </c>
      <c r="E24" s="107">
        <v>2</v>
      </c>
      <c r="F24" s="107">
        <v>2</v>
      </c>
      <c r="G24" s="107">
        <v>2</v>
      </c>
      <c r="H24" s="258">
        <v>46.114825916532169</v>
      </c>
      <c r="I24" s="240">
        <v>45.693397304089558</v>
      </c>
      <c r="J24" s="240">
        <v>46.008741660915575</v>
      </c>
      <c r="K24" s="240">
        <v>46.783625730994153</v>
      </c>
      <c r="L24" s="240">
        <v>47.6</v>
      </c>
      <c r="M24" s="145">
        <v>48.309178743961354</v>
      </c>
      <c r="N24"/>
      <c r="O24" s="123"/>
    </row>
    <row r="25" spans="1:15" ht="39.75" customHeight="1">
      <c r="A25" s="179" t="s">
        <v>221</v>
      </c>
      <c r="B25" s="107">
        <v>4</v>
      </c>
      <c r="C25" s="107">
        <v>4</v>
      </c>
      <c r="D25" s="107">
        <v>4</v>
      </c>
      <c r="E25" s="107">
        <v>4</v>
      </c>
      <c r="F25" s="107">
        <v>4</v>
      </c>
      <c r="G25" s="107">
        <v>4</v>
      </c>
      <c r="H25" s="258">
        <v>34.05704555129843</v>
      </c>
      <c r="I25" s="240">
        <v>34.384939396544311</v>
      </c>
      <c r="J25" s="240">
        <v>34.980323567993004</v>
      </c>
      <c r="K25" s="240">
        <v>35.417035594120769</v>
      </c>
      <c r="L25" s="240">
        <v>36.1</v>
      </c>
      <c r="M25" s="145">
        <v>36.764705882352942</v>
      </c>
      <c r="O25" s="123"/>
    </row>
    <row r="26" spans="1:15" ht="39.75" customHeight="1" thickBot="1">
      <c r="A26" s="245" t="s">
        <v>222</v>
      </c>
      <c r="B26" s="168">
        <v>10</v>
      </c>
      <c r="C26" s="168">
        <v>10</v>
      </c>
      <c r="D26" s="168">
        <v>10</v>
      </c>
      <c r="E26" s="168">
        <v>11</v>
      </c>
      <c r="F26" s="168">
        <v>11</v>
      </c>
      <c r="G26" s="168">
        <v>11</v>
      </c>
      <c r="H26" s="247">
        <v>41.029007508308375</v>
      </c>
      <c r="I26" s="248">
        <v>41.561032376044217</v>
      </c>
      <c r="J26" s="248">
        <v>42.410619619152634</v>
      </c>
      <c r="K26" s="248">
        <v>47.493631535771335</v>
      </c>
      <c r="L26" s="248">
        <v>48.4</v>
      </c>
      <c r="M26" s="172">
        <v>49.420433102704642</v>
      </c>
      <c r="N26"/>
      <c r="O26" s="123"/>
    </row>
    <row r="27" spans="1:15" ht="39.75" customHeight="1" thickTop="1">
      <c r="A27" s="173" t="s">
        <v>147</v>
      </c>
      <c r="B27" s="175">
        <v>32</v>
      </c>
      <c r="C27" s="175">
        <v>33</v>
      </c>
      <c r="D27" s="175">
        <v>33</v>
      </c>
      <c r="E27" s="175">
        <v>32</v>
      </c>
      <c r="F27" s="175">
        <v>35</v>
      </c>
      <c r="G27" s="175">
        <v>35</v>
      </c>
      <c r="H27" s="261">
        <v>35.278035013449752</v>
      </c>
      <c r="I27" s="250">
        <v>36.590639449144561</v>
      </c>
      <c r="J27" s="250">
        <v>36.813511674345442</v>
      </c>
      <c r="K27" s="250">
        <v>35.921153069013513</v>
      </c>
      <c r="L27" s="250">
        <v>39.5</v>
      </c>
      <c r="M27" s="178">
        <v>39.814351367338581</v>
      </c>
      <c r="N27"/>
      <c r="O27" s="123"/>
    </row>
    <row r="28" spans="1:15" ht="39.75" customHeight="1">
      <c r="A28" s="179" t="s">
        <v>148</v>
      </c>
      <c r="B28" s="141">
        <v>77</v>
      </c>
      <c r="C28" s="141">
        <v>80</v>
      </c>
      <c r="D28" s="141">
        <v>80</v>
      </c>
      <c r="E28" s="141">
        <v>83</v>
      </c>
      <c r="F28" s="141">
        <v>85</v>
      </c>
      <c r="G28" s="141">
        <v>85</v>
      </c>
      <c r="H28" s="258">
        <v>32.838761680150462</v>
      </c>
      <c r="I28" s="240">
        <v>34.213474977119738</v>
      </c>
      <c r="J28" s="240">
        <v>34.32577737158941</v>
      </c>
      <c r="K28" s="240">
        <v>35.777404198456836</v>
      </c>
      <c r="L28" s="240">
        <v>36.9</v>
      </c>
      <c r="M28" s="145">
        <v>37.178623603614639</v>
      </c>
      <c r="N28"/>
      <c r="O28" s="123"/>
    </row>
    <row r="29" spans="1:15" ht="39.75" customHeight="1">
      <c r="A29" s="179" t="s">
        <v>149</v>
      </c>
      <c r="B29" s="141">
        <v>72</v>
      </c>
      <c r="C29" s="141">
        <v>70</v>
      </c>
      <c r="D29" s="141">
        <v>73</v>
      </c>
      <c r="E29" s="141">
        <v>73</v>
      </c>
      <c r="F29" s="141">
        <v>73</v>
      </c>
      <c r="G29" s="141">
        <v>74</v>
      </c>
      <c r="H29" s="258">
        <v>40.864975310744086</v>
      </c>
      <c r="I29" s="240">
        <v>40.188310942702955</v>
      </c>
      <c r="J29" s="240">
        <v>42.286727181097255</v>
      </c>
      <c r="K29" s="240">
        <v>42.691556428880546</v>
      </c>
      <c r="L29" s="240">
        <v>43.2</v>
      </c>
      <c r="M29" s="145">
        <v>44.287774778710748</v>
      </c>
      <c r="N29"/>
      <c r="O29" s="123"/>
    </row>
    <row r="30" spans="1:15" ht="39.75" customHeight="1">
      <c r="A30" s="179" t="s">
        <v>150</v>
      </c>
      <c r="B30" s="141">
        <v>219</v>
      </c>
      <c r="C30" s="141">
        <v>218</v>
      </c>
      <c r="D30" s="141">
        <v>228</v>
      </c>
      <c r="E30" s="141">
        <v>232</v>
      </c>
      <c r="F30" s="141">
        <v>244</v>
      </c>
      <c r="G30" s="141">
        <v>259</v>
      </c>
      <c r="H30" s="258">
        <v>33.574641487218642</v>
      </c>
      <c r="I30" s="240">
        <v>33.410729748576593</v>
      </c>
      <c r="J30" s="240">
        <v>34.992349260479671</v>
      </c>
      <c r="K30" s="240">
        <v>35.663009158629677</v>
      </c>
      <c r="L30" s="240">
        <v>37.6</v>
      </c>
      <c r="M30" s="145">
        <v>39.9487915104962</v>
      </c>
      <c r="N30"/>
      <c r="O30" s="123"/>
    </row>
    <row r="31" spans="1:15" ht="39.75" customHeight="1">
      <c r="A31" s="179" t="s">
        <v>151</v>
      </c>
      <c r="B31" s="141">
        <v>63</v>
      </c>
      <c r="C31" s="141">
        <v>67</v>
      </c>
      <c r="D31" s="141">
        <v>69</v>
      </c>
      <c r="E31" s="141">
        <v>67</v>
      </c>
      <c r="F31" s="141">
        <v>69</v>
      </c>
      <c r="G31" s="141">
        <v>71</v>
      </c>
      <c r="H31" s="258">
        <v>39.68303959485506</v>
      </c>
      <c r="I31" s="240">
        <v>42.802202716342777</v>
      </c>
      <c r="J31" s="240">
        <v>44.75433760337279</v>
      </c>
      <c r="K31" s="240">
        <v>44.101868734408015</v>
      </c>
      <c r="L31" s="240">
        <v>46.1</v>
      </c>
      <c r="M31" s="145">
        <v>48.243200086973658</v>
      </c>
      <c r="N31"/>
      <c r="O31" s="123"/>
    </row>
    <row r="32" spans="1:15" ht="39.75" customHeight="1">
      <c r="A32" s="162" t="s">
        <v>152</v>
      </c>
      <c r="B32" s="148">
        <v>42</v>
      </c>
      <c r="C32" s="148">
        <v>43</v>
      </c>
      <c r="D32" s="148">
        <v>43</v>
      </c>
      <c r="E32" s="148">
        <v>44</v>
      </c>
      <c r="F32" s="148">
        <v>44</v>
      </c>
      <c r="G32" s="148">
        <v>44</v>
      </c>
      <c r="H32" s="259">
        <v>33.563482930571539</v>
      </c>
      <c r="I32" s="242">
        <v>34.599013525800402</v>
      </c>
      <c r="J32" s="242">
        <v>35.128996944594221</v>
      </c>
      <c r="K32" s="242">
        <v>36.522706332539244</v>
      </c>
      <c r="L32" s="242">
        <v>37.1</v>
      </c>
      <c r="M32" s="152">
        <v>37.773103833111556</v>
      </c>
      <c r="N32"/>
      <c r="O32" s="123"/>
    </row>
    <row r="33" spans="1:1" ht="13.15" customHeight="1">
      <c r="A33" s="262"/>
    </row>
  </sheetData>
  <mergeCells count="3">
    <mergeCell ref="A2:A3"/>
    <mergeCell ref="B2:G2"/>
    <mergeCell ref="H2:M2"/>
  </mergeCells>
  <phoneticPr fontId="3"/>
  <printOptions horizontalCentered="1"/>
  <pageMargins left="0.78740157480314965" right="0.78740157480314965" top="0.59055118110236227" bottom="0.59055118110236227" header="0" footer="0"/>
  <pageSetup paperSize="9" scale="60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G68"/>
  <sheetViews>
    <sheetView view="pageBreakPreview" zoomScale="75" zoomScaleNormal="100" zoomScaleSheetLayoutView="75" workbookViewId="0">
      <selection activeCell="H27" sqref="H27"/>
    </sheetView>
  </sheetViews>
  <sheetFormatPr defaultColWidth="6.5" defaultRowHeight="13.5"/>
  <cols>
    <col min="1" max="1" width="13.625" style="3" customWidth="1"/>
    <col min="2" max="6" width="14.625" style="3" customWidth="1"/>
    <col min="7" max="7" width="12.5" customWidth="1"/>
    <col min="8" max="255" width="6.5" customWidth="1"/>
  </cols>
  <sheetData>
    <row r="1" spans="1:6" s="35" customFormat="1">
      <c r="A1" s="1" t="s">
        <v>223</v>
      </c>
      <c r="B1" s="34"/>
      <c r="C1" s="34"/>
      <c r="D1" s="34"/>
      <c r="E1" s="34"/>
      <c r="F1" s="34"/>
    </row>
    <row r="2" spans="1:6" s="7" customFormat="1" ht="12.95" customHeight="1">
      <c r="A2" s="5" t="s">
        <v>25</v>
      </c>
      <c r="B2" s="5" t="s">
        <v>224</v>
      </c>
      <c r="C2" s="5" t="s">
        <v>225</v>
      </c>
      <c r="D2" s="5" t="s">
        <v>226</v>
      </c>
      <c r="E2" s="5" t="s">
        <v>227</v>
      </c>
      <c r="F2" s="6" t="s">
        <v>228</v>
      </c>
    </row>
    <row r="3" spans="1:6" s="7" customFormat="1" ht="15" customHeight="1">
      <c r="A3" s="80" t="s">
        <v>229</v>
      </c>
      <c r="B3" s="25">
        <v>891</v>
      </c>
      <c r="C3" s="26">
        <v>97</v>
      </c>
      <c r="D3" s="26">
        <v>220</v>
      </c>
      <c r="E3" s="26">
        <v>264</v>
      </c>
      <c r="F3" s="27">
        <v>310</v>
      </c>
    </row>
    <row r="4" spans="1:6" s="35" customFormat="1" ht="15" customHeight="1">
      <c r="A4" s="20">
        <v>50</v>
      </c>
      <c r="B4" s="28">
        <v>839</v>
      </c>
      <c r="C4" s="16">
        <v>118</v>
      </c>
      <c r="D4" s="16">
        <v>224</v>
      </c>
      <c r="E4" s="16">
        <v>230</v>
      </c>
      <c r="F4" s="29">
        <v>267</v>
      </c>
    </row>
    <row r="5" spans="1:6" s="35" customFormat="1" ht="15" customHeight="1">
      <c r="A5" s="20">
        <v>55</v>
      </c>
      <c r="B5" s="28">
        <v>884</v>
      </c>
      <c r="C5" s="16">
        <v>183</v>
      </c>
      <c r="D5" s="16">
        <v>236</v>
      </c>
      <c r="E5" s="16">
        <v>204</v>
      </c>
      <c r="F5" s="29">
        <v>261</v>
      </c>
    </row>
    <row r="6" spans="1:6" s="35" customFormat="1" ht="12.95" hidden="1" customHeight="1">
      <c r="A6" s="20">
        <v>58</v>
      </c>
      <c r="B6" s="28">
        <v>859</v>
      </c>
      <c r="C6" s="16">
        <v>185</v>
      </c>
      <c r="D6" s="16">
        <v>231</v>
      </c>
      <c r="E6" s="16">
        <v>197</v>
      </c>
      <c r="F6" s="29">
        <v>246</v>
      </c>
    </row>
    <row r="7" spans="1:6" s="35" customFormat="1" ht="12.95" hidden="1" customHeight="1">
      <c r="A7" s="20">
        <v>59</v>
      </c>
      <c r="B7" s="28">
        <v>855</v>
      </c>
      <c r="C7" s="16">
        <v>184</v>
      </c>
      <c r="D7" s="16">
        <v>230</v>
      </c>
      <c r="E7" s="16">
        <v>195</v>
      </c>
      <c r="F7" s="29">
        <v>246</v>
      </c>
    </row>
    <row r="8" spans="1:6" s="35" customFormat="1" ht="15" customHeight="1">
      <c r="A8" s="20">
        <v>60</v>
      </c>
      <c r="B8" s="28">
        <v>826</v>
      </c>
      <c r="C8" s="16">
        <v>185</v>
      </c>
      <c r="D8" s="16">
        <v>226</v>
      </c>
      <c r="E8" s="16">
        <v>183</v>
      </c>
      <c r="F8" s="29">
        <v>232</v>
      </c>
    </row>
    <row r="9" spans="1:6" s="35" customFormat="1" ht="12.95" hidden="1" customHeight="1">
      <c r="A9" s="20">
        <v>61</v>
      </c>
      <c r="B9" s="28">
        <v>826</v>
      </c>
      <c r="C9" s="16">
        <v>185</v>
      </c>
      <c r="D9" s="16">
        <v>225</v>
      </c>
      <c r="E9" s="16">
        <v>184</v>
      </c>
      <c r="F9" s="29">
        <v>232</v>
      </c>
    </row>
    <row r="10" spans="1:6" s="35" customFormat="1" ht="12.95" hidden="1" customHeight="1">
      <c r="A10" s="20">
        <v>62</v>
      </c>
      <c r="B10" s="28">
        <v>811</v>
      </c>
      <c r="C10" s="16">
        <v>186</v>
      </c>
      <c r="D10" s="16">
        <v>221</v>
      </c>
      <c r="E10" s="16">
        <v>189</v>
      </c>
      <c r="F10" s="29">
        <v>215</v>
      </c>
    </row>
    <row r="11" spans="1:6" s="35" customFormat="1" ht="12.95" hidden="1" customHeight="1">
      <c r="A11" s="20">
        <v>63</v>
      </c>
      <c r="B11" s="28">
        <v>786</v>
      </c>
      <c r="C11" s="16">
        <v>190</v>
      </c>
      <c r="D11" s="16">
        <v>218</v>
      </c>
      <c r="E11" s="16">
        <v>178</v>
      </c>
      <c r="F11" s="29">
        <v>200</v>
      </c>
    </row>
    <row r="12" spans="1:6" s="35" customFormat="1" ht="12.95" hidden="1" customHeight="1">
      <c r="A12" s="20" t="s">
        <v>230</v>
      </c>
      <c r="B12" s="28">
        <v>769</v>
      </c>
      <c r="C12" s="16">
        <v>196</v>
      </c>
      <c r="D12" s="16">
        <v>210</v>
      </c>
      <c r="E12" s="16">
        <v>170</v>
      </c>
      <c r="F12" s="29">
        <v>193</v>
      </c>
    </row>
    <row r="13" spans="1:6" s="35" customFormat="1" ht="15" customHeight="1">
      <c r="A13" s="17" t="s">
        <v>231</v>
      </c>
      <c r="B13" s="28">
        <v>765</v>
      </c>
      <c r="C13" s="16">
        <v>203</v>
      </c>
      <c r="D13" s="16">
        <v>201</v>
      </c>
      <c r="E13" s="16">
        <v>167</v>
      </c>
      <c r="F13" s="29">
        <v>194</v>
      </c>
    </row>
    <row r="14" spans="1:6" s="35" customFormat="1" ht="12.95" hidden="1" customHeight="1">
      <c r="A14" s="20">
        <v>3</v>
      </c>
      <c r="B14" s="28">
        <v>751</v>
      </c>
      <c r="C14" s="16">
        <v>209</v>
      </c>
      <c r="D14" s="16">
        <v>198</v>
      </c>
      <c r="E14" s="16">
        <v>165</v>
      </c>
      <c r="F14" s="29">
        <v>179</v>
      </c>
    </row>
    <row r="15" spans="1:6" s="35" customFormat="1" ht="12.95" hidden="1" customHeight="1">
      <c r="A15" s="20">
        <v>4</v>
      </c>
      <c r="B15" s="28">
        <v>739</v>
      </c>
      <c r="C15" s="16">
        <v>208</v>
      </c>
      <c r="D15" s="16">
        <v>196</v>
      </c>
      <c r="E15" s="16">
        <v>162</v>
      </c>
      <c r="F15" s="29">
        <v>173</v>
      </c>
    </row>
    <row r="16" spans="1:6" s="35" customFormat="1" ht="12.95" hidden="1" customHeight="1">
      <c r="A16" s="20">
        <v>5</v>
      </c>
      <c r="B16" s="28">
        <v>728</v>
      </c>
      <c r="C16" s="16">
        <v>224</v>
      </c>
      <c r="D16" s="16">
        <v>191</v>
      </c>
      <c r="E16" s="16">
        <v>151</v>
      </c>
      <c r="F16" s="29">
        <v>162</v>
      </c>
    </row>
    <row r="17" spans="1:7" s="35" customFormat="1" ht="12.95" hidden="1" customHeight="1">
      <c r="A17" s="20">
        <v>6</v>
      </c>
      <c r="B17" s="28">
        <v>731</v>
      </c>
      <c r="C17" s="16">
        <v>226</v>
      </c>
      <c r="D17" s="16">
        <v>189</v>
      </c>
      <c r="E17" s="16">
        <v>155</v>
      </c>
      <c r="F17" s="29">
        <v>161</v>
      </c>
    </row>
    <row r="18" spans="1:7" s="35" customFormat="1" ht="15" customHeight="1">
      <c r="A18" s="20">
        <v>7</v>
      </c>
      <c r="B18" s="28">
        <v>729</v>
      </c>
      <c r="C18" s="16">
        <v>227</v>
      </c>
      <c r="D18" s="16">
        <v>185</v>
      </c>
      <c r="E18" s="16">
        <v>151</v>
      </c>
      <c r="F18" s="29">
        <v>166</v>
      </c>
    </row>
    <row r="19" spans="1:7" s="35" customFormat="1" ht="15" customHeight="1">
      <c r="A19" s="20">
        <v>8</v>
      </c>
      <c r="B19" s="28">
        <v>725</v>
      </c>
      <c r="C19" s="16">
        <v>232</v>
      </c>
      <c r="D19" s="16">
        <v>189</v>
      </c>
      <c r="E19" s="16">
        <v>146</v>
      </c>
      <c r="F19" s="29">
        <v>158</v>
      </c>
    </row>
    <row r="20" spans="1:7" s="35" customFormat="1" ht="15" customHeight="1">
      <c r="A20" s="20">
        <v>9</v>
      </c>
      <c r="B20" s="28">
        <v>690</v>
      </c>
      <c r="C20" s="16">
        <v>221</v>
      </c>
      <c r="D20" s="16">
        <v>188</v>
      </c>
      <c r="E20" s="16">
        <v>138</v>
      </c>
      <c r="F20" s="29">
        <v>143</v>
      </c>
      <c r="G20" s="263"/>
    </row>
    <row r="21" spans="1:7" s="35" customFormat="1" ht="15" customHeight="1">
      <c r="A21" s="20">
        <v>10</v>
      </c>
      <c r="B21" s="28">
        <v>673</v>
      </c>
      <c r="C21" s="16">
        <v>211</v>
      </c>
      <c r="D21" s="16">
        <v>187</v>
      </c>
      <c r="E21" s="16">
        <v>141</v>
      </c>
      <c r="F21" s="29">
        <v>134</v>
      </c>
      <c r="G21" s="263"/>
    </row>
    <row r="22" spans="1:7" s="35" customFormat="1" ht="15" customHeight="1">
      <c r="A22" s="20">
        <v>11</v>
      </c>
      <c r="B22" s="28">
        <v>647</v>
      </c>
      <c r="C22" s="16">
        <v>206</v>
      </c>
      <c r="D22" s="16">
        <v>184</v>
      </c>
      <c r="E22" s="16">
        <v>131</v>
      </c>
      <c r="F22" s="29">
        <v>126</v>
      </c>
      <c r="G22" s="263"/>
    </row>
    <row r="23" spans="1:7" s="35" customFormat="1" ht="15" customHeight="1">
      <c r="A23" s="20" t="s">
        <v>232</v>
      </c>
      <c r="B23" s="28">
        <v>570</v>
      </c>
      <c r="C23" s="16">
        <v>201</v>
      </c>
      <c r="D23" s="16">
        <v>184</v>
      </c>
      <c r="E23" s="16">
        <v>57</v>
      </c>
      <c r="F23" s="29">
        <v>128</v>
      </c>
      <c r="G23" s="263"/>
    </row>
    <row r="24" spans="1:7" s="35" customFormat="1" ht="15" customHeight="1">
      <c r="A24" s="20" t="s">
        <v>233</v>
      </c>
      <c r="B24" s="28">
        <v>609</v>
      </c>
      <c r="C24" s="16">
        <v>185</v>
      </c>
      <c r="D24" s="16">
        <v>175</v>
      </c>
      <c r="E24" s="16">
        <v>121</v>
      </c>
      <c r="F24" s="29">
        <v>128</v>
      </c>
      <c r="G24" s="263"/>
    </row>
    <row r="25" spans="1:7" s="35" customFormat="1" ht="15" customHeight="1">
      <c r="A25" s="20" t="s">
        <v>234</v>
      </c>
      <c r="B25" s="28">
        <v>606</v>
      </c>
      <c r="C25" s="16">
        <v>185</v>
      </c>
      <c r="D25" s="16">
        <v>176</v>
      </c>
      <c r="E25" s="16">
        <v>119</v>
      </c>
      <c r="F25" s="29">
        <v>126</v>
      </c>
      <c r="G25" s="263"/>
    </row>
    <row r="26" spans="1:7" ht="15" customHeight="1">
      <c r="A26" s="17" t="s">
        <v>235</v>
      </c>
      <c r="B26" s="28">
        <v>604</v>
      </c>
      <c r="C26" s="16">
        <v>192</v>
      </c>
      <c r="D26" s="16">
        <v>166</v>
      </c>
      <c r="E26" s="16">
        <v>124</v>
      </c>
      <c r="F26" s="29">
        <v>122</v>
      </c>
      <c r="G26" s="264"/>
    </row>
    <row r="27" spans="1:7" ht="15" customHeight="1">
      <c r="A27" s="17" t="s">
        <v>236</v>
      </c>
      <c r="B27" s="28">
        <v>600</v>
      </c>
      <c r="C27" s="16">
        <v>197</v>
      </c>
      <c r="D27" s="16">
        <v>167</v>
      </c>
      <c r="E27" s="16">
        <v>126</v>
      </c>
      <c r="F27" s="29">
        <v>110</v>
      </c>
      <c r="G27" s="264"/>
    </row>
    <row r="28" spans="1:7" ht="15" customHeight="1">
      <c r="A28" s="17" t="s">
        <v>237</v>
      </c>
      <c r="B28" s="28">
        <v>558</v>
      </c>
      <c r="C28" s="16">
        <v>200</v>
      </c>
      <c r="D28" s="16">
        <v>149</v>
      </c>
      <c r="E28" s="16">
        <v>107</v>
      </c>
      <c r="F28" s="29">
        <v>102</v>
      </c>
      <c r="G28" s="264"/>
    </row>
    <row r="29" spans="1:7" ht="15" customHeight="1">
      <c r="A29" s="17" t="s">
        <v>238</v>
      </c>
      <c r="B29" s="28">
        <v>555</v>
      </c>
      <c r="C29" s="16">
        <v>211</v>
      </c>
      <c r="D29" s="16">
        <v>143</v>
      </c>
      <c r="E29" s="16">
        <v>103</v>
      </c>
      <c r="F29" s="29">
        <v>98</v>
      </c>
      <c r="G29" s="264"/>
    </row>
    <row r="30" spans="1:7" ht="15" customHeight="1">
      <c r="A30" s="17" t="s">
        <v>239</v>
      </c>
      <c r="B30" s="154">
        <v>558</v>
      </c>
      <c r="C30" s="107">
        <v>216</v>
      </c>
      <c r="D30" s="107">
        <v>148</v>
      </c>
      <c r="E30" s="107">
        <v>100</v>
      </c>
      <c r="F30" s="104">
        <v>94</v>
      </c>
      <c r="G30" s="15"/>
    </row>
    <row r="31" spans="1:7" ht="15" customHeight="1">
      <c r="A31" s="17" t="s">
        <v>240</v>
      </c>
      <c r="B31" s="154">
        <v>552</v>
      </c>
      <c r="C31" s="107">
        <v>216</v>
      </c>
      <c r="D31" s="107">
        <v>144</v>
      </c>
      <c r="E31" s="107">
        <v>105</v>
      </c>
      <c r="F31" s="104">
        <v>87</v>
      </c>
      <c r="G31" s="15"/>
    </row>
    <row r="32" spans="1:7" ht="15" customHeight="1">
      <c r="A32" s="17" t="s">
        <v>18</v>
      </c>
      <c r="B32" s="154">
        <v>588</v>
      </c>
      <c r="C32" s="107">
        <v>396</v>
      </c>
      <c r="D32" s="107">
        <v>3</v>
      </c>
      <c r="E32" s="107">
        <v>102</v>
      </c>
      <c r="F32" s="104">
        <v>87</v>
      </c>
      <c r="G32" s="15"/>
    </row>
    <row r="33" spans="1:7" ht="15" customHeight="1">
      <c r="A33" s="17" t="s">
        <v>35</v>
      </c>
      <c r="B33" s="154">
        <v>568</v>
      </c>
      <c r="C33" s="107">
        <v>404</v>
      </c>
      <c r="D33" s="107">
        <v>2</v>
      </c>
      <c r="E33" s="107">
        <v>95</v>
      </c>
      <c r="F33" s="104">
        <v>67</v>
      </c>
      <c r="G33" s="15"/>
    </row>
    <row r="34" spans="1:7" ht="15" customHeight="1">
      <c r="A34" s="17" t="s">
        <v>241</v>
      </c>
      <c r="B34" s="154">
        <v>556</v>
      </c>
      <c r="C34" s="107">
        <v>427</v>
      </c>
      <c r="D34" s="107">
        <v>2</v>
      </c>
      <c r="E34" s="107">
        <v>87</v>
      </c>
      <c r="F34" s="104">
        <v>40</v>
      </c>
      <c r="G34" s="15"/>
    </row>
    <row r="35" spans="1:7" ht="15" customHeight="1">
      <c r="A35" s="17" t="s">
        <v>21</v>
      </c>
      <c r="B35" s="154">
        <v>539</v>
      </c>
      <c r="C35" s="107">
        <v>437</v>
      </c>
      <c r="D35" s="107">
        <v>2</v>
      </c>
      <c r="E35" s="107">
        <v>84</v>
      </c>
      <c r="F35" s="104">
        <v>16</v>
      </c>
      <c r="G35" s="15"/>
    </row>
    <row r="36" spans="1:7" ht="15" customHeight="1">
      <c r="A36" s="17" t="s">
        <v>242</v>
      </c>
      <c r="B36" s="154">
        <v>545</v>
      </c>
      <c r="C36" s="107">
        <v>445</v>
      </c>
      <c r="D36" s="107">
        <v>2</v>
      </c>
      <c r="E36" s="107">
        <v>82</v>
      </c>
      <c r="F36" s="104">
        <v>16</v>
      </c>
      <c r="G36" s="15"/>
    </row>
    <row r="37" spans="1:7">
      <c r="A37" s="17" t="s">
        <v>243</v>
      </c>
      <c r="B37" s="154">
        <v>545</v>
      </c>
      <c r="C37" s="107">
        <v>445</v>
      </c>
      <c r="D37" s="107">
        <v>2</v>
      </c>
      <c r="E37" s="107">
        <v>82</v>
      </c>
      <c r="F37" s="104">
        <v>16</v>
      </c>
    </row>
    <row r="38" spans="1:7" ht="29.25" customHeight="1">
      <c r="A38" s="265" t="s">
        <v>244</v>
      </c>
      <c r="B38" s="265"/>
      <c r="C38" s="265"/>
      <c r="D38" s="265"/>
      <c r="E38" s="265"/>
      <c r="F38" s="265"/>
    </row>
    <row r="68" ht="18.75" customHeight="1"/>
  </sheetData>
  <mergeCells count="1">
    <mergeCell ref="A38:F38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F39"/>
  <sheetViews>
    <sheetView view="pageBreakPreview" zoomScale="75" zoomScaleNormal="100" zoomScaleSheetLayoutView="75" workbookViewId="0">
      <selection activeCell="I30" sqref="I30"/>
    </sheetView>
  </sheetViews>
  <sheetFormatPr defaultColWidth="6.5" defaultRowHeight="13.5"/>
  <cols>
    <col min="1" max="1" width="10.25" style="3" customWidth="1"/>
    <col min="2" max="5" width="19.125" style="3" customWidth="1"/>
    <col min="6" max="255" width="6.5" customWidth="1"/>
  </cols>
  <sheetData>
    <row r="1" spans="1:6">
      <c r="A1" s="1" t="s">
        <v>245</v>
      </c>
      <c r="B1" s="2"/>
      <c r="C1" s="2"/>
      <c r="D1" s="2"/>
      <c r="E1" s="2"/>
      <c r="F1" s="266"/>
    </row>
    <row r="2" spans="1:6" s="7" customFormat="1" ht="12.95" customHeight="1">
      <c r="A2" s="5" t="s">
        <v>25</v>
      </c>
      <c r="B2" s="5" t="s">
        <v>26</v>
      </c>
      <c r="C2" s="5" t="s">
        <v>246</v>
      </c>
      <c r="D2" s="5" t="s">
        <v>247</v>
      </c>
      <c r="E2" s="6" t="s">
        <v>248</v>
      </c>
    </row>
    <row r="3" spans="1:6" s="7" customFormat="1" ht="15" customHeight="1">
      <c r="A3" s="80" t="s">
        <v>229</v>
      </c>
      <c r="B3" s="25">
        <v>1023</v>
      </c>
      <c r="C3" s="26">
        <v>476</v>
      </c>
      <c r="D3" s="26">
        <v>544</v>
      </c>
      <c r="E3" s="27">
        <v>3</v>
      </c>
      <c r="F3" s="19"/>
    </row>
    <row r="4" spans="1:6" ht="15" customHeight="1">
      <c r="A4" s="20">
        <v>50</v>
      </c>
      <c r="B4" s="28">
        <v>1087</v>
      </c>
      <c r="C4" s="16">
        <v>533</v>
      </c>
      <c r="D4" s="16">
        <v>530</v>
      </c>
      <c r="E4" s="29">
        <v>24</v>
      </c>
      <c r="F4" s="19"/>
    </row>
    <row r="5" spans="1:6" ht="15" customHeight="1">
      <c r="A5" s="20">
        <v>55</v>
      </c>
      <c r="B5" s="28">
        <v>1179</v>
      </c>
      <c r="C5" s="16">
        <v>575</v>
      </c>
      <c r="D5" s="16">
        <v>557</v>
      </c>
      <c r="E5" s="29">
        <v>47</v>
      </c>
      <c r="F5" s="19"/>
    </row>
    <row r="6" spans="1:6" ht="12.95" hidden="1" customHeight="1">
      <c r="A6" s="20">
        <v>58</v>
      </c>
      <c r="B6" s="28">
        <v>1184</v>
      </c>
      <c r="C6" s="16">
        <v>579</v>
      </c>
      <c r="D6" s="16">
        <v>561</v>
      </c>
      <c r="E6" s="29">
        <v>44</v>
      </c>
      <c r="F6" s="19"/>
    </row>
    <row r="7" spans="1:6" ht="12.95" hidden="1" customHeight="1">
      <c r="A7" s="20">
        <v>59</v>
      </c>
      <c r="B7" s="28">
        <v>1205</v>
      </c>
      <c r="C7" s="16">
        <v>592</v>
      </c>
      <c r="D7" s="16">
        <v>568</v>
      </c>
      <c r="E7" s="29">
        <v>45</v>
      </c>
      <c r="F7" s="19"/>
    </row>
    <row r="8" spans="1:6" ht="15" customHeight="1">
      <c r="A8" s="20">
        <v>60</v>
      </c>
      <c r="B8" s="28">
        <v>1205</v>
      </c>
      <c r="C8" s="16">
        <v>595</v>
      </c>
      <c r="D8" s="16">
        <v>567</v>
      </c>
      <c r="E8" s="29">
        <v>43</v>
      </c>
      <c r="F8" s="19"/>
    </row>
    <row r="9" spans="1:6" ht="12.95" hidden="1" customHeight="1">
      <c r="A9" s="20">
        <v>61</v>
      </c>
      <c r="B9" s="28">
        <v>1220</v>
      </c>
      <c r="C9" s="16">
        <v>310</v>
      </c>
      <c r="D9" s="16">
        <v>570</v>
      </c>
      <c r="E9" s="29">
        <v>40</v>
      </c>
      <c r="F9" s="19"/>
    </row>
    <row r="10" spans="1:6" ht="12.95" hidden="1" customHeight="1">
      <c r="A10" s="20">
        <v>62</v>
      </c>
      <c r="B10" s="28">
        <v>1225</v>
      </c>
      <c r="C10" s="16">
        <v>613</v>
      </c>
      <c r="D10" s="16">
        <v>573</v>
      </c>
      <c r="E10" s="29">
        <v>39</v>
      </c>
      <c r="F10" s="19"/>
    </row>
    <row r="11" spans="1:6" ht="12.95" hidden="1" customHeight="1">
      <c r="A11" s="20">
        <v>63</v>
      </c>
      <c r="B11" s="28">
        <v>1234</v>
      </c>
      <c r="C11" s="16">
        <v>620</v>
      </c>
      <c r="D11" s="16">
        <v>576</v>
      </c>
      <c r="E11" s="29">
        <v>38</v>
      </c>
      <c r="F11" s="19"/>
    </row>
    <row r="12" spans="1:6" ht="12.95" hidden="1" customHeight="1">
      <c r="A12" s="20" t="s">
        <v>249</v>
      </c>
      <c r="B12" s="28">
        <v>1234</v>
      </c>
      <c r="C12" s="16">
        <v>621</v>
      </c>
      <c r="D12" s="16">
        <v>576</v>
      </c>
      <c r="E12" s="29">
        <v>37</v>
      </c>
      <c r="F12" s="19"/>
    </row>
    <row r="13" spans="1:6" ht="15" customHeight="1">
      <c r="A13" s="17" t="s">
        <v>231</v>
      </c>
      <c r="B13" s="28">
        <v>1254</v>
      </c>
      <c r="C13" s="16">
        <v>637</v>
      </c>
      <c r="D13" s="16">
        <v>580</v>
      </c>
      <c r="E13" s="29">
        <v>37</v>
      </c>
      <c r="F13" s="19"/>
    </row>
    <row r="14" spans="1:6" ht="12.95" hidden="1" customHeight="1">
      <c r="A14" s="20">
        <v>3</v>
      </c>
      <c r="B14" s="28">
        <v>1259</v>
      </c>
      <c r="C14" s="16">
        <v>647</v>
      </c>
      <c r="D14" s="16">
        <v>576</v>
      </c>
      <c r="E14" s="29">
        <v>36</v>
      </c>
      <c r="F14" s="19"/>
    </row>
    <row r="15" spans="1:6" ht="12.95" hidden="1" customHeight="1">
      <c r="A15" s="20">
        <v>4</v>
      </c>
      <c r="B15" s="28">
        <v>1261</v>
      </c>
      <c r="C15" s="16">
        <v>648</v>
      </c>
      <c r="D15" s="16">
        <v>573</v>
      </c>
      <c r="E15" s="29">
        <v>40</v>
      </c>
    </row>
    <row r="16" spans="1:6" ht="12.95" hidden="1" customHeight="1">
      <c r="A16" s="20">
        <v>5</v>
      </c>
      <c r="B16" s="28">
        <v>1277</v>
      </c>
      <c r="C16" s="16">
        <v>663</v>
      </c>
      <c r="D16" s="16">
        <v>573</v>
      </c>
      <c r="E16" s="29">
        <v>41</v>
      </c>
    </row>
    <row r="17" spans="1:6" ht="12.95" hidden="1" customHeight="1">
      <c r="A17" s="20">
        <v>6</v>
      </c>
      <c r="B17" s="28">
        <v>1255</v>
      </c>
      <c r="C17" s="16">
        <v>644</v>
      </c>
      <c r="D17" s="16">
        <v>569</v>
      </c>
      <c r="E17" s="29">
        <v>42</v>
      </c>
    </row>
    <row r="18" spans="1:6" ht="15" customHeight="1">
      <c r="A18" s="20">
        <v>7</v>
      </c>
      <c r="B18" s="28">
        <v>1276</v>
      </c>
      <c r="C18" s="16">
        <v>665</v>
      </c>
      <c r="D18" s="16">
        <v>568</v>
      </c>
      <c r="E18" s="29">
        <v>43</v>
      </c>
    </row>
    <row r="19" spans="1:6" ht="15" customHeight="1">
      <c r="A19" s="20">
        <v>8</v>
      </c>
      <c r="B19" s="28">
        <v>1270</v>
      </c>
      <c r="C19" s="16">
        <v>653</v>
      </c>
      <c r="D19" s="16">
        <v>574</v>
      </c>
      <c r="E19" s="29">
        <v>43</v>
      </c>
    </row>
    <row r="20" spans="1:6" ht="15" customHeight="1">
      <c r="A20" s="20">
        <v>9</v>
      </c>
      <c r="B20" s="28">
        <v>1243</v>
      </c>
      <c r="C20" s="16">
        <v>641</v>
      </c>
      <c r="D20" s="16">
        <v>560</v>
      </c>
      <c r="E20" s="29">
        <v>42</v>
      </c>
    </row>
    <row r="21" spans="1:6" ht="15" customHeight="1">
      <c r="A21" s="20">
        <v>10</v>
      </c>
      <c r="B21" s="28">
        <v>1241</v>
      </c>
      <c r="C21" s="16">
        <v>635</v>
      </c>
      <c r="D21" s="16">
        <v>566</v>
      </c>
      <c r="E21" s="29">
        <v>40</v>
      </c>
    </row>
    <row r="22" spans="1:6" ht="15" customHeight="1">
      <c r="A22" s="20" t="s">
        <v>250</v>
      </c>
      <c r="B22" s="28">
        <v>1211</v>
      </c>
      <c r="C22" s="16">
        <v>625</v>
      </c>
      <c r="D22" s="16">
        <v>544</v>
      </c>
      <c r="E22" s="29">
        <v>42</v>
      </c>
    </row>
    <row r="23" spans="1:6" ht="15" customHeight="1">
      <c r="A23" s="20" t="s">
        <v>232</v>
      </c>
      <c r="B23" s="28">
        <v>1216</v>
      </c>
      <c r="C23" s="16">
        <v>629</v>
      </c>
      <c r="D23" s="16">
        <v>548</v>
      </c>
      <c r="E23" s="29">
        <v>39</v>
      </c>
    </row>
    <row r="24" spans="1:6" ht="15" customHeight="1">
      <c r="A24" s="20" t="s">
        <v>233</v>
      </c>
      <c r="B24" s="28">
        <v>926</v>
      </c>
      <c r="C24" s="16">
        <v>435</v>
      </c>
      <c r="D24" s="16">
        <v>459</v>
      </c>
      <c r="E24" s="29">
        <v>32</v>
      </c>
    </row>
    <row r="25" spans="1:6" ht="15" customHeight="1">
      <c r="A25" s="20" t="s">
        <v>11</v>
      </c>
      <c r="B25" s="28">
        <v>908</v>
      </c>
      <c r="C25" s="16">
        <v>440</v>
      </c>
      <c r="D25" s="16">
        <v>434</v>
      </c>
      <c r="E25" s="29">
        <v>34</v>
      </c>
      <c r="F25" s="264"/>
    </row>
    <row r="26" spans="1:6" ht="15" customHeight="1">
      <c r="A26" s="20" t="s">
        <v>12</v>
      </c>
      <c r="B26" s="28">
        <v>904</v>
      </c>
      <c r="C26" s="16">
        <v>445</v>
      </c>
      <c r="D26" s="16">
        <v>428</v>
      </c>
      <c r="E26" s="29">
        <v>31</v>
      </c>
      <c r="F26" s="264"/>
    </row>
    <row r="27" spans="1:6" ht="15" customHeight="1">
      <c r="A27" s="20" t="s">
        <v>13</v>
      </c>
      <c r="B27" s="28">
        <v>812</v>
      </c>
      <c r="C27" s="16">
        <v>417</v>
      </c>
      <c r="D27" s="16">
        <v>368</v>
      </c>
      <c r="E27" s="29">
        <v>27</v>
      </c>
      <c r="F27" s="264"/>
    </row>
    <row r="28" spans="1:6" ht="15" customHeight="1">
      <c r="A28" s="17" t="s">
        <v>14</v>
      </c>
      <c r="B28" s="28">
        <v>764</v>
      </c>
      <c r="C28" s="16">
        <v>412</v>
      </c>
      <c r="D28" s="16">
        <v>324</v>
      </c>
      <c r="E28" s="29">
        <v>28</v>
      </c>
      <c r="F28" s="264"/>
    </row>
    <row r="29" spans="1:6" ht="15" customHeight="1">
      <c r="A29" s="17" t="s">
        <v>15</v>
      </c>
      <c r="B29" s="28">
        <v>744</v>
      </c>
      <c r="C29" s="16">
        <v>400</v>
      </c>
      <c r="D29" s="16">
        <v>317</v>
      </c>
      <c r="E29" s="29">
        <v>27</v>
      </c>
      <c r="F29" s="264"/>
    </row>
    <row r="30" spans="1:6" ht="15" customHeight="1">
      <c r="A30" s="17" t="s">
        <v>16</v>
      </c>
      <c r="B30" s="28">
        <v>735</v>
      </c>
      <c r="C30" s="16">
        <v>412</v>
      </c>
      <c r="D30" s="16">
        <v>296</v>
      </c>
      <c r="E30" s="29">
        <v>27</v>
      </c>
      <c r="F30" s="264"/>
    </row>
    <row r="31" spans="1:6" ht="15" customHeight="1">
      <c r="A31" s="17" t="s">
        <v>17</v>
      </c>
      <c r="B31" s="28">
        <v>727</v>
      </c>
      <c r="C31" s="16">
        <v>409</v>
      </c>
      <c r="D31" s="16">
        <v>291</v>
      </c>
      <c r="E31" s="29">
        <v>27</v>
      </c>
      <c r="F31" s="264"/>
    </row>
    <row r="32" spans="1:6" ht="15" customHeight="1">
      <c r="A32" s="17" t="s">
        <v>18</v>
      </c>
      <c r="B32" s="28">
        <v>683</v>
      </c>
      <c r="C32" s="16">
        <v>367</v>
      </c>
      <c r="D32" s="16">
        <v>289</v>
      </c>
      <c r="E32" s="29">
        <v>27</v>
      </c>
      <c r="F32" s="264"/>
    </row>
    <row r="33" spans="1:6" ht="15" customHeight="1">
      <c r="A33" s="17" t="s">
        <v>35</v>
      </c>
      <c r="B33" s="28">
        <v>648</v>
      </c>
      <c r="C33" s="16">
        <v>356</v>
      </c>
      <c r="D33" s="16">
        <v>269</v>
      </c>
      <c r="E33" s="29">
        <v>23</v>
      </c>
      <c r="F33" s="264"/>
    </row>
    <row r="34" spans="1:6" ht="15" customHeight="1">
      <c r="A34" s="17" t="s">
        <v>241</v>
      </c>
      <c r="B34" s="28">
        <v>616</v>
      </c>
      <c r="C34" s="16">
        <v>348</v>
      </c>
      <c r="D34" s="16">
        <v>244</v>
      </c>
      <c r="E34" s="29">
        <v>24</v>
      </c>
      <c r="F34" s="264"/>
    </row>
    <row r="35" spans="1:6" ht="15" customHeight="1">
      <c r="A35" s="17" t="s">
        <v>21</v>
      </c>
      <c r="B35" s="28">
        <v>594</v>
      </c>
      <c r="C35" s="16">
        <v>334</v>
      </c>
      <c r="D35" s="16">
        <v>236</v>
      </c>
      <c r="E35" s="29">
        <v>24</v>
      </c>
      <c r="F35" s="264"/>
    </row>
    <row r="36" spans="1:6" ht="15" customHeight="1">
      <c r="A36" s="17" t="s">
        <v>242</v>
      </c>
      <c r="B36" s="28">
        <v>575</v>
      </c>
      <c r="C36" s="16">
        <v>323</v>
      </c>
      <c r="D36" s="16">
        <v>228</v>
      </c>
      <c r="E36" s="29">
        <v>24</v>
      </c>
      <c r="F36" s="264"/>
    </row>
    <row r="37" spans="1:6" ht="15" customHeight="1">
      <c r="A37" s="21" t="s">
        <v>23</v>
      </c>
      <c r="B37" s="30">
        <v>571</v>
      </c>
      <c r="C37" s="31">
        <v>318</v>
      </c>
      <c r="D37" s="31">
        <v>229</v>
      </c>
      <c r="E37" s="32">
        <v>24</v>
      </c>
      <c r="F37" s="264"/>
    </row>
    <row r="38" spans="1:6" ht="12.95" customHeight="1">
      <c r="A38" s="24" t="s">
        <v>251</v>
      </c>
      <c r="B38"/>
      <c r="C38"/>
      <c r="D38"/>
      <c r="E38"/>
    </row>
    <row r="39" spans="1:6">
      <c r="A39" s="24" t="s">
        <v>252</v>
      </c>
    </row>
  </sheetData>
  <phoneticPr fontId="3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M78"/>
  <sheetViews>
    <sheetView view="pageBreakPreview" zoomScaleNormal="100" zoomScaleSheetLayoutView="100" workbookViewId="0">
      <selection activeCell="F23" sqref="F23"/>
    </sheetView>
  </sheetViews>
  <sheetFormatPr defaultColWidth="6.5" defaultRowHeight="13.5"/>
  <cols>
    <col min="1" max="1" width="9.625" style="3" customWidth="1"/>
    <col min="2" max="7" width="12.875" style="3" customWidth="1"/>
    <col min="8" max="8" width="3.5" customWidth="1"/>
    <col min="9" max="255" width="6.5" customWidth="1"/>
  </cols>
  <sheetData>
    <row r="1" spans="1:13">
      <c r="A1" s="1" t="s">
        <v>253</v>
      </c>
      <c r="B1" s="2"/>
      <c r="C1" s="2"/>
      <c r="D1" s="2"/>
      <c r="E1" s="2"/>
      <c r="F1" s="2"/>
      <c r="G1" s="267" t="s">
        <v>254</v>
      </c>
    </row>
    <row r="2" spans="1:13" s="7" customFormat="1" ht="14.45" customHeight="1">
      <c r="A2" s="268" t="s">
        <v>25</v>
      </c>
      <c r="B2" s="66" t="s">
        <v>26</v>
      </c>
      <c r="C2" s="269"/>
      <c r="D2" s="269"/>
      <c r="E2" s="269"/>
      <c r="F2" s="269"/>
      <c r="G2" s="270"/>
    </row>
    <row r="3" spans="1:13" s="7" customFormat="1" ht="42.75" customHeight="1">
      <c r="A3" s="268"/>
      <c r="B3" s="268"/>
      <c r="C3" s="77" t="s">
        <v>255</v>
      </c>
      <c r="D3" s="6" t="s">
        <v>256</v>
      </c>
      <c r="E3" s="77" t="s">
        <v>257</v>
      </c>
      <c r="F3" s="77" t="s">
        <v>258</v>
      </c>
      <c r="G3" s="6" t="s">
        <v>259</v>
      </c>
    </row>
    <row r="4" spans="1:13" ht="14.45" hidden="1" customHeight="1">
      <c r="A4" s="80" t="s">
        <v>260</v>
      </c>
      <c r="B4" s="25">
        <v>0</v>
      </c>
      <c r="C4" s="26">
        <v>0</v>
      </c>
      <c r="D4" s="26">
        <v>0</v>
      </c>
      <c r="E4" s="26">
        <v>0</v>
      </c>
      <c r="F4" s="26">
        <v>0</v>
      </c>
      <c r="G4" s="27">
        <v>0</v>
      </c>
    </row>
    <row r="5" spans="1:13" ht="14.45" hidden="1" customHeight="1">
      <c r="A5" s="20" t="s">
        <v>249</v>
      </c>
      <c r="B5" s="28">
        <v>4</v>
      </c>
      <c r="C5" s="16">
        <v>0</v>
      </c>
      <c r="D5" s="16">
        <v>2</v>
      </c>
      <c r="E5" s="16">
        <v>2</v>
      </c>
      <c r="F5" s="16">
        <v>0</v>
      </c>
      <c r="G5" s="29">
        <v>0</v>
      </c>
    </row>
    <row r="6" spans="1:13" ht="14.45" hidden="1" customHeight="1">
      <c r="A6" s="20">
        <v>2</v>
      </c>
      <c r="B6" s="28">
        <v>7</v>
      </c>
      <c r="C6" s="16">
        <v>0</v>
      </c>
      <c r="D6" s="16">
        <v>5</v>
      </c>
      <c r="E6" s="16">
        <v>2</v>
      </c>
      <c r="F6" s="16">
        <v>0</v>
      </c>
      <c r="G6" s="29">
        <v>0</v>
      </c>
    </row>
    <row r="7" spans="1:13" ht="14.45" hidden="1" customHeight="1">
      <c r="A7" s="20">
        <v>3</v>
      </c>
      <c r="B7" s="28">
        <v>10</v>
      </c>
      <c r="C7" s="16">
        <v>1</v>
      </c>
      <c r="D7" s="16">
        <v>6</v>
      </c>
      <c r="E7" s="16">
        <v>3</v>
      </c>
      <c r="F7" s="16">
        <v>0</v>
      </c>
      <c r="G7" s="29">
        <v>0</v>
      </c>
    </row>
    <row r="8" spans="1:13" ht="14.45" hidden="1" customHeight="1">
      <c r="A8" s="20">
        <v>4</v>
      </c>
      <c r="B8" s="28">
        <v>16</v>
      </c>
      <c r="C8" s="16">
        <v>1</v>
      </c>
      <c r="D8" s="16">
        <v>10</v>
      </c>
      <c r="E8" s="16">
        <v>5</v>
      </c>
      <c r="F8" s="16">
        <v>0</v>
      </c>
      <c r="G8" s="29">
        <v>0</v>
      </c>
    </row>
    <row r="9" spans="1:13" ht="14.45" customHeight="1">
      <c r="A9" s="17" t="s">
        <v>261</v>
      </c>
      <c r="B9" s="28">
        <v>19</v>
      </c>
      <c r="C9" s="16">
        <v>1</v>
      </c>
      <c r="D9" s="16">
        <v>10</v>
      </c>
      <c r="E9" s="16">
        <v>8</v>
      </c>
      <c r="F9" s="16">
        <v>0</v>
      </c>
      <c r="G9" s="29">
        <v>0</v>
      </c>
      <c r="K9" s="271"/>
      <c r="L9" s="271"/>
      <c r="M9" s="271"/>
    </row>
    <row r="10" spans="1:13" ht="14.45" hidden="1" customHeight="1">
      <c r="A10" s="20">
        <v>6</v>
      </c>
      <c r="B10" s="28">
        <v>24</v>
      </c>
      <c r="C10" s="16">
        <v>1</v>
      </c>
      <c r="D10" s="16">
        <v>14</v>
      </c>
      <c r="E10" s="16">
        <v>9</v>
      </c>
      <c r="F10" s="16">
        <v>0</v>
      </c>
      <c r="G10" s="29">
        <v>0</v>
      </c>
    </row>
    <row r="11" spans="1:13" ht="14.45" hidden="1" customHeight="1">
      <c r="A11" s="20">
        <v>7</v>
      </c>
      <c r="B11" s="28">
        <v>27</v>
      </c>
      <c r="C11" s="16">
        <v>1</v>
      </c>
      <c r="D11" s="16">
        <v>16</v>
      </c>
      <c r="E11" s="16">
        <v>9</v>
      </c>
      <c r="F11" s="16">
        <v>1</v>
      </c>
      <c r="G11" s="29">
        <v>0</v>
      </c>
    </row>
    <row r="12" spans="1:13" ht="14.45" hidden="1" customHeight="1">
      <c r="A12" s="20">
        <v>8</v>
      </c>
      <c r="B12" s="28">
        <v>35</v>
      </c>
      <c r="C12" s="16">
        <v>2</v>
      </c>
      <c r="D12" s="16">
        <v>23</v>
      </c>
      <c r="E12" s="16">
        <v>9</v>
      </c>
      <c r="F12" s="16">
        <v>1</v>
      </c>
      <c r="G12" s="29">
        <v>0</v>
      </c>
    </row>
    <row r="13" spans="1:13" ht="14.45" hidden="1" customHeight="1">
      <c r="A13" s="20">
        <v>9</v>
      </c>
      <c r="B13" s="28">
        <v>41</v>
      </c>
      <c r="C13" s="16">
        <v>3</v>
      </c>
      <c r="D13" s="16">
        <v>27</v>
      </c>
      <c r="E13" s="16">
        <v>10</v>
      </c>
      <c r="F13" s="16">
        <v>1</v>
      </c>
      <c r="G13" s="29">
        <v>0</v>
      </c>
    </row>
    <row r="14" spans="1:13" ht="14.45" customHeight="1">
      <c r="A14" s="20">
        <v>10</v>
      </c>
      <c r="B14" s="28">
        <v>46</v>
      </c>
      <c r="C14" s="16">
        <v>4</v>
      </c>
      <c r="D14" s="16">
        <v>30</v>
      </c>
      <c r="E14" s="16">
        <v>10</v>
      </c>
      <c r="F14" s="16">
        <v>1</v>
      </c>
      <c r="G14" s="29">
        <v>1</v>
      </c>
    </row>
    <row r="15" spans="1:13" ht="14.45" customHeight="1">
      <c r="A15" s="20" t="s">
        <v>250</v>
      </c>
      <c r="B15" s="28">
        <v>47</v>
      </c>
      <c r="C15" s="16">
        <v>4</v>
      </c>
      <c r="D15" s="16">
        <v>31</v>
      </c>
      <c r="E15" s="16">
        <v>10</v>
      </c>
      <c r="F15" s="16">
        <v>1</v>
      </c>
      <c r="G15" s="29">
        <v>1</v>
      </c>
    </row>
    <row r="16" spans="1:13" ht="14.45" customHeight="1">
      <c r="A16" s="20" t="s">
        <v>232</v>
      </c>
      <c r="B16" s="28">
        <v>51</v>
      </c>
      <c r="C16" s="16">
        <v>4</v>
      </c>
      <c r="D16" s="16">
        <v>33</v>
      </c>
      <c r="E16" s="16">
        <v>12</v>
      </c>
      <c r="F16" s="16">
        <v>1</v>
      </c>
      <c r="G16" s="29">
        <v>1</v>
      </c>
    </row>
    <row r="17" spans="1:7">
      <c r="A17" s="17" t="s">
        <v>262</v>
      </c>
      <c r="B17" s="28">
        <v>52</v>
      </c>
      <c r="C17" s="16">
        <v>4</v>
      </c>
      <c r="D17" s="16">
        <v>34</v>
      </c>
      <c r="E17" s="16">
        <v>12</v>
      </c>
      <c r="F17" s="16">
        <v>1</v>
      </c>
      <c r="G17" s="29">
        <v>1</v>
      </c>
    </row>
    <row r="18" spans="1:7">
      <c r="A18" s="20" t="s">
        <v>11</v>
      </c>
      <c r="B18" s="28">
        <v>59</v>
      </c>
      <c r="C18" s="16">
        <v>4</v>
      </c>
      <c r="D18" s="16">
        <v>38</v>
      </c>
      <c r="E18" s="16">
        <v>15</v>
      </c>
      <c r="F18" s="16">
        <v>1</v>
      </c>
      <c r="G18" s="29">
        <v>1</v>
      </c>
    </row>
    <row r="19" spans="1:7">
      <c r="A19" s="20" t="s">
        <v>12</v>
      </c>
      <c r="B19" s="28">
        <v>59</v>
      </c>
      <c r="C19" s="16">
        <v>4</v>
      </c>
      <c r="D19" s="16">
        <v>38</v>
      </c>
      <c r="E19" s="16">
        <v>15</v>
      </c>
      <c r="F19" s="16">
        <v>1</v>
      </c>
      <c r="G19" s="29">
        <v>1</v>
      </c>
    </row>
    <row r="20" spans="1:7">
      <c r="A20" s="20" t="s">
        <v>13</v>
      </c>
      <c r="B20" s="28">
        <v>60</v>
      </c>
      <c r="C20" s="16">
        <v>4</v>
      </c>
      <c r="D20" s="16">
        <v>39</v>
      </c>
      <c r="E20" s="16">
        <v>15</v>
      </c>
      <c r="F20" s="16">
        <v>1</v>
      </c>
      <c r="G20" s="29">
        <v>1</v>
      </c>
    </row>
    <row r="21" spans="1:7">
      <c r="A21" s="17" t="s">
        <v>263</v>
      </c>
      <c r="B21" s="28">
        <v>62</v>
      </c>
      <c r="C21" s="16">
        <v>4</v>
      </c>
      <c r="D21" s="16">
        <v>41</v>
      </c>
      <c r="E21" s="16">
        <v>15</v>
      </c>
      <c r="F21" s="16">
        <v>1</v>
      </c>
      <c r="G21" s="29">
        <v>1</v>
      </c>
    </row>
    <row r="22" spans="1:7">
      <c r="A22" s="17" t="s">
        <v>264</v>
      </c>
      <c r="B22" s="28">
        <v>62</v>
      </c>
      <c r="C22" s="16">
        <v>4</v>
      </c>
      <c r="D22" s="16">
        <v>41</v>
      </c>
      <c r="E22" s="16">
        <v>15</v>
      </c>
      <c r="F22" s="16">
        <v>1</v>
      </c>
      <c r="G22" s="29">
        <v>1</v>
      </c>
    </row>
    <row r="23" spans="1:7">
      <c r="A23" s="17" t="s">
        <v>265</v>
      </c>
      <c r="B23" s="28">
        <v>62</v>
      </c>
      <c r="C23" s="16">
        <v>4</v>
      </c>
      <c r="D23" s="16">
        <v>41</v>
      </c>
      <c r="E23" s="16">
        <v>15</v>
      </c>
      <c r="F23" s="16">
        <v>1</v>
      </c>
      <c r="G23" s="29">
        <v>1</v>
      </c>
    </row>
    <row r="24" spans="1:7">
      <c r="A24" s="17" t="s">
        <v>17</v>
      </c>
      <c r="B24" s="28">
        <v>62</v>
      </c>
      <c r="C24" s="16">
        <v>4</v>
      </c>
      <c r="D24" s="16">
        <v>41</v>
      </c>
      <c r="E24" s="16">
        <v>15</v>
      </c>
      <c r="F24" s="16">
        <v>1</v>
      </c>
      <c r="G24" s="29">
        <v>1</v>
      </c>
    </row>
    <row r="25" spans="1:7">
      <c r="A25" s="17" t="s">
        <v>266</v>
      </c>
      <c r="B25" s="28">
        <v>58</v>
      </c>
      <c r="C25" s="16">
        <v>3</v>
      </c>
      <c r="D25" s="16">
        <v>38</v>
      </c>
      <c r="E25" s="16">
        <v>15</v>
      </c>
      <c r="F25" s="16">
        <v>1</v>
      </c>
      <c r="G25" s="29">
        <v>1</v>
      </c>
    </row>
    <row r="26" spans="1:7">
      <c r="A26" s="17" t="s">
        <v>35</v>
      </c>
      <c r="B26" s="28">
        <v>56</v>
      </c>
      <c r="C26" s="16">
        <v>3</v>
      </c>
      <c r="D26" s="16">
        <v>38</v>
      </c>
      <c r="E26" s="16">
        <v>13</v>
      </c>
      <c r="F26" s="16">
        <v>1</v>
      </c>
      <c r="G26" s="29">
        <v>1</v>
      </c>
    </row>
    <row r="27" spans="1:7">
      <c r="A27" s="17" t="s">
        <v>267</v>
      </c>
      <c r="B27" s="28">
        <v>64</v>
      </c>
      <c r="C27" s="16">
        <v>4</v>
      </c>
      <c r="D27" s="16">
        <v>43</v>
      </c>
      <c r="E27" s="16">
        <v>15</v>
      </c>
      <c r="F27" s="16">
        <v>1</v>
      </c>
      <c r="G27" s="29">
        <v>1</v>
      </c>
    </row>
    <row r="28" spans="1:7">
      <c r="A28" s="17" t="s">
        <v>21</v>
      </c>
      <c r="B28" s="28">
        <v>62</v>
      </c>
      <c r="C28" s="16">
        <v>3</v>
      </c>
      <c r="D28" s="16">
        <v>42</v>
      </c>
      <c r="E28" s="16">
        <v>15</v>
      </c>
      <c r="F28" s="16">
        <v>1</v>
      </c>
      <c r="G28" s="29">
        <v>1</v>
      </c>
    </row>
    <row r="29" spans="1:7">
      <c r="A29" s="17" t="s">
        <v>268</v>
      </c>
      <c r="B29" s="28">
        <v>61</v>
      </c>
      <c r="C29" s="16">
        <v>3</v>
      </c>
      <c r="D29" s="16">
        <v>41</v>
      </c>
      <c r="E29" s="16">
        <v>15</v>
      </c>
      <c r="F29" s="16">
        <v>1</v>
      </c>
      <c r="G29" s="29">
        <v>1</v>
      </c>
    </row>
    <row r="30" spans="1:7">
      <c r="A30" s="21" t="s">
        <v>269</v>
      </c>
      <c r="B30" s="30">
        <v>59</v>
      </c>
      <c r="C30" s="31">
        <v>2</v>
      </c>
      <c r="D30" s="31">
        <v>42</v>
      </c>
      <c r="E30" s="31">
        <v>13</v>
      </c>
      <c r="F30" s="31">
        <v>1</v>
      </c>
      <c r="G30" s="32">
        <v>1</v>
      </c>
    </row>
    <row r="31" spans="1:7" hidden="1">
      <c r="A31" s="24" t="s">
        <v>270</v>
      </c>
    </row>
    <row r="32" spans="1:7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  <row r="78" ht="36.75" customHeight="1"/>
  </sheetData>
  <mergeCells count="2">
    <mergeCell ref="A2:A3"/>
    <mergeCell ref="B2:B3"/>
  </mergeCells>
  <phoneticPr fontId="3"/>
  <pageMargins left="0.78740157480314965" right="0.78740157480314965" top="0.2" bottom="0.24" header="0" footer="0"/>
  <pageSetup paperSize="9" scale="89" fitToWidth="40" orientation="portrait" blackAndWhite="1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G38"/>
  <sheetViews>
    <sheetView view="pageBreakPreview" zoomScaleNormal="100" zoomScaleSheetLayoutView="100" workbookViewId="0">
      <selection activeCell="G32" sqref="G32"/>
    </sheetView>
  </sheetViews>
  <sheetFormatPr defaultColWidth="6.5" defaultRowHeight="13.5"/>
  <cols>
    <col min="1" max="1" width="10" style="3" customWidth="1"/>
    <col min="2" max="7" width="12.75" style="3" customWidth="1"/>
    <col min="8" max="254" width="6.5" customWidth="1"/>
  </cols>
  <sheetData>
    <row r="1" spans="1:7">
      <c r="A1" s="1" t="s">
        <v>271</v>
      </c>
      <c r="B1" s="2"/>
      <c r="C1" s="2"/>
      <c r="D1" s="2"/>
      <c r="E1" s="2"/>
      <c r="F1" s="2"/>
      <c r="G1" s="267" t="s">
        <v>254</v>
      </c>
    </row>
    <row r="2" spans="1:7" s="7" customFormat="1" ht="14.45" customHeight="1">
      <c r="A2" s="272" t="s">
        <v>25</v>
      </c>
      <c r="B2" s="70" t="s">
        <v>26</v>
      </c>
      <c r="C2" s="269"/>
      <c r="D2" s="269"/>
      <c r="E2" s="269"/>
      <c r="F2" s="269"/>
      <c r="G2" s="270"/>
    </row>
    <row r="3" spans="1:7" s="7" customFormat="1" ht="27">
      <c r="A3" s="273"/>
      <c r="B3" s="274"/>
      <c r="C3" s="139" t="s">
        <v>255</v>
      </c>
      <c r="D3" s="275" t="s">
        <v>272</v>
      </c>
      <c r="E3" s="139" t="s">
        <v>257</v>
      </c>
      <c r="F3" s="139" t="s">
        <v>273</v>
      </c>
      <c r="G3" s="6" t="s">
        <v>274</v>
      </c>
    </row>
    <row r="4" spans="1:7" ht="14.45" hidden="1" customHeight="1">
      <c r="A4" s="80" t="s">
        <v>275</v>
      </c>
      <c r="B4" s="25">
        <v>0</v>
      </c>
      <c r="C4" s="26">
        <v>0</v>
      </c>
      <c r="D4" s="26">
        <v>0</v>
      </c>
      <c r="E4" s="26">
        <v>0</v>
      </c>
      <c r="F4" s="26">
        <v>0</v>
      </c>
      <c r="G4" s="27">
        <v>0</v>
      </c>
    </row>
    <row r="5" spans="1:7" ht="14.45" hidden="1" customHeight="1">
      <c r="A5" s="20" t="s">
        <v>276</v>
      </c>
      <c r="B5" s="28">
        <v>319</v>
      </c>
      <c r="C5" s="16">
        <v>0</v>
      </c>
      <c r="D5" s="16">
        <v>107</v>
      </c>
      <c r="E5" s="16">
        <v>212</v>
      </c>
      <c r="F5" s="16">
        <v>0</v>
      </c>
      <c r="G5" s="29">
        <v>0</v>
      </c>
    </row>
    <row r="6" spans="1:7" ht="14.45" hidden="1" customHeight="1">
      <c r="A6" s="20">
        <v>2</v>
      </c>
      <c r="B6" s="28">
        <v>579</v>
      </c>
      <c r="C6" s="16">
        <v>0</v>
      </c>
      <c r="D6" s="16">
        <v>367</v>
      </c>
      <c r="E6" s="16">
        <v>212</v>
      </c>
      <c r="F6" s="16">
        <v>0</v>
      </c>
      <c r="G6" s="29">
        <v>0</v>
      </c>
    </row>
    <row r="7" spans="1:7" ht="14.45" hidden="1" customHeight="1">
      <c r="A7" s="20">
        <v>3</v>
      </c>
      <c r="B7" s="28">
        <v>769</v>
      </c>
      <c r="C7" s="16">
        <v>50</v>
      </c>
      <c r="D7" s="16">
        <v>427</v>
      </c>
      <c r="E7" s="16">
        <v>292</v>
      </c>
      <c r="F7" s="16">
        <v>0</v>
      </c>
      <c r="G7" s="29">
        <v>0</v>
      </c>
    </row>
    <row r="8" spans="1:7" ht="14.45" hidden="1" customHeight="1">
      <c r="A8" s="20">
        <v>4</v>
      </c>
      <c r="B8" s="28">
        <v>1299</v>
      </c>
      <c r="C8" s="16">
        <v>50</v>
      </c>
      <c r="D8" s="16">
        <v>777</v>
      </c>
      <c r="E8" s="16">
        <v>472</v>
      </c>
      <c r="F8" s="16">
        <v>0</v>
      </c>
      <c r="G8" s="29">
        <v>0</v>
      </c>
    </row>
    <row r="9" spans="1:7" ht="14.45" customHeight="1">
      <c r="A9" s="276" t="s">
        <v>261</v>
      </c>
      <c r="B9" s="25">
        <v>1439</v>
      </c>
      <c r="C9" s="26">
        <v>50</v>
      </c>
      <c r="D9" s="26">
        <v>777</v>
      </c>
      <c r="E9" s="26">
        <v>612</v>
      </c>
      <c r="F9" s="26">
        <v>0</v>
      </c>
      <c r="G9" s="27">
        <v>0</v>
      </c>
    </row>
    <row r="10" spans="1:7" ht="14.45" hidden="1" customHeight="1">
      <c r="A10" s="20">
        <v>6</v>
      </c>
      <c r="B10" s="28">
        <v>1833</v>
      </c>
      <c r="C10" s="16">
        <v>50</v>
      </c>
      <c r="D10" s="16">
        <v>1071</v>
      </c>
      <c r="E10" s="16">
        <v>712</v>
      </c>
      <c r="F10" s="16">
        <v>0</v>
      </c>
      <c r="G10" s="29">
        <v>0</v>
      </c>
    </row>
    <row r="11" spans="1:7" ht="14.45" hidden="1" customHeight="1">
      <c r="A11" s="20">
        <v>7</v>
      </c>
      <c r="B11" s="28">
        <v>2133</v>
      </c>
      <c r="C11" s="16">
        <v>50</v>
      </c>
      <c r="D11" s="16">
        <v>1271</v>
      </c>
      <c r="E11" s="16">
        <v>712</v>
      </c>
      <c r="F11" s="16">
        <v>100</v>
      </c>
      <c r="G11" s="29">
        <v>0</v>
      </c>
    </row>
    <row r="12" spans="1:7" ht="14.45" hidden="1" customHeight="1">
      <c r="A12" s="20">
        <v>8</v>
      </c>
      <c r="B12" s="28">
        <v>2693</v>
      </c>
      <c r="C12" s="16">
        <v>110</v>
      </c>
      <c r="D12" s="16">
        <v>1771</v>
      </c>
      <c r="E12" s="16">
        <v>712</v>
      </c>
      <c r="F12" s="16">
        <v>100</v>
      </c>
      <c r="G12" s="29">
        <v>0</v>
      </c>
    </row>
    <row r="13" spans="1:7" ht="14.45" hidden="1" customHeight="1">
      <c r="A13" s="20">
        <v>9</v>
      </c>
      <c r="B13" s="28">
        <v>3192</v>
      </c>
      <c r="C13" s="16">
        <v>190</v>
      </c>
      <c r="D13" s="16">
        <v>2090</v>
      </c>
      <c r="E13" s="16">
        <v>812</v>
      </c>
      <c r="F13" s="16">
        <v>100</v>
      </c>
      <c r="G13" s="29">
        <v>0</v>
      </c>
    </row>
    <row r="14" spans="1:7" ht="14.45" customHeight="1">
      <c r="A14" s="20">
        <v>10</v>
      </c>
      <c r="B14" s="28">
        <v>3602</v>
      </c>
      <c r="C14" s="16">
        <v>240</v>
      </c>
      <c r="D14" s="16">
        <v>2350</v>
      </c>
      <c r="E14" s="16">
        <v>812</v>
      </c>
      <c r="F14" s="16">
        <v>100</v>
      </c>
      <c r="G14" s="29">
        <v>100</v>
      </c>
    </row>
    <row r="15" spans="1:7" ht="14.45" customHeight="1">
      <c r="A15" s="20" t="s">
        <v>250</v>
      </c>
      <c r="B15" s="28">
        <v>3702</v>
      </c>
      <c r="C15" s="16">
        <v>240</v>
      </c>
      <c r="D15" s="16">
        <v>2450</v>
      </c>
      <c r="E15" s="16">
        <v>812</v>
      </c>
      <c r="F15" s="16">
        <v>100</v>
      </c>
      <c r="G15" s="29">
        <v>100</v>
      </c>
    </row>
    <row r="16" spans="1:7" ht="14.45" customHeight="1">
      <c r="A16" s="20" t="s">
        <v>232</v>
      </c>
      <c r="B16" s="28">
        <v>4067</v>
      </c>
      <c r="C16" s="16">
        <v>240</v>
      </c>
      <c r="D16" s="16">
        <v>2615</v>
      </c>
      <c r="E16" s="16">
        <v>1012</v>
      </c>
      <c r="F16" s="16">
        <v>100</v>
      </c>
      <c r="G16" s="29">
        <v>100</v>
      </c>
    </row>
    <row r="17" spans="1:7">
      <c r="A17" s="17" t="s">
        <v>277</v>
      </c>
      <c r="B17" s="28">
        <v>4151</v>
      </c>
      <c r="C17" s="16">
        <v>240</v>
      </c>
      <c r="D17" s="16">
        <v>2699</v>
      </c>
      <c r="E17" s="16">
        <v>1012</v>
      </c>
      <c r="F17" s="16">
        <v>100</v>
      </c>
      <c r="G17" s="29">
        <v>100</v>
      </c>
    </row>
    <row r="18" spans="1:7">
      <c r="A18" s="20" t="s">
        <v>11</v>
      </c>
      <c r="B18" s="28">
        <v>4752</v>
      </c>
      <c r="C18" s="16">
        <v>240</v>
      </c>
      <c r="D18" s="16">
        <v>3000</v>
      </c>
      <c r="E18" s="16">
        <v>1312</v>
      </c>
      <c r="F18" s="16">
        <v>100</v>
      </c>
      <c r="G18" s="29">
        <v>100</v>
      </c>
    </row>
    <row r="19" spans="1:7">
      <c r="A19" s="20" t="s">
        <v>12</v>
      </c>
      <c r="B19" s="28">
        <v>4757</v>
      </c>
      <c r="C19" s="16">
        <v>240</v>
      </c>
      <c r="D19" s="16">
        <v>3000</v>
      </c>
      <c r="E19" s="16">
        <v>1317</v>
      </c>
      <c r="F19" s="16">
        <v>100</v>
      </c>
      <c r="G19" s="29">
        <v>100</v>
      </c>
    </row>
    <row r="20" spans="1:7">
      <c r="A20" s="20" t="s">
        <v>13</v>
      </c>
      <c r="B20" s="28">
        <v>4826</v>
      </c>
      <c r="C20" s="16">
        <v>265</v>
      </c>
      <c r="D20" s="16">
        <v>3044</v>
      </c>
      <c r="E20" s="16">
        <v>1317</v>
      </c>
      <c r="F20" s="16">
        <v>100</v>
      </c>
      <c r="G20" s="29">
        <v>100</v>
      </c>
    </row>
    <row r="21" spans="1:7">
      <c r="A21" s="17" t="s">
        <v>31</v>
      </c>
      <c r="B21" s="28">
        <v>4971</v>
      </c>
      <c r="C21" s="16">
        <v>265</v>
      </c>
      <c r="D21" s="16">
        <v>3189</v>
      </c>
      <c r="E21" s="16">
        <v>1317</v>
      </c>
      <c r="F21" s="16">
        <v>100</v>
      </c>
      <c r="G21" s="29">
        <v>100</v>
      </c>
    </row>
    <row r="22" spans="1:7">
      <c r="A22" s="17" t="s">
        <v>32</v>
      </c>
      <c r="B22" s="28">
        <v>4971</v>
      </c>
      <c r="C22" s="16">
        <v>265</v>
      </c>
      <c r="D22" s="16">
        <v>3189</v>
      </c>
      <c r="E22" s="16">
        <v>1317</v>
      </c>
      <c r="F22" s="16">
        <v>100</v>
      </c>
      <c r="G22" s="29">
        <v>100</v>
      </c>
    </row>
    <row r="23" spans="1:7">
      <c r="A23" s="17" t="s">
        <v>33</v>
      </c>
      <c r="B23" s="28">
        <v>4971</v>
      </c>
      <c r="C23" s="16">
        <v>265</v>
      </c>
      <c r="D23" s="16">
        <v>3189</v>
      </c>
      <c r="E23" s="16">
        <v>1317</v>
      </c>
      <c r="F23" s="16">
        <v>100</v>
      </c>
      <c r="G23" s="29">
        <v>100</v>
      </c>
    </row>
    <row r="24" spans="1:7">
      <c r="A24" s="17" t="s">
        <v>17</v>
      </c>
      <c r="B24" s="28">
        <v>4976</v>
      </c>
      <c r="C24" s="16">
        <v>265</v>
      </c>
      <c r="D24" s="16">
        <v>3195</v>
      </c>
      <c r="E24" s="16">
        <v>1316</v>
      </c>
      <c r="F24" s="16">
        <v>100</v>
      </c>
      <c r="G24" s="29">
        <v>100</v>
      </c>
    </row>
    <row r="25" spans="1:7">
      <c r="A25" s="17" t="s">
        <v>18</v>
      </c>
      <c r="B25" s="28">
        <v>4636</v>
      </c>
      <c r="C25" s="16">
        <v>185</v>
      </c>
      <c r="D25" s="16">
        <v>2935</v>
      </c>
      <c r="E25" s="16">
        <v>1316</v>
      </c>
      <c r="F25" s="16">
        <v>100</v>
      </c>
      <c r="G25" s="29">
        <v>100</v>
      </c>
    </row>
    <row r="26" spans="1:7">
      <c r="A26" s="17" t="s">
        <v>35</v>
      </c>
      <c r="B26" s="28">
        <v>4536</v>
      </c>
      <c r="C26" s="16">
        <v>215</v>
      </c>
      <c r="D26" s="16">
        <v>2934</v>
      </c>
      <c r="E26" s="16">
        <v>1187</v>
      </c>
      <c r="F26" s="16">
        <v>100</v>
      </c>
      <c r="G26" s="29">
        <v>100</v>
      </c>
    </row>
    <row r="27" spans="1:7">
      <c r="A27" s="17" t="s">
        <v>278</v>
      </c>
      <c r="B27" s="28">
        <v>5056</v>
      </c>
      <c r="C27" s="16">
        <v>265</v>
      </c>
      <c r="D27" s="16">
        <v>3275</v>
      </c>
      <c r="E27" s="16">
        <v>1316</v>
      </c>
      <c r="F27" s="16">
        <v>100</v>
      </c>
      <c r="G27" s="29">
        <v>100</v>
      </c>
    </row>
    <row r="28" spans="1:7">
      <c r="A28" s="17" t="s">
        <v>21</v>
      </c>
      <c r="B28" s="28">
        <v>4991</v>
      </c>
      <c r="C28" s="16">
        <v>185</v>
      </c>
      <c r="D28" s="16">
        <v>3270</v>
      </c>
      <c r="E28" s="16">
        <v>1336</v>
      </c>
      <c r="F28" s="16">
        <v>100</v>
      </c>
      <c r="G28" s="29">
        <v>100</v>
      </c>
    </row>
    <row r="29" spans="1:7">
      <c r="A29" s="17" t="s">
        <v>279</v>
      </c>
      <c r="B29" s="28">
        <v>4891</v>
      </c>
      <c r="C29" s="16">
        <v>185</v>
      </c>
      <c r="D29" s="16">
        <v>3170</v>
      </c>
      <c r="E29" s="16">
        <v>1336</v>
      </c>
      <c r="F29" s="16">
        <v>100</v>
      </c>
      <c r="G29" s="29">
        <v>100</v>
      </c>
    </row>
    <row r="30" spans="1:7">
      <c r="A30" s="21" t="s">
        <v>280</v>
      </c>
      <c r="B30" s="30">
        <v>4689</v>
      </c>
      <c r="C30" s="31">
        <v>135</v>
      </c>
      <c r="D30" s="31">
        <v>3198</v>
      </c>
      <c r="E30" s="31">
        <v>1156</v>
      </c>
      <c r="F30" s="31">
        <v>100</v>
      </c>
      <c r="G30" s="32">
        <v>100</v>
      </c>
    </row>
    <row r="31" spans="1:7" hidden="1">
      <c r="A31" s="24" t="s">
        <v>270</v>
      </c>
    </row>
    <row r="32" spans="1:7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  <row r="38" spans="1:1">
      <c r="A38" s="24"/>
    </row>
  </sheetData>
  <mergeCells count="2">
    <mergeCell ref="A2:A3"/>
    <mergeCell ref="B2:B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I38"/>
  <sheetViews>
    <sheetView tabSelected="1" view="pageBreakPreview" zoomScaleNormal="100" zoomScaleSheetLayoutView="100" workbookViewId="0">
      <selection activeCell="D17" sqref="D17"/>
    </sheetView>
  </sheetViews>
  <sheetFormatPr defaultColWidth="6.5" defaultRowHeight="13.5"/>
  <cols>
    <col min="1" max="1" width="8.75" style="3" customWidth="1"/>
    <col min="2" max="9" width="9.75" style="3" customWidth="1"/>
    <col min="10" max="255" width="6.5" customWidth="1"/>
  </cols>
  <sheetData>
    <row r="1" spans="1:9" ht="18.75" customHeight="1">
      <c r="A1" s="277" t="s">
        <v>281</v>
      </c>
      <c r="B1" s="34"/>
      <c r="C1" s="34"/>
      <c r="D1" s="34"/>
      <c r="E1" s="34"/>
      <c r="F1" s="34"/>
      <c r="G1" s="34"/>
      <c r="H1" s="34"/>
      <c r="I1" s="267"/>
    </row>
    <row r="2" spans="1:9" s="7" customFormat="1" ht="14.45" customHeight="1">
      <c r="A2" s="278" t="s">
        <v>282</v>
      </c>
      <c r="B2" s="278" t="s">
        <v>283</v>
      </c>
      <c r="C2" s="279"/>
      <c r="D2" s="279"/>
      <c r="E2" s="279"/>
      <c r="F2" s="279"/>
      <c r="G2" s="279"/>
      <c r="H2" s="279"/>
      <c r="I2" s="280"/>
    </row>
    <row r="3" spans="1:9" s="7" customFormat="1" ht="56.25" customHeight="1">
      <c r="A3" s="281"/>
      <c r="B3" s="282"/>
      <c r="C3" s="283" t="s">
        <v>284</v>
      </c>
      <c r="D3" s="284" t="s">
        <v>285</v>
      </c>
      <c r="E3" s="284" t="s">
        <v>286</v>
      </c>
      <c r="F3" s="284" t="s">
        <v>287</v>
      </c>
      <c r="G3" s="285" t="s">
        <v>288</v>
      </c>
      <c r="H3" s="285" t="s">
        <v>289</v>
      </c>
      <c r="I3" s="286" t="s">
        <v>290</v>
      </c>
    </row>
    <row r="4" spans="1:9" ht="14.45" customHeight="1">
      <c r="A4" s="287" t="s">
        <v>291</v>
      </c>
      <c r="B4" s="288">
        <v>2</v>
      </c>
      <c r="C4" s="289">
        <v>0</v>
      </c>
      <c r="D4" s="289">
        <v>1</v>
      </c>
      <c r="E4" s="289">
        <v>1</v>
      </c>
      <c r="F4" s="289">
        <v>0</v>
      </c>
      <c r="G4" s="289">
        <v>0</v>
      </c>
      <c r="H4" s="289">
        <v>0</v>
      </c>
      <c r="I4" s="290">
        <v>0</v>
      </c>
    </row>
    <row r="5" spans="1:9" ht="14.45" hidden="1" customHeight="1">
      <c r="A5" s="291">
        <v>6</v>
      </c>
      <c r="B5" s="292">
        <v>8</v>
      </c>
      <c r="C5" s="293">
        <v>0</v>
      </c>
      <c r="D5" s="293">
        <v>7</v>
      </c>
      <c r="E5" s="293">
        <v>1</v>
      </c>
      <c r="F5" s="293">
        <v>0</v>
      </c>
      <c r="G5" s="293">
        <v>0</v>
      </c>
      <c r="H5" s="293">
        <v>0</v>
      </c>
      <c r="I5" s="294">
        <v>0</v>
      </c>
    </row>
    <row r="6" spans="1:9" ht="14.45" hidden="1" customHeight="1">
      <c r="A6" s="291">
        <v>7</v>
      </c>
      <c r="B6" s="292">
        <v>16</v>
      </c>
      <c r="C6" s="293">
        <v>0</v>
      </c>
      <c r="D6" s="293">
        <v>12</v>
      </c>
      <c r="E6" s="293">
        <v>2</v>
      </c>
      <c r="F6" s="293">
        <v>0</v>
      </c>
      <c r="G6" s="293">
        <v>1</v>
      </c>
      <c r="H6" s="293">
        <v>1</v>
      </c>
      <c r="I6" s="294">
        <v>0</v>
      </c>
    </row>
    <row r="7" spans="1:9" ht="14.45" hidden="1" customHeight="1">
      <c r="A7" s="291">
        <v>8</v>
      </c>
      <c r="B7" s="292">
        <v>23</v>
      </c>
      <c r="C7" s="293">
        <v>0</v>
      </c>
      <c r="D7" s="293">
        <v>18</v>
      </c>
      <c r="E7" s="293">
        <v>2</v>
      </c>
      <c r="F7" s="293">
        <v>0</v>
      </c>
      <c r="G7" s="293">
        <v>2</v>
      </c>
      <c r="H7" s="293">
        <v>1</v>
      </c>
      <c r="I7" s="294">
        <v>0</v>
      </c>
    </row>
    <row r="8" spans="1:9" ht="14.45" hidden="1" customHeight="1">
      <c r="A8" s="291">
        <v>9</v>
      </c>
      <c r="B8" s="292">
        <v>36</v>
      </c>
      <c r="C8" s="293">
        <v>0</v>
      </c>
      <c r="D8" s="293">
        <v>25</v>
      </c>
      <c r="E8" s="293">
        <v>3</v>
      </c>
      <c r="F8" s="293">
        <v>0</v>
      </c>
      <c r="G8" s="293">
        <v>5</v>
      </c>
      <c r="H8" s="293">
        <v>1</v>
      </c>
      <c r="I8" s="294">
        <v>2</v>
      </c>
    </row>
    <row r="9" spans="1:9" ht="14.45" customHeight="1">
      <c r="A9" s="291">
        <v>10</v>
      </c>
      <c r="B9" s="292">
        <v>50</v>
      </c>
      <c r="C9" s="293" t="s">
        <v>79</v>
      </c>
      <c r="D9" s="293">
        <v>32</v>
      </c>
      <c r="E9" s="293">
        <v>5</v>
      </c>
      <c r="F9" s="293" t="s">
        <v>79</v>
      </c>
      <c r="G9" s="293">
        <v>7</v>
      </c>
      <c r="H9" s="293">
        <v>1</v>
      </c>
      <c r="I9" s="294">
        <v>5</v>
      </c>
    </row>
    <row r="10" spans="1:9" ht="14.45" customHeight="1">
      <c r="A10" s="291">
        <v>11</v>
      </c>
      <c r="B10" s="292">
        <v>62</v>
      </c>
      <c r="C10" s="293">
        <v>1</v>
      </c>
      <c r="D10" s="293">
        <v>40</v>
      </c>
      <c r="E10" s="293">
        <v>5</v>
      </c>
      <c r="F10" s="293">
        <v>0</v>
      </c>
      <c r="G10" s="293">
        <v>9</v>
      </c>
      <c r="H10" s="293">
        <v>1</v>
      </c>
      <c r="I10" s="294">
        <v>6</v>
      </c>
    </row>
    <row r="11" spans="1:9" ht="14.45" customHeight="1">
      <c r="A11" s="291">
        <v>12</v>
      </c>
      <c r="B11" s="292">
        <v>77</v>
      </c>
      <c r="C11" s="293">
        <v>2</v>
      </c>
      <c r="D11" s="293">
        <v>44</v>
      </c>
      <c r="E11" s="293">
        <v>8</v>
      </c>
      <c r="F11" s="293">
        <v>0</v>
      </c>
      <c r="G11" s="293">
        <v>9</v>
      </c>
      <c r="H11" s="293">
        <v>1</v>
      </c>
      <c r="I11" s="294">
        <v>13</v>
      </c>
    </row>
    <row r="12" spans="1:9" ht="14.45" customHeight="1">
      <c r="A12" s="291">
        <v>13</v>
      </c>
      <c r="B12" s="292">
        <v>78</v>
      </c>
      <c r="C12" s="293">
        <v>2</v>
      </c>
      <c r="D12" s="293">
        <v>45</v>
      </c>
      <c r="E12" s="293">
        <v>9</v>
      </c>
      <c r="F12" s="293">
        <v>0</v>
      </c>
      <c r="G12" s="293">
        <v>9</v>
      </c>
      <c r="H12" s="293">
        <v>1</v>
      </c>
      <c r="I12" s="294">
        <v>12</v>
      </c>
    </row>
    <row r="13" spans="1:9" ht="14.45" customHeight="1">
      <c r="A13" s="291">
        <v>14</v>
      </c>
      <c r="B13" s="292">
        <v>85</v>
      </c>
      <c r="C13" s="293">
        <v>2</v>
      </c>
      <c r="D13" s="293">
        <v>47</v>
      </c>
      <c r="E13" s="293">
        <v>9</v>
      </c>
      <c r="F13" s="293">
        <v>0</v>
      </c>
      <c r="G13" s="293">
        <v>9</v>
      </c>
      <c r="H13" s="293">
        <v>2</v>
      </c>
      <c r="I13" s="294">
        <v>16</v>
      </c>
    </row>
    <row r="14" spans="1:9" ht="14.45" customHeight="1">
      <c r="A14" s="291">
        <v>15</v>
      </c>
      <c r="B14" s="292">
        <v>86</v>
      </c>
      <c r="C14" s="293">
        <v>2</v>
      </c>
      <c r="D14" s="293">
        <v>47</v>
      </c>
      <c r="E14" s="293">
        <v>8</v>
      </c>
      <c r="F14" s="293" t="s">
        <v>292</v>
      </c>
      <c r="G14" s="293">
        <v>9</v>
      </c>
      <c r="H14" s="293">
        <v>2</v>
      </c>
      <c r="I14" s="294">
        <v>17</v>
      </c>
    </row>
    <row r="15" spans="1:9" ht="14.45" customHeight="1">
      <c r="A15" s="291">
        <v>16</v>
      </c>
      <c r="B15" s="292">
        <v>84</v>
      </c>
      <c r="C15" s="293">
        <v>2</v>
      </c>
      <c r="D15" s="293">
        <v>47</v>
      </c>
      <c r="E15" s="293">
        <v>7</v>
      </c>
      <c r="F15" s="293" t="s">
        <v>79</v>
      </c>
      <c r="G15" s="293">
        <v>7</v>
      </c>
      <c r="H15" s="293">
        <v>2</v>
      </c>
      <c r="I15" s="294">
        <v>19</v>
      </c>
    </row>
    <row r="16" spans="1:9" ht="14.45" customHeight="1">
      <c r="A16" s="291">
        <v>17</v>
      </c>
      <c r="B16" s="292">
        <v>85</v>
      </c>
      <c r="C16" s="293">
        <v>2</v>
      </c>
      <c r="D16" s="293">
        <v>47</v>
      </c>
      <c r="E16" s="293">
        <v>7</v>
      </c>
      <c r="F16" s="293" t="s">
        <v>79</v>
      </c>
      <c r="G16" s="293">
        <v>7</v>
      </c>
      <c r="H16" s="293">
        <v>2</v>
      </c>
      <c r="I16" s="294">
        <v>20</v>
      </c>
    </row>
    <row r="17" spans="1:9" ht="14.45" customHeight="1">
      <c r="A17" s="291">
        <v>18</v>
      </c>
      <c r="B17" s="292">
        <v>79</v>
      </c>
      <c r="C17" s="293">
        <v>2</v>
      </c>
      <c r="D17" s="293">
        <v>41</v>
      </c>
      <c r="E17" s="293">
        <v>5</v>
      </c>
      <c r="F17" s="293">
        <v>0</v>
      </c>
      <c r="G17" s="293">
        <v>7</v>
      </c>
      <c r="H17" s="293">
        <v>2</v>
      </c>
      <c r="I17" s="294">
        <v>22</v>
      </c>
    </row>
    <row r="18" spans="1:9" ht="14.45" customHeight="1">
      <c r="A18" s="291">
        <v>19</v>
      </c>
      <c r="B18" s="292">
        <v>76</v>
      </c>
      <c r="C18" s="293">
        <v>2</v>
      </c>
      <c r="D18" s="293">
        <v>39</v>
      </c>
      <c r="E18" s="293">
        <v>4</v>
      </c>
      <c r="F18" s="293">
        <v>0</v>
      </c>
      <c r="G18" s="293">
        <v>6</v>
      </c>
      <c r="H18" s="293">
        <v>2</v>
      </c>
      <c r="I18" s="294">
        <v>23</v>
      </c>
    </row>
    <row r="19" spans="1:9" ht="14.45" customHeight="1">
      <c r="A19" s="291">
        <v>20</v>
      </c>
      <c r="B19" s="292">
        <v>77</v>
      </c>
      <c r="C19" s="293">
        <v>2</v>
      </c>
      <c r="D19" s="293">
        <v>40</v>
      </c>
      <c r="E19" s="293">
        <v>4</v>
      </c>
      <c r="F19" s="293">
        <v>0</v>
      </c>
      <c r="G19" s="293">
        <v>6</v>
      </c>
      <c r="H19" s="293">
        <v>2</v>
      </c>
      <c r="I19" s="294">
        <v>23</v>
      </c>
    </row>
    <row r="20" spans="1:9" ht="14.45" customHeight="1">
      <c r="A20" s="291">
        <v>21</v>
      </c>
      <c r="B20" s="292">
        <v>72</v>
      </c>
      <c r="C20" s="293">
        <v>2</v>
      </c>
      <c r="D20" s="293">
        <v>37</v>
      </c>
      <c r="E20" s="293">
        <v>4</v>
      </c>
      <c r="F20" s="293" t="s">
        <v>79</v>
      </c>
      <c r="G20" s="293">
        <v>6</v>
      </c>
      <c r="H20" s="293">
        <v>2</v>
      </c>
      <c r="I20" s="294">
        <v>21</v>
      </c>
    </row>
    <row r="21" spans="1:9" ht="14.45" customHeight="1">
      <c r="A21" s="291">
        <v>22</v>
      </c>
      <c r="B21" s="292">
        <v>73</v>
      </c>
      <c r="C21" s="293">
        <v>1</v>
      </c>
      <c r="D21" s="293">
        <v>34</v>
      </c>
      <c r="E21" s="293">
        <v>4</v>
      </c>
      <c r="F21" s="293">
        <v>0</v>
      </c>
      <c r="G21" s="293">
        <v>5</v>
      </c>
      <c r="H21" s="293">
        <v>2</v>
      </c>
      <c r="I21" s="294">
        <v>27</v>
      </c>
    </row>
    <row r="22" spans="1:9" ht="14.45" customHeight="1">
      <c r="A22" s="291">
        <v>23</v>
      </c>
      <c r="B22" s="292">
        <v>77</v>
      </c>
      <c r="C22" s="293">
        <v>1</v>
      </c>
      <c r="D22" s="293">
        <v>36</v>
      </c>
      <c r="E22" s="293">
        <v>4</v>
      </c>
      <c r="F22" s="293">
        <v>0</v>
      </c>
      <c r="G22" s="293">
        <v>6</v>
      </c>
      <c r="H22" s="293">
        <v>2</v>
      </c>
      <c r="I22" s="294">
        <v>28</v>
      </c>
    </row>
    <row r="23" spans="1:9" ht="14.45" customHeight="1">
      <c r="A23" s="291">
        <v>24</v>
      </c>
      <c r="B23" s="292">
        <v>83</v>
      </c>
      <c r="C23" s="293">
        <v>2</v>
      </c>
      <c r="D23" s="293">
        <v>33</v>
      </c>
      <c r="E23" s="293">
        <v>5</v>
      </c>
      <c r="F23" s="293">
        <v>0</v>
      </c>
      <c r="G23" s="293">
        <v>4</v>
      </c>
      <c r="H23" s="293">
        <v>2</v>
      </c>
      <c r="I23" s="294">
        <v>37</v>
      </c>
    </row>
    <row r="24" spans="1:9" ht="14.45" customHeight="1">
      <c r="A24" s="291">
        <v>25</v>
      </c>
      <c r="B24" s="292">
        <v>94</v>
      </c>
      <c r="C24" s="293">
        <v>2</v>
      </c>
      <c r="D24" s="293">
        <v>33</v>
      </c>
      <c r="E24" s="293">
        <v>6</v>
      </c>
      <c r="F24" s="293" t="s">
        <v>292</v>
      </c>
      <c r="G24" s="293">
        <v>6</v>
      </c>
      <c r="H24" s="293">
        <v>2</v>
      </c>
      <c r="I24" s="294">
        <v>45</v>
      </c>
    </row>
    <row r="25" spans="1:9" ht="14.45" customHeight="1">
      <c r="A25" s="295">
        <v>26</v>
      </c>
      <c r="B25" s="296">
        <v>104</v>
      </c>
      <c r="C25" s="297">
        <v>2</v>
      </c>
      <c r="D25" s="297">
        <v>34</v>
      </c>
      <c r="E25" s="297">
        <v>6</v>
      </c>
      <c r="F25" s="297">
        <v>1</v>
      </c>
      <c r="G25" s="297">
        <v>5</v>
      </c>
      <c r="H25" s="297">
        <v>2</v>
      </c>
      <c r="I25" s="298">
        <v>54</v>
      </c>
    </row>
    <row r="26" spans="1:9">
      <c r="A26" s="24" t="s">
        <v>293</v>
      </c>
      <c r="B26" s="19"/>
      <c r="C26" s="19"/>
      <c r="D26" s="19"/>
      <c r="E26" s="19"/>
      <c r="F26" s="19"/>
    </row>
    <row r="27" spans="1:9">
      <c r="A27" s="24"/>
      <c r="B27" s="19"/>
      <c r="C27" s="19"/>
      <c r="D27" s="19"/>
      <c r="E27" s="19"/>
      <c r="F27" s="19"/>
    </row>
    <row r="28" spans="1:9">
      <c r="A28" s="24"/>
      <c r="B28" s="19"/>
      <c r="C28" s="19"/>
      <c r="D28" s="19"/>
      <c r="E28" s="19"/>
      <c r="F28" s="19"/>
    </row>
    <row r="29" spans="1:9">
      <c r="A29" s="24"/>
      <c r="B29" s="19"/>
      <c r="C29" s="19"/>
      <c r="D29" s="19"/>
      <c r="E29" s="19"/>
      <c r="F29" s="19"/>
    </row>
    <row r="30" spans="1:9">
      <c r="A30" s="24"/>
      <c r="B30" s="19"/>
      <c r="C30" s="19"/>
      <c r="D30" s="19"/>
      <c r="E30" s="19"/>
      <c r="F30" s="19"/>
    </row>
    <row r="31" spans="1:9">
      <c r="A31" s="24"/>
    </row>
    <row r="32" spans="1:9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  <row r="38" spans="1:1">
      <c r="A38" s="24"/>
    </row>
  </sheetData>
  <mergeCells count="2">
    <mergeCell ref="A2:A3"/>
    <mergeCell ref="B2:B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D37"/>
  <sheetViews>
    <sheetView view="pageBreakPreview" zoomScaleNormal="100" zoomScaleSheetLayoutView="100" workbookViewId="0">
      <selection activeCell="H26" sqref="H26"/>
    </sheetView>
  </sheetViews>
  <sheetFormatPr defaultColWidth="6.5" defaultRowHeight="13.5"/>
  <cols>
    <col min="1" max="1" width="11.5" style="3" customWidth="1"/>
    <col min="2" max="2" width="25.25" style="3" customWidth="1"/>
    <col min="3" max="3" width="23.125" style="3" customWidth="1"/>
    <col min="4" max="4" width="22.5" style="3" customWidth="1"/>
  </cols>
  <sheetData>
    <row r="1" spans="1:4">
      <c r="A1" s="1" t="s">
        <v>24</v>
      </c>
      <c r="B1" s="2"/>
      <c r="C1" s="2"/>
      <c r="D1" s="2"/>
    </row>
    <row r="2" spans="1:4" s="7" customFormat="1" ht="12.95" customHeight="1">
      <c r="A2" s="5" t="s">
        <v>25</v>
      </c>
      <c r="B2" s="5" t="s">
        <v>26</v>
      </c>
      <c r="C2" s="5" t="s">
        <v>27</v>
      </c>
      <c r="D2" s="6" t="s">
        <v>28</v>
      </c>
    </row>
    <row r="3" spans="1:4" s="7" customFormat="1" ht="12.95" customHeight="1">
      <c r="A3" s="8" t="s">
        <v>29</v>
      </c>
      <c r="B3" s="25">
        <v>5845007</v>
      </c>
      <c r="C3" s="26">
        <v>187842</v>
      </c>
      <c r="D3" s="27">
        <v>5644151</v>
      </c>
    </row>
    <row r="4" spans="1:4" ht="12.95" customHeight="1">
      <c r="A4" s="8">
        <v>55</v>
      </c>
      <c r="B4" s="28">
        <v>6734465</v>
      </c>
      <c r="C4" s="16">
        <v>185930</v>
      </c>
      <c r="D4" s="29">
        <v>6548535</v>
      </c>
    </row>
    <row r="5" spans="1:4" ht="12.95" customHeight="1">
      <c r="A5" s="8">
        <v>60</v>
      </c>
      <c r="B5" s="28">
        <v>7856674</v>
      </c>
      <c r="C5" s="16">
        <v>170473</v>
      </c>
      <c r="D5" s="29">
        <v>7686201</v>
      </c>
    </row>
    <row r="6" spans="1:4" ht="12.95" hidden="1" customHeight="1">
      <c r="A6" s="8">
        <v>61</v>
      </c>
      <c r="B6" s="28">
        <v>8136197</v>
      </c>
      <c r="C6" s="16">
        <v>179003</v>
      </c>
      <c r="D6" s="29">
        <v>7957194</v>
      </c>
    </row>
    <row r="7" spans="1:4" ht="12.95" hidden="1" customHeight="1">
      <c r="A7" s="8">
        <v>62</v>
      </c>
      <c r="B7" s="28">
        <v>8498532</v>
      </c>
      <c r="C7" s="16">
        <v>184291</v>
      </c>
      <c r="D7" s="29">
        <v>8341241</v>
      </c>
    </row>
    <row r="8" spans="1:4" ht="12.95" hidden="1" customHeight="1">
      <c r="A8" s="8">
        <v>63</v>
      </c>
      <c r="B8" s="28">
        <v>8737631</v>
      </c>
      <c r="C8" s="16">
        <v>182515</v>
      </c>
      <c r="D8" s="29">
        <v>8555116</v>
      </c>
    </row>
    <row r="9" spans="1:4" ht="12.95" hidden="1" customHeight="1">
      <c r="A9" s="8" t="s">
        <v>30</v>
      </c>
      <c r="B9" s="28">
        <v>8844613</v>
      </c>
      <c r="C9" s="16">
        <v>194226</v>
      </c>
      <c r="D9" s="29">
        <v>8650387</v>
      </c>
    </row>
    <row r="10" spans="1:4" ht="12.95" customHeight="1">
      <c r="A10" s="17" t="s">
        <v>6</v>
      </c>
      <c r="B10" s="28">
        <v>8938504</v>
      </c>
      <c r="C10" s="16">
        <v>183905</v>
      </c>
      <c r="D10" s="29">
        <v>8754599</v>
      </c>
    </row>
    <row r="11" spans="1:4" ht="12.95" hidden="1" customHeight="1">
      <c r="A11" s="8">
        <v>3</v>
      </c>
      <c r="B11" s="28">
        <v>9227864</v>
      </c>
      <c r="C11" s="16">
        <v>185214</v>
      </c>
      <c r="D11" s="29">
        <v>9042650</v>
      </c>
    </row>
    <row r="12" spans="1:4" ht="12.95" hidden="1" customHeight="1">
      <c r="A12" s="8">
        <v>4</v>
      </c>
      <c r="B12" s="28">
        <v>9468283</v>
      </c>
      <c r="C12" s="16">
        <v>188256</v>
      </c>
      <c r="D12" s="29">
        <v>9280027</v>
      </c>
    </row>
    <row r="13" spans="1:4" ht="12.95" hidden="1" customHeight="1">
      <c r="A13" s="8">
        <v>5</v>
      </c>
      <c r="B13" s="28">
        <v>9336663</v>
      </c>
      <c r="C13" s="16">
        <v>186338</v>
      </c>
      <c r="D13" s="29">
        <v>9150325</v>
      </c>
    </row>
    <row r="14" spans="1:4" ht="12.95" hidden="1" customHeight="1">
      <c r="A14" s="8">
        <v>6</v>
      </c>
      <c r="B14" s="28">
        <v>9264847</v>
      </c>
      <c r="C14" s="16">
        <v>186331</v>
      </c>
      <c r="D14" s="29">
        <v>9078516</v>
      </c>
    </row>
    <row r="15" spans="1:4" ht="12.95" customHeight="1">
      <c r="A15" s="8">
        <v>7</v>
      </c>
      <c r="B15" s="28">
        <v>9460938</v>
      </c>
      <c r="C15" s="16">
        <v>203946</v>
      </c>
      <c r="D15" s="29">
        <v>9256992</v>
      </c>
    </row>
    <row r="16" spans="1:4" ht="12.95" customHeight="1">
      <c r="A16" s="8">
        <v>8</v>
      </c>
      <c r="B16" s="28">
        <v>9542512</v>
      </c>
      <c r="C16" s="16">
        <v>213816</v>
      </c>
      <c r="D16" s="29">
        <v>9328696</v>
      </c>
    </row>
    <row r="17" spans="1:4" ht="12.95" customHeight="1">
      <c r="A17" s="8">
        <v>9</v>
      </c>
      <c r="B17" s="28">
        <v>9506264</v>
      </c>
      <c r="C17" s="16">
        <v>226399</v>
      </c>
      <c r="D17" s="29">
        <v>9279865</v>
      </c>
    </row>
    <row r="18" spans="1:4" ht="12.95" customHeight="1">
      <c r="A18" s="8">
        <v>10</v>
      </c>
      <c r="B18" s="28">
        <v>9472027</v>
      </c>
      <c r="C18" s="16">
        <v>233083</v>
      </c>
      <c r="D18" s="29">
        <v>9238944</v>
      </c>
    </row>
    <row r="19" spans="1:4" ht="12.95" customHeight="1">
      <c r="A19" s="8" t="s">
        <v>8</v>
      </c>
      <c r="B19" s="28">
        <v>9610890</v>
      </c>
      <c r="C19" s="16">
        <v>234321</v>
      </c>
      <c r="D19" s="29">
        <v>9376569</v>
      </c>
    </row>
    <row r="20" spans="1:4" ht="12.95" customHeight="1">
      <c r="A20" s="8" t="s">
        <v>9</v>
      </c>
      <c r="B20" s="28">
        <v>9837931</v>
      </c>
      <c r="C20" s="16">
        <v>235208</v>
      </c>
      <c r="D20" s="29">
        <v>9602723</v>
      </c>
    </row>
    <row r="21" spans="1:4" ht="12.95" customHeight="1">
      <c r="A21" s="20" t="s">
        <v>10</v>
      </c>
      <c r="B21" s="28">
        <v>9775960</v>
      </c>
      <c r="C21" s="16">
        <v>240051</v>
      </c>
      <c r="D21" s="29">
        <v>9535909</v>
      </c>
    </row>
    <row r="22" spans="1:4" ht="12.95" customHeight="1">
      <c r="A22" s="20" t="s">
        <v>11</v>
      </c>
      <c r="B22" s="28">
        <v>9521278</v>
      </c>
      <c r="C22" s="16">
        <v>251517</v>
      </c>
      <c r="D22" s="29">
        <v>9269761</v>
      </c>
    </row>
    <row r="23" spans="1:4" ht="12.95" customHeight="1">
      <c r="A23" s="20" t="s">
        <v>12</v>
      </c>
      <c r="B23" s="28">
        <v>9156127</v>
      </c>
      <c r="C23" s="16">
        <v>309642</v>
      </c>
      <c r="D23" s="29">
        <v>8846485</v>
      </c>
    </row>
    <row r="24" spans="1:4" ht="12.95" customHeight="1">
      <c r="A24" s="20" t="s">
        <v>13</v>
      </c>
      <c r="B24" s="28">
        <v>8916722</v>
      </c>
      <c r="C24" s="16">
        <v>308173</v>
      </c>
      <c r="D24" s="29">
        <v>8608549</v>
      </c>
    </row>
    <row r="25" spans="1:4" ht="12.95" customHeight="1">
      <c r="A25" s="17" t="s">
        <v>31</v>
      </c>
      <c r="B25" s="28">
        <v>8729305</v>
      </c>
      <c r="C25" s="16">
        <v>307961</v>
      </c>
      <c r="D25" s="29">
        <v>8421344</v>
      </c>
    </row>
    <row r="26" spans="1:4" ht="12.95" customHeight="1">
      <c r="A26" s="17" t="s">
        <v>32</v>
      </c>
      <c r="B26" s="28">
        <v>8336825</v>
      </c>
      <c r="C26" s="16">
        <v>316644</v>
      </c>
      <c r="D26" s="29">
        <v>8020181</v>
      </c>
    </row>
    <row r="27" spans="1:4" ht="12.95" customHeight="1">
      <c r="A27" s="17" t="s">
        <v>33</v>
      </c>
      <c r="B27" s="28">
        <v>7967296</v>
      </c>
      <c r="C27" s="16">
        <v>319551</v>
      </c>
      <c r="D27" s="29">
        <v>7647745</v>
      </c>
    </row>
    <row r="28" spans="1:4" ht="12.95" customHeight="1">
      <c r="A28" s="17" t="s">
        <v>17</v>
      </c>
      <c r="B28" s="28">
        <v>7672281</v>
      </c>
      <c r="C28" s="16">
        <v>319860</v>
      </c>
      <c r="D28" s="29">
        <v>7352421</v>
      </c>
    </row>
    <row r="29" spans="1:4" ht="12.95" customHeight="1">
      <c r="A29" s="17" t="s">
        <v>34</v>
      </c>
      <c r="B29" s="28">
        <v>7498279</v>
      </c>
      <c r="C29" s="16">
        <v>317334</v>
      </c>
      <c r="D29" s="29">
        <v>7180945</v>
      </c>
    </row>
    <row r="30" spans="1:4" ht="12.95" customHeight="1">
      <c r="A30" s="17" t="s">
        <v>35</v>
      </c>
      <c r="B30" s="28">
        <v>7382686</v>
      </c>
      <c r="C30" s="16">
        <v>313246</v>
      </c>
      <c r="D30" s="29">
        <v>7069440</v>
      </c>
    </row>
    <row r="31" spans="1:4" ht="12.95" customHeight="1">
      <c r="A31" s="17" t="s">
        <v>36</v>
      </c>
      <c r="B31" s="28">
        <v>7326490</v>
      </c>
      <c r="C31" s="16">
        <v>317940</v>
      </c>
      <c r="D31" s="29">
        <v>7008550</v>
      </c>
    </row>
    <row r="32" spans="1:4" ht="12.95" customHeight="1">
      <c r="A32" s="17" t="s">
        <v>21</v>
      </c>
      <c r="B32" s="28">
        <v>7304644</v>
      </c>
      <c r="C32" s="16">
        <v>324139</v>
      </c>
      <c r="D32" s="29">
        <v>6980505</v>
      </c>
    </row>
    <row r="33" spans="1:4" ht="12.95" customHeight="1">
      <c r="A33" s="17" t="s">
        <v>37</v>
      </c>
      <c r="B33" s="28">
        <v>7185368</v>
      </c>
      <c r="C33" s="16">
        <v>315699</v>
      </c>
      <c r="D33" s="29">
        <v>6869669</v>
      </c>
    </row>
    <row r="34" spans="1:4">
      <c r="A34" s="21" t="s">
        <v>23</v>
      </c>
      <c r="B34" s="30">
        <v>7102912</v>
      </c>
      <c r="C34" s="31">
        <v>319596</v>
      </c>
      <c r="D34" s="32">
        <v>6783316</v>
      </c>
    </row>
    <row r="35" spans="1:4">
      <c r="A35" s="24"/>
      <c r="B35" s="33"/>
      <c r="C35" s="33"/>
      <c r="D35" s="33"/>
    </row>
    <row r="36" spans="1:4">
      <c r="A36" s="24"/>
    </row>
    <row r="37" spans="1:4">
      <c r="A37" s="24"/>
    </row>
  </sheetData>
  <phoneticPr fontId="3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 fitToPage="1"/>
  </sheetPr>
  <dimension ref="A1:G37"/>
  <sheetViews>
    <sheetView view="pageBreakPreview" zoomScaleNormal="100" zoomScaleSheetLayoutView="100" workbookViewId="0">
      <selection activeCell="H22" sqref="H22"/>
    </sheetView>
  </sheetViews>
  <sheetFormatPr defaultColWidth="6.5" defaultRowHeight="13.5"/>
  <cols>
    <col min="1" max="1" width="10" style="3" customWidth="1"/>
    <col min="2" max="2" width="25.5" style="3" customWidth="1"/>
    <col min="3" max="4" width="23.375" style="3" customWidth="1"/>
    <col min="7" max="7" width="9.75" customWidth="1"/>
  </cols>
  <sheetData>
    <row r="1" spans="1:7" s="35" customFormat="1">
      <c r="A1" s="1" t="s">
        <v>38</v>
      </c>
      <c r="B1" s="34"/>
      <c r="C1" s="34"/>
      <c r="D1" s="34"/>
    </row>
    <row r="2" spans="1:7" s="7" customFormat="1" ht="12.95" customHeight="1">
      <c r="A2" s="6" t="s">
        <v>25</v>
      </c>
      <c r="B2" s="5" t="s">
        <v>26</v>
      </c>
      <c r="C2" s="5" t="s">
        <v>39</v>
      </c>
      <c r="D2" s="6" t="s">
        <v>40</v>
      </c>
    </row>
    <row r="3" spans="1:7" s="7" customFormat="1" ht="12.95" customHeight="1">
      <c r="A3" s="20" t="s">
        <v>41</v>
      </c>
      <c r="B3" s="9">
        <v>1348</v>
      </c>
      <c r="C3" s="36">
        <v>43</v>
      </c>
      <c r="D3" s="10">
        <v>1301</v>
      </c>
    </row>
    <row r="4" spans="1:7" s="35" customFormat="1" ht="12.95" customHeight="1">
      <c r="A4" s="20">
        <v>55</v>
      </c>
      <c r="B4" s="11">
        <v>1505</v>
      </c>
      <c r="C4" s="37">
        <v>42</v>
      </c>
      <c r="D4" s="12">
        <v>1464</v>
      </c>
      <c r="F4" s="24"/>
      <c r="G4" s="3"/>
    </row>
    <row r="5" spans="1:7" s="35" customFormat="1" ht="12.95" customHeight="1">
      <c r="A5" s="20">
        <v>60</v>
      </c>
      <c r="B5" s="11">
        <v>1729</v>
      </c>
      <c r="C5" s="37">
        <v>38</v>
      </c>
      <c r="D5" s="12">
        <v>1692</v>
      </c>
      <c r="F5" s="24"/>
      <c r="G5" s="3"/>
    </row>
    <row r="6" spans="1:7" s="35" customFormat="1" ht="12.95" hidden="1" customHeight="1">
      <c r="A6" s="20">
        <v>61</v>
      </c>
      <c r="B6" s="11">
        <v>1798</v>
      </c>
      <c r="C6" s="37">
        <v>40</v>
      </c>
      <c r="D6" s="12">
        <v>1758</v>
      </c>
    </row>
    <row r="7" spans="1:7" s="35" customFormat="1" ht="12.95" hidden="1" customHeight="1">
      <c r="A7" s="20">
        <v>62</v>
      </c>
      <c r="B7" s="11">
        <v>1879</v>
      </c>
      <c r="C7" s="37">
        <v>41</v>
      </c>
      <c r="D7" s="12">
        <v>1838</v>
      </c>
    </row>
    <row r="8" spans="1:7" s="35" customFormat="1" ht="12.95" hidden="1" customHeight="1">
      <c r="A8" s="20">
        <v>63</v>
      </c>
      <c r="B8" s="11">
        <v>1927</v>
      </c>
      <c r="C8" s="37">
        <v>40</v>
      </c>
      <c r="D8" s="12">
        <v>1886</v>
      </c>
    </row>
    <row r="9" spans="1:7" s="35" customFormat="1" ht="12.95" hidden="1" customHeight="1">
      <c r="A9" s="20" t="s">
        <v>42</v>
      </c>
      <c r="B9" s="11">
        <v>1973</v>
      </c>
      <c r="C9" s="37">
        <v>43</v>
      </c>
      <c r="D9" s="12">
        <v>1929</v>
      </c>
    </row>
    <row r="10" spans="1:7" s="35" customFormat="1" ht="12.95" customHeight="1">
      <c r="A10" s="17" t="s">
        <v>6</v>
      </c>
      <c r="B10" s="11">
        <v>2007</v>
      </c>
      <c r="C10" s="37">
        <v>41</v>
      </c>
      <c r="D10" s="12">
        <v>1966</v>
      </c>
    </row>
    <row r="11" spans="1:7" s="35" customFormat="1" ht="12.95" hidden="1" customHeight="1">
      <c r="A11" s="20">
        <v>3</v>
      </c>
      <c r="B11" s="11">
        <v>2062</v>
      </c>
      <c r="C11" s="37">
        <v>41</v>
      </c>
      <c r="D11" s="12">
        <v>2020</v>
      </c>
    </row>
    <row r="12" spans="1:7" s="35" customFormat="1" ht="12.95" hidden="1" customHeight="1">
      <c r="A12" s="20">
        <v>4</v>
      </c>
      <c r="B12" s="11">
        <v>2090</v>
      </c>
      <c r="C12" s="37">
        <v>42</v>
      </c>
      <c r="D12" s="12">
        <v>2076</v>
      </c>
    </row>
    <row r="13" spans="1:7" s="35" customFormat="1" ht="12.95" hidden="1" customHeight="1">
      <c r="A13" s="20">
        <v>5</v>
      </c>
      <c r="B13" s="11">
        <v>2105</v>
      </c>
      <c r="C13" s="37">
        <v>42</v>
      </c>
      <c r="D13" s="12">
        <v>2063</v>
      </c>
    </row>
    <row r="14" spans="1:7" s="35" customFormat="1" ht="12.95" hidden="1" customHeight="1">
      <c r="A14" s="20">
        <v>6</v>
      </c>
      <c r="B14" s="11">
        <v>2083</v>
      </c>
      <c r="C14" s="37">
        <v>42</v>
      </c>
      <c r="D14" s="12">
        <v>2041</v>
      </c>
    </row>
    <row r="15" spans="1:7" s="35" customFormat="1" ht="12.95" customHeight="1">
      <c r="A15" s="20">
        <v>7</v>
      </c>
      <c r="B15" s="11">
        <v>2128.6999999999998</v>
      </c>
      <c r="C15" s="37">
        <v>45.9</v>
      </c>
      <c r="D15" s="12">
        <v>2082.8000000000002</v>
      </c>
    </row>
    <row r="16" spans="1:7" s="35" customFormat="1" ht="12.95" customHeight="1">
      <c r="A16" s="20">
        <v>8</v>
      </c>
      <c r="B16" s="11">
        <v>2149.3000000000002</v>
      </c>
      <c r="C16" s="37">
        <v>48.2</v>
      </c>
      <c r="D16" s="12">
        <v>2101.1999999999998</v>
      </c>
    </row>
    <row r="17" spans="1:4" s="35" customFormat="1" ht="12.95" customHeight="1">
      <c r="A17" s="20">
        <v>9</v>
      </c>
      <c r="B17" s="11">
        <v>2149.9</v>
      </c>
      <c r="C17" s="37">
        <v>51.2</v>
      </c>
      <c r="D17" s="12">
        <v>2098.6999999999998</v>
      </c>
    </row>
    <row r="18" spans="1:4" s="35" customFormat="1" ht="12.95" customHeight="1">
      <c r="A18" s="20">
        <v>10</v>
      </c>
      <c r="B18" s="11">
        <v>2145</v>
      </c>
      <c r="C18" s="37">
        <v>52.8</v>
      </c>
      <c r="D18" s="12">
        <v>2092.1999999999998</v>
      </c>
    </row>
    <row r="19" spans="1:4" s="35" customFormat="1" ht="12.95" customHeight="1">
      <c r="A19" s="20" t="s">
        <v>8</v>
      </c>
      <c r="B19" s="11">
        <v>2191.1604779524919</v>
      </c>
      <c r="C19" s="37">
        <v>53.422202767309365</v>
      </c>
      <c r="D19" s="12">
        <v>2137.7382751851824</v>
      </c>
    </row>
    <row r="20" spans="1:4" s="35" customFormat="1" ht="12.95" customHeight="1">
      <c r="A20" s="20" t="s">
        <v>9</v>
      </c>
      <c r="B20" s="11">
        <v>1800.3</v>
      </c>
      <c r="C20" s="37">
        <v>43</v>
      </c>
      <c r="D20" s="12">
        <v>1757.2</v>
      </c>
    </row>
    <row r="21" spans="1:4" s="35" customFormat="1" ht="12.95" customHeight="1">
      <c r="A21" s="20" t="s">
        <v>10</v>
      </c>
      <c r="B21" s="11">
        <v>1796.3415194362524</v>
      </c>
      <c r="C21" s="37">
        <v>44.109589041095887</v>
      </c>
      <c r="D21" s="12">
        <v>1752.2319303951565</v>
      </c>
    </row>
    <row r="22" spans="1:4" s="35" customFormat="1" ht="12.95" customHeight="1">
      <c r="A22" s="20" t="s">
        <v>11</v>
      </c>
      <c r="B22" s="11">
        <v>1755.4</v>
      </c>
      <c r="C22" s="37">
        <v>46.4</v>
      </c>
      <c r="D22" s="12">
        <v>1709.1</v>
      </c>
    </row>
    <row r="23" spans="1:4" s="35" customFormat="1" ht="12.95" customHeight="1">
      <c r="A23" s="20" t="s">
        <v>12</v>
      </c>
      <c r="B23" s="11">
        <v>1691.5</v>
      </c>
      <c r="C23" s="37">
        <v>57.2</v>
      </c>
      <c r="D23" s="12">
        <v>1634.3</v>
      </c>
    </row>
    <row r="24" spans="1:4" s="35" customFormat="1" ht="12.95" customHeight="1">
      <c r="A24" s="20" t="s">
        <v>13</v>
      </c>
      <c r="B24" s="11">
        <v>1649.5</v>
      </c>
      <c r="C24" s="37">
        <v>57</v>
      </c>
      <c r="D24" s="12">
        <v>1592.5</v>
      </c>
    </row>
    <row r="25" spans="1:4" s="35" customFormat="1" ht="12.95" customHeight="1">
      <c r="A25" s="17" t="s">
        <v>43</v>
      </c>
      <c r="B25" s="11">
        <v>1629.4</v>
      </c>
      <c r="C25" s="37">
        <v>57.5</v>
      </c>
      <c r="D25" s="12">
        <v>1571.9</v>
      </c>
    </row>
    <row r="26" spans="1:4" s="35" customFormat="1" ht="12.95" customHeight="1">
      <c r="A26" s="17" t="s">
        <v>44</v>
      </c>
      <c r="B26" s="11">
        <v>1564.4257834490522</v>
      </c>
      <c r="C26" s="37">
        <v>59.419027960217676</v>
      </c>
      <c r="D26" s="12">
        <v>1505.0067554888344</v>
      </c>
    </row>
    <row r="27" spans="1:4" s="35" customFormat="1" ht="12.95" customHeight="1">
      <c r="A27" s="17" t="s">
        <v>45</v>
      </c>
      <c r="B27" s="11">
        <v>1503.3</v>
      </c>
      <c r="C27" s="37">
        <v>60.3</v>
      </c>
      <c r="D27" s="12">
        <v>1443</v>
      </c>
    </row>
    <row r="28" spans="1:4" s="35" customFormat="1" ht="12.95" customHeight="1">
      <c r="A28" s="17" t="s">
        <v>17</v>
      </c>
      <c r="B28" s="11">
        <v>1451.7</v>
      </c>
      <c r="C28" s="37">
        <v>60.5</v>
      </c>
      <c r="D28" s="12">
        <v>1391.2</v>
      </c>
    </row>
    <row r="29" spans="1:4" s="35" customFormat="1" ht="12.95" customHeight="1">
      <c r="A29" s="17" t="s">
        <v>18</v>
      </c>
      <c r="B29" s="11">
        <v>1430.6</v>
      </c>
      <c r="C29" s="37">
        <v>60.5</v>
      </c>
      <c r="D29" s="12">
        <v>1370</v>
      </c>
    </row>
    <row r="30" spans="1:4" s="35" customFormat="1" ht="12.95" customHeight="1">
      <c r="A30" s="17" t="s">
        <v>35</v>
      </c>
      <c r="B30" s="11">
        <v>1413</v>
      </c>
      <c r="C30" s="37">
        <v>60</v>
      </c>
      <c r="D30" s="12">
        <v>1353</v>
      </c>
    </row>
    <row r="31" spans="1:4" s="35" customFormat="1" ht="12.95" customHeight="1">
      <c r="A31" s="17" t="s">
        <v>46</v>
      </c>
      <c r="B31" s="11">
        <v>1410.6</v>
      </c>
      <c r="C31" s="37">
        <v>61.2</v>
      </c>
      <c r="D31" s="12">
        <v>1349.4</v>
      </c>
    </row>
    <row r="32" spans="1:4" s="35" customFormat="1" ht="12.95" customHeight="1">
      <c r="A32" s="17" t="s">
        <v>21</v>
      </c>
      <c r="B32" s="11">
        <v>1410.5</v>
      </c>
      <c r="C32" s="37">
        <v>62.6</v>
      </c>
      <c r="D32" s="12">
        <v>1347.9</v>
      </c>
    </row>
    <row r="33" spans="1:4">
      <c r="A33" s="17" t="s">
        <v>47</v>
      </c>
      <c r="B33" s="11">
        <v>1401.1</v>
      </c>
      <c r="C33" s="37">
        <v>61.6</v>
      </c>
      <c r="D33" s="12">
        <v>1339.6</v>
      </c>
    </row>
    <row r="34" spans="1:4">
      <c r="A34" s="21" t="s">
        <v>23</v>
      </c>
      <c r="B34" s="22">
        <v>1394.9844356066185</v>
      </c>
      <c r="C34" s="38">
        <v>62.767417881867729</v>
      </c>
      <c r="D34" s="23">
        <v>1332.217017724751</v>
      </c>
    </row>
    <row r="35" spans="1:4">
      <c r="A35" s="24"/>
    </row>
    <row r="36" spans="1:4">
      <c r="A36" s="24"/>
    </row>
    <row r="37" spans="1:4">
      <c r="A37" s="24"/>
    </row>
  </sheetData>
  <phoneticPr fontId="3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M34"/>
  <sheetViews>
    <sheetView view="pageBreakPreview" zoomScaleNormal="100" zoomScaleSheetLayoutView="75" workbookViewId="0">
      <selection activeCell="G15" sqref="G15"/>
    </sheetView>
  </sheetViews>
  <sheetFormatPr defaultColWidth="6.5" defaultRowHeight="13.5"/>
  <cols>
    <col min="1" max="1" width="2.875" style="3" customWidth="1"/>
    <col min="2" max="2" width="16.125" style="3" customWidth="1"/>
    <col min="3" max="8" width="12.625" style="3" customWidth="1"/>
    <col min="11" max="12" width="9" bestFit="1" customWidth="1"/>
    <col min="14" max="14" width="15.25" bestFit="1" customWidth="1"/>
    <col min="15" max="15" width="13" bestFit="1" customWidth="1"/>
    <col min="16" max="16" width="15.25" bestFit="1" customWidth="1"/>
  </cols>
  <sheetData>
    <row r="1" spans="1:13">
      <c r="A1" s="1" t="s">
        <v>48</v>
      </c>
      <c r="B1" s="1"/>
      <c r="C1" s="2"/>
      <c r="D1" s="2"/>
      <c r="E1" s="2"/>
      <c r="F1" s="2"/>
      <c r="G1" s="2"/>
      <c r="H1" s="39" t="s">
        <v>49</v>
      </c>
    </row>
    <row r="2" spans="1:13" s="7" customFormat="1" ht="41.25" customHeight="1">
      <c r="A2" s="40" t="s">
        <v>50</v>
      </c>
      <c r="B2" s="41"/>
      <c r="C2" s="42" t="s">
        <v>51</v>
      </c>
      <c r="D2" s="42" t="s">
        <v>52</v>
      </c>
      <c r="E2" s="42" t="s">
        <v>53</v>
      </c>
      <c r="F2" s="43" t="s">
        <v>54</v>
      </c>
      <c r="G2" s="42" t="s">
        <v>55</v>
      </c>
      <c r="H2" s="42" t="s">
        <v>56</v>
      </c>
      <c r="J2" s="44"/>
      <c r="K2" s="44"/>
      <c r="L2" s="44"/>
      <c r="M2" s="45"/>
    </row>
    <row r="3" spans="1:13" s="7" customFormat="1" ht="17.100000000000001" customHeight="1">
      <c r="A3" s="46" t="s">
        <v>26</v>
      </c>
      <c r="B3" s="47"/>
      <c r="C3" s="48">
        <v>0.77500000000000002</v>
      </c>
      <c r="D3" s="37">
        <v>33.6</v>
      </c>
      <c r="E3" s="49"/>
      <c r="F3" s="49"/>
      <c r="G3" s="50"/>
      <c r="H3" s="51"/>
      <c r="J3" s="16"/>
      <c r="K3" s="45"/>
      <c r="L3" s="45"/>
      <c r="M3" s="45"/>
    </row>
    <row r="4" spans="1:13" ht="17.100000000000001" customHeight="1">
      <c r="A4" s="52"/>
      <c r="B4" s="53" t="s">
        <v>57</v>
      </c>
      <c r="C4" s="54">
        <v>0.78900000000000003</v>
      </c>
      <c r="D4" s="55">
        <v>323.60000000000002</v>
      </c>
      <c r="E4" s="56"/>
      <c r="F4" s="56"/>
      <c r="G4" s="51"/>
      <c r="H4" s="57"/>
      <c r="J4" s="16"/>
      <c r="K4" s="15"/>
      <c r="L4" s="45"/>
      <c r="M4" s="15"/>
    </row>
    <row r="5" spans="1:13" ht="17.100000000000001" customHeight="1">
      <c r="A5" s="58"/>
      <c r="B5" s="53" t="s">
        <v>58</v>
      </c>
      <c r="C5" s="54">
        <v>7.0000000000000001E-3</v>
      </c>
      <c r="D5" s="55">
        <v>34.5</v>
      </c>
      <c r="E5" s="56"/>
      <c r="F5" s="56"/>
      <c r="G5" s="51"/>
      <c r="H5" s="59"/>
      <c r="J5" s="16"/>
      <c r="K5" s="15"/>
      <c r="L5" s="45"/>
      <c r="M5" s="15"/>
    </row>
    <row r="6" spans="1:13" ht="17.100000000000001" customHeight="1">
      <c r="A6" s="58"/>
      <c r="B6" s="53" t="s">
        <v>59</v>
      </c>
      <c r="C6" s="54">
        <v>0.19900000000000001</v>
      </c>
      <c r="D6" s="55">
        <v>64.599999999999994</v>
      </c>
      <c r="E6" s="56"/>
      <c r="F6" s="56"/>
      <c r="G6" s="51"/>
      <c r="H6" s="59"/>
      <c r="J6" s="16"/>
      <c r="K6" s="15"/>
      <c r="L6" s="45"/>
      <c r="M6" s="15"/>
    </row>
    <row r="7" spans="1:13" ht="17.100000000000001" customHeight="1">
      <c r="A7" s="58"/>
      <c r="B7" s="53" t="s">
        <v>60</v>
      </c>
      <c r="C7" s="54">
        <v>0.89</v>
      </c>
      <c r="D7" s="55">
        <v>136.80000000000001</v>
      </c>
      <c r="E7" s="56"/>
      <c r="F7" s="56"/>
      <c r="G7" s="51"/>
      <c r="H7" s="59"/>
      <c r="J7" s="16"/>
      <c r="K7" s="15"/>
      <c r="L7" s="45"/>
      <c r="M7" s="15"/>
    </row>
    <row r="8" spans="1:13" ht="17.100000000000001" customHeight="1">
      <c r="A8" s="58"/>
      <c r="B8" s="53" t="s">
        <v>61</v>
      </c>
      <c r="C8" s="54">
        <v>0.72699999999999998</v>
      </c>
      <c r="D8" s="55">
        <v>18.399999999999999</v>
      </c>
      <c r="E8" s="56"/>
      <c r="F8" s="56"/>
      <c r="G8" s="51"/>
      <c r="H8" s="59"/>
      <c r="J8" s="16"/>
      <c r="K8" s="15"/>
      <c r="L8" s="45"/>
      <c r="M8" s="15"/>
    </row>
    <row r="9" spans="1:13" ht="17.100000000000001" customHeight="1">
      <c r="A9" s="60"/>
      <c r="B9" s="61" t="s">
        <v>62</v>
      </c>
      <c r="C9" s="54">
        <v>0.93799999999999994</v>
      </c>
      <c r="D9" s="55">
        <v>242.6</v>
      </c>
      <c r="E9" s="56"/>
      <c r="F9" s="56"/>
      <c r="G9" s="51"/>
      <c r="H9" s="59"/>
      <c r="J9" s="16"/>
      <c r="K9" s="15"/>
      <c r="L9" s="45"/>
      <c r="M9" s="15"/>
    </row>
    <row r="10" spans="1:13">
      <c r="A10" s="24"/>
    </row>
    <row r="11" spans="1:13" ht="17.100000000000001" customHeight="1">
      <c r="A11" s="24"/>
      <c r="H11" s="64"/>
      <c r="J11" s="16"/>
      <c r="K11" s="15"/>
      <c r="L11" s="45"/>
      <c r="M11" s="15"/>
    </row>
    <row r="12" spans="1:13" ht="17.100000000000001" customHeight="1">
      <c r="A12" s="24"/>
      <c r="H12" s="64"/>
      <c r="J12" s="16"/>
      <c r="K12" s="15"/>
      <c r="L12" s="45"/>
      <c r="M12" s="15"/>
    </row>
    <row r="13" spans="1:13" ht="17.100000000000001" customHeight="1">
      <c r="A13" s="62"/>
      <c r="B13" s="62"/>
      <c r="C13" s="63"/>
      <c r="D13" s="37"/>
      <c r="E13" s="37"/>
      <c r="F13" s="37"/>
      <c r="G13" s="37"/>
      <c r="H13" s="64"/>
      <c r="J13" s="16"/>
      <c r="K13" s="15"/>
      <c r="L13" s="45"/>
      <c r="M13" s="15"/>
    </row>
    <row r="14" spans="1:13" ht="65.45" customHeight="1">
      <c r="A14" s="24"/>
      <c r="B14" s="24"/>
      <c r="C14" s="19"/>
      <c r="D14" s="19"/>
      <c r="E14" s="19"/>
      <c r="F14" s="19"/>
      <c r="G14" s="19"/>
      <c r="J14" s="15"/>
      <c r="K14" s="15"/>
      <c r="L14" s="15"/>
      <c r="M14" s="15"/>
    </row>
    <row r="15" spans="1:13">
      <c r="A15" s="24"/>
      <c r="B15" s="24"/>
      <c r="C15" s="19"/>
      <c r="D15" s="19"/>
      <c r="E15" s="19"/>
      <c r="F15" s="19"/>
      <c r="G15" s="19"/>
      <c r="J15" s="15"/>
      <c r="K15" s="15"/>
      <c r="L15" s="15"/>
      <c r="M15" s="15"/>
    </row>
    <row r="16" spans="1:13">
      <c r="A16" s="24"/>
      <c r="B16" s="24"/>
      <c r="C16" s="19"/>
      <c r="D16" s="19"/>
      <c r="E16" s="19"/>
      <c r="F16" s="19"/>
      <c r="G16" s="19"/>
      <c r="J16" s="15"/>
      <c r="K16" s="15"/>
      <c r="L16" s="15"/>
      <c r="M16" s="15"/>
    </row>
    <row r="17" spans="1:13">
      <c r="A17" s="24"/>
      <c r="B17" s="24"/>
      <c r="C17" s="19"/>
      <c r="D17" s="19"/>
      <c r="E17" s="19"/>
      <c r="F17" s="19"/>
      <c r="G17" s="19"/>
      <c r="J17" s="15"/>
      <c r="K17" s="15"/>
      <c r="L17" s="15"/>
      <c r="M17" s="15"/>
    </row>
    <row r="18" spans="1:13">
      <c r="A18" s="24"/>
      <c r="B18" s="24"/>
      <c r="C18" s="19"/>
      <c r="D18" s="19"/>
      <c r="E18" s="19"/>
      <c r="F18" s="19"/>
      <c r="G18" s="19"/>
      <c r="J18" s="15"/>
      <c r="K18" s="15"/>
      <c r="L18" s="15"/>
      <c r="M18" s="15"/>
    </row>
    <row r="19" spans="1:13">
      <c r="A19" s="24"/>
      <c r="B19" s="24"/>
      <c r="C19" s="19"/>
      <c r="D19" s="19"/>
      <c r="E19" s="19"/>
      <c r="F19" s="19"/>
      <c r="G19" s="19"/>
    </row>
    <row r="20" spans="1:13">
      <c r="A20" s="24"/>
      <c r="B20" s="24"/>
    </row>
    <row r="21" spans="1:13">
      <c r="A21" s="24"/>
      <c r="B21" s="24"/>
    </row>
    <row r="22" spans="1:13">
      <c r="A22" s="24"/>
      <c r="B22" s="24"/>
    </row>
    <row r="23" spans="1:13">
      <c r="A23" s="24"/>
      <c r="B23" s="24"/>
    </row>
    <row r="24" spans="1:13">
      <c r="A24" s="24"/>
      <c r="B24" s="24"/>
    </row>
    <row r="25" spans="1:13">
      <c r="A25" s="24"/>
      <c r="B25" s="24"/>
    </row>
    <row r="26" spans="1:13">
      <c r="A26" s="24"/>
      <c r="B26" s="24"/>
    </row>
    <row r="27" spans="1:13">
      <c r="A27" s="24"/>
      <c r="B27" s="24"/>
    </row>
    <row r="32" spans="1:13">
      <c r="A32" s="24"/>
    </row>
    <row r="33" spans="1:1">
      <c r="A33" s="24"/>
    </row>
    <row r="34" spans="1:1">
      <c r="A34" s="24"/>
    </row>
  </sheetData>
  <mergeCells count="2">
    <mergeCell ref="A2:B2"/>
    <mergeCell ref="A3:B3"/>
  </mergeCells>
  <phoneticPr fontId="3"/>
  <pageMargins left="0.78740157480314965" right="0.43307086614173229" top="0.59055118110236227" bottom="0.59055118110236227" header="0" footer="0"/>
  <pageSetup paperSize="9" scale="85" fitToWidth="40" orientation="portrait" blackAndWhite="1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Q39"/>
  <sheetViews>
    <sheetView view="pageBreakPreview" topLeftCell="A7" zoomScale="75" zoomScaleNormal="91" zoomScaleSheetLayoutView="75" workbookViewId="0">
      <selection activeCell="L40" sqref="L40"/>
    </sheetView>
  </sheetViews>
  <sheetFormatPr defaultColWidth="6.5" defaultRowHeight="13.5"/>
  <cols>
    <col min="1" max="1" width="10.5" style="3" customWidth="1"/>
    <col min="2" max="3" width="6.375" style="3" customWidth="1"/>
    <col min="4" max="4" width="7.625" style="3" customWidth="1"/>
    <col min="5" max="7" width="6.375" style="3" customWidth="1"/>
    <col min="8" max="8" width="8.25" style="3" customWidth="1"/>
    <col min="9" max="9" width="7.125" style="3" customWidth="1"/>
    <col min="10" max="11" width="6.375" style="3" customWidth="1"/>
    <col min="12" max="12" width="7.625" style="3" customWidth="1"/>
    <col min="13" max="15" width="6.375" style="3" customWidth="1"/>
    <col min="16" max="16" width="8" style="3" customWidth="1"/>
    <col min="17" max="17" width="7" customWidth="1"/>
    <col min="18" max="21" width="6.625" customWidth="1"/>
  </cols>
  <sheetData>
    <row r="1" spans="1:17" s="35" customFormat="1">
      <c r="A1" s="1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s="7" customFormat="1">
      <c r="A2" s="65" t="s">
        <v>25</v>
      </c>
      <c r="B2" s="66" t="s">
        <v>67</v>
      </c>
      <c r="C2" s="67"/>
      <c r="D2" s="67"/>
      <c r="E2" s="67"/>
      <c r="F2" s="67"/>
      <c r="G2" s="67"/>
      <c r="H2" s="67"/>
      <c r="I2" s="68"/>
      <c r="J2" s="66" t="s">
        <v>68</v>
      </c>
      <c r="K2" s="67"/>
      <c r="L2" s="67"/>
      <c r="M2" s="67"/>
      <c r="N2" s="67"/>
      <c r="O2" s="67"/>
      <c r="P2" s="67"/>
      <c r="Q2" s="68"/>
    </row>
    <row r="3" spans="1:17" s="7" customFormat="1" ht="13.5" customHeight="1">
      <c r="A3" s="69"/>
      <c r="B3" s="70" t="s">
        <v>69</v>
      </c>
      <c r="C3" s="71" t="s">
        <v>70</v>
      </c>
      <c r="D3" s="71" t="s">
        <v>71</v>
      </c>
      <c r="E3" s="71" t="s">
        <v>72</v>
      </c>
      <c r="F3" s="71" t="s">
        <v>73</v>
      </c>
      <c r="G3" s="72"/>
      <c r="H3" s="72"/>
      <c r="I3" s="73"/>
      <c r="J3" s="70" t="s">
        <v>74</v>
      </c>
      <c r="K3" s="71" t="s">
        <v>70</v>
      </c>
      <c r="L3" s="71" t="s">
        <v>71</v>
      </c>
      <c r="M3" s="71" t="s">
        <v>72</v>
      </c>
      <c r="N3" s="71" t="s">
        <v>73</v>
      </c>
      <c r="O3" s="72"/>
      <c r="P3" s="72"/>
      <c r="Q3" s="73"/>
    </row>
    <row r="4" spans="1:17" s="7" customFormat="1" ht="43.9" customHeight="1">
      <c r="A4" s="74"/>
      <c r="B4" s="75"/>
      <c r="C4" s="76"/>
      <c r="D4" s="76"/>
      <c r="E4" s="76"/>
      <c r="F4" s="76"/>
      <c r="G4" s="77" t="s">
        <v>75</v>
      </c>
      <c r="H4" s="78" t="s">
        <v>76</v>
      </c>
      <c r="I4" s="79" t="s">
        <v>77</v>
      </c>
      <c r="J4" s="75"/>
      <c r="K4" s="76"/>
      <c r="L4" s="76"/>
      <c r="M4" s="76"/>
      <c r="N4" s="76"/>
      <c r="O4" s="77" t="s">
        <v>75</v>
      </c>
      <c r="P4" s="78" t="s">
        <v>76</v>
      </c>
      <c r="Q4" s="79" t="s">
        <v>77</v>
      </c>
    </row>
    <row r="5" spans="1:17" s="35" customFormat="1" ht="17.100000000000001" customHeight="1">
      <c r="A5" s="80" t="s">
        <v>78</v>
      </c>
      <c r="B5" s="11">
        <v>86.7</v>
      </c>
      <c r="C5" s="37">
        <v>111.6</v>
      </c>
      <c r="D5" s="37">
        <v>2.2999999999999998</v>
      </c>
      <c r="E5" s="37">
        <v>51.9</v>
      </c>
      <c r="F5" s="37">
        <v>83.3</v>
      </c>
      <c r="G5" s="37"/>
      <c r="H5" s="64"/>
      <c r="I5" s="81"/>
      <c r="J5" s="11">
        <v>80.400000000000006</v>
      </c>
      <c r="K5" s="37">
        <v>101.8</v>
      </c>
      <c r="L5" s="37">
        <v>3.5</v>
      </c>
      <c r="M5" s="37">
        <v>60.3</v>
      </c>
      <c r="N5" s="37">
        <v>78.5</v>
      </c>
      <c r="O5" s="37"/>
      <c r="P5" s="82"/>
      <c r="Q5" s="83"/>
    </row>
    <row r="6" spans="1:17" s="35" customFormat="1" ht="17.100000000000001" customHeight="1">
      <c r="A6" s="20">
        <v>55</v>
      </c>
      <c r="B6" s="11">
        <v>88.6</v>
      </c>
      <c r="C6" s="37">
        <v>109.6</v>
      </c>
      <c r="D6" s="37">
        <v>1</v>
      </c>
      <c r="E6" s="37">
        <v>44.8</v>
      </c>
      <c r="F6" s="37">
        <v>86.1</v>
      </c>
      <c r="G6" s="37"/>
      <c r="H6" s="64"/>
      <c r="I6" s="81"/>
      <c r="J6" s="11">
        <v>83.3</v>
      </c>
      <c r="K6" s="37">
        <v>102.4</v>
      </c>
      <c r="L6" s="37">
        <v>2</v>
      </c>
      <c r="M6" s="37">
        <v>55.4</v>
      </c>
      <c r="N6" s="37">
        <v>81.400000000000006</v>
      </c>
      <c r="O6" s="37"/>
      <c r="P6" s="82"/>
      <c r="Q6" s="83"/>
    </row>
    <row r="7" spans="1:17" s="35" customFormat="1" ht="17.100000000000001" customHeight="1">
      <c r="A7" s="20">
        <v>60</v>
      </c>
      <c r="B7" s="11">
        <v>89.6</v>
      </c>
      <c r="C7" s="37">
        <v>107.2</v>
      </c>
      <c r="D7" s="37">
        <v>0.5</v>
      </c>
      <c r="E7" s="37">
        <v>52.1</v>
      </c>
      <c r="F7" s="37">
        <v>87</v>
      </c>
      <c r="G7" s="37"/>
      <c r="H7" s="64"/>
      <c r="I7" s="81"/>
      <c r="J7" s="11">
        <v>85.8</v>
      </c>
      <c r="K7" s="37">
        <v>101.9</v>
      </c>
      <c r="L7" s="37">
        <v>1.3</v>
      </c>
      <c r="M7" s="37">
        <v>55.8</v>
      </c>
      <c r="N7" s="37">
        <v>83.7</v>
      </c>
      <c r="O7" s="37"/>
      <c r="P7" s="82"/>
      <c r="Q7" s="83"/>
    </row>
    <row r="8" spans="1:17" s="35" customFormat="1" ht="17.100000000000001" hidden="1" customHeight="1">
      <c r="A8" s="20">
        <v>61</v>
      </c>
      <c r="B8" s="11">
        <v>89</v>
      </c>
      <c r="C8" s="37">
        <v>104.1</v>
      </c>
      <c r="D8" s="37">
        <v>0.2</v>
      </c>
      <c r="E8" s="37">
        <v>47.3</v>
      </c>
      <c r="F8" s="37">
        <v>87.2</v>
      </c>
      <c r="G8" s="37"/>
      <c r="H8" s="64"/>
      <c r="I8" s="81"/>
      <c r="J8" s="11">
        <v>85.7</v>
      </c>
      <c r="K8" s="37">
        <v>100.6</v>
      </c>
      <c r="L8" s="37">
        <v>1.4</v>
      </c>
      <c r="M8" s="37">
        <v>55.9</v>
      </c>
      <c r="N8" s="37">
        <v>83.8</v>
      </c>
      <c r="O8" s="37"/>
      <c r="P8" s="82"/>
      <c r="Q8" s="83"/>
    </row>
    <row r="9" spans="1:17" s="35" customFormat="1" ht="17.100000000000001" hidden="1" customHeight="1">
      <c r="A9" s="20">
        <v>62</v>
      </c>
      <c r="B9" s="11">
        <v>88.8</v>
      </c>
      <c r="C9" s="37">
        <v>101.9</v>
      </c>
      <c r="D9" s="37">
        <v>0.2</v>
      </c>
      <c r="E9" s="37">
        <v>48</v>
      </c>
      <c r="F9" s="37">
        <v>87.3</v>
      </c>
      <c r="G9" s="37"/>
      <c r="H9" s="64"/>
      <c r="I9" s="81"/>
      <c r="J9" s="11">
        <v>85.1</v>
      </c>
      <c r="K9" s="37">
        <v>99.1</v>
      </c>
      <c r="L9" s="37">
        <v>1.2</v>
      </c>
      <c r="M9" s="37">
        <v>55.4</v>
      </c>
      <c r="N9" s="37">
        <v>83.3</v>
      </c>
      <c r="O9" s="37"/>
      <c r="P9" s="82"/>
      <c r="Q9" s="83"/>
    </row>
    <row r="10" spans="1:17" s="35" customFormat="1" ht="17.100000000000001" hidden="1" customHeight="1">
      <c r="A10" s="20">
        <v>63</v>
      </c>
      <c r="B10" s="11">
        <v>88.5</v>
      </c>
      <c r="C10" s="37">
        <v>101.3</v>
      </c>
      <c r="D10" s="37">
        <v>0.1</v>
      </c>
      <c r="E10" s="37">
        <v>44.7</v>
      </c>
      <c r="F10" s="37">
        <v>87.2</v>
      </c>
      <c r="G10" s="37"/>
      <c r="H10" s="64"/>
      <c r="I10" s="81"/>
      <c r="J10" s="11">
        <v>84.1</v>
      </c>
      <c r="K10" s="37">
        <v>98.1</v>
      </c>
      <c r="L10" s="37">
        <v>0.9</v>
      </c>
      <c r="M10" s="37">
        <v>52.3</v>
      </c>
      <c r="N10" s="37">
        <v>82.3</v>
      </c>
      <c r="O10" s="37"/>
      <c r="P10" s="82"/>
      <c r="Q10" s="83"/>
    </row>
    <row r="11" spans="1:17" s="35" customFormat="1" ht="17.100000000000001" hidden="1" customHeight="1">
      <c r="A11" s="20" t="s">
        <v>30</v>
      </c>
      <c r="B11" s="11">
        <v>87.9</v>
      </c>
      <c r="C11" s="37">
        <v>99.6</v>
      </c>
      <c r="D11" s="37">
        <v>1</v>
      </c>
      <c r="E11" s="37">
        <v>40.799999999999997</v>
      </c>
      <c r="F11" s="37">
        <v>86.9</v>
      </c>
      <c r="G11" s="37"/>
      <c r="H11" s="64"/>
      <c r="I11" s="81"/>
      <c r="J11" s="11">
        <v>83.8</v>
      </c>
      <c r="K11" s="37">
        <v>97.6</v>
      </c>
      <c r="L11" s="37">
        <v>1</v>
      </c>
      <c r="M11" s="37">
        <v>50.4</v>
      </c>
      <c r="N11" s="37">
        <v>82</v>
      </c>
      <c r="O11" s="37"/>
      <c r="P11" s="82"/>
      <c r="Q11" s="83"/>
    </row>
    <row r="12" spans="1:17" s="35" customFormat="1" ht="17.100000000000001" customHeight="1">
      <c r="A12" s="17" t="s">
        <v>6</v>
      </c>
      <c r="B12" s="11">
        <v>87.9</v>
      </c>
      <c r="C12" s="37">
        <v>97.8</v>
      </c>
      <c r="D12" s="37">
        <v>0.1</v>
      </c>
      <c r="E12" s="37">
        <v>40.700000000000003</v>
      </c>
      <c r="F12" s="37">
        <v>87.3</v>
      </c>
      <c r="G12" s="37"/>
      <c r="H12" s="64"/>
      <c r="I12" s="81"/>
      <c r="J12" s="11">
        <v>83.6</v>
      </c>
      <c r="K12" s="37">
        <v>97.3</v>
      </c>
      <c r="L12" s="37">
        <v>1</v>
      </c>
      <c r="M12" s="37">
        <v>48.4</v>
      </c>
      <c r="N12" s="37">
        <v>81.900000000000006</v>
      </c>
      <c r="O12" s="37"/>
      <c r="P12" s="82"/>
      <c r="Q12" s="83"/>
    </row>
    <row r="13" spans="1:17" s="35" customFormat="1" ht="17.100000000000001" hidden="1" customHeight="1">
      <c r="A13" s="20">
        <v>3</v>
      </c>
      <c r="B13" s="11">
        <v>87.8</v>
      </c>
      <c r="C13" s="37">
        <v>98.6</v>
      </c>
      <c r="D13" s="37">
        <v>0.5</v>
      </c>
      <c r="E13" s="37">
        <v>38.9</v>
      </c>
      <c r="F13" s="37">
        <v>87</v>
      </c>
      <c r="G13" s="37"/>
      <c r="H13" s="64"/>
      <c r="I13" s="81"/>
      <c r="J13" s="11">
        <v>83.6</v>
      </c>
      <c r="K13" s="37">
        <v>96.9</v>
      </c>
      <c r="L13" s="37">
        <v>1</v>
      </c>
      <c r="M13" s="37">
        <v>46.4</v>
      </c>
      <c r="N13" s="37">
        <v>81.900000000000006</v>
      </c>
      <c r="O13" s="37"/>
      <c r="P13" s="82"/>
      <c r="Q13" s="83"/>
    </row>
    <row r="14" spans="1:17" s="35" customFormat="1" ht="17.100000000000001" hidden="1" customHeight="1">
      <c r="A14" s="20">
        <v>4</v>
      </c>
      <c r="B14" s="11">
        <v>85.9</v>
      </c>
      <c r="C14" s="37">
        <v>97</v>
      </c>
      <c r="D14" s="37">
        <v>0.2</v>
      </c>
      <c r="E14" s="37">
        <v>36.6</v>
      </c>
      <c r="F14" s="37">
        <v>84.9</v>
      </c>
      <c r="G14" s="37"/>
      <c r="H14" s="64"/>
      <c r="I14" s="81"/>
      <c r="J14" s="11">
        <v>82.8</v>
      </c>
      <c r="K14" s="37">
        <v>95.9</v>
      </c>
      <c r="L14" s="37">
        <v>0.9</v>
      </c>
      <c r="M14" s="37">
        <v>44.9</v>
      </c>
      <c r="N14" s="37">
        <v>81.099999999999994</v>
      </c>
      <c r="O14" s="37"/>
      <c r="P14" s="82"/>
      <c r="Q14" s="83"/>
    </row>
    <row r="15" spans="1:17" s="35" customFormat="1" ht="17.100000000000001" hidden="1" customHeight="1">
      <c r="A15" s="20">
        <v>5</v>
      </c>
      <c r="B15" s="11">
        <v>85.8</v>
      </c>
      <c r="C15" s="37">
        <v>95.6</v>
      </c>
      <c r="D15" s="37">
        <v>0.3</v>
      </c>
      <c r="E15" s="37">
        <v>34.700000000000003</v>
      </c>
      <c r="F15" s="37">
        <v>85.2</v>
      </c>
      <c r="G15" s="37"/>
      <c r="H15" s="64"/>
      <c r="I15" s="81"/>
      <c r="J15" s="11">
        <v>82.5</v>
      </c>
      <c r="K15" s="37">
        <v>94.8</v>
      </c>
      <c r="L15" s="37">
        <v>1</v>
      </c>
      <c r="M15" s="37">
        <v>43.4</v>
      </c>
      <c r="N15" s="37">
        <v>81</v>
      </c>
      <c r="O15" s="37"/>
      <c r="P15" s="82"/>
      <c r="Q15" s="83"/>
    </row>
    <row r="16" spans="1:17" s="35" customFormat="1" ht="17.100000000000001" hidden="1" customHeight="1">
      <c r="A16" s="20">
        <v>6</v>
      </c>
      <c r="B16" s="11">
        <v>86</v>
      </c>
      <c r="C16" s="37">
        <v>95</v>
      </c>
      <c r="D16" s="37">
        <v>0.6</v>
      </c>
      <c r="E16" s="37">
        <v>31.6</v>
      </c>
      <c r="F16" s="37">
        <v>85.7</v>
      </c>
      <c r="G16" s="37"/>
      <c r="H16" s="64"/>
      <c r="I16" s="81"/>
      <c r="J16" s="11">
        <v>83.1</v>
      </c>
      <c r="K16" s="37">
        <v>94.6</v>
      </c>
      <c r="L16" s="37">
        <v>1.1000000000000001</v>
      </c>
      <c r="M16" s="37">
        <v>42.5</v>
      </c>
      <c r="N16" s="37">
        <v>81.7</v>
      </c>
      <c r="O16" s="37"/>
      <c r="P16" s="82"/>
      <c r="Q16" s="83"/>
    </row>
    <row r="17" spans="1:17" s="35" customFormat="1" ht="17.100000000000001" customHeight="1">
      <c r="A17" s="20">
        <v>7</v>
      </c>
      <c r="B17" s="11">
        <v>86.6</v>
      </c>
      <c r="C17" s="37">
        <v>94.3</v>
      </c>
      <c r="D17" s="37">
        <v>0.2</v>
      </c>
      <c r="E17" s="37">
        <v>34</v>
      </c>
      <c r="F17" s="37">
        <v>86.5</v>
      </c>
      <c r="G17" s="37"/>
      <c r="H17" s="64"/>
      <c r="I17" s="81"/>
      <c r="J17" s="11">
        <v>83.6</v>
      </c>
      <c r="K17" s="37">
        <v>94.3</v>
      </c>
      <c r="L17" s="37">
        <v>1.3</v>
      </c>
      <c r="M17" s="37">
        <v>43</v>
      </c>
      <c r="N17" s="37">
        <v>82.4</v>
      </c>
      <c r="O17" s="37"/>
      <c r="P17" s="82"/>
      <c r="Q17" s="83"/>
    </row>
    <row r="18" spans="1:17" s="35" customFormat="1" ht="17.100000000000001" customHeight="1">
      <c r="A18" s="20">
        <v>8</v>
      </c>
      <c r="B18" s="11">
        <v>87.6</v>
      </c>
      <c r="C18" s="37">
        <v>93.1</v>
      </c>
      <c r="D18" s="37">
        <v>0.6</v>
      </c>
      <c r="E18" s="37">
        <v>32.5</v>
      </c>
      <c r="F18" s="37">
        <v>88</v>
      </c>
      <c r="G18" s="37"/>
      <c r="H18" s="64"/>
      <c r="I18" s="81"/>
      <c r="J18" s="11">
        <v>84.3</v>
      </c>
      <c r="K18" s="37">
        <v>94.3</v>
      </c>
      <c r="L18" s="37">
        <v>1.3</v>
      </c>
      <c r="M18" s="37">
        <v>42.8</v>
      </c>
      <c r="N18" s="37">
        <v>83</v>
      </c>
      <c r="O18" s="37"/>
      <c r="P18" s="82"/>
      <c r="Q18" s="83"/>
    </row>
    <row r="19" spans="1:17" s="35" customFormat="1" ht="17.100000000000001" customHeight="1">
      <c r="A19" s="20">
        <v>9</v>
      </c>
      <c r="B19" s="11">
        <v>87.7</v>
      </c>
      <c r="C19" s="37">
        <v>93.1</v>
      </c>
      <c r="D19" s="37">
        <v>0.3</v>
      </c>
      <c r="E19" s="37">
        <v>35.5</v>
      </c>
      <c r="F19" s="37">
        <v>87.7</v>
      </c>
      <c r="G19" s="37"/>
      <c r="H19" s="64"/>
      <c r="I19" s="81"/>
      <c r="J19" s="11">
        <v>83.9</v>
      </c>
      <c r="K19" s="37">
        <v>93.7</v>
      </c>
      <c r="L19" s="37">
        <v>1.3</v>
      </c>
      <c r="M19" s="37">
        <v>42.5</v>
      </c>
      <c r="N19" s="37">
        <v>82.7</v>
      </c>
      <c r="O19" s="37"/>
      <c r="P19" s="82"/>
      <c r="Q19" s="83"/>
    </row>
    <row r="20" spans="1:17" s="35" customFormat="1" ht="17.100000000000001" customHeight="1">
      <c r="A20" s="20">
        <v>10</v>
      </c>
      <c r="B20" s="11">
        <v>87.1</v>
      </c>
      <c r="C20" s="37">
        <v>91.7</v>
      </c>
      <c r="D20" s="37">
        <v>1</v>
      </c>
      <c r="E20" s="37">
        <v>32</v>
      </c>
      <c r="F20" s="37">
        <v>87.4</v>
      </c>
      <c r="G20" s="37"/>
      <c r="H20" s="64">
        <v>104.8</v>
      </c>
      <c r="I20" s="81"/>
      <c r="J20" s="11">
        <v>84</v>
      </c>
      <c r="K20" s="37">
        <v>93.5</v>
      </c>
      <c r="L20" s="37">
        <v>1.2</v>
      </c>
      <c r="M20" s="37">
        <v>43.5</v>
      </c>
      <c r="N20" s="37">
        <v>82.8</v>
      </c>
      <c r="O20" s="37"/>
      <c r="P20" s="37">
        <v>90.9</v>
      </c>
      <c r="Q20" s="83"/>
    </row>
    <row r="21" spans="1:17" s="35" customFormat="1" ht="17.100000000000001" customHeight="1">
      <c r="A21" s="20" t="s">
        <v>8</v>
      </c>
      <c r="B21" s="11">
        <v>87.404972180013033</v>
      </c>
      <c r="C21" s="37">
        <v>91.487180038371207</v>
      </c>
      <c r="D21" s="37">
        <v>0</v>
      </c>
      <c r="E21" s="37">
        <v>31.455435433320421</v>
      </c>
      <c r="F21" s="37">
        <v>87.565426348540029</v>
      </c>
      <c r="G21" s="37"/>
      <c r="H21" s="64">
        <v>93.860495951492396</v>
      </c>
      <c r="I21" s="81"/>
      <c r="J21" s="11">
        <v>84.6</v>
      </c>
      <c r="K21" s="37">
        <v>93.2</v>
      </c>
      <c r="L21" s="37">
        <v>1.7</v>
      </c>
      <c r="M21" s="37">
        <v>45</v>
      </c>
      <c r="N21" s="37">
        <v>83.2</v>
      </c>
      <c r="O21" s="37"/>
      <c r="P21" s="37">
        <v>91</v>
      </c>
      <c r="Q21" s="83"/>
    </row>
    <row r="22" spans="1:17" s="35" customFormat="1" ht="17.100000000000001" customHeight="1">
      <c r="A22" s="20" t="s">
        <v>9</v>
      </c>
      <c r="B22" s="11">
        <v>87.8</v>
      </c>
      <c r="C22" s="37">
        <v>91</v>
      </c>
      <c r="D22" s="37">
        <v>3.9</v>
      </c>
      <c r="E22" s="37">
        <v>30.6</v>
      </c>
      <c r="F22" s="37">
        <v>88</v>
      </c>
      <c r="G22" s="37"/>
      <c r="H22" s="64">
        <v>92</v>
      </c>
      <c r="I22" s="81"/>
      <c r="J22" s="11">
        <v>85.2</v>
      </c>
      <c r="K22" s="37">
        <v>93.1</v>
      </c>
      <c r="L22" s="37">
        <v>1.8</v>
      </c>
      <c r="M22" s="37">
        <v>43.8</v>
      </c>
      <c r="N22" s="37">
        <v>83.8</v>
      </c>
      <c r="O22" s="37"/>
      <c r="P22" s="37">
        <v>91.9</v>
      </c>
      <c r="Q22" s="83"/>
    </row>
    <row r="23" spans="1:17" s="35" customFormat="1" ht="17.100000000000001" customHeight="1">
      <c r="A23" s="20" t="s">
        <v>10</v>
      </c>
      <c r="B23" s="11">
        <v>88.05690402421736</v>
      </c>
      <c r="C23" s="37">
        <v>91.797299043680539</v>
      </c>
      <c r="D23" s="37">
        <v>3.7091675447839831</v>
      </c>
      <c r="E23" s="37">
        <v>29.9</v>
      </c>
      <c r="F23" s="37">
        <v>88</v>
      </c>
      <c r="G23" s="37">
        <v>85.5</v>
      </c>
      <c r="H23" s="64">
        <v>94.1</v>
      </c>
      <c r="I23" s="81"/>
      <c r="J23" s="11">
        <v>85.3</v>
      </c>
      <c r="K23" s="37">
        <v>93.2</v>
      </c>
      <c r="L23" s="37">
        <v>2</v>
      </c>
      <c r="M23" s="37">
        <v>43.7</v>
      </c>
      <c r="N23" s="37">
        <v>83.9</v>
      </c>
      <c r="O23" s="37">
        <v>81.099999999999994</v>
      </c>
      <c r="P23" s="84">
        <v>94.1</v>
      </c>
      <c r="Q23" s="83"/>
    </row>
    <row r="24" spans="1:17" s="35" customFormat="1" ht="17.100000000000001" customHeight="1">
      <c r="A24" s="20" t="s">
        <v>11</v>
      </c>
      <c r="B24" s="11">
        <v>86.8</v>
      </c>
      <c r="C24" s="37">
        <v>91</v>
      </c>
      <c r="D24" s="37">
        <v>5.8</v>
      </c>
      <c r="E24" s="37">
        <v>27.2</v>
      </c>
      <c r="F24" s="37">
        <v>86.6</v>
      </c>
      <c r="G24" s="37">
        <v>83.8</v>
      </c>
      <c r="H24" s="64">
        <v>93.4</v>
      </c>
      <c r="I24" s="81"/>
      <c r="J24" s="11">
        <v>85</v>
      </c>
      <c r="K24" s="37">
        <v>93.1</v>
      </c>
      <c r="L24" s="37">
        <v>2.5</v>
      </c>
      <c r="M24" s="37">
        <v>45.3</v>
      </c>
      <c r="N24" s="37">
        <v>83.4</v>
      </c>
      <c r="O24" s="37">
        <v>80.099999999999994</v>
      </c>
      <c r="P24" s="84">
        <v>94.1</v>
      </c>
      <c r="Q24" s="83"/>
    </row>
    <row r="25" spans="1:17" s="35" customFormat="1" ht="17.100000000000001" customHeight="1">
      <c r="A25" s="20" t="s">
        <v>12</v>
      </c>
      <c r="B25" s="11">
        <v>86.9</v>
      </c>
      <c r="C25" s="37">
        <v>90.8</v>
      </c>
      <c r="D25" s="37">
        <v>10.6</v>
      </c>
      <c r="E25" s="37">
        <v>22.7</v>
      </c>
      <c r="F25" s="37">
        <v>86.8</v>
      </c>
      <c r="G25" s="37">
        <v>84</v>
      </c>
      <c r="H25" s="64">
        <v>93.2</v>
      </c>
      <c r="I25" s="81"/>
      <c r="J25" s="11">
        <v>84.9</v>
      </c>
      <c r="K25" s="37">
        <v>92.9</v>
      </c>
      <c r="L25" s="37">
        <v>2.4</v>
      </c>
      <c r="M25" s="37">
        <v>46.3</v>
      </c>
      <c r="N25" s="37">
        <v>83.3</v>
      </c>
      <c r="O25" s="37">
        <v>79.7</v>
      </c>
      <c r="P25" s="84">
        <v>93.4</v>
      </c>
      <c r="Q25" s="83"/>
    </row>
    <row r="26" spans="1:17" s="35" customFormat="1" ht="17.100000000000001" customHeight="1">
      <c r="A26" s="20" t="s">
        <v>13</v>
      </c>
      <c r="B26" s="11">
        <v>86.1</v>
      </c>
      <c r="C26" s="37">
        <v>90</v>
      </c>
      <c r="D26" s="37">
        <v>7.5</v>
      </c>
      <c r="E26" s="37">
        <v>19.600000000000001</v>
      </c>
      <c r="F26" s="37">
        <v>88</v>
      </c>
      <c r="G26" s="37">
        <v>82.8</v>
      </c>
      <c r="H26" s="64">
        <v>93.1</v>
      </c>
      <c r="I26" s="81"/>
      <c r="J26" s="11">
        <v>84.9</v>
      </c>
      <c r="K26" s="37">
        <v>92.3</v>
      </c>
      <c r="L26" s="37">
        <v>2.6</v>
      </c>
      <c r="M26" s="37">
        <v>48.6</v>
      </c>
      <c r="N26" s="37">
        <v>86.5</v>
      </c>
      <c r="O26" s="37">
        <v>79.400000000000006</v>
      </c>
      <c r="P26" s="84">
        <v>93.5</v>
      </c>
      <c r="Q26" s="83"/>
    </row>
    <row r="27" spans="1:17" s="35" customFormat="1" ht="17.100000000000001" customHeight="1">
      <c r="A27" s="17" t="s">
        <v>31</v>
      </c>
      <c r="B27" s="11">
        <v>85.7</v>
      </c>
      <c r="C27" s="37">
        <v>89.5</v>
      </c>
      <c r="D27" s="37">
        <v>5.0999999999999996</v>
      </c>
      <c r="E27" s="37">
        <v>18.7</v>
      </c>
      <c r="F27" s="37">
        <v>87.6</v>
      </c>
      <c r="G27" s="37">
        <v>82.1</v>
      </c>
      <c r="H27" s="64">
        <v>93</v>
      </c>
      <c r="I27" s="81"/>
      <c r="J27" s="11">
        <v>84.8</v>
      </c>
      <c r="K27" s="37">
        <v>91.7</v>
      </c>
      <c r="L27" s="37">
        <v>2.7</v>
      </c>
      <c r="M27" s="37">
        <v>45.3</v>
      </c>
      <c r="N27" s="37">
        <v>86.4</v>
      </c>
      <c r="O27" s="37">
        <v>79.400000000000006</v>
      </c>
      <c r="P27" s="84">
        <v>93.4</v>
      </c>
      <c r="Q27" s="83"/>
    </row>
    <row r="28" spans="1:17" s="35" customFormat="1" ht="17.100000000000001" customHeight="1">
      <c r="A28" s="17" t="s">
        <v>32</v>
      </c>
      <c r="B28" s="11">
        <v>84.9</v>
      </c>
      <c r="C28" s="37">
        <v>89.2</v>
      </c>
      <c r="D28" s="37">
        <v>2.6</v>
      </c>
      <c r="E28" s="37">
        <v>18.8</v>
      </c>
      <c r="F28" s="37">
        <v>86.5</v>
      </c>
      <c r="G28" s="37">
        <v>81</v>
      </c>
      <c r="H28" s="37">
        <v>92</v>
      </c>
      <c r="I28" s="81">
        <v>94.2</v>
      </c>
      <c r="J28" s="11">
        <v>83.5</v>
      </c>
      <c r="K28" s="37">
        <v>90.1</v>
      </c>
      <c r="L28" s="37">
        <v>2.2000000000000002</v>
      </c>
      <c r="M28" s="37">
        <v>39.4</v>
      </c>
      <c r="N28" s="37">
        <v>85</v>
      </c>
      <c r="O28" s="37">
        <v>78</v>
      </c>
      <c r="P28" s="37">
        <v>91.9</v>
      </c>
      <c r="Q28" s="85">
        <v>94.1</v>
      </c>
    </row>
    <row r="29" spans="1:17" s="35" customFormat="1" ht="17.100000000000001" customHeight="1">
      <c r="A29" s="17" t="s">
        <v>33</v>
      </c>
      <c r="B29" s="11">
        <v>83.2</v>
      </c>
      <c r="C29" s="37">
        <v>86.6</v>
      </c>
      <c r="D29" s="37">
        <v>1.3</v>
      </c>
      <c r="E29" s="37">
        <v>21.6</v>
      </c>
      <c r="F29" s="37">
        <f>(G29+H29)/2</f>
        <v>85.050000000000011</v>
      </c>
      <c r="G29" s="37">
        <v>79.400000000000006</v>
      </c>
      <c r="H29" s="37">
        <v>90.7</v>
      </c>
      <c r="I29" s="81">
        <v>94.9</v>
      </c>
      <c r="J29" s="11">
        <v>82.2</v>
      </c>
      <c r="K29" s="37">
        <v>90.2</v>
      </c>
      <c r="L29" s="37">
        <v>2.2000000000000002</v>
      </c>
      <c r="M29" s="37">
        <v>37.1</v>
      </c>
      <c r="N29" s="37">
        <v>83.65</v>
      </c>
      <c r="O29" s="37">
        <v>76.599999999999994</v>
      </c>
      <c r="P29" s="37">
        <v>90.7</v>
      </c>
      <c r="Q29" s="85">
        <v>93.9</v>
      </c>
    </row>
    <row r="30" spans="1:17" s="35" customFormat="1" ht="17.100000000000001" customHeight="1">
      <c r="A30" s="17" t="s">
        <v>17</v>
      </c>
      <c r="B30" s="11">
        <v>82</v>
      </c>
      <c r="C30" s="37">
        <v>86.6</v>
      </c>
      <c r="D30" s="37">
        <v>0.8</v>
      </c>
      <c r="E30" s="37">
        <v>16.5</v>
      </c>
      <c r="F30" s="37">
        <v>84.1</v>
      </c>
      <c r="G30" s="37">
        <v>77</v>
      </c>
      <c r="H30" s="37">
        <v>91.2</v>
      </c>
      <c r="I30" s="81">
        <v>96.2</v>
      </c>
      <c r="J30" s="11">
        <v>81.7</v>
      </c>
      <c r="K30" s="37">
        <v>90</v>
      </c>
      <c r="L30" s="37">
        <v>2.4</v>
      </c>
      <c r="M30" s="37">
        <v>38</v>
      </c>
      <c r="N30" s="37">
        <v>83.3</v>
      </c>
      <c r="O30" s="37">
        <v>75.900000000000006</v>
      </c>
      <c r="P30" s="37">
        <v>90.6</v>
      </c>
      <c r="Q30" s="85">
        <v>94.2</v>
      </c>
    </row>
    <row r="31" spans="1:17" s="35" customFormat="1" ht="17.100000000000001" customHeight="1">
      <c r="A31" s="17" t="s">
        <v>18</v>
      </c>
      <c r="B31" s="11">
        <v>81.2</v>
      </c>
      <c r="C31" s="37">
        <v>85.4</v>
      </c>
      <c r="D31" s="37" t="s">
        <v>79</v>
      </c>
      <c r="E31" s="37">
        <v>18.8</v>
      </c>
      <c r="F31" s="37">
        <v>83.5</v>
      </c>
      <c r="G31" s="37">
        <v>76.099999999999994</v>
      </c>
      <c r="H31" s="37">
        <v>90.8</v>
      </c>
      <c r="I31" s="81">
        <v>96</v>
      </c>
      <c r="J31" s="11">
        <v>81.599999999999994</v>
      </c>
      <c r="K31" s="37">
        <v>89.9</v>
      </c>
      <c r="L31" s="37">
        <v>2.8</v>
      </c>
      <c r="M31" s="37">
        <v>37.1</v>
      </c>
      <c r="N31" s="37">
        <v>83.3</v>
      </c>
      <c r="O31" s="37">
        <v>75.400000000000006</v>
      </c>
      <c r="P31" s="37">
        <v>91.2</v>
      </c>
      <c r="Q31" s="85">
        <v>94.5</v>
      </c>
    </row>
    <row r="32" spans="1:17" s="35" customFormat="1" ht="17.100000000000001" customHeight="1">
      <c r="A32" s="17" t="s">
        <v>35</v>
      </c>
      <c r="B32" s="11">
        <v>81.400000000000006</v>
      </c>
      <c r="C32" s="37">
        <v>84.4</v>
      </c>
      <c r="D32" s="37">
        <v>1</v>
      </c>
      <c r="E32" s="37">
        <v>21</v>
      </c>
      <c r="F32" s="37">
        <v>84.2</v>
      </c>
      <c r="G32" s="37">
        <v>76.8</v>
      </c>
      <c r="H32" s="37">
        <v>91.5</v>
      </c>
      <c r="I32" s="81">
        <v>96.2</v>
      </c>
      <c r="J32" s="11">
        <v>82.3</v>
      </c>
      <c r="K32" s="37">
        <v>89.6</v>
      </c>
      <c r="L32" s="37">
        <v>2.8</v>
      </c>
      <c r="M32" s="37">
        <v>36.5</v>
      </c>
      <c r="N32" s="37">
        <v>84.2</v>
      </c>
      <c r="O32" s="37">
        <v>76.599999999999994</v>
      </c>
      <c r="P32" s="37">
        <v>91.7</v>
      </c>
      <c r="Q32" s="85">
        <v>94.9</v>
      </c>
    </row>
    <row r="33" spans="1:17" s="35" customFormat="1" ht="17.100000000000001" customHeight="1">
      <c r="A33" s="17" t="s">
        <v>36</v>
      </c>
      <c r="B33" s="11">
        <v>80.2</v>
      </c>
      <c r="C33" s="37">
        <v>82.7</v>
      </c>
      <c r="D33" s="37">
        <v>1.7</v>
      </c>
      <c r="E33" s="37">
        <v>19.7</v>
      </c>
      <c r="F33" s="37">
        <v>83.1</v>
      </c>
      <c r="G33" s="37">
        <v>76</v>
      </c>
      <c r="H33" s="37">
        <v>90.1</v>
      </c>
      <c r="I33" s="81">
        <v>96.1</v>
      </c>
      <c r="J33" s="11">
        <v>81.900000000000006</v>
      </c>
      <c r="K33" s="37">
        <v>89.1</v>
      </c>
      <c r="L33" s="37">
        <v>2.5</v>
      </c>
      <c r="M33" s="37">
        <v>36.6</v>
      </c>
      <c r="N33" s="37">
        <v>83.7</v>
      </c>
      <c r="O33" s="37">
        <v>76.2</v>
      </c>
      <c r="P33" s="37">
        <v>91.2</v>
      </c>
      <c r="Q33" s="85">
        <v>94.6</v>
      </c>
    </row>
    <row r="34" spans="1:17" s="35" customFormat="1" ht="17.100000000000001" customHeight="1">
      <c r="A34" s="17" t="s">
        <v>21</v>
      </c>
      <c r="B34" s="11">
        <v>79.3</v>
      </c>
      <c r="C34" s="37">
        <v>81.3</v>
      </c>
      <c r="D34" s="37">
        <v>0.7</v>
      </c>
      <c r="E34" s="37">
        <v>15.3</v>
      </c>
      <c r="F34" s="37">
        <v>82.5</v>
      </c>
      <c r="G34" s="37">
        <v>74.900000000000006</v>
      </c>
      <c r="H34" s="37">
        <v>90.1</v>
      </c>
      <c r="I34" s="81">
        <v>95.5</v>
      </c>
      <c r="J34" s="11">
        <v>81.5</v>
      </c>
      <c r="K34" s="37">
        <v>88.7</v>
      </c>
      <c r="L34" s="37">
        <v>2.4</v>
      </c>
      <c r="M34" s="37">
        <v>34.700000000000003</v>
      </c>
      <c r="N34" s="37">
        <v>83.3</v>
      </c>
      <c r="O34" s="37">
        <v>76</v>
      </c>
      <c r="P34" s="37">
        <v>90.6</v>
      </c>
      <c r="Q34" s="85">
        <v>93.9</v>
      </c>
    </row>
    <row r="35" spans="1:17" s="35" customFormat="1" ht="17.100000000000001" customHeight="1">
      <c r="A35" s="17" t="s">
        <v>37</v>
      </c>
      <c r="B35" s="11">
        <v>78.3</v>
      </c>
      <c r="C35" s="37">
        <v>80.099999999999994</v>
      </c>
      <c r="D35" s="37">
        <v>3.8</v>
      </c>
      <c r="E35" s="37">
        <v>16.2</v>
      </c>
      <c r="F35" s="37">
        <v>81.5</v>
      </c>
      <c r="G35" s="37">
        <v>73.8</v>
      </c>
      <c r="H35" s="37">
        <v>89.1</v>
      </c>
      <c r="I35" s="81">
        <v>94.6</v>
      </c>
      <c r="J35" s="11">
        <v>81</v>
      </c>
      <c r="K35" s="37">
        <v>88.1</v>
      </c>
      <c r="L35" s="37">
        <v>3</v>
      </c>
      <c r="M35" s="37">
        <v>34.299999999999997</v>
      </c>
      <c r="N35" s="37">
        <v>82.7</v>
      </c>
      <c r="O35" s="37">
        <v>75.5</v>
      </c>
      <c r="P35" s="37">
        <v>89.9</v>
      </c>
      <c r="Q35" s="85">
        <v>93.1</v>
      </c>
    </row>
    <row r="36" spans="1:17" s="35" customFormat="1" ht="17.100000000000001" customHeight="1">
      <c r="A36" s="21" t="s">
        <v>80</v>
      </c>
      <c r="B36" s="22">
        <v>77.5</v>
      </c>
      <c r="C36" s="38">
        <v>78.900000000000006</v>
      </c>
      <c r="D36" s="38">
        <v>0.7</v>
      </c>
      <c r="E36" s="38">
        <v>19.899999999999999</v>
      </c>
      <c r="F36" s="38">
        <v>80.900000000000006</v>
      </c>
      <c r="G36" s="38">
        <v>72.7</v>
      </c>
      <c r="H36" s="38">
        <v>89</v>
      </c>
      <c r="I36" s="86">
        <v>93.8</v>
      </c>
      <c r="J36" s="22">
        <v>80.3</v>
      </c>
      <c r="K36" s="38">
        <v>87.3</v>
      </c>
      <c r="L36" s="38">
        <v>3.2</v>
      </c>
      <c r="M36" s="38">
        <v>34.700000000000003</v>
      </c>
      <c r="N36" s="38">
        <v>82.1</v>
      </c>
      <c r="O36" s="38">
        <v>74.8</v>
      </c>
      <c r="P36" s="38">
        <v>89.4</v>
      </c>
      <c r="Q36" s="87">
        <v>92.9</v>
      </c>
    </row>
    <row r="37" spans="1:17" ht="18.75" customHeight="1">
      <c r="A37" s="24" t="s">
        <v>63</v>
      </c>
    </row>
    <row r="38" spans="1:17">
      <c r="A38" s="24" t="s">
        <v>64</v>
      </c>
      <c r="H38" s="64"/>
    </row>
    <row r="39" spans="1:17">
      <c r="A39" s="24" t="s">
        <v>65</v>
      </c>
      <c r="H39" s="64"/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3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="75" zoomScaleNormal="75" zoomScaleSheetLayoutView="75" workbookViewId="0">
      <selection activeCell="F48" sqref="F48"/>
    </sheetView>
  </sheetViews>
  <sheetFormatPr defaultColWidth="11.625" defaultRowHeight="15" customHeight="1"/>
  <cols>
    <col min="1" max="1" width="13.375" style="114" customWidth="1"/>
    <col min="2" max="6" width="15.625" style="105" customWidth="1"/>
    <col min="7" max="7" width="1.75" style="115" customWidth="1"/>
    <col min="8" max="8" width="15.625" style="105" customWidth="1"/>
    <col min="9" max="12" width="17.5" style="105" customWidth="1"/>
    <col min="13" max="16384" width="11.625" style="105"/>
  </cols>
  <sheetData>
    <row r="1" spans="1:12" s="91" customFormat="1" ht="13.5">
      <c r="A1" s="88" t="s">
        <v>81</v>
      </c>
      <c r="B1" s="89"/>
      <c r="C1" s="89"/>
      <c r="D1" s="89"/>
      <c r="E1" s="89"/>
      <c r="F1" s="89"/>
      <c r="G1" s="90"/>
      <c r="H1" s="88" t="s">
        <v>82</v>
      </c>
    </row>
    <row r="2" spans="1:12" s="93" customFormat="1" ht="18.75" customHeight="1">
      <c r="A2" s="92" t="s">
        <v>83</v>
      </c>
      <c r="F2" s="92" t="s">
        <v>84</v>
      </c>
      <c r="G2" s="94"/>
      <c r="H2" s="95" t="s">
        <v>85</v>
      </c>
      <c r="I2" s="95"/>
      <c r="J2" s="96"/>
      <c r="K2" s="96"/>
      <c r="L2" s="92" t="s">
        <v>84</v>
      </c>
    </row>
    <row r="3" spans="1:12" s="100" customFormat="1" ht="18.75" customHeight="1">
      <c r="A3" s="97" t="s">
        <v>86</v>
      </c>
      <c r="B3" s="98" t="s">
        <v>87</v>
      </c>
      <c r="C3" s="98" t="s">
        <v>88</v>
      </c>
      <c r="D3" s="98" t="s">
        <v>89</v>
      </c>
      <c r="E3" s="98" t="s">
        <v>90</v>
      </c>
      <c r="F3" s="98" t="s">
        <v>91</v>
      </c>
      <c r="G3" s="99"/>
      <c r="H3" s="97" t="s">
        <v>86</v>
      </c>
      <c r="I3" s="97" t="s">
        <v>87</v>
      </c>
      <c r="J3" s="97" t="s">
        <v>88</v>
      </c>
      <c r="K3" s="97" t="s">
        <v>89</v>
      </c>
      <c r="L3" s="97" t="s">
        <v>90</v>
      </c>
    </row>
    <row r="4" spans="1:12" ht="18.75" customHeight="1">
      <c r="A4" s="101" t="s">
        <v>92</v>
      </c>
      <c r="B4" s="102"/>
      <c r="C4" s="102">
        <v>6411196</v>
      </c>
      <c r="D4" s="102">
        <v>190851</v>
      </c>
      <c r="E4" s="102">
        <v>191052</v>
      </c>
      <c r="F4" s="103">
        <v>7102912</v>
      </c>
      <c r="G4" s="104"/>
      <c r="H4" s="101" t="s">
        <v>92</v>
      </c>
      <c r="I4" s="102"/>
      <c r="J4" s="102">
        <v>1665667</v>
      </c>
      <c r="K4" s="102">
        <v>7804</v>
      </c>
      <c r="L4" s="103">
        <v>11119</v>
      </c>
    </row>
    <row r="5" spans="1:12" ht="18.75" customHeight="1">
      <c r="A5" s="106" t="s">
        <v>93</v>
      </c>
      <c r="B5" s="107">
        <v>22750</v>
      </c>
      <c r="C5" s="107">
        <v>548492</v>
      </c>
      <c r="D5" s="107">
        <v>16053</v>
      </c>
      <c r="E5" s="107">
        <v>14203</v>
      </c>
      <c r="F5" s="104">
        <v>576471</v>
      </c>
      <c r="G5" s="104"/>
      <c r="H5" s="106" t="s">
        <v>93</v>
      </c>
      <c r="I5" s="107">
        <v>5095</v>
      </c>
      <c r="J5" s="107">
        <v>140814</v>
      </c>
      <c r="K5" s="107">
        <v>602</v>
      </c>
      <c r="L5" s="104">
        <v>797</v>
      </c>
    </row>
    <row r="6" spans="1:12" ht="18.75" customHeight="1">
      <c r="A6" s="106" t="s">
        <v>94</v>
      </c>
      <c r="B6" s="107">
        <v>22750</v>
      </c>
      <c r="C6" s="107">
        <v>505662</v>
      </c>
      <c r="D6" s="107">
        <v>14707</v>
      </c>
      <c r="E6" s="107">
        <v>14691</v>
      </c>
      <c r="F6" s="104">
        <v>548233</v>
      </c>
      <c r="G6" s="104"/>
      <c r="H6" s="106" t="s">
        <v>94</v>
      </c>
      <c r="I6" s="107">
        <v>5095</v>
      </c>
      <c r="J6" s="107">
        <v>128813</v>
      </c>
      <c r="K6" s="107">
        <v>593</v>
      </c>
      <c r="L6" s="104">
        <v>865</v>
      </c>
    </row>
    <row r="7" spans="1:12" ht="18.75" customHeight="1">
      <c r="A7" s="106" t="s">
        <v>95</v>
      </c>
      <c r="B7" s="107">
        <v>22738</v>
      </c>
      <c r="C7" s="107">
        <v>555453</v>
      </c>
      <c r="D7" s="107">
        <v>15929</v>
      </c>
      <c r="E7" s="107">
        <v>16524</v>
      </c>
      <c r="F7" s="104">
        <v>601222</v>
      </c>
      <c r="G7" s="104"/>
      <c r="H7" s="106" t="s">
        <v>95</v>
      </c>
      <c r="I7" s="107">
        <v>5095</v>
      </c>
      <c r="J7" s="107">
        <v>141511</v>
      </c>
      <c r="K7" s="107">
        <v>595</v>
      </c>
      <c r="L7" s="104">
        <v>960</v>
      </c>
    </row>
    <row r="8" spans="1:12" ht="18.75" customHeight="1">
      <c r="A8" s="106" t="s">
        <v>96</v>
      </c>
      <c r="B8" s="107">
        <v>22738</v>
      </c>
      <c r="C8" s="107">
        <v>526520</v>
      </c>
      <c r="D8" s="107">
        <v>15553</v>
      </c>
      <c r="E8" s="107">
        <v>15652</v>
      </c>
      <c r="F8" s="104">
        <v>590321</v>
      </c>
      <c r="G8" s="104"/>
      <c r="H8" s="106" t="s">
        <v>96</v>
      </c>
      <c r="I8" s="107">
        <v>5146</v>
      </c>
      <c r="J8" s="107">
        <v>137949</v>
      </c>
      <c r="K8" s="107">
        <v>676</v>
      </c>
      <c r="L8" s="104">
        <v>935</v>
      </c>
    </row>
    <row r="9" spans="1:12" ht="18.75" customHeight="1">
      <c r="A9" s="106" t="s">
        <v>97</v>
      </c>
      <c r="B9" s="107">
        <v>22674</v>
      </c>
      <c r="C9" s="107">
        <v>539473</v>
      </c>
      <c r="D9" s="107">
        <v>15550</v>
      </c>
      <c r="E9" s="107">
        <v>15786</v>
      </c>
      <c r="F9" s="104">
        <v>587256</v>
      </c>
      <c r="G9" s="104"/>
      <c r="H9" s="106" t="s">
        <v>97</v>
      </c>
      <c r="I9" s="107">
        <v>5146</v>
      </c>
      <c r="J9" s="107">
        <v>141613</v>
      </c>
      <c r="K9" s="107">
        <v>654</v>
      </c>
      <c r="L9" s="104">
        <v>965</v>
      </c>
    </row>
    <row r="10" spans="1:12" ht="18.75" customHeight="1">
      <c r="A10" s="106" t="s">
        <v>98</v>
      </c>
      <c r="B10" s="107">
        <v>22674</v>
      </c>
      <c r="C10" s="107">
        <v>524644</v>
      </c>
      <c r="D10" s="107">
        <v>16043</v>
      </c>
      <c r="E10" s="107">
        <v>15700</v>
      </c>
      <c r="F10" s="104">
        <v>592759</v>
      </c>
      <c r="G10" s="104"/>
      <c r="H10" s="106" t="s">
        <v>98</v>
      </c>
      <c r="I10" s="107">
        <v>5146</v>
      </c>
      <c r="J10" s="107">
        <v>137253</v>
      </c>
      <c r="K10" s="107">
        <v>633</v>
      </c>
      <c r="L10" s="104">
        <v>885</v>
      </c>
    </row>
    <row r="11" spans="1:12" ht="18.75" customHeight="1">
      <c r="A11" s="106" t="s">
        <v>99</v>
      </c>
      <c r="B11" s="107">
        <v>22662</v>
      </c>
      <c r="C11" s="107">
        <v>542490</v>
      </c>
      <c r="D11" s="107">
        <v>16719</v>
      </c>
      <c r="E11" s="107">
        <v>16570</v>
      </c>
      <c r="F11" s="104">
        <v>629795</v>
      </c>
      <c r="G11" s="104"/>
      <c r="H11" s="106" t="s">
        <v>99</v>
      </c>
      <c r="I11" s="107">
        <v>5143</v>
      </c>
      <c r="J11" s="107">
        <v>141254</v>
      </c>
      <c r="K11" s="107">
        <v>695</v>
      </c>
      <c r="L11" s="104">
        <v>919</v>
      </c>
    </row>
    <row r="12" spans="1:12" ht="18.75" customHeight="1">
      <c r="A12" s="106" t="s">
        <v>100</v>
      </c>
      <c r="B12" s="107">
        <v>22661</v>
      </c>
      <c r="C12" s="107">
        <v>541819</v>
      </c>
      <c r="D12" s="107">
        <v>15866</v>
      </c>
      <c r="E12" s="107">
        <v>16401</v>
      </c>
      <c r="F12" s="104">
        <v>586846</v>
      </c>
      <c r="G12" s="104"/>
      <c r="H12" s="106" t="s">
        <v>100</v>
      </c>
      <c r="I12" s="107">
        <v>5144</v>
      </c>
      <c r="J12" s="107">
        <v>141367</v>
      </c>
      <c r="K12" s="107">
        <v>610</v>
      </c>
      <c r="L12" s="104">
        <v>963</v>
      </c>
    </row>
    <row r="13" spans="1:12" ht="18.75" customHeight="1">
      <c r="A13" s="106" t="s">
        <v>101</v>
      </c>
      <c r="B13" s="107">
        <v>22579</v>
      </c>
      <c r="C13" s="107">
        <v>522266</v>
      </c>
      <c r="D13" s="107">
        <v>16030</v>
      </c>
      <c r="E13" s="107">
        <v>15652</v>
      </c>
      <c r="F13" s="104">
        <v>597231</v>
      </c>
      <c r="G13" s="104"/>
      <c r="H13" s="106" t="s">
        <v>101</v>
      </c>
      <c r="I13" s="107">
        <v>5131</v>
      </c>
      <c r="J13" s="107">
        <v>135581</v>
      </c>
      <c r="K13" s="107">
        <v>673</v>
      </c>
      <c r="L13" s="104">
        <v>893</v>
      </c>
    </row>
    <row r="14" spans="1:12" ht="18.75" customHeight="1">
      <c r="A14" s="106" t="s">
        <v>102</v>
      </c>
      <c r="B14" s="107">
        <v>22579</v>
      </c>
      <c r="C14" s="107">
        <v>542013</v>
      </c>
      <c r="D14" s="107">
        <v>16805</v>
      </c>
      <c r="E14" s="107">
        <v>16807</v>
      </c>
      <c r="F14" s="104">
        <v>629295</v>
      </c>
      <c r="G14" s="104"/>
      <c r="H14" s="106" t="s">
        <v>102</v>
      </c>
      <c r="I14" s="107">
        <v>5143</v>
      </c>
      <c r="J14" s="107">
        <v>141077</v>
      </c>
      <c r="K14" s="107">
        <v>690</v>
      </c>
      <c r="L14" s="104">
        <v>922</v>
      </c>
    </row>
    <row r="15" spans="1:12" ht="18.75" customHeight="1">
      <c r="A15" s="106" t="s">
        <v>103</v>
      </c>
      <c r="B15" s="107">
        <v>22538</v>
      </c>
      <c r="C15" s="107">
        <v>524173</v>
      </c>
      <c r="D15" s="107">
        <v>15379</v>
      </c>
      <c r="E15" s="107">
        <v>15668</v>
      </c>
      <c r="F15" s="104">
        <v>563953</v>
      </c>
      <c r="G15" s="104"/>
      <c r="H15" s="106" t="s">
        <v>103</v>
      </c>
      <c r="I15" s="107">
        <v>5143</v>
      </c>
      <c r="J15" s="107">
        <v>136496</v>
      </c>
      <c r="K15" s="107">
        <v>640</v>
      </c>
      <c r="L15" s="104">
        <v>937</v>
      </c>
    </row>
    <row r="16" spans="1:12" ht="18.75" customHeight="1">
      <c r="A16" s="108" t="s">
        <v>104</v>
      </c>
      <c r="B16" s="109">
        <v>22538</v>
      </c>
      <c r="C16" s="109">
        <v>538191</v>
      </c>
      <c r="D16" s="109">
        <v>16217</v>
      </c>
      <c r="E16" s="109">
        <v>17398</v>
      </c>
      <c r="F16" s="110">
        <v>599530</v>
      </c>
      <c r="G16" s="104"/>
      <c r="H16" s="108" t="s">
        <v>104</v>
      </c>
      <c r="I16" s="109">
        <v>5143</v>
      </c>
      <c r="J16" s="109">
        <v>141939</v>
      </c>
      <c r="K16" s="109">
        <v>743</v>
      </c>
      <c r="L16" s="110">
        <v>1078</v>
      </c>
    </row>
    <row r="17" spans="1:12" ht="18.75" customHeight="1">
      <c r="A17" s="111"/>
      <c r="B17" s="96"/>
      <c r="C17" s="96"/>
      <c r="D17" s="96"/>
      <c r="E17" s="96"/>
      <c r="F17" s="96"/>
      <c r="G17" s="112"/>
    </row>
    <row r="18" spans="1:12" ht="18.75" customHeight="1">
      <c r="A18" s="92" t="s">
        <v>105</v>
      </c>
      <c r="B18" s="93"/>
      <c r="C18" s="93"/>
      <c r="D18" s="93"/>
      <c r="E18" s="92" t="s">
        <v>106</v>
      </c>
      <c r="F18" s="92"/>
      <c r="G18" s="94"/>
      <c r="H18" s="113" t="s">
        <v>107</v>
      </c>
      <c r="I18" s="113"/>
      <c r="J18" s="96"/>
      <c r="K18" s="96"/>
      <c r="L18" s="92" t="s">
        <v>108</v>
      </c>
    </row>
    <row r="19" spans="1:12" ht="18.75" customHeight="1">
      <c r="A19" s="97" t="s">
        <v>86</v>
      </c>
      <c r="B19" s="98" t="s">
        <v>87</v>
      </c>
      <c r="C19" s="98" t="s">
        <v>88</v>
      </c>
      <c r="D19" s="98" t="s">
        <v>89</v>
      </c>
      <c r="E19" s="98" t="s">
        <v>90</v>
      </c>
      <c r="F19" s="94"/>
      <c r="G19" s="94"/>
      <c r="H19" s="97" t="s">
        <v>86</v>
      </c>
      <c r="I19" s="97" t="s">
        <v>87</v>
      </c>
      <c r="J19" s="97" t="s">
        <v>88</v>
      </c>
      <c r="K19" s="97" t="s">
        <v>89</v>
      </c>
      <c r="L19" s="97" t="s">
        <v>90</v>
      </c>
    </row>
    <row r="20" spans="1:12" ht="18.75" customHeight="1">
      <c r="A20" s="101" t="s">
        <v>92</v>
      </c>
      <c r="B20" s="102"/>
      <c r="C20" s="102">
        <v>1481280</v>
      </c>
      <c r="D20" s="102">
        <v>4495</v>
      </c>
      <c r="E20" s="103">
        <v>4661</v>
      </c>
      <c r="F20" s="107"/>
      <c r="G20" s="107"/>
      <c r="H20" s="101" t="s">
        <v>92</v>
      </c>
      <c r="I20" s="102"/>
      <c r="J20" s="102">
        <v>3258172</v>
      </c>
      <c r="K20" s="102">
        <v>178454</v>
      </c>
      <c r="L20" s="103">
        <v>175180</v>
      </c>
    </row>
    <row r="21" spans="1:12" ht="18.75" customHeight="1">
      <c r="A21" s="106" t="s">
        <v>93</v>
      </c>
      <c r="B21" s="107">
        <v>5171</v>
      </c>
      <c r="C21" s="107">
        <v>126895</v>
      </c>
      <c r="D21" s="107">
        <v>365</v>
      </c>
      <c r="E21" s="104">
        <v>390</v>
      </c>
      <c r="F21" s="107"/>
      <c r="G21" s="107"/>
      <c r="H21" s="106" t="s">
        <v>93</v>
      </c>
      <c r="I21" s="107">
        <v>12370</v>
      </c>
      <c r="J21" s="107">
        <v>280315</v>
      </c>
      <c r="K21" s="107">
        <v>15070</v>
      </c>
      <c r="L21" s="104">
        <v>13005</v>
      </c>
    </row>
    <row r="22" spans="1:12" ht="18.75" customHeight="1">
      <c r="A22" s="106" t="s">
        <v>94</v>
      </c>
      <c r="B22" s="107">
        <v>5171</v>
      </c>
      <c r="C22" s="107">
        <v>114432</v>
      </c>
      <c r="D22" s="107">
        <v>357</v>
      </c>
      <c r="E22" s="104">
        <v>346</v>
      </c>
      <c r="F22" s="107"/>
      <c r="G22" s="107"/>
      <c r="H22" s="106" t="s">
        <v>94</v>
      </c>
      <c r="I22" s="107">
        <v>12370</v>
      </c>
      <c r="J22" s="107">
        <v>261910</v>
      </c>
      <c r="K22" s="107">
        <v>13747</v>
      </c>
      <c r="L22" s="104">
        <v>13472</v>
      </c>
    </row>
    <row r="23" spans="1:12" ht="18.75" customHeight="1">
      <c r="A23" s="106" t="s">
        <v>95</v>
      </c>
      <c r="B23" s="107">
        <v>5171</v>
      </c>
      <c r="C23" s="107">
        <v>127142</v>
      </c>
      <c r="D23" s="107">
        <v>395</v>
      </c>
      <c r="E23" s="104">
        <v>395</v>
      </c>
      <c r="F23" s="107"/>
      <c r="G23" s="107"/>
      <c r="H23" s="106" t="s">
        <v>95</v>
      </c>
      <c r="I23" s="107">
        <v>12358</v>
      </c>
      <c r="J23" s="107">
        <v>286318</v>
      </c>
      <c r="K23" s="107">
        <v>14931</v>
      </c>
      <c r="L23" s="104">
        <v>15160</v>
      </c>
    </row>
    <row r="24" spans="1:12" ht="18.75" customHeight="1">
      <c r="A24" s="106" t="s">
        <v>96</v>
      </c>
      <c r="B24" s="107">
        <v>5171</v>
      </c>
      <c r="C24" s="107">
        <v>122171</v>
      </c>
      <c r="D24" s="107">
        <v>347</v>
      </c>
      <c r="E24" s="104">
        <v>395</v>
      </c>
      <c r="F24" s="107"/>
      <c r="G24" s="107"/>
      <c r="H24" s="106" t="s">
        <v>96</v>
      </c>
      <c r="I24" s="107">
        <v>12307</v>
      </c>
      <c r="J24" s="107">
        <v>265859</v>
      </c>
      <c r="K24" s="107">
        <v>14521</v>
      </c>
      <c r="L24" s="104">
        <v>14315</v>
      </c>
    </row>
    <row r="25" spans="1:12" ht="18.75" customHeight="1">
      <c r="A25" s="106" t="s">
        <v>97</v>
      </c>
      <c r="B25" s="107">
        <v>5171</v>
      </c>
      <c r="C25" s="107">
        <v>125258</v>
      </c>
      <c r="D25" s="107">
        <v>372</v>
      </c>
      <c r="E25" s="104">
        <v>399</v>
      </c>
      <c r="F25" s="107"/>
      <c r="G25" s="107"/>
      <c r="H25" s="106" t="s">
        <v>97</v>
      </c>
      <c r="I25" s="107">
        <v>12243</v>
      </c>
      <c r="J25" s="107">
        <v>272016</v>
      </c>
      <c r="K25" s="107">
        <v>14518</v>
      </c>
      <c r="L25" s="104">
        <v>14417</v>
      </c>
    </row>
    <row r="26" spans="1:12" ht="18.75" customHeight="1">
      <c r="A26" s="106" t="s">
        <v>98</v>
      </c>
      <c r="B26" s="107">
        <v>5171</v>
      </c>
      <c r="C26" s="107">
        <v>122015</v>
      </c>
      <c r="D26" s="107">
        <v>417</v>
      </c>
      <c r="E26" s="104">
        <v>362</v>
      </c>
      <c r="F26" s="107"/>
      <c r="G26" s="107"/>
      <c r="H26" s="106" t="s">
        <v>98</v>
      </c>
      <c r="I26" s="107">
        <v>12243</v>
      </c>
      <c r="J26" s="107">
        <v>264802</v>
      </c>
      <c r="K26" s="107">
        <v>14989</v>
      </c>
      <c r="L26" s="104">
        <v>14444</v>
      </c>
    </row>
    <row r="27" spans="1:12" ht="18.75" customHeight="1">
      <c r="A27" s="106" t="s">
        <v>99</v>
      </c>
      <c r="B27" s="107">
        <v>5159</v>
      </c>
      <c r="C27" s="107">
        <v>126265</v>
      </c>
      <c r="D27" s="107">
        <v>387</v>
      </c>
      <c r="E27" s="104">
        <v>393</v>
      </c>
      <c r="F27" s="107"/>
      <c r="G27" s="107"/>
      <c r="H27" s="106" t="s">
        <v>99</v>
      </c>
      <c r="I27" s="107">
        <v>12246</v>
      </c>
      <c r="J27" s="107">
        <v>274582</v>
      </c>
      <c r="K27" s="107">
        <v>15629</v>
      </c>
      <c r="L27" s="104">
        <v>15249</v>
      </c>
    </row>
    <row r="28" spans="1:12" ht="18.75" customHeight="1">
      <c r="A28" s="106" t="s">
        <v>100</v>
      </c>
      <c r="B28" s="107">
        <v>5159</v>
      </c>
      <c r="C28" s="107">
        <v>126863</v>
      </c>
      <c r="D28" s="107">
        <v>377</v>
      </c>
      <c r="E28" s="104">
        <v>385</v>
      </c>
      <c r="F28" s="107"/>
      <c r="G28" s="107"/>
      <c r="H28" s="106" t="s">
        <v>100</v>
      </c>
      <c r="I28" s="107">
        <v>12244</v>
      </c>
      <c r="J28" s="107">
        <v>273192</v>
      </c>
      <c r="K28" s="107">
        <v>14872</v>
      </c>
      <c r="L28" s="104">
        <v>15047</v>
      </c>
    </row>
    <row r="29" spans="1:12" ht="18.75" customHeight="1">
      <c r="A29" s="106" t="s">
        <v>101</v>
      </c>
      <c r="B29" s="107">
        <v>5116</v>
      </c>
      <c r="C29" s="107">
        <v>122246</v>
      </c>
      <c r="D29" s="107">
        <v>369</v>
      </c>
      <c r="E29" s="104">
        <v>402</v>
      </c>
      <c r="F29" s="107"/>
      <c r="G29" s="107"/>
      <c r="H29" s="106" t="s">
        <v>101</v>
      </c>
      <c r="I29" s="107">
        <v>12234</v>
      </c>
      <c r="J29" s="107">
        <v>263944</v>
      </c>
      <c r="K29" s="107">
        <v>14981</v>
      </c>
      <c r="L29" s="104">
        <v>14352</v>
      </c>
    </row>
    <row r="30" spans="1:12" ht="18.75" customHeight="1">
      <c r="A30" s="106" t="s">
        <v>102</v>
      </c>
      <c r="B30" s="107">
        <v>5116</v>
      </c>
      <c r="C30" s="107">
        <v>125308</v>
      </c>
      <c r="D30" s="107">
        <v>401</v>
      </c>
      <c r="E30" s="104">
        <v>414</v>
      </c>
      <c r="F30" s="107"/>
      <c r="G30" s="107"/>
      <c r="H30" s="106" t="s">
        <v>102</v>
      </c>
      <c r="I30" s="107">
        <v>12222</v>
      </c>
      <c r="J30" s="107">
        <v>275035</v>
      </c>
      <c r="K30" s="107">
        <v>15707</v>
      </c>
      <c r="L30" s="104">
        <v>15466</v>
      </c>
    </row>
    <row r="31" spans="1:12" ht="18.75" customHeight="1">
      <c r="A31" s="106" t="s">
        <v>103</v>
      </c>
      <c r="B31" s="107">
        <v>5075</v>
      </c>
      <c r="C31" s="107">
        <v>119770</v>
      </c>
      <c r="D31" s="107">
        <v>331</v>
      </c>
      <c r="E31" s="104">
        <v>374</v>
      </c>
      <c r="F31" s="107"/>
      <c r="G31" s="107"/>
      <c r="H31" s="106" t="s">
        <v>103</v>
      </c>
      <c r="I31" s="107">
        <v>12222</v>
      </c>
      <c r="J31" s="107">
        <v>267371</v>
      </c>
      <c r="K31" s="107">
        <v>14399</v>
      </c>
      <c r="L31" s="104">
        <v>14348</v>
      </c>
    </row>
    <row r="32" spans="1:12" ht="18.75" customHeight="1">
      <c r="A32" s="108" t="s">
        <v>104</v>
      </c>
      <c r="B32" s="109">
        <v>5075</v>
      </c>
      <c r="C32" s="109">
        <v>122915</v>
      </c>
      <c r="D32" s="109">
        <v>377</v>
      </c>
      <c r="E32" s="110">
        <v>406</v>
      </c>
      <c r="F32" s="107"/>
      <c r="G32" s="107"/>
      <c r="H32" s="108" t="s">
        <v>104</v>
      </c>
      <c r="I32" s="109">
        <v>12222</v>
      </c>
      <c r="J32" s="109">
        <v>272828</v>
      </c>
      <c r="K32" s="109">
        <v>15090</v>
      </c>
      <c r="L32" s="110">
        <v>15905</v>
      </c>
    </row>
    <row r="33" spans="1:12" ht="18.75" customHeight="1">
      <c r="F33" s="115"/>
    </row>
    <row r="34" spans="1:12" ht="18.75" customHeight="1">
      <c r="A34" s="92" t="s">
        <v>109</v>
      </c>
      <c r="B34" s="93"/>
      <c r="C34" s="93"/>
      <c r="D34" s="93"/>
      <c r="E34" s="92" t="s">
        <v>106</v>
      </c>
      <c r="F34" s="115"/>
    </row>
    <row r="35" spans="1:12" ht="18.75" customHeight="1">
      <c r="A35" s="97" t="s">
        <v>86</v>
      </c>
      <c r="B35" s="98" t="s">
        <v>87</v>
      </c>
      <c r="C35" s="98" t="s">
        <v>88</v>
      </c>
      <c r="D35" s="98" t="s">
        <v>89</v>
      </c>
      <c r="E35" s="98" t="s">
        <v>90</v>
      </c>
      <c r="F35" s="115"/>
      <c r="H35" s="113" t="s">
        <v>110</v>
      </c>
      <c r="I35" s="113"/>
      <c r="J35" s="96"/>
      <c r="K35" s="96"/>
      <c r="L35" s="92" t="s">
        <v>108</v>
      </c>
    </row>
    <row r="36" spans="1:12" ht="18.75" customHeight="1">
      <c r="A36" s="101" t="s">
        <v>92</v>
      </c>
      <c r="B36" s="102"/>
      <c r="C36" s="102">
        <v>6008</v>
      </c>
      <c r="D36" s="102">
        <v>94</v>
      </c>
      <c r="E36" s="103">
        <v>92</v>
      </c>
      <c r="F36" s="115"/>
      <c r="H36" s="97" t="s">
        <v>86</v>
      </c>
      <c r="I36" s="97" t="s">
        <v>87</v>
      </c>
      <c r="J36" s="97" t="s">
        <v>88</v>
      </c>
      <c r="K36" s="97" t="s">
        <v>89</v>
      </c>
      <c r="L36" s="97" t="s">
        <v>90</v>
      </c>
    </row>
    <row r="37" spans="1:12" ht="18.75" customHeight="1">
      <c r="A37" s="106" t="s">
        <v>93</v>
      </c>
      <c r="B37" s="107">
        <v>88</v>
      </c>
      <c r="C37" s="107">
        <v>461</v>
      </c>
      <c r="D37" s="107">
        <v>15</v>
      </c>
      <c r="E37" s="104">
        <v>11</v>
      </c>
      <c r="F37" s="115"/>
      <c r="H37" s="101" t="s">
        <v>92</v>
      </c>
      <c r="I37" s="102"/>
      <c r="J37" s="102">
        <v>372940</v>
      </c>
      <c r="K37" s="102">
        <v>699</v>
      </c>
      <c r="L37" s="103">
        <v>1079</v>
      </c>
    </row>
    <row r="38" spans="1:12" ht="18.75" customHeight="1">
      <c r="A38" s="106" t="s">
        <v>94</v>
      </c>
      <c r="B38" s="107">
        <v>88</v>
      </c>
      <c r="C38" s="107">
        <v>481</v>
      </c>
      <c r="D38" s="107">
        <v>9</v>
      </c>
      <c r="E38" s="104">
        <v>8</v>
      </c>
      <c r="F38" s="115"/>
      <c r="H38" s="106" t="s">
        <v>93</v>
      </c>
      <c r="I38" s="107">
        <v>1157</v>
      </c>
      <c r="J38" s="107">
        <v>33264</v>
      </c>
      <c r="K38" s="107">
        <v>54</v>
      </c>
      <c r="L38" s="104">
        <v>100</v>
      </c>
    </row>
    <row r="39" spans="1:12" ht="18.75" customHeight="1">
      <c r="A39" s="106" t="s">
        <v>95</v>
      </c>
      <c r="B39" s="107">
        <v>88</v>
      </c>
      <c r="C39" s="107">
        <v>478</v>
      </c>
      <c r="D39" s="107">
        <v>8</v>
      </c>
      <c r="E39" s="104">
        <v>9</v>
      </c>
      <c r="F39" s="115"/>
      <c r="H39" s="106" t="s">
        <v>94</v>
      </c>
      <c r="I39" s="107">
        <v>1157</v>
      </c>
      <c r="J39" s="107">
        <v>30324</v>
      </c>
      <c r="K39" s="107">
        <v>60</v>
      </c>
      <c r="L39" s="104">
        <v>81</v>
      </c>
    </row>
    <row r="40" spans="1:12" ht="18.75" customHeight="1">
      <c r="A40" s="106" t="s">
        <v>96</v>
      </c>
      <c r="B40" s="107">
        <v>88</v>
      </c>
      <c r="C40" s="107">
        <v>541</v>
      </c>
      <c r="D40" s="107">
        <v>9</v>
      </c>
      <c r="E40" s="104">
        <v>7</v>
      </c>
      <c r="F40" s="115"/>
      <c r="H40" s="106" t="s">
        <v>95</v>
      </c>
      <c r="I40" s="107">
        <v>1157</v>
      </c>
      <c r="J40" s="107">
        <v>33376</v>
      </c>
      <c r="K40" s="107">
        <v>58</v>
      </c>
      <c r="L40" s="104">
        <v>95</v>
      </c>
    </row>
    <row r="41" spans="1:12" ht="18.75" customHeight="1">
      <c r="A41" s="106" t="s">
        <v>97</v>
      </c>
      <c r="B41" s="107">
        <v>88</v>
      </c>
      <c r="C41" s="107">
        <v>586</v>
      </c>
      <c r="D41" s="107">
        <v>6</v>
      </c>
      <c r="E41" s="104">
        <v>5</v>
      </c>
      <c r="F41" s="115"/>
      <c r="H41" s="106" t="s">
        <v>96</v>
      </c>
      <c r="I41" s="107">
        <v>1082</v>
      </c>
      <c r="J41" s="107">
        <v>30299</v>
      </c>
      <c r="K41" s="107">
        <v>52</v>
      </c>
      <c r="L41" s="104">
        <v>88</v>
      </c>
    </row>
    <row r="42" spans="1:12" ht="18.75" customHeight="1">
      <c r="A42" s="106" t="s">
        <v>98</v>
      </c>
      <c r="B42" s="107">
        <v>88</v>
      </c>
      <c r="C42" s="107">
        <v>557</v>
      </c>
      <c r="D42" s="107">
        <v>3</v>
      </c>
      <c r="E42" s="104">
        <v>9</v>
      </c>
      <c r="F42" s="115"/>
      <c r="H42" s="106" t="s">
        <v>97</v>
      </c>
      <c r="I42" s="107">
        <v>1082</v>
      </c>
      <c r="J42" s="107">
        <v>31141</v>
      </c>
      <c r="K42" s="107">
        <v>57</v>
      </c>
      <c r="L42" s="104">
        <v>82</v>
      </c>
    </row>
    <row r="43" spans="1:12" ht="18.75" customHeight="1">
      <c r="A43" s="106" t="s">
        <v>99</v>
      </c>
      <c r="B43" s="107">
        <v>88</v>
      </c>
      <c r="C43" s="107">
        <v>389</v>
      </c>
      <c r="D43" s="107">
        <v>8</v>
      </c>
      <c r="E43" s="104">
        <v>9</v>
      </c>
      <c r="F43" s="115"/>
      <c r="H43" s="106" t="s">
        <v>98</v>
      </c>
      <c r="I43" s="107">
        <v>1070</v>
      </c>
      <c r="J43" s="107">
        <v>30190</v>
      </c>
      <c r="K43" s="107">
        <v>68</v>
      </c>
      <c r="L43" s="104">
        <v>90</v>
      </c>
    </row>
    <row r="44" spans="1:12" ht="18.75" customHeight="1">
      <c r="A44" s="106" t="s">
        <v>100</v>
      </c>
      <c r="B44" s="107">
        <v>88</v>
      </c>
      <c r="C44" s="107">
        <v>397</v>
      </c>
      <c r="D44" s="107">
        <v>7</v>
      </c>
      <c r="E44" s="104">
        <v>6</v>
      </c>
      <c r="F44" s="115"/>
      <c r="H44" s="106" t="s">
        <v>99</v>
      </c>
      <c r="I44" s="107">
        <v>1070</v>
      </c>
      <c r="J44" s="107">
        <v>30977</v>
      </c>
      <c r="K44" s="107">
        <v>51</v>
      </c>
      <c r="L44" s="104">
        <v>77</v>
      </c>
    </row>
    <row r="45" spans="1:12" ht="18.75" customHeight="1">
      <c r="A45" s="106" t="s">
        <v>101</v>
      </c>
      <c r="B45" s="107">
        <v>72</v>
      </c>
      <c r="C45" s="107">
        <v>495</v>
      </c>
      <c r="D45" s="107">
        <v>7</v>
      </c>
      <c r="E45" s="104">
        <v>5</v>
      </c>
      <c r="F45" s="115"/>
      <c r="H45" s="106" t="s">
        <v>100</v>
      </c>
      <c r="I45" s="107">
        <v>1070</v>
      </c>
      <c r="J45" s="107">
        <v>31003</v>
      </c>
      <c r="K45" s="107">
        <v>55</v>
      </c>
      <c r="L45" s="104">
        <v>109</v>
      </c>
    </row>
    <row r="46" spans="1:12" ht="18.75" customHeight="1">
      <c r="A46" s="106" t="s">
        <v>102</v>
      </c>
      <c r="B46" s="107">
        <v>72</v>
      </c>
      <c r="C46" s="107">
        <v>593</v>
      </c>
      <c r="D46" s="107">
        <v>7</v>
      </c>
      <c r="E46" s="104">
        <v>5</v>
      </c>
      <c r="F46" s="115"/>
      <c r="H46" s="106" t="s">
        <v>101</v>
      </c>
      <c r="I46" s="107">
        <v>1070</v>
      </c>
      <c r="J46" s="107">
        <v>30140</v>
      </c>
      <c r="K46" s="107">
        <v>58</v>
      </c>
      <c r="L46" s="104">
        <v>80</v>
      </c>
    </row>
    <row r="47" spans="1:12" ht="18.75" customHeight="1">
      <c r="A47" s="106" t="s">
        <v>103</v>
      </c>
      <c r="B47" s="107">
        <v>72</v>
      </c>
      <c r="C47" s="107">
        <v>525</v>
      </c>
      <c r="D47" s="107">
        <v>8</v>
      </c>
      <c r="E47" s="104">
        <v>9</v>
      </c>
      <c r="F47" s="115"/>
      <c r="H47" s="106" t="s">
        <v>102</v>
      </c>
      <c r="I47" s="107">
        <v>1068</v>
      </c>
      <c r="J47" s="107">
        <v>31010</v>
      </c>
      <c r="K47" s="107">
        <v>67</v>
      </c>
      <c r="L47" s="104">
        <v>91</v>
      </c>
    </row>
    <row r="48" spans="1:12" ht="18.75" customHeight="1">
      <c r="A48" s="108" t="s">
        <v>104</v>
      </c>
      <c r="B48" s="109">
        <v>72</v>
      </c>
      <c r="C48" s="109">
        <v>505</v>
      </c>
      <c r="D48" s="109">
        <v>7</v>
      </c>
      <c r="E48" s="110">
        <v>9</v>
      </c>
      <c r="F48" s="115"/>
      <c r="H48" s="106" t="s">
        <v>103</v>
      </c>
      <c r="I48" s="107">
        <v>1070</v>
      </c>
      <c r="J48" s="107">
        <v>30200</v>
      </c>
      <c r="K48" s="107">
        <v>60</v>
      </c>
      <c r="L48" s="104">
        <v>91</v>
      </c>
    </row>
    <row r="49" spans="1:12" ht="18.75" customHeight="1">
      <c r="A49" s="105"/>
      <c r="F49" s="94"/>
      <c r="G49" s="94"/>
      <c r="H49" s="108" t="s">
        <v>104</v>
      </c>
      <c r="I49" s="109">
        <v>1070</v>
      </c>
      <c r="J49" s="109">
        <v>31016</v>
      </c>
      <c r="K49" s="109">
        <v>59</v>
      </c>
      <c r="L49" s="110">
        <v>95</v>
      </c>
    </row>
    <row r="50" spans="1:12" ht="18.75" customHeight="1">
      <c r="A50" s="116" t="s">
        <v>111</v>
      </c>
      <c r="B50" s="93"/>
      <c r="C50" s="93"/>
      <c r="D50" s="93"/>
      <c r="E50" s="92" t="s">
        <v>108</v>
      </c>
      <c r="F50" s="94"/>
      <c r="G50" s="94"/>
    </row>
    <row r="51" spans="1:12" ht="18.75" customHeight="1">
      <c r="A51" s="97" t="s">
        <v>86</v>
      </c>
      <c r="B51" s="98" t="s">
        <v>87</v>
      </c>
      <c r="C51" s="98" t="s">
        <v>88</v>
      </c>
      <c r="D51" s="98" t="s">
        <v>89</v>
      </c>
      <c r="E51" s="98" t="s">
        <v>90</v>
      </c>
      <c r="F51" s="107"/>
      <c r="G51" s="107"/>
    </row>
    <row r="52" spans="1:12" ht="18.75" customHeight="1">
      <c r="A52" s="101" t="s">
        <v>92</v>
      </c>
      <c r="B52" s="102"/>
      <c r="C52" s="102">
        <v>69</v>
      </c>
      <c r="D52" s="102">
        <v>4</v>
      </c>
      <c r="E52" s="103">
        <v>0</v>
      </c>
      <c r="F52" s="107"/>
      <c r="G52" s="107"/>
    </row>
    <row r="53" spans="1:12" ht="18.75" customHeight="1">
      <c r="A53" s="106" t="s">
        <v>93</v>
      </c>
      <c r="B53" s="107">
        <v>26</v>
      </c>
      <c r="C53" s="107">
        <v>7</v>
      </c>
      <c r="D53" s="107">
        <v>1</v>
      </c>
      <c r="E53" s="104">
        <v>0</v>
      </c>
      <c r="F53" s="107"/>
      <c r="G53" s="107"/>
    </row>
    <row r="54" spans="1:12" ht="18.75" customHeight="1">
      <c r="A54" s="106" t="s">
        <v>94</v>
      </c>
      <c r="B54" s="107">
        <v>26</v>
      </c>
      <c r="C54" s="107">
        <v>26</v>
      </c>
      <c r="D54" s="107">
        <v>1</v>
      </c>
      <c r="E54" s="104">
        <v>0</v>
      </c>
      <c r="F54" s="107"/>
      <c r="G54" s="107"/>
    </row>
    <row r="55" spans="1:12" ht="18.75" customHeight="1">
      <c r="A55" s="106" t="s">
        <v>95</v>
      </c>
      <c r="B55" s="107">
        <v>26</v>
      </c>
      <c r="C55" s="107">
        <v>4</v>
      </c>
      <c r="D55" s="107">
        <v>0</v>
      </c>
      <c r="E55" s="104">
        <v>0</v>
      </c>
      <c r="F55" s="107"/>
      <c r="G55" s="107"/>
    </row>
    <row r="56" spans="1:12" ht="18.75" customHeight="1">
      <c r="A56" s="106" t="s">
        <v>96</v>
      </c>
      <c r="B56" s="107">
        <v>26</v>
      </c>
      <c r="C56" s="107">
        <v>0</v>
      </c>
      <c r="D56" s="107">
        <v>0</v>
      </c>
      <c r="E56" s="104">
        <v>0</v>
      </c>
      <c r="F56" s="107"/>
      <c r="G56" s="107"/>
    </row>
    <row r="57" spans="1:12" ht="18.75" customHeight="1">
      <c r="A57" s="106" t="s">
        <v>97</v>
      </c>
      <c r="B57" s="107">
        <v>26</v>
      </c>
      <c r="C57" s="107">
        <v>0</v>
      </c>
      <c r="D57" s="107">
        <v>0</v>
      </c>
      <c r="E57" s="104">
        <v>0</v>
      </c>
      <c r="F57" s="107"/>
      <c r="G57" s="107"/>
    </row>
    <row r="58" spans="1:12" ht="18.75" customHeight="1">
      <c r="A58" s="106" t="s">
        <v>98</v>
      </c>
      <c r="B58" s="107">
        <v>26</v>
      </c>
      <c r="C58" s="107">
        <v>17</v>
      </c>
      <c r="D58" s="107">
        <v>1</v>
      </c>
      <c r="E58" s="104">
        <v>0</v>
      </c>
      <c r="F58" s="107"/>
      <c r="G58" s="107"/>
    </row>
    <row r="59" spans="1:12" ht="18.75" customHeight="1">
      <c r="A59" s="106" t="s">
        <v>99</v>
      </c>
      <c r="B59" s="107">
        <v>26</v>
      </c>
      <c r="C59" s="107">
        <v>0</v>
      </c>
      <c r="D59" s="107">
        <v>0</v>
      </c>
      <c r="E59" s="104">
        <v>0</v>
      </c>
      <c r="F59" s="107"/>
      <c r="G59" s="107"/>
    </row>
    <row r="60" spans="1:12" ht="18.75" customHeight="1">
      <c r="A60" s="106" t="s">
        <v>100</v>
      </c>
      <c r="B60" s="107">
        <v>26</v>
      </c>
      <c r="C60" s="107">
        <v>0</v>
      </c>
      <c r="D60" s="107">
        <v>0</v>
      </c>
      <c r="E60" s="104">
        <v>0</v>
      </c>
      <c r="F60" s="107"/>
      <c r="G60" s="107"/>
    </row>
    <row r="61" spans="1:12" ht="18.75" customHeight="1">
      <c r="A61" s="106" t="s">
        <v>101</v>
      </c>
      <c r="B61" s="107">
        <v>26</v>
      </c>
      <c r="C61" s="107">
        <v>0</v>
      </c>
      <c r="D61" s="107">
        <v>0</v>
      </c>
      <c r="E61" s="104">
        <v>0</v>
      </c>
      <c r="F61" s="107"/>
      <c r="G61" s="107"/>
    </row>
    <row r="62" spans="1:12" ht="18.75" customHeight="1">
      <c r="A62" s="106" t="s">
        <v>102</v>
      </c>
      <c r="B62" s="107">
        <v>26</v>
      </c>
      <c r="C62" s="107">
        <v>0</v>
      </c>
      <c r="D62" s="107">
        <v>0</v>
      </c>
      <c r="E62" s="104">
        <v>0</v>
      </c>
      <c r="F62" s="107"/>
      <c r="G62" s="107"/>
    </row>
    <row r="63" spans="1:12" ht="18.75" customHeight="1">
      <c r="A63" s="106" t="s">
        <v>103</v>
      </c>
      <c r="B63" s="107">
        <v>26</v>
      </c>
      <c r="C63" s="107">
        <v>11</v>
      </c>
      <c r="D63" s="107">
        <v>1</v>
      </c>
      <c r="E63" s="104">
        <v>0</v>
      </c>
      <c r="F63" s="107"/>
      <c r="G63" s="107"/>
    </row>
    <row r="64" spans="1:12" ht="15" customHeight="1">
      <c r="A64" s="108" t="s">
        <v>104</v>
      </c>
      <c r="B64" s="109">
        <v>26</v>
      </c>
      <c r="C64" s="109">
        <v>4</v>
      </c>
      <c r="D64" s="109">
        <v>0</v>
      </c>
      <c r="E64" s="110">
        <v>0</v>
      </c>
      <c r="H64" s="115"/>
      <c r="I64" s="115"/>
      <c r="J64" s="115"/>
      <c r="K64" s="115"/>
      <c r="L64" s="115"/>
    </row>
    <row r="65" spans="6:12" ht="15" customHeight="1">
      <c r="F65" s="94"/>
      <c r="G65" s="94"/>
      <c r="H65" s="117"/>
      <c r="I65" s="117"/>
      <c r="J65" s="117"/>
      <c r="K65" s="112"/>
      <c r="L65" s="94"/>
    </row>
    <row r="66" spans="6:12" ht="15" customHeight="1">
      <c r="F66" s="94"/>
      <c r="G66" s="94"/>
      <c r="H66" s="118"/>
      <c r="I66" s="118"/>
      <c r="J66" s="118"/>
      <c r="K66" s="118"/>
      <c r="L66" s="118"/>
    </row>
    <row r="67" spans="6:12" ht="15" customHeight="1">
      <c r="F67" s="107"/>
      <c r="G67" s="107"/>
      <c r="H67" s="94"/>
      <c r="I67" s="107"/>
      <c r="J67" s="107"/>
      <c r="K67" s="107"/>
      <c r="L67" s="107"/>
    </row>
    <row r="68" spans="6:12" ht="15" customHeight="1">
      <c r="F68" s="107"/>
      <c r="G68" s="107"/>
      <c r="H68" s="94"/>
      <c r="I68" s="107"/>
      <c r="J68" s="107"/>
      <c r="K68" s="107"/>
      <c r="L68" s="107"/>
    </row>
    <row r="69" spans="6:12" ht="15" customHeight="1">
      <c r="F69" s="107"/>
      <c r="G69" s="107"/>
      <c r="H69" s="94"/>
      <c r="I69" s="107"/>
      <c r="J69" s="107"/>
      <c r="K69" s="107"/>
      <c r="L69" s="107"/>
    </row>
    <row r="70" spans="6:12" ht="15" customHeight="1">
      <c r="F70" s="107"/>
      <c r="G70" s="107"/>
      <c r="H70" s="94"/>
      <c r="I70" s="107"/>
      <c r="J70" s="107"/>
      <c r="K70" s="107"/>
      <c r="L70" s="107"/>
    </row>
    <row r="71" spans="6:12" ht="15" customHeight="1">
      <c r="F71" s="107"/>
      <c r="G71" s="107"/>
      <c r="H71" s="94"/>
      <c r="I71" s="107"/>
      <c r="J71" s="107"/>
      <c r="K71" s="107"/>
      <c r="L71" s="107"/>
    </row>
    <row r="72" spans="6:12" ht="15" customHeight="1">
      <c r="F72" s="107"/>
      <c r="G72" s="107"/>
      <c r="H72" s="94"/>
      <c r="I72" s="107"/>
      <c r="J72" s="107"/>
      <c r="K72" s="107"/>
      <c r="L72" s="107"/>
    </row>
    <row r="73" spans="6:12" ht="15" customHeight="1">
      <c r="F73" s="107"/>
      <c r="G73" s="107"/>
      <c r="H73" s="94"/>
      <c r="I73" s="107"/>
      <c r="J73" s="107"/>
      <c r="K73" s="107"/>
      <c r="L73" s="107"/>
    </row>
    <row r="74" spans="6:12" ht="15" customHeight="1">
      <c r="F74" s="107"/>
      <c r="G74" s="107"/>
      <c r="H74" s="94"/>
      <c r="I74" s="107"/>
      <c r="J74" s="107"/>
      <c r="K74" s="107"/>
      <c r="L74" s="107"/>
    </row>
    <row r="75" spans="6:12" ht="15" customHeight="1">
      <c r="F75" s="107"/>
      <c r="G75" s="107"/>
      <c r="H75" s="94"/>
      <c r="I75" s="107"/>
      <c r="J75" s="107"/>
      <c r="K75" s="107"/>
      <c r="L75" s="107"/>
    </row>
    <row r="76" spans="6:12" ht="15" customHeight="1">
      <c r="F76" s="107"/>
      <c r="G76" s="107"/>
      <c r="H76" s="94"/>
      <c r="I76" s="107"/>
      <c r="J76" s="107"/>
      <c r="K76" s="107"/>
      <c r="L76" s="107"/>
    </row>
    <row r="77" spans="6:12" ht="15" customHeight="1">
      <c r="F77" s="107"/>
      <c r="G77" s="107"/>
      <c r="H77" s="94"/>
      <c r="I77" s="107"/>
      <c r="J77" s="107"/>
      <c r="K77" s="107"/>
      <c r="L77" s="107"/>
    </row>
    <row r="78" spans="6:12" ht="15" customHeight="1">
      <c r="F78" s="107"/>
      <c r="G78" s="107"/>
      <c r="H78" s="94"/>
      <c r="I78" s="107"/>
      <c r="J78" s="107"/>
      <c r="K78" s="107"/>
      <c r="L78" s="107"/>
    </row>
    <row r="79" spans="6:12" ht="15" customHeight="1">
      <c r="F79" s="107"/>
      <c r="G79" s="107"/>
      <c r="H79" s="94"/>
      <c r="I79" s="107"/>
      <c r="J79" s="107"/>
      <c r="K79" s="107"/>
      <c r="L79" s="107"/>
    </row>
  </sheetData>
  <mergeCells count="2">
    <mergeCell ref="H2:I2"/>
    <mergeCell ref="H65:J65"/>
  </mergeCells>
  <phoneticPr fontId="3"/>
  <printOptions horizontalCentered="1"/>
  <pageMargins left="0.78740157480314965" right="0.78740157480314965" top="0.42" bottom="0.59055118110236227" header="0" footer="0"/>
  <pageSetup paperSize="9" scale="70" fitToWidth="40" orientation="portrait" blackAndWhite="1" r:id="rId1"/>
  <headerFooter alignWithMargins="0"/>
  <colBreaks count="1" manualBreakCount="1">
    <brk id="6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BreakPreview" zoomScale="75" zoomScaleNormal="100" zoomScaleSheetLayoutView="75" workbookViewId="0">
      <pane xSplit="1" ySplit="6" topLeftCell="B7" activePane="bottomRight" state="frozen"/>
      <selection activeCell="M3" sqref="M3:M89"/>
      <selection pane="topRight" activeCell="M3" sqref="M3:M89"/>
      <selection pane="bottomLeft" activeCell="M3" sqref="M3:M89"/>
      <selection pane="bottomRight" activeCell="F4" sqref="F4"/>
    </sheetView>
  </sheetViews>
  <sheetFormatPr defaultColWidth="9.125" defaultRowHeight="13.5"/>
  <cols>
    <col min="1" max="1" width="11.75" style="124" customWidth="1"/>
    <col min="2" max="11" width="11.125" style="124" customWidth="1"/>
    <col min="12" max="12" width="9.125" style="124" customWidth="1"/>
    <col min="13" max="13" width="13" style="123" bestFit="1" customWidth="1"/>
    <col min="14" max="16384" width="9.125" style="124"/>
  </cols>
  <sheetData>
    <row r="1" spans="1:13" ht="21">
      <c r="A1" s="119" t="s">
        <v>112</v>
      </c>
      <c r="B1" s="120"/>
      <c r="C1" s="120"/>
      <c r="D1" s="120"/>
      <c r="E1" s="120"/>
      <c r="F1" s="120"/>
      <c r="G1" s="121"/>
      <c r="H1" s="122"/>
      <c r="I1" s="122"/>
      <c r="J1" s="122"/>
      <c r="K1" s="122" t="s">
        <v>113</v>
      </c>
      <c r="L1" s="121"/>
    </row>
    <row r="2" spans="1:13" s="129" customFormat="1" ht="18" customHeight="1">
      <c r="A2" s="125" t="s">
        <v>114</v>
      </c>
      <c r="B2" s="126" t="s">
        <v>115</v>
      </c>
      <c r="C2" s="126"/>
      <c r="D2" s="126"/>
      <c r="E2" s="126"/>
      <c r="F2" s="127"/>
      <c r="G2" s="126" t="s">
        <v>116</v>
      </c>
      <c r="H2" s="126"/>
      <c r="I2" s="126"/>
      <c r="J2" s="126"/>
      <c r="K2" s="127"/>
      <c r="L2" s="128"/>
      <c r="M2" s="123"/>
    </row>
    <row r="3" spans="1:13" s="129" customFormat="1" ht="21" customHeight="1">
      <c r="A3" s="130"/>
      <c r="B3" s="131" t="s">
        <v>117</v>
      </c>
      <c r="C3" s="108" t="s">
        <v>118</v>
      </c>
      <c r="D3" s="108" t="s">
        <v>119</v>
      </c>
      <c r="E3" s="108" t="s">
        <v>120</v>
      </c>
      <c r="F3" s="108" t="s">
        <v>121</v>
      </c>
      <c r="G3" s="131" t="s">
        <v>122</v>
      </c>
      <c r="H3" s="108" t="s">
        <v>118</v>
      </c>
      <c r="I3" s="108" t="s">
        <v>119</v>
      </c>
      <c r="J3" s="108" t="s">
        <v>120</v>
      </c>
      <c r="K3" s="108" t="s">
        <v>121</v>
      </c>
      <c r="L3"/>
      <c r="M3" s="124" t="s">
        <v>123</v>
      </c>
    </row>
    <row r="4" spans="1:13" ht="39.75" customHeight="1">
      <c r="A4" s="132" t="s">
        <v>124</v>
      </c>
      <c r="B4" s="133">
        <v>1244</v>
      </c>
      <c r="C4" s="134">
        <v>1239</v>
      </c>
      <c r="D4" s="135">
        <v>1251</v>
      </c>
      <c r="E4" s="135">
        <v>1247</v>
      </c>
      <c r="F4" s="135">
        <v>1247</v>
      </c>
      <c r="G4" s="136">
        <v>86.902276155035338</v>
      </c>
      <c r="H4" s="137">
        <v>87.06957132817989</v>
      </c>
      <c r="I4" s="137">
        <v>88.409893992932865</v>
      </c>
      <c r="J4" s="137">
        <v>88.754448398576514</v>
      </c>
      <c r="K4" s="138">
        <f t="shared" ref="K4:K32" si="0">F4/M4*100000</f>
        <v>89.390681003584234</v>
      </c>
      <c r="L4"/>
      <c r="M4" s="123">
        <v>1395000</v>
      </c>
    </row>
    <row r="5" spans="1:13" ht="39.75" customHeight="1">
      <c r="A5" s="139" t="s">
        <v>125</v>
      </c>
      <c r="B5" s="140">
        <v>1115</v>
      </c>
      <c r="C5" s="141">
        <v>1109</v>
      </c>
      <c r="D5" s="142">
        <v>1124</v>
      </c>
      <c r="E5" s="142">
        <v>1118</v>
      </c>
      <c r="F5" s="142">
        <v>1118</v>
      </c>
      <c r="G5" s="143">
        <v>86.242703209852863</v>
      </c>
      <c r="H5" s="144">
        <v>86.194434124601869</v>
      </c>
      <c r="I5" s="144">
        <v>87.813872091751435</v>
      </c>
      <c r="J5" s="144">
        <v>87.890663385834515</v>
      </c>
      <c r="K5" s="145">
        <f t="shared" si="0"/>
        <v>88.429428491202543</v>
      </c>
      <c r="L5"/>
      <c r="M5" s="123">
        <v>1264285</v>
      </c>
    </row>
    <row r="6" spans="1:13" ht="39.75" customHeight="1">
      <c r="A6" s="146" t="s">
        <v>126</v>
      </c>
      <c r="B6" s="147">
        <v>129</v>
      </c>
      <c r="C6" s="148">
        <v>129</v>
      </c>
      <c r="D6" s="149">
        <v>127</v>
      </c>
      <c r="E6" s="149">
        <v>129</v>
      </c>
      <c r="F6" s="149">
        <v>129</v>
      </c>
      <c r="G6" s="150">
        <v>93.053451633845484</v>
      </c>
      <c r="H6" s="151">
        <v>94.257593581715483</v>
      </c>
      <c r="I6" s="151">
        <v>94.062925875451796</v>
      </c>
      <c r="J6" s="151">
        <v>96.980814338124731</v>
      </c>
      <c r="K6" s="152">
        <f t="shared" si="0"/>
        <v>98.230331089519055</v>
      </c>
      <c r="L6"/>
      <c r="M6" s="123">
        <v>131324</v>
      </c>
    </row>
    <row r="7" spans="1:13" ht="39.75" customHeight="1">
      <c r="A7" s="132" t="s">
        <v>127</v>
      </c>
      <c r="B7" s="153">
        <v>454</v>
      </c>
      <c r="C7" s="102">
        <v>448</v>
      </c>
      <c r="D7" s="26">
        <v>458</v>
      </c>
      <c r="E7" s="26">
        <v>464</v>
      </c>
      <c r="F7" s="26">
        <v>472</v>
      </c>
      <c r="G7" s="136">
        <v>87.775094686900047</v>
      </c>
      <c r="H7" s="137">
        <v>86.636679030442735</v>
      </c>
      <c r="I7" s="137">
        <v>88.582010889011372</v>
      </c>
      <c r="J7" s="137">
        <v>89.804655519792831</v>
      </c>
      <c r="K7" s="138">
        <f t="shared" si="0"/>
        <v>91.391572225481596</v>
      </c>
      <c r="L7"/>
      <c r="M7" s="123">
        <v>516459</v>
      </c>
    </row>
    <row r="8" spans="1:13" ht="39.75" customHeight="1">
      <c r="A8" s="139" t="s">
        <v>128</v>
      </c>
      <c r="B8" s="154">
        <v>113</v>
      </c>
      <c r="C8" s="107">
        <v>113</v>
      </c>
      <c r="D8" s="16">
        <v>114</v>
      </c>
      <c r="E8" s="16">
        <v>114</v>
      </c>
      <c r="F8" s="16">
        <v>116</v>
      </c>
      <c r="G8" s="143">
        <v>67.854826699973572</v>
      </c>
      <c r="H8" s="144">
        <v>68.457880229000693</v>
      </c>
      <c r="I8" s="144">
        <v>69.692375409595542</v>
      </c>
      <c r="J8" s="144">
        <v>70.530588002375765</v>
      </c>
      <c r="K8" s="145">
        <f t="shared" si="0"/>
        <v>72.537628894989282</v>
      </c>
      <c r="L8"/>
      <c r="M8" s="123">
        <v>159917</v>
      </c>
    </row>
    <row r="9" spans="1:13" ht="39.75" customHeight="1">
      <c r="A9" s="139" t="s">
        <v>129</v>
      </c>
      <c r="B9" s="154">
        <v>84</v>
      </c>
      <c r="C9" s="107">
        <v>84</v>
      </c>
      <c r="D9" s="16">
        <v>84</v>
      </c>
      <c r="E9" s="16">
        <v>83</v>
      </c>
      <c r="F9" s="16">
        <v>79</v>
      </c>
      <c r="G9" s="143">
        <v>99.750623441396499</v>
      </c>
      <c r="H9" s="144">
        <v>101.14997892708773</v>
      </c>
      <c r="I9" s="144">
        <v>102.76109269295229</v>
      </c>
      <c r="J9" s="144">
        <v>103.04670622998037</v>
      </c>
      <c r="K9" s="145">
        <f t="shared" si="0"/>
        <v>99.738659461916228</v>
      </c>
      <c r="L9"/>
      <c r="M9" s="123">
        <v>79207</v>
      </c>
    </row>
    <row r="10" spans="1:13" ht="39.75" customHeight="1">
      <c r="A10" s="139" t="s">
        <v>130</v>
      </c>
      <c r="B10" s="154">
        <v>47</v>
      </c>
      <c r="C10" s="107">
        <v>46</v>
      </c>
      <c r="D10" s="16">
        <v>45</v>
      </c>
      <c r="E10" s="16">
        <v>43</v>
      </c>
      <c r="F10" s="16">
        <v>42</v>
      </c>
      <c r="G10" s="143">
        <v>122.49152984102163</v>
      </c>
      <c r="H10" s="144">
        <v>121.75432095497737</v>
      </c>
      <c r="I10" s="144">
        <v>121.03606874848704</v>
      </c>
      <c r="J10" s="144">
        <v>118.14809726610798</v>
      </c>
      <c r="K10" s="145">
        <f t="shared" si="0"/>
        <v>117.52525393849511</v>
      </c>
      <c r="L10"/>
      <c r="M10" s="123">
        <v>35737</v>
      </c>
    </row>
    <row r="11" spans="1:13" ht="39.75" customHeight="1">
      <c r="A11" s="139" t="s">
        <v>131</v>
      </c>
      <c r="B11" s="154">
        <v>95</v>
      </c>
      <c r="C11" s="107">
        <v>93</v>
      </c>
      <c r="D11" s="16">
        <v>97</v>
      </c>
      <c r="E11" s="16">
        <v>95</v>
      </c>
      <c r="F11" s="16">
        <v>95</v>
      </c>
      <c r="G11" s="143">
        <v>78.038362015854105</v>
      </c>
      <c r="H11" s="144">
        <v>76.68142577980062</v>
      </c>
      <c r="I11" s="144">
        <v>80.331928214726418</v>
      </c>
      <c r="J11" s="144">
        <v>79.202968027012389</v>
      </c>
      <c r="K11" s="145">
        <f t="shared" si="0"/>
        <v>79.76423371760103</v>
      </c>
      <c r="L11"/>
      <c r="M11" s="123">
        <v>119101</v>
      </c>
    </row>
    <row r="12" spans="1:13" ht="39.75" customHeight="1">
      <c r="A12" s="139" t="s">
        <v>132</v>
      </c>
      <c r="B12" s="154">
        <v>93</v>
      </c>
      <c r="C12" s="107">
        <v>97</v>
      </c>
      <c r="D12" s="16">
        <v>96</v>
      </c>
      <c r="E12" s="16">
        <v>93</v>
      </c>
      <c r="F12" s="16">
        <v>93</v>
      </c>
      <c r="G12" s="143">
        <v>82.96830253990062</v>
      </c>
      <c r="H12" s="144">
        <v>86.77759885489354</v>
      </c>
      <c r="I12" s="144">
        <v>86.299116333006722</v>
      </c>
      <c r="J12" s="144">
        <v>84.259737435785922</v>
      </c>
      <c r="K12" s="145">
        <f t="shared" si="0"/>
        <v>84.912120520429127</v>
      </c>
      <c r="L12"/>
      <c r="M12" s="123">
        <v>109525</v>
      </c>
    </row>
    <row r="13" spans="1:13" ht="39.75" customHeight="1">
      <c r="A13" s="139" t="s">
        <v>133</v>
      </c>
      <c r="B13" s="154">
        <v>64</v>
      </c>
      <c r="C13" s="107">
        <v>63</v>
      </c>
      <c r="D13" s="16">
        <v>64</v>
      </c>
      <c r="E13" s="16">
        <v>62</v>
      </c>
      <c r="F13" s="16">
        <v>61</v>
      </c>
      <c r="G13" s="143">
        <v>135.71686069936595</v>
      </c>
      <c r="H13" s="144">
        <v>135.32962429918587</v>
      </c>
      <c r="I13" s="144">
        <v>139.15463558879804</v>
      </c>
      <c r="J13" s="144">
        <v>136.26074152216435</v>
      </c>
      <c r="K13" s="145">
        <f t="shared" si="0"/>
        <v>135.81813728764499</v>
      </c>
      <c r="L13"/>
      <c r="M13" s="123">
        <v>44913</v>
      </c>
    </row>
    <row r="14" spans="1:13" ht="39.75" customHeight="1">
      <c r="A14" s="139" t="s">
        <v>134</v>
      </c>
      <c r="B14" s="154">
        <v>31</v>
      </c>
      <c r="C14" s="107">
        <v>31</v>
      </c>
      <c r="D14" s="16">
        <v>31</v>
      </c>
      <c r="E14" s="16">
        <v>31</v>
      </c>
      <c r="F14" s="16">
        <v>32</v>
      </c>
      <c r="G14" s="143">
        <v>81.542467843333242</v>
      </c>
      <c r="H14" s="144">
        <v>82.008412475860425</v>
      </c>
      <c r="I14" s="144">
        <v>82.627005703928788</v>
      </c>
      <c r="J14" s="144">
        <v>83.141125355361254</v>
      </c>
      <c r="K14" s="145">
        <f t="shared" si="0"/>
        <v>86.402419267739504</v>
      </c>
      <c r="L14"/>
      <c r="M14" s="123">
        <v>37036</v>
      </c>
    </row>
    <row r="15" spans="1:13" ht="39.75" customHeight="1">
      <c r="A15" s="139" t="s">
        <v>135</v>
      </c>
      <c r="B15" s="154">
        <v>59</v>
      </c>
      <c r="C15" s="107">
        <v>59</v>
      </c>
      <c r="D15" s="16">
        <v>59</v>
      </c>
      <c r="E15" s="16">
        <v>59</v>
      </c>
      <c r="F15" s="16">
        <v>56</v>
      </c>
      <c r="G15" s="143">
        <v>65.419628106046318</v>
      </c>
      <c r="H15" s="144">
        <v>65.818096629890334</v>
      </c>
      <c r="I15" s="144">
        <v>66.229625970993666</v>
      </c>
      <c r="J15" s="144">
        <v>66.608713322871623</v>
      </c>
      <c r="K15" s="145">
        <f t="shared" si="0"/>
        <v>63.702962187741733</v>
      </c>
      <c r="L15"/>
      <c r="M15" s="123">
        <v>87908</v>
      </c>
    </row>
    <row r="16" spans="1:13" ht="39.75" customHeight="1">
      <c r="A16" s="139" t="s">
        <v>136</v>
      </c>
      <c r="B16" s="154">
        <v>45</v>
      </c>
      <c r="C16" s="107">
        <v>45</v>
      </c>
      <c r="D16" s="16">
        <v>46</v>
      </c>
      <c r="E16" s="16">
        <v>44</v>
      </c>
      <c r="F16" s="29">
        <v>41</v>
      </c>
      <c r="G16" s="143">
        <v>106.93916349809886</v>
      </c>
      <c r="H16" s="144">
        <v>108.53573237500302</v>
      </c>
      <c r="I16" s="144">
        <v>112.32114079210821</v>
      </c>
      <c r="J16" s="144">
        <v>108.84353741496598</v>
      </c>
      <c r="K16" s="145">
        <f t="shared" si="0"/>
        <v>102.93231572604941</v>
      </c>
      <c r="L16"/>
      <c r="M16" s="123">
        <v>39832</v>
      </c>
    </row>
    <row r="17" spans="1:13" ht="39.75" customHeight="1">
      <c r="A17" s="139" t="s">
        <v>137</v>
      </c>
      <c r="B17" s="155">
        <v>30</v>
      </c>
      <c r="C17" s="109">
        <v>31</v>
      </c>
      <c r="D17" s="31">
        <v>30</v>
      </c>
      <c r="E17" s="31">
        <v>30</v>
      </c>
      <c r="F17" s="32">
        <v>31</v>
      </c>
      <c r="G17" s="143">
        <v>85.099140498680967</v>
      </c>
      <c r="H17" s="144">
        <v>88.278847249117206</v>
      </c>
      <c r="I17" s="144">
        <v>85.937723796155723</v>
      </c>
      <c r="J17" s="144">
        <v>86.510179364438557</v>
      </c>
      <c r="K17" s="145">
        <f t="shared" si="0"/>
        <v>89.466089466089471</v>
      </c>
      <c r="L17"/>
      <c r="M17" s="123">
        <v>34650</v>
      </c>
    </row>
    <row r="18" spans="1:13" ht="39.75" customHeight="1">
      <c r="A18" s="77" t="s">
        <v>138</v>
      </c>
      <c r="B18" s="156">
        <v>5</v>
      </c>
      <c r="C18" s="156">
        <v>5</v>
      </c>
      <c r="D18" s="156">
        <v>5</v>
      </c>
      <c r="E18" s="156">
        <v>5</v>
      </c>
      <c r="F18" s="157">
        <v>5</v>
      </c>
      <c r="G18" s="158">
        <v>65.376569037656907</v>
      </c>
      <c r="H18" s="159">
        <v>66.085117631509391</v>
      </c>
      <c r="I18" s="159">
        <v>67.403612833647884</v>
      </c>
      <c r="J18" s="159">
        <v>68.832599118942738</v>
      </c>
      <c r="K18" s="160">
        <f t="shared" si="0"/>
        <v>69.715560513106524</v>
      </c>
      <c r="M18" s="123">
        <v>7172</v>
      </c>
    </row>
    <row r="19" spans="1:13" ht="39.75" customHeight="1">
      <c r="A19" s="77" t="s">
        <v>139</v>
      </c>
      <c r="B19" s="154">
        <v>11</v>
      </c>
      <c r="C19" s="107">
        <v>11</v>
      </c>
      <c r="D19" s="16">
        <v>11</v>
      </c>
      <c r="E19" s="16">
        <v>11</v>
      </c>
      <c r="F19" s="16">
        <v>11</v>
      </c>
      <c r="G19" s="143">
        <v>114.06055578598092</v>
      </c>
      <c r="H19" s="144">
        <v>116.24220648842861</v>
      </c>
      <c r="I19" s="144">
        <v>118.81615899762367</v>
      </c>
      <c r="J19" s="144">
        <v>121.97826569084054</v>
      </c>
      <c r="K19" s="145">
        <f t="shared" si="0"/>
        <v>125.98785935173518</v>
      </c>
      <c r="L19"/>
      <c r="M19" s="123">
        <v>8731</v>
      </c>
    </row>
    <row r="20" spans="1:13" ht="39.75" customHeight="1">
      <c r="A20" s="161" t="s">
        <v>140</v>
      </c>
      <c r="B20" s="153">
        <v>25</v>
      </c>
      <c r="C20" s="102">
        <v>25</v>
      </c>
      <c r="D20" s="26">
        <v>26</v>
      </c>
      <c r="E20" s="26">
        <v>26</v>
      </c>
      <c r="F20" s="26">
        <v>26</v>
      </c>
      <c r="G20" s="136">
        <v>82.347903422378863</v>
      </c>
      <c r="H20" s="137">
        <v>82.817106701560277</v>
      </c>
      <c r="I20" s="137">
        <v>86.329979745658605</v>
      </c>
      <c r="J20" s="137">
        <v>86.64356171687551</v>
      </c>
      <c r="K20" s="138">
        <f t="shared" si="0"/>
        <v>86.634900536469971</v>
      </c>
      <c r="L20"/>
      <c r="M20" s="123">
        <v>30011</v>
      </c>
    </row>
    <row r="21" spans="1:13" ht="39.75" customHeight="1">
      <c r="A21" s="162" t="s">
        <v>141</v>
      </c>
      <c r="B21" s="155">
        <v>18</v>
      </c>
      <c r="C21" s="109">
        <v>18</v>
      </c>
      <c r="D21" s="31">
        <v>18</v>
      </c>
      <c r="E21" s="31">
        <v>18</v>
      </c>
      <c r="F21" s="31">
        <v>18</v>
      </c>
      <c r="G21" s="150">
        <v>81.888904053500752</v>
      </c>
      <c r="H21" s="151">
        <v>82.184275408638484</v>
      </c>
      <c r="I21" s="151">
        <v>82.960777987740244</v>
      </c>
      <c r="J21" s="151">
        <v>83.631464015239501</v>
      </c>
      <c r="K21" s="152">
        <f t="shared" si="0"/>
        <v>83.943478058107544</v>
      </c>
      <c r="L21"/>
      <c r="M21" s="123">
        <v>21443</v>
      </c>
    </row>
    <row r="22" spans="1:13" ht="39.75" customHeight="1">
      <c r="A22" s="77" t="s">
        <v>142</v>
      </c>
      <c r="B22" s="154">
        <v>16</v>
      </c>
      <c r="C22" s="107">
        <v>15</v>
      </c>
      <c r="D22" s="16">
        <v>14</v>
      </c>
      <c r="E22" s="16">
        <v>14</v>
      </c>
      <c r="F22" s="16">
        <v>14</v>
      </c>
      <c r="G22" s="143">
        <v>88.667220836796901</v>
      </c>
      <c r="H22" s="144">
        <v>84.397681877004445</v>
      </c>
      <c r="I22" s="144">
        <v>80.07320979180966</v>
      </c>
      <c r="J22" s="144">
        <v>81.48536173680229</v>
      </c>
      <c r="K22" s="145">
        <f t="shared" si="0"/>
        <v>82.644628099173545</v>
      </c>
      <c r="L22"/>
      <c r="M22" s="123">
        <v>16940</v>
      </c>
    </row>
    <row r="23" spans="1:13" ht="39.75" customHeight="1">
      <c r="A23" s="77" t="s">
        <v>143</v>
      </c>
      <c r="B23" s="163">
        <v>13</v>
      </c>
      <c r="C23" s="164">
        <v>13</v>
      </c>
      <c r="D23" s="156">
        <v>13</v>
      </c>
      <c r="E23" s="156">
        <v>14</v>
      </c>
      <c r="F23" s="156">
        <v>14</v>
      </c>
      <c r="G23" s="158">
        <v>119.46333394596581</v>
      </c>
      <c r="H23" s="159">
        <v>122.56057320637315</v>
      </c>
      <c r="I23" s="159">
        <v>126.06671838634601</v>
      </c>
      <c r="J23" s="159">
        <v>139.83220135836996</v>
      </c>
      <c r="K23" s="160">
        <f t="shared" si="0"/>
        <v>143.60447225356447</v>
      </c>
      <c r="L23"/>
      <c r="M23" s="123">
        <v>9749</v>
      </c>
    </row>
    <row r="24" spans="1:13" ht="39.75" customHeight="1">
      <c r="A24" s="139" t="s">
        <v>144</v>
      </c>
      <c r="B24" s="154">
        <v>6</v>
      </c>
      <c r="C24" s="107">
        <v>6</v>
      </c>
      <c r="D24" s="16">
        <v>6</v>
      </c>
      <c r="E24" s="16">
        <v>6</v>
      </c>
      <c r="F24" s="16">
        <v>6</v>
      </c>
      <c r="G24" s="143">
        <v>137.08019191226867</v>
      </c>
      <c r="H24" s="144">
        <v>138.02622498274673</v>
      </c>
      <c r="I24" s="144">
        <v>140.35087719298244</v>
      </c>
      <c r="J24" s="144">
        <v>142.82313734825041</v>
      </c>
      <c r="K24" s="145">
        <f t="shared" si="0"/>
        <v>144.92753623188406</v>
      </c>
      <c r="L24"/>
      <c r="M24" s="123">
        <v>4140</v>
      </c>
    </row>
    <row r="25" spans="1:13" ht="39.75" customHeight="1">
      <c r="A25" s="165" t="s">
        <v>145</v>
      </c>
      <c r="B25" s="16">
        <v>13</v>
      </c>
      <c r="C25" s="16">
        <v>13</v>
      </c>
      <c r="D25" s="16">
        <v>13</v>
      </c>
      <c r="E25" s="16">
        <v>13</v>
      </c>
      <c r="F25" s="29">
        <v>13</v>
      </c>
      <c r="G25" s="144">
        <v>111.75105303876902</v>
      </c>
      <c r="H25" s="144">
        <v>113.68605159597728</v>
      </c>
      <c r="I25" s="144">
        <v>115.10536568089252</v>
      </c>
      <c r="J25" s="144">
        <v>117.24386724386724</v>
      </c>
      <c r="K25" s="145">
        <f t="shared" si="0"/>
        <v>119.48529411764707</v>
      </c>
      <c r="M25" s="123">
        <v>10880</v>
      </c>
    </row>
    <row r="26" spans="1:13" ht="39.75" customHeight="1" thickBot="1">
      <c r="A26" s="166" t="s">
        <v>146</v>
      </c>
      <c r="B26" s="167">
        <v>22</v>
      </c>
      <c r="C26" s="168">
        <v>23</v>
      </c>
      <c r="D26" s="169">
        <v>21</v>
      </c>
      <c r="E26" s="169">
        <v>22</v>
      </c>
      <c r="F26" s="169">
        <v>22</v>
      </c>
      <c r="G26" s="170">
        <v>91.434271227297288</v>
      </c>
      <c r="H26" s="171">
        <v>97.54442512405106</v>
      </c>
      <c r="I26" s="171">
        <v>90.669660204654377</v>
      </c>
      <c r="J26" s="171">
        <v>96.826724175872542</v>
      </c>
      <c r="K26" s="172">
        <f t="shared" si="0"/>
        <v>98.840866205409284</v>
      </c>
      <c r="L26"/>
      <c r="M26" s="123">
        <v>22258</v>
      </c>
    </row>
    <row r="27" spans="1:13" ht="39.75" customHeight="1" thickTop="1">
      <c r="A27" s="173" t="s">
        <v>147</v>
      </c>
      <c r="B27" s="174">
        <v>59</v>
      </c>
      <c r="C27" s="175">
        <v>59</v>
      </c>
      <c r="D27" s="175">
        <v>59</v>
      </c>
      <c r="E27" s="175">
        <v>59</v>
      </c>
      <c r="F27" s="175">
        <v>56</v>
      </c>
      <c r="G27" s="176">
        <v>65.419628106046318</v>
      </c>
      <c r="H27" s="177">
        <v>65.818096629890334</v>
      </c>
      <c r="I27" s="177">
        <v>66.229625970993666</v>
      </c>
      <c r="J27" s="177">
        <v>66.608713322871623</v>
      </c>
      <c r="K27" s="178">
        <f t="shared" si="0"/>
        <v>63.702962187741733</v>
      </c>
      <c r="L27"/>
      <c r="M27" s="123">
        <v>87908</v>
      </c>
    </row>
    <row r="28" spans="1:13" ht="39.75" customHeight="1">
      <c r="A28" s="179" t="s">
        <v>148</v>
      </c>
      <c r="B28" s="180">
        <v>188</v>
      </c>
      <c r="C28" s="141">
        <v>190</v>
      </c>
      <c r="D28" s="141">
        <v>193</v>
      </c>
      <c r="E28" s="141">
        <v>188</v>
      </c>
      <c r="F28" s="141">
        <v>188</v>
      </c>
      <c r="G28" s="143">
        <v>80.401666196231389</v>
      </c>
      <c r="H28" s="144">
        <v>81.523721257524855</v>
      </c>
      <c r="I28" s="144">
        <v>83.193241087977924</v>
      </c>
      <c r="J28" s="144">
        <v>81.626273239607841</v>
      </c>
      <c r="K28" s="145">
        <f t="shared" si="0"/>
        <v>82.230367499759424</v>
      </c>
      <c r="L28"/>
      <c r="M28" s="123">
        <v>228626</v>
      </c>
    </row>
    <row r="29" spans="1:13" ht="39.75" customHeight="1">
      <c r="A29" s="179" t="s">
        <v>149</v>
      </c>
      <c r="B29" s="180">
        <v>118</v>
      </c>
      <c r="C29" s="141">
        <v>118</v>
      </c>
      <c r="D29" s="141">
        <v>119</v>
      </c>
      <c r="E29" s="141">
        <v>119</v>
      </c>
      <c r="F29" s="141">
        <v>121</v>
      </c>
      <c r="G29" s="143">
        <v>67.746009874842116</v>
      </c>
      <c r="H29" s="144">
        <v>68.353887772184592</v>
      </c>
      <c r="I29" s="144">
        <v>69.593085137490206</v>
      </c>
      <c r="J29" s="144">
        <v>70.457559681697603</v>
      </c>
      <c r="K29" s="145">
        <f t="shared" si="0"/>
        <v>72.416496597621631</v>
      </c>
      <c r="L29"/>
      <c r="M29" s="123">
        <v>167089</v>
      </c>
    </row>
    <row r="30" spans="1:13" ht="39.75" customHeight="1">
      <c r="A30" s="179" t="s">
        <v>150</v>
      </c>
      <c r="B30" s="180">
        <v>569</v>
      </c>
      <c r="C30" s="141">
        <v>564</v>
      </c>
      <c r="D30" s="141">
        <v>574</v>
      </c>
      <c r="E30" s="141">
        <v>580</v>
      </c>
      <c r="F30" s="141">
        <v>590</v>
      </c>
      <c r="G30" s="143">
        <v>87.205069848349012</v>
      </c>
      <c r="H30" s="144">
        <v>86.560021854870769</v>
      </c>
      <c r="I30" s="144">
        <v>88.235203694195846</v>
      </c>
      <c r="J30" s="144">
        <v>89.342103236340677</v>
      </c>
      <c r="K30" s="145">
        <f t="shared" si="0"/>
        <v>91.003038576033816</v>
      </c>
      <c r="L30"/>
      <c r="M30" s="123">
        <v>648330</v>
      </c>
    </row>
    <row r="31" spans="1:13" ht="39.75" customHeight="1">
      <c r="A31" s="179" t="s">
        <v>151</v>
      </c>
      <c r="B31" s="180">
        <v>185</v>
      </c>
      <c r="C31" s="141">
        <v>182</v>
      </c>
      <c r="D31" s="141">
        <v>182</v>
      </c>
      <c r="E31" s="141">
        <v>177</v>
      </c>
      <c r="F31" s="141">
        <v>172</v>
      </c>
      <c r="G31" s="143">
        <v>118.18518660482707</v>
      </c>
      <c r="H31" s="144">
        <v>118.04767309875142</v>
      </c>
      <c r="I31" s="144">
        <v>119.79910611436208</v>
      </c>
      <c r="J31" s="144">
        <v>118.38356274328827</v>
      </c>
      <c r="K31" s="145">
        <f t="shared" si="0"/>
        <v>116.87085091492209</v>
      </c>
      <c r="L31"/>
      <c r="M31" s="123">
        <v>147171</v>
      </c>
    </row>
    <row r="32" spans="1:13" ht="39.75" customHeight="1">
      <c r="A32" s="162" t="s">
        <v>152</v>
      </c>
      <c r="B32" s="181">
        <v>125</v>
      </c>
      <c r="C32" s="148">
        <v>126</v>
      </c>
      <c r="D32" s="148">
        <v>124</v>
      </c>
      <c r="E32" s="148">
        <v>124</v>
      </c>
      <c r="F32" s="148">
        <v>120</v>
      </c>
      <c r="G32" s="150">
        <v>100.57852769128026</v>
      </c>
      <c r="H32" s="151">
        <v>102.93613058183423</v>
      </c>
      <c r="I32" s="151">
        <v>102.92762693715603</v>
      </c>
      <c r="J32" s="151">
        <v>104.5919228044131</v>
      </c>
      <c r="K32" s="152">
        <f t="shared" si="0"/>
        <v>103.01755590848607</v>
      </c>
      <c r="L32"/>
      <c r="M32" s="123">
        <v>116485</v>
      </c>
    </row>
    <row r="33" spans="1:12" ht="13.15" customHeight="1">
      <c r="A33" s="182"/>
      <c r="L33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view="pageBreakPreview" zoomScale="75" zoomScaleNormal="100" zoomScaleSheetLayoutView="75" workbookViewId="0">
      <selection activeCell="A2" sqref="A2:A3"/>
    </sheetView>
  </sheetViews>
  <sheetFormatPr defaultColWidth="7.625" defaultRowHeight="13.5"/>
  <cols>
    <col min="1" max="1" width="12.625" style="105" customWidth="1"/>
    <col min="2" max="2" width="8.625" style="105" customWidth="1"/>
    <col min="3" max="8" width="6.625" style="105" customWidth="1"/>
    <col min="9" max="9" width="7.75" style="105" customWidth="1"/>
    <col min="10" max="11" width="9.125" style="105" customWidth="1"/>
    <col min="12" max="16384" width="7.625" style="105"/>
  </cols>
  <sheetData>
    <row r="1" spans="1:18" ht="18.75">
      <c r="A1" s="183" t="s">
        <v>153</v>
      </c>
      <c r="B1" s="184"/>
      <c r="C1" s="184"/>
      <c r="D1" s="184"/>
      <c r="E1" s="184"/>
      <c r="F1" s="184"/>
      <c r="G1" s="120"/>
      <c r="N1" s="185">
        <v>41913</v>
      </c>
      <c r="O1" s="185"/>
      <c r="P1" s="185"/>
      <c r="Q1" s="185"/>
      <c r="R1" s="185"/>
    </row>
    <row r="2" spans="1:18" s="93" customFormat="1" ht="14.25" customHeight="1">
      <c r="A2" s="186" t="s">
        <v>154</v>
      </c>
      <c r="B2" s="187" t="s">
        <v>26</v>
      </c>
      <c r="C2" s="188" t="s">
        <v>155</v>
      </c>
      <c r="D2" s="189"/>
      <c r="E2" s="190" t="s">
        <v>156</v>
      </c>
      <c r="F2" s="191"/>
      <c r="G2" s="191"/>
      <c r="H2" s="191"/>
      <c r="I2" s="192"/>
      <c r="J2" s="193" t="s">
        <v>157</v>
      </c>
      <c r="K2" s="193" t="s">
        <v>158</v>
      </c>
      <c r="L2" s="194" t="s">
        <v>159</v>
      </c>
      <c r="M2" s="194" t="s">
        <v>160</v>
      </c>
      <c r="N2" s="194" t="s">
        <v>161</v>
      </c>
      <c r="O2" s="194" t="s">
        <v>162</v>
      </c>
      <c r="P2" s="187" t="s">
        <v>163</v>
      </c>
      <c r="Q2" s="194" t="s">
        <v>164</v>
      </c>
      <c r="R2" s="187" t="s">
        <v>165</v>
      </c>
    </row>
    <row r="3" spans="1:18" s="93" customFormat="1" ht="39.75" customHeight="1">
      <c r="A3" s="195"/>
      <c r="B3" s="196"/>
      <c r="C3" s="197" t="s">
        <v>166</v>
      </c>
      <c r="D3" s="198" t="s">
        <v>167</v>
      </c>
      <c r="E3" s="198" t="s">
        <v>168</v>
      </c>
      <c r="F3" s="199" t="s">
        <v>169</v>
      </c>
      <c r="G3" s="198" t="s">
        <v>170</v>
      </c>
      <c r="H3" s="200" t="s">
        <v>171</v>
      </c>
      <c r="I3" s="201" t="s">
        <v>172</v>
      </c>
      <c r="J3" s="202"/>
      <c r="K3" s="202"/>
      <c r="L3" s="196"/>
      <c r="M3" s="203"/>
      <c r="N3" s="204"/>
      <c r="O3" s="204"/>
      <c r="P3" s="203"/>
      <c r="Q3" s="203"/>
      <c r="R3" s="203"/>
    </row>
    <row r="4" spans="1:18" ht="39.950000000000003" customHeight="1">
      <c r="A4" s="205" t="s">
        <v>26</v>
      </c>
      <c r="B4" s="206">
        <f t="shared" ref="B4:R4" si="0">SUM(B5:B6)</f>
        <v>1247</v>
      </c>
      <c r="C4" s="207">
        <f t="shared" si="0"/>
        <v>2</v>
      </c>
      <c r="D4" s="207">
        <f t="shared" si="0"/>
        <v>3</v>
      </c>
      <c r="E4" s="207">
        <f t="shared" si="0"/>
        <v>3</v>
      </c>
      <c r="F4" s="207">
        <f t="shared" si="0"/>
        <v>93</v>
      </c>
      <c r="G4" s="207">
        <f t="shared" si="0"/>
        <v>2</v>
      </c>
      <c r="H4" s="207">
        <f t="shared" si="0"/>
        <v>5</v>
      </c>
      <c r="I4" s="207">
        <f t="shared" si="0"/>
        <v>1</v>
      </c>
      <c r="J4" s="207">
        <f t="shared" si="0"/>
        <v>5</v>
      </c>
      <c r="K4" s="207">
        <f t="shared" si="0"/>
        <v>1</v>
      </c>
      <c r="L4" s="207">
        <f t="shared" si="0"/>
        <v>4</v>
      </c>
      <c r="M4" s="207">
        <f t="shared" si="0"/>
        <v>650</v>
      </c>
      <c r="N4" s="207">
        <f t="shared" si="0"/>
        <v>113</v>
      </c>
      <c r="O4" s="207">
        <f t="shared" si="0"/>
        <v>7</v>
      </c>
      <c r="P4" s="207">
        <f t="shared" si="0"/>
        <v>19</v>
      </c>
      <c r="Q4" s="207">
        <f t="shared" si="0"/>
        <v>8</v>
      </c>
      <c r="R4" s="208">
        <f t="shared" si="0"/>
        <v>331</v>
      </c>
    </row>
    <row r="5" spans="1:18" ht="39.950000000000003" customHeight="1">
      <c r="A5" s="209" t="s">
        <v>173</v>
      </c>
      <c r="B5" s="210">
        <f t="shared" ref="B5:R5" si="1">SUM(B7:B17)</f>
        <v>1118</v>
      </c>
      <c r="C5" s="211">
        <f t="shared" si="1"/>
        <v>2</v>
      </c>
      <c r="D5" s="211">
        <f t="shared" si="1"/>
        <v>3</v>
      </c>
      <c r="E5" s="211">
        <f t="shared" si="1"/>
        <v>3</v>
      </c>
      <c r="F5" s="211">
        <f t="shared" si="1"/>
        <v>56</v>
      </c>
      <c r="G5" s="211">
        <f t="shared" si="1"/>
        <v>2</v>
      </c>
      <c r="H5" s="211">
        <f t="shared" si="1"/>
        <v>3</v>
      </c>
      <c r="I5" s="211">
        <f t="shared" si="1"/>
        <v>1</v>
      </c>
      <c r="J5" s="211">
        <f t="shared" si="1"/>
        <v>5</v>
      </c>
      <c r="K5" s="211">
        <f t="shared" si="1"/>
        <v>1</v>
      </c>
      <c r="L5" s="211">
        <f t="shared" si="1"/>
        <v>4</v>
      </c>
      <c r="M5" s="211">
        <f t="shared" si="1"/>
        <v>599</v>
      </c>
      <c r="N5" s="211">
        <f t="shared" si="1"/>
        <v>102</v>
      </c>
      <c r="O5" s="211">
        <f t="shared" si="1"/>
        <v>7</v>
      </c>
      <c r="P5" s="211">
        <f t="shared" si="1"/>
        <v>16</v>
      </c>
      <c r="Q5" s="211">
        <f t="shared" si="1"/>
        <v>8</v>
      </c>
      <c r="R5" s="212">
        <f t="shared" si="1"/>
        <v>306</v>
      </c>
    </row>
    <row r="6" spans="1:18" ht="39.950000000000003" customHeight="1">
      <c r="A6" s="213" t="s">
        <v>174</v>
      </c>
      <c r="B6" s="214">
        <f t="shared" ref="B6:R6" si="2">SUM(B18:B26)</f>
        <v>129</v>
      </c>
      <c r="C6" s="215">
        <f t="shared" si="2"/>
        <v>0</v>
      </c>
      <c r="D6" s="215">
        <f t="shared" si="2"/>
        <v>0</v>
      </c>
      <c r="E6" s="215">
        <f t="shared" si="2"/>
        <v>0</v>
      </c>
      <c r="F6" s="215">
        <f t="shared" si="2"/>
        <v>37</v>
      </c>
      <c r="G6" s="215">
        <f t="shared" si="2"/>
        <v>0</v>
      </c>
      <c r="H6" s="215">
        <f t="shared" si="2"/>
        <v>2</v>
      </c>
      <c r="I6" s="215">
        <f t="shared" si="2"/>
        <v>0</v>
      </c>
      <c r="J6" s="215">
        <f t="shared" si="2"/>
        <v>0</v>
      </c>
      <c r="K6" s="215">
        <f t="shared" si="2"/>
        <v>0</v>
      </c>
      <c r="L6" s="215">
        <f t="shared" si="2"/>
        <v>0</v>
      </c>
      <c r="M6" s="215">
        <f t="shared" si="2"/>
        <v>51</v>
      </c>
      <c r="N6" s="215">
        <f t="shared" si="2"/>
        <v>11</v>
      </c>
      <c r="O6" s="215">
        <f t="shared" si="2"/>
        <v>0</v>
      </c>
      <c r="P6" s="215">
        <f t="shared" si="2"/>
        <v>3</v>
      </c>
      <c r="Q6" s="215">
        <f t="shared" si="2"/>
        <v>0</v>
      </c>
      <c r="R6" s="216">
        <f t="shared" si="2"/>
        <v>25</v>
      </c>
    </row>
    <row r="7" spans="1:18" ht="39.950000000000003" customHeight="1">
      <c r="A7" s="209" t="s">
        <v>175</v>
      </c>
      <c r="B7" s="210">
        <v>472</v>
      </c>
      <c r="C7" s="211">
        <v>1</v>
      </c>
      <c r="D7" s="211">
        <v>2</v>
      </c>
      <c r="E7" s="211">
        <v>3</v>
      </c>
      <c r="F7" s="211">
        <v>5</v>
      </c>
      <c r="G7" s="211">
        <v>2</v>
      </c>
      <c r="H7" s="211">
        <v>3</v>
      </c>
      <c r="I7" s="211">
        <v>1</v>
      </c>
      <c r="J7" s="211">
        <v>1</v>
      </c>
      <c r="K7" s="211">
        <v>1</v>
      </c>
      <c r="L7" s="211">
        <v>1</v>
      </c>
      <c r="M7" s="211">
        <v>278</v>
      </c>
      <c r="N7" s="211">
        <v>30</v>
      </c>
      <c r="O7" s="211">
        <v>1</v>
      </c>
      <c r="P7" s="211">
        <v>7</v>
      </c>
      <c r="Q7" s="211">
        <v>2</v>
      </c>
      <c r="R7" s="212">
        <v>134</v>
      </c>
    </row>
    <row r="8" spans="1:18" ht="39.950000000000003" customHeight="1">
      <c r="A8" s="209" t="s">
        <v>176</v>
      </c>
      <c r="B8" s="210">
        <v>116</v>
      </c>
      <c r="C8" s="211">
        <v>0</v>
      </c>
      <c r="D8" s="211">
        <v>0</v>
      </c>
      <c r="E8" s="211">
        <v>0</v>
      </c>
      <c r="F8" s="211">
        <v>5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56</v>
      </c>
      <c r="N8" s="211">
        <v>17</v>
      </c>
      <c r="O8" s="211">
        <v>0</v>
      </c>
      <c r="P8" s="211">
        <v>0</v>
      </c>
      <c r="Q8" s="211">
        <v>1</v>
      </c>
      <c r="R8" s="212">
        <v>37</v>
      </c>
    </row>
    <row r="9" spans="1:18" ht="39.950000000000003" customHeight="1">
      <c r="A9" s="209" t="s">
        <v>177</v>
      </c>
      <c r="B9" s="210">
        <v>79</v>
      </c>
      <c r="C9" s="211">
        <v>0</v>
      </c>
      <c r="D9" s="211">
        <v>0</v>
      </c>
      <c r="E9" s="211">
        <v>0</v>
      </c>
      <c r="F9" s="211">
        <v>15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1</v>
      </c>
      <c r="M9" s="211">
        <v>38</v>
      </c>
      <c r="N9" s="211">
        <v>5</v>
      </c>
      <c r="O9" s="211">
        <v>0</v>
      </c>
      <c r="P9" s="211">
        <v>1</v>
      </c>
      <c r="Q9" s="211">
        <v>0</v>
      </c>
      <c r="R9" s="212">
        <v>19</v>
      </c>
    </row>
    <row r="10" spans="1:18" ht="39.950000000000003" customHeight="1">
      <c r="A10" s="209" t="s">
        <v>178</v>
      </c>
      <c r="B10" s="210">
        <v>42</v>
      </c>
      <c r="C10" s="211">
        <v>0</v>
      </c>
      <c r="D10" s="211">
        <v>0</v>
      </c>
      <c r="E10" s="211">
        <v>0</v>
      </c>
      <c r="F10" s="211">
        <v>5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22</v>
      </c>
      <c r="N10" s="211">
        <v>2</v>
      </c>
      <c r="O10" s="211">
        <v>0</v>
      </c>
      <c r="P10" s="211">
        <v>0</v>
      </c>
      <c r="Q10" s="211">
        <v>0</v>
      </c>
      <c r="R10" s="212">
        <v>13</v>
      </c>
    </row>
    <row r="11" spans="1:18" ht="39.950000000000003" customHeight="1">
      <c r="A11" s="209" t="s">
        <v>179</v>
      </c>
      <c r="B11" s="210">
        <v>95</v>
      </c>
      <c r="C11" s="211">
        <v>0</v>
      </c>
      <c r="D11" s="211">
        <v>0</v>
      </c>
      <c r="E11" s="211">
        <v>0</v>
      </c>
      <c r="F11" s="211">
        <v>1</v>
      </c>
      <c r="G11" s="211">
        <v>0</v>
      </c>
      <c r="H11" s="211">
        <v>0</v>
      </c>
      <c r="I11" s="211">
        <v>0</v>
      </c>
      <c r="J11" s="211">
        <v>1</v>
      </c>
      <c r="K11" s="211">
        <v>0</v>
      </c>
      <c r="L11" s="211">
        <v>1</v>
      </c>
      <c r="M11" s="211">
        <v>44</v>
      </c>
      <c r="N11" s="211">
        <v>14</v>
      </c>
      <c r="O11" s="211">
        <v>4</v>
      </c>
      <c r="P11" s="211">
        <v>4</v>
      </c>
      <c r="Q11" s="211">
        <v>4</v>
      </c>
      <c r="R11" s="212">
        <v>22</v>
      </c>
    </row>
    <row r="12" spans="1:18" ht="39.950000000000003" customHeight="1">
      <c r="A12" s="209" t="s">
        <v>180</v>
      </c>
      <c r="B12" s="210">
        <v>93</v>
      </c>
      <c r="C12" s="211">
        <v>0</v>
      </c>
      <c r="D12" s="211">
        <v>0</v>
      </c>
      <c r="E12" s="211">
        <v>0</v>
      </c>
      <c r="F12" s="211">
        <v>3</v>
      </c>
      <c r="G12" s="211">
        <v>0</v>
      </c>
      <c r="H12" s="211">
        <v>0</v>
      </c>
      <c r="I12" s="211">
        <v>0</v>
      </c>
      <c r="J12" s="211">
        <v>1</v>
      </c>
      <c r="K12" s="211">
        <v>0</v>
      </c>
      <c r="L12" s="211">
        <v>1</v>
      </c>
      <c r="M12" s="211">
        <v>42</v>
      </c>
      <c r="N12" s="211">
        <v>13</v>
      </c>
      <c r="O12" s="211">
        <v>0</v>
      </c>
      <c r="P12" s="211">
        <v>3</v>
      </c>
      <c r="Q12" s="211">
        <v>0</v>
      </c>
      <c r="R12" s="212">
        <v>30</v>
      </c>
    </row>
    <row r="13" spans="1:18" ht="39.950000000000003" customHeight="1">
      <c r="A13" s="209" t="s">
        <v>181</v>
      </c>
      <c r="B13" s="210">
        <v>61</v>
      </c>
      <c r="C13" s="211">
        <v>0</v>
      </c>
      <c r="D13" s="211">
        <v>0</v>
      </c>
      <c r="E13" s="211">
        <v>0</v>
      </c>
      <c r="F13" s="211">
        <v>8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30</v>
      </c>
      <c r="N13" s="211">
        <v>3</v>
      </c>
      <c r="O13" s="211">
        <v>0</v>
      </c>
      <c r="P13" s="211">
        <v>1</v>
      </c>
      <c r="Q13" s="211">
        <v>1</v>
      </c>
      <c r="R13" s="212">
        <v>18</v>
      </c>
    </row>
    <row r="14" spans="1:18" ht="39.950000000000003" customHeight="1">
      <c r="A14" s="209" t="s">
        <v>182</v>
      </c>
      <c r="B14" s="210">
        <v>32</v>
      </c>
      <c r="C14" s="211">
        <v>0</v>
      </c>
      <c r="D14" s="211">
        <v>0</v>
      </c>
      <c r="E14" s="211">
        <v>0</v>
      </c>
      <c r="F14" s="211">
        <v>0</v>
      </c>
      <c r="G14" s="211">
        <v>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21</v>
      </c>
      <c r="N14" s="211">
        <v>4</v>
      </c>
      <c r="O14" s="211">
        <v>1</v>
      </c>
      <c r="P14" s="211">
        <v>0</v>
      </c>
      <c r="Q14" s="211">
        <v>0</v>
      </c>
      <c r="R14" s="212">
        <v>6</v>
      </c>
    </row>
    <row r="15" spans="1:18" ht="39.950000000000003" customHeight="1">
      <c r="A15" s="209" t="s">
        <v>183</v>
      </c>
      <c r="B15" s="210">
        <v>56</v>
      </c>
      <c r="C15" s="211">
        <v>0</v>
      </c>
      <c r="D15" s="211">
        <v>0</v>
      </c>
      <c r="E15" s="211">
        <v>0</v>
      </c>
      <c r="F15" s="211">
        <v>5</v>
      </c>
      <c r="G15" s="211">
        <v>0</v>
      </c>
      <c r="H15" s="211">
        <v>0</v>
      </c>
      <c r="I15" s="211">
        <v>0</v>
      </c>
      <c r="J15" s="211">
        <v>1</v>
      </c>
      <c r="K15" s="211">
        <v>0</v>
      </c>
      <c r="L15" s="211">
        <v>0</v>
      </c>
      <c r="M15" s="211">
        <v>32</v>
      </c>
      <c r="N15" s="211">
        <v>5</v>
      </c>
      <c r="O15" s="211">
        <v>1</v>
      </c>
      <c r="P15" s="211">
        <v>0</v>
      </c>
      <c r="Q15" s="211">
        <v>0</v>
      </c>
      <c r="R15" s="212">
        <v>12</v>
      </c>
    </row>
    <row r="16" spans="1:18" ht="39.950000000000003" customHeight="1">
      <c r="A16" s="209" t="s">
        <v>184</v>
      </c>
      <c r="B16" s="210">
        <v>41</v>
      </c>
      <c r="C16" s="211">
        <v>0</v>
      </c>
      <c r="D16" s="211">
        <v>0</v>
      </c>
      <c r="E16" s="211">
        <v>0</v>
      </c>
      <c r="F16" s="211">
        <v>9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18</v>
      </c>
      <c r="N16" s="211">
        <v>6</v>
      </c>
      <c r="O16" s="211">
        <v>0</v>
      </c>
      <c r="P16" s="211">
        <v>0</v>
      </c>
      <c r="Q16" s="211">
        <v>0</v>
      </c>
      <c r="R16" s="212">
        <v>8</v>
      </c>
    </row>
    <row r="17" spans="1:18" ht="39.950000000000003" customHeight="1">
      <c r="A17" s="209" t="s">
        <v>185</v>
      </c>
      <c r="B17" s="210">
        <v>31</v>
      </c>
      <c r="C17" s="211">
        <v>1</v>
      </c>
      <c r="D17" s="211">
        <v>1</v>
      </c>
      <c r="E17" s="211">
        <v>0</v>
      </c>
      <c r="F17" s="211">
        <v>0</v>
      </c>
      <c r="G17" s="211">
        <v>0</v>
      </c>
      <c r="H17" s="211">
        <v>0</v>
      </c>
      <c r="I17" s="211">
        <v>0</v>
      </c>
      <c r="J17" s="211">
        <v>1</v>
      </c>
      <c r="K17" s="211">
        <v>0</v>
      </c>
      <c r="L17" s="211">
        <v>0</v>
      </c>
      <c r="M17" s="211">
        <v>18</v>
      </c>
      <c r="N17" s="211">
        <v>3</v>
      </c>
      <c r="O17" s="211">
        <v>0</v>
      </c>
      <c r="P17" s="211">
        <v>0</v>
      </c>
      <c r="Q17" s="211">
        <v>0</v>
      </c>
      <c r="R17" s="212">
        <v>7</v>
      </c>
    </row>
    <row r="18" spans="1:18" ht="39.950000000000003" customHeight="1">
      <c r="A18" s="217" t="s">
        <v>186</v>
      </c>
      <c r="B18" s="218">
        <v>5</v>
      </c>
      <c r="C18" s="219">
        <v>0</v>
      </c>
      <c r="D18" s="219">
        <v>0</v>
      </c>
      <c r="E18" s="219">
        <v>0</v>
      </c>
      <c r="F18" s="219">
        <v>3</v>
      </c>
      <c r="G18" s="219">
        <v>0</v>
      </c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2</v>
      </c>
      <c r="N18" s="219">
        <v>0</v>
      </c>
      <c r="O18" s="219">
        <v>0</v>
      </c>
      <c r="P18" s="219">
        <v>0</v>
      </c>
      <c r="Q18" s="219">
        <v>0</v>
      </c>
      <c r="R18" s="220">
        <v>0</v>
      </c>
    </row>
    <row r="19" spans="1:18" s="91" customFormat="1" ht="39.950000000000003" customHeight="1">
      <c r="A19" s="209" t="s">
        <v>187</v>
      </c>
      <c r="B19" s="210">
        <v>11</v>
      </c>
      <c r="C19" s="211">
        <v>0</v>
      </c>
      <c r="D19" s="211">
        <v>0</v>
      </c>
      <c r="E19" s="211">
        <v>0</v>
      </c>
      <c r="F19" s="211">
        <v>4</v>
      </c>
      <c r="G19" s="211">
        <v>0</v>
      </c>
      <c r="H19" s="211">
        <v>0</v>
      </c>
      <c r="I19" s="211">
        <v>0</v>
      </c>
      <c r="J19" s="211">
        <v>0</v>
      </c>
      <c r="K19" s="211">
        <v>0</v>
      </c>
      <c r="L19" s="211">
        <v>0</v>
      </c>
      <c r="M19" s="211">
        <v>4</v>
      </c>
      <c r="N19" s="211">
        <v>1</v>
      </c>
      <c r="O19" s="211">
        <v>0</v>
      </c>
      <c r="P19" s="211">
        <v>0</v>
      </c>
      <c r="Q19" s="211">
        <v>0</v>
      </c>
      <c r="R19" s="212">
        <v>2</v>
      </c>
    </row>
    <row r="20" spans="1:18" ht="39.950000000000003" customHeight="1">
      <c r="A20" s="205" t="s">
        <v>188</v>
      </c>
      <c r="B20" s="206">
        <v>26</v>
      </c>
      <c r="C20" s="207">
        <v>0</v>
      </c>
      <c r="D20" s="207">
        <v>0</v>
      </c>
      <c r="E20" s="207">
        <v>0</v>
      </c>
      <c r="F20" s="207">
        <v>1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16</v>
      </c>
      <c r="N20" s="207">
        <v>3</v>
      </c>
      <c r="O20" s="207">
        <v>0</v>
      </c>
      <c r="P20" s="207">
        <v>1</v>
      </c>
      <c r="Q20" s="207">
        <v>0</v>
      </c>
      <c r="R20" s="208">
        <v>5</v>
      </c>
    </row>
    <row r="21" spans="1:18" ht="39.950000000000003" customHeight="1">
      <c r="A21" s="209" t="s">
        <v>189</v>
      </c>
      <c r="B21" s="210">
        <v>18</v>
      </c>
      <c r="C21" s="211">
        <v>0</v>
      </c>
      <c r="D21" s="211">
        <v>0</v>
      </c>
      <c r="E21" s="211">
        <v>0</v>
      </c>
      <c r="F21" s="211">
        <v>1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9</v>
      </c>
      <c r="N21" s="211">
        <v>2</v>
      </c>
      <c r="O21" s="211">
        <v>0</v>
      </c>
      <c r="P21" s="211">
        <v>1</v>
      </c>
      <c r="Q21" s="211">
        <v>0</v>
      </c>
      <c r="R21" s="212">
        <v>5</v>
      </c>
    </row>
    <row r="22" spans="1:18" ht="39.950000000000003" customHeight="1">
      <c r="A22" s="221" t="s">
        <v>190</v>
      </c>
      <c r="B22" s="218">
        <v>14</v>
      </c>
      <c r="C22" s="219">
        <v>0</v>
      </c>
      <c r="D22" s="219">
        <v>0</v>
      </c>
      <c r="E22" s="219">
        <v>0</v>
      </c>
      <c r="F22" s="219">
        <v>2</v>
      </c>
      <c r="G22" s="219">
        <v>0</v>
      </c>
      <c r="H22" s="219">
        <v>2</v>
      </c>
      <c r="I22" s="219">
        <v>0</v>
      </c>
      <c r="J22" s="219">
        <v>0</v>
      </c>
      <c r="K22" s="219">
        <v>0</v>
      </c>
      <c r="L22" s="219">
        <v>0</v>
      </c>
      <c r="M22" s="219">
        <v>8</v>
      </c>
      <c r="N22" s="219">
        <v>0</v>
      </c>
      <c r="O22" s="219">
        <v>0</v>
      </c>
      <c r="P22" s="219">
        <v>0</v>
      </c>
      <c r="Q22" s="219">
        <v>0</v>
      </c>
      <c r="R22" s="220">
        <v>2</v>
      </c>
    </row>
    <row r="23" spans="1:18" ht="39.950000000000003" customHeight="1">
      <c r="A23" s="222" t="s">
        <v>191</v>
      </c>
      <c r="B23" s="214">
        <v>14</v>
      </c>
      <c r="C23" s="215">
        <v>0</v>
      </c>
      <c r="D23" s="215">
        <v>0</v>
      </c>
      <c r="E23" s="215">
        <v>0</v>
      </c>
      <c r="F23" s="215">
        <v>7</v>
      </c>
      <c r="G23" s="215">
        <v>0</v>
      </c>
      <c r="H23" s="215">
        <v>0</v>
      </c>
      <c r="I23" s="215">
        <v>0</v>
      </c>
      <c r="J23" s="215">
        <v>0</v>
      </c>
      <c r="K23" s="215">
        <v>0</v>
      </c>
      <c r="L23" s="215">
        <v>0</v>
      </c>
      <c r="M23" s="215">
        <v>2</v>
      </c>
      <c r="N23" s="215">
        <v>3</v>
      </c>
      <c r="O23" s="215">
        <v>0</v>
      </c>
      <c r="P23" s="215">
        <v>1</v>
      </c>
      <c r="Q23" s="215">
        <v>0</v>
      </c>
      <c r="R23" s="216">
        <v>1</v>
      </c>
    </row>
    <row r="24" spans="1:18" ht="39.950000000000003" customHeight="1">
      <c r="A24" s="223" t="s">
        <v>192</v>
      </c>
      <c r="B24" s="210">
        <v>6</v>
      </c>
      <c r="C24" s="211">
        <v>0</v>
      </c>
      <c r="D24" s="211">
        <v>0</v>
      </c>
      <c r="E24" s="211">
        <v>0</v>
      </c>
      <c r="F24" s="211">
        <v>5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1</v>
      </c>
      <c r="O24" s="211">
        <v>0</v>
      </c>
      <c r="P24" s="211">
        <v>0</v>
      </c>
      <c r="Q24" s="211">
        <v>0</v>
      </c>
      <c r="R24" s="212">
        <v>0</v>
      </c>
    </row>
    <row r="25" spans="1:18" ht="39.950000000000003" customHeight="1">
      <c r="A25" s="222" t="s">
        <v>193</v>
      </c>
      <c r="B25" s="214">
        <v>13</v>
      </c>
      <c r="C25" s="215">
        <v>0</v>
      </c>
      <c r="D25" s="215">
        <v>0</v>
      </c>
      <c r="E25" s="215">
        <v>0</v>
      </c>
      <c r="F25" s="215">
        <v>7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v>0</v>
      </c>
      <c r="M25" s="215">
        <v>4</v>
      </c>
      <c r="N25" s="215">
        <v>0</v>
      </c>
      <c r="O25" s="215">
        <v>0</v>
      </c>
      <c r="P25" s="215">
        <v>0</v>
      </c>
      <c r="Q25" s="215">
        <v>0</v>
      </c>
      <c r="R25" s="216">
        <v>2</v>
      </c>
    </row>
    <row r="26" spans="1:18" ht="39.950000000000003" customHeight="1" thickBot="1">
      <c r="A26" s="224" t="s">
        <v>194</v>
      </c>
      <c r="B26" s="225">
        <v>22</v>
      </c>
      <c r="C26" s="226">
        <v>0</v>
      </c>
      <c r="D26" s="226">
        <v>0</v>
      </c>
      <c r="E26" s="226">
        <v>0</v>
      </c>
      <c r="F26" s="226">
        <v>7</v>
      </c>
      <c r="G26" s="226">
        <v>0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6</v>
      </c>
      <c r="N26" s="226">
        <v>1</v>
      </c>
      <c r="O26" s="226">
        <v>0</v>
      </c>
      <c r="P26" s="226">
        <v>0</v>
      </c>
      <c r="Q26" s="226">
        <v>0</v>
      </c>
      <c r="R26" s="227">
        <v>8</v>
      </c>
    </row>
    <row r="27" spans="1:18" ht="39.950000000000003" customHeight="1" thickTop="1">
      <c r="A27" s="223" t="s">
        <v>195</v>
      </c>
      <c r="B27" s="210">
        <f t="shared" ref="B27:R27" si="3">B15</f>
        <v>56</v>
      </c>
      <c r="C27" s="211">
        <f t="shared" si="3"/>
        <v>0</v>
      </c>
      <c r="D27" s="211">
        <f t="shared" si="3"/>
        <v>0</v>
      </c>
      <c r="E27" s="211">
        <f t="shared" si="3"/>
        <v>0</v>
      </c>
      <c r="F27" s="211">
        <f t="shared" si="3"/>
        <v>5</v>
      </c>
      <c r="G27" s="211">
        <f t="shared" si="3"/>
        <v>0</v>
      </c>
      <c r="H27" s="211">
        <f t="shared" si="3"/>
        <v>0</v>
      </c>
      <c r="I27" s="211">
        <f t="shared" si="3"/>
        <v>0</v>
      </c>
      <c r="J27" s="211">
        <f t="shared" si="3"/>
        <v>1</v>
      </c>
      <c r="K27" s="211">
        <f t="shared" si="3"/>
        <v>0</v>
      </c>
      <c r="L27" s="211">
        <f t="shared" si="3"/>
        <v>0</v>
      </c>
      <c r="M27" s="211">
        <f t="shared" si="3"/>
        <v>32</v>
      </c>
      <c r="N27" s="211">
        <f t="shared" si="3"/>
        <v>5</v>
      </c>
      <c r="O27" s="211">
        <f t="shared" si="3"/>
        <v>1</v>
      </c>
      <c r="P27" s="211">
        <f t="shared" si="3"/>
        <v>0</v>
      </c>
      <c r="Q27" s="211">
        <f t="shared" si="3"/>
        <v>0</v>
      </c>
      <c r="R27" s="228">
        <f t="shared" si="3"/>
        <v>12</v>
      </c>
    </row>
    <row r="28" spans="1:18" ht="39.950000000000003" customHeight="1">
      <c r="A28" s="223" t="s">
        <v>196</v>
      </c>
      <c r="B28" s="210">
        <f t="shared" ref="B28:R28" si="4">B11+B12</f>
        <v>188</v>
      </c>
      <c r="C28" s="211">
        <f t="shared" si="4"/>
        <v>0</v>
      </c>
      <c r="D28" s="211">
        <f t="shared" si="4"/>
        <v>0</v>
      </c>
      <c r="E28" s="211">
        <f t="shared" si="4"/>
        <v>0</v>
      </c>
      <c r="F28" s="211">
        <f t="shared" si="4"/>
        <v>4</v>
      </c>
      <c r="G28" s="211">
        <f t="shared" si="4"/>
        <v>0</v>
      </c>
      <c r="H28" s="211">
        <f t="shared" si="4"/>
        <v>0</v>
      </c>
      <c r="I28" s="211">
        <f t="shared" si="4"/>
        <v>0</v>
      </c>
      <c r="J28" s="211">
        <f t="shared" si="4"/>
        <v>2</v>
      </c>
      <c r="K28" s="211">
        <f t="shared" si="4"/>
        <v>0</v>
      </c>
      <c r="L28" s="211">
        <f t="shared" si="4"/>
        <v>2</v>
      </c>
      <c r="M28" s="211">
        <f t="shared" si="4"/>
        <v>86</v>
      </c>
      <c r="N28" s="211">
        <f t="shared" si="4"/>
        <v>27</v>
      </c>
      <c r="O28" s="211">
        <f t="shared" si="4"/>
        <v>4</v>
      </c>
      <c r="P28" s="211">
        <f t="shared" si="4"/>
        <v>7</v>
      </c>
      <c r="Q28" s="211">
        <f t="shared" si="4"/>
        <v>4</v>
      </c>
      <c r="R28" s="212">
        <f t="shared" si="4"/>
        <v>52</v>
      </c>
    </row>
    <row r="29" spans="1:18" ht="39.950000000000003" customHeight="1">
      <c r="A29" s="223" t="s">
        <v>197</v>
      </c>
      <c r="B29" s="210">
        <f t="shared" ref="B29:R29" si="5">B8+B18</f>
        <v>121</v>
      </c>
      <c r="C29" s="211">
        <f t="shared" si="5"/>
        <v>0</v>
      </c>
      <c r="D29" s="211">
        <f t="shared" si="5"/>
        <v>0</v>
      </c>
      <c r="E29" s="211">
        <f t="shared" si="5"/>
        <v>0</v>
      </c>
      <c r="F29" s="211">
        <f t="shared" si="5"/>
        <v>8</v>
      </c>
      <c r="G29" s="211">
        <f t="shared" si="5"/>
        <v>0</v>
      </c>
      <c r="H29" s="211">
        <f t="shared" si="5"/>
        <v>0</v>
      </c>
      <c r="I29" s="211">
        <f t="shared" si="5"/>
        <v>0</v>
      </c>
      <c r="J29" s="211">
        <f t="shared" si="5"/>
        <v>0</v>
      </c>
      <c r="K29" s="211">
        <f t="shared" si="5"/>
        <v>0</v>
      </c>
      <c r="L29" s="211">
        <f t="shared" si="5"/>
        <v>0</v>
      </c>
      <c r="M29" s="211">
        <f t="shared" si="5"/>
        <v>58</v>
      </c>
      <c r="N29" s="211">
        <f t="shared" si="5"/>
        <v>17</v>
      </c>
      <c r="O29" s="211">
        <f t="shared" si="5"/>
        <v>0</v>
      </c>
      <c r="P29" s="211">
        <f t="shared" si="5"/>
        <v>0</v>
      </c>
      <c r="Q29" s="211">
        <f t="shared" si="5"/>
        <v>1</v>
      </c>
      <c r="R29" s="212">
        <f t="shared" si="5"/>
        <v>37</v>
      </c>
    </row>
    <row r="30" spans="1:18" ht="39.950000000000003" customHeight="1">
      <c r="A30" s="223" t="s">
        <v>198</v>
      </c>
      <c r="B30" s="210">
        <f t="shared" ref="B30:R30" si="6">B7+B14+B17+B19+B20+B21</f>
        <v>590</v>
      </c>
      <c r="C30" s="211">
        <f t="shared" si="6"/>
        <v>2</v>
      </c>
      <c r="D30" s="211">
        <f t="shared" si="6"/>
        <v>3</v>
      </c>
      <c r="E30" s="211">
        <f t="shared" si="6"/>
        <v>3</v>
      </c>
      <c r="F30" s="211">
        <f t="shared" si="6"/>
        <v>11</v>
      </c>
      <c r="G30" s="211">
        <f t="shared" si="6"/>
        <v>2</v>
      </c>
      <c r="H30" s="211">
        <f t="shared" si="6"/>
        <v>3</v>
      </c>
      <c r="I30" s="211">
        <f t="shared" si="6"/>
        <v>1</v>
      </c>
      <c r="J30" s="211">
        <f t="shared" si="6"/>
        <v>2</v>
      </c>
      <c r="K30" s="211">
        <f t="shared" si="6"/>
        <v>1</v>
      </c>
      <c r="L30" s="211">
        <f t="shared" si="6"/>
        <v>1</v>
      </c>
      <c r="M30" s="211">
        <f t="shared" si="6"/>
        <v>346</v>
      </c>
      <c r="N30" s="211">
        <f t="shared" si="6"/>
        <v>43</v>
      </c>
      <c r="O30" s="211">
        <f t="shared" si="6"/>
        <v>2</v>
      </c>
      <c r="P30" s="211">
        <f t="shared" si="6"/>
        <v>9</v>
      </c>
      <c r="Q30" s="211">
        <f t="shared" si="6"/>
        <v>2</v>
      </c>
      <c r="R30" s="212">
        <f t="shared" si="6"/>
        <v>159</v>
      </c>
    </row>
    <row r="31" spans="1:18" ht="39.950000000000003" customHeight="1">
      <c r="A31" s="223" t="s">
        <v>199</v>
      </c>
      <c r="B31" s="210">
        <f t="shared" ref="B31:R31" si="7">B10+B13+B16+B22+B23</f>
        <v>172</v>
      </c>
      <c r="C31" s="211">
        <f t="shared" si="7"/>
        <v>0</v>
      </c>
      <c r="D31" s="211">
        <f t="shared" si="7"/>
        <v>0</v>
      </c>
      <c r="E31" s="211">
        <f t="shared" si="7"/>
        <v>0</v>
      </c>
      <c r="F31" s="211">
        <f t="shared" si="7"/>
        <v>31</v>
      </c>
      <c r="G31" s="211">
        <f t="shared" si="7"/>
        <v>0</v>
      </c>
      <c r="H31" s="211">
        <f t="shared" si="7"/>
        <v>2</v>
      </c>
      <c r="I31" s="211">
        <f t="shared" si="7"/>
        <v>0</v>
      </c>
      <c r="J31" s="211">
        <f t="shared" si="7"/>
        <v>0</v>
      </c>
      <c r="K31" s="211">
        <f t="shared" si="7"/>
        <v>0</v>
      </c>
      <c r="L31" s="211">
        <f t="shared" si="7"/>
        <v>0</v>
      </c>
      <c r="M31" s="211">
        <f t="shared" si="7"/>
        <v>80</v>
      </c>
      <c r="N31" s="211">
        <f t="shared" si="7"/>
        <v>14</v>
      </c>
      <c r="O31" s="211">
        <f t="shared" si="7"/>
        <v>0</v>
      </c>
      <c r="P31" s="211">
        <f t="shared" si="7"/>
        <v>2</v>
      </c>
      <c r="Q31" s="211">
        <f t="shared" si="7"/>
        <v>1</v>
      </c>
      <c r="R31" s="212">
        <f t="shared" si="7"/>
        <v>42</v>
      </c>
    </row>
    <row r="32" spans="1:18" ht="39.950000000000003" customHeight="1">
      <c r="A32" s="222" t="s">
        <v>200</v>
      </c>
      <c r="B32" s="214">
        <f t="shared" ref="B32:R32" si="8">B9+B24+B25+B26</f>
        <v>120</v>
      </c>
      <c r="C32" s="215">
        <f t="shared" si="8"/>
        <v>0</v>
      </c>
      <c r="D32" s="215">
        <f t="shared" si="8"/>
        <v>0</v>
      </c>
      <c r="E32" s="215">
        <f t="shared" si="8"/>
        <v>0</v>
      </c>
      <c r="F32" s="215">
        <f t="shared" si="8"/>
        <v>34</v>
      </c>
      <c r="G32" s="215">
        <f t="shared" si="8"/>
        <v>0</v>
      </c>
      <c r="H32" s="215">
        <f t="shared" si="8"/>
        <v>0</v>
      </c>
      <c r="I32" s="215">
        <f t="shared" si="8"/>
        <v>0</v>
      </c>
      <c r="J32" s="215">
        <f t="shared" si="8"/>
        <v>0</v>
      </c>
      <c r="K32" s="215">
        <f t="shared" si="8"/>
        <v>0</v>
      </c>
      <c r="L32" s="215">
        <f t="shared" si="8"/>
        <v>1</v>
      </c>
      <c r="M32" s="215">
        <f t="shared" si="8"/>
        <v>48</v>
      </c>
      <c r="N32" s="215">
        <f t="shared" si="8"/>
        <v>7</v>
      </c>
      <c r="O32" s="215">
        <f t="shared" si="8"/>
        <v>0</v>
      </c>
      <c r="P32" s="215">
        <f t="shared" si="8"/>
        <v>1</v>
      </c>
      <c r="Q32" s="215">
        <f t="shared" si="8"/>
        <v>0</v>
      </c>
      <c r="R32" s="216">
        <f t="shared" si="8"/>
        <v>29</v>
      </c>
    </row>
  </sheetData>
  <mergeCells count="14">
    <mergeCell ref="O2:O3"/>
    <mergeCell ref="P2:P3"/>
    <mergeCell ref="Q2:Q3"/>
    <mergeCell ref="R2:R3"/>
    <mergeCell ref="N1:R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honeticPr fontId="3"/>
  <pageMargins left="0.78740157480314965" right="0.78740157480314965" top="0.59055118110236227" bottom="0.59055118110236227" header="0" footer="0"/>
  <pageSetup paperSize="9" scale="61" fitToWidth="40" orientation="portrait" blackAndWhite="1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view="pageBreakPreview" zoomScale="75" zoomScaleNormal="100" zoomScaleSheetLayoutView="75" workbookViewId="0">
      <selection activeCell="K5" sqref="K5"/>
    </sheetView>
  </sheetViews>
  <sheetFormatPr defaultColWidth="9.125" defaultRowHeight="13.5"/>
  <cols>
    <col min="1" max="1" width="11.75" style="124" customWidth="1"/>
    <col min="2" max="11" width="11.25" style="124" customWidth="1"/>
    <col min="12" max="12" width="9.125" style="124" customWidth="1"/>
    <col min="13" max="13" width="11.125" style="123" customWidth="1"/>
    <col min="14" max="16384" width="9.125" style="124"/>
  </cols>
  <sheetData>
    <row r="1" spans="1:33" ht="21">
      <c r="A1" s="119" t="s">
        <v>201</v>
      </c>
      <c r="B1" s="184"/>
      <c r="C1" s="184"/>
      <c r="D1" s="184"/>
      <c r="E1" s="184"/>
      <c r="F1" s="184"/>
      <c r="G1" s="229"/>
      <c r="H1" s="122"/>
      <c r="I1" s="122"/>
      <c r="J1" s="122"/>
      <c r="K1" s="122" t="s">
        <v>113</v>
      </c>
    </row>
    <row r="2" spans="1:33" s="129" customFormat="1" ht="15.75" customHeight="1">
      <c r="A2" s="125" t="s">
        <v>114</v>
      </c>
      <c r="B2" s="126" t="s">
        <v>115</v>
      </c>
      <c r="C2" s="126"/>
      <c r="D2" s="126"/>
      <c r="E2" s="126"/>
      <c r="F2" s="127"/>
      <c r="G2" s="126" t="s">
        <v>116</v>
      </c>
      <c r="H2" s="126"/>
      <c r="I2" s="126"/>
      <c r="J2" s="126"/>
      <c r="K2" s="127"/>
      <c r="M2" s="123"/>
      <c r="AG2" s="129">
        <v>10</v>
      </c>
    </row>
    <row r="3" spans="1:33" s="129" customFormat="1" ht="21" customHeight="1">
      <c r="A3" s="130"/>
      <c r="B3" s="230" t="s">
        <v>202</v>
      </c>
      <c r="C3" s="108" t="s">
        <v>203</v>
      </c>
      <c r="D3" s="108" t="s">
        <v>204</v>
      </c>
      <c r="E3" s="108" t="s">
        <v>205</v>
      </c>
      <c r="F3" s="108" t="s">
        <v>206</v>
      </c>
      <c r="G3" s="131" t="s">
        <v>207</v>
      </c>
      <c r="H3" s="98" t="s">
        <v>118</v>
      </c>
      <c r="I3" s="98" t="s">
        <v>119</v>
      </c>
      <c r="J3" s="98" t="s">
        <v>120</v>
      </c>
      <c r="K3" s="98" t="s">
        <v>208</v>
      </c>
      <c r="L3"/>
      <c r="M3" s="124" t="s">
        <v>123</v>
      </c>
    </row>
    <row r="4" spans="1:33" ht="39.75" customHeight="1">
      <c r="A4" s="161" t="s">
        <v>124</v>
      </c>
      <c r="B4" s="231">
        <v>4047</v>
      </c>
      <c r="C4" s="134">
        <v>3799</v>
      </c>
      <c r="D4" s="135">
        <v>3656</v>
      </c>
      <c r="E4" s="135">
        <v>3492</v>
      </c>
      <c r="F4" s="135">
        <v>3315</v>
      </c>
      <c r="G4" s="136">
        <v>282.71182604455629</v>
      </c>
      <c r="H4" s="137">
        <v>266.97118763176388</v>
      </c>
      <c r="I4" s="137">
        <v>258.37455830388689</v>
      </c>
      <c r="J4" s="137">
        <v>248.54092526690388</v>
      </c>
      <c r="K4" s="138">
        <v>237.6</v>
      </c>
      <c r="L4"/>
      <c r="M4" s="123">
        <v>1395000</v>
      </c>
    </row>
    <row r="5" spans="1:33" ht="39.75" customHeight="1">
      <c r="A5" s="179" t="s">
        <v>125</v>
      </c>
      <c r="B5" s="232">
        <v>3640</v>
      </c>
      <c r="C5" s="141">
        <v>3403</v>
      </c>
      <c r="D5" s="142">
        <v>3288</v>
      </c>
      <c r="E5" s="142">
        <v>3153</v>
      </c>
      <c r="F5" s="142">
        <v>2976</v>
      </c>
      <c r="G5" s="143">
        <v>281.54568581512501</v>
      </c>
      <c r="H5" s="144">
        <v>264.49022482057723</v>
      </c>
      <c r="I5" s="144">
        <v>256.87901373458959</v>
      </c>
      <c r="J5" s="144">
        <v>247.87053815343131</v>
      </c>
      <c r="K5" s="145">
        <f t="shared" ref="K5:K32" si="0">F5/M5*100000</f>
        <v>235.3899634971545</v>
      </c>
      <c r="L5"/>
      <c r="M5" s="123">
        <v>1264285</v>
      </c>
    </row>
    <row r="6" spans="1:33" ht="39.75" customHeight="1">
      <c r="A6" s="162" t="s">
        <v>126</v>
      </c>
      <c r="B6" s="233">
        <v>407</v>
      </c>
      <c r="C6" s="148">
        <v>396</v>
      </c>
      <c r="D6" s="149">
        <v>368</v>
      </c>
      <c r="E6" s="149">
        <v>339</v>
      </c>
      <c r="F6" s="149">
        <v>339</v>
      </c>
      <c r="G6" s="150">
        <v>293.58724662771408</v>
      </c>
      <c r="H6" s="151">
        <v>289.34889192526617</v>
      </c>
      <c r="I6" s="151">
        <v>272.56028915091542</v>
      </c>
      <c r="J6" s="151">
        <v>254.85655860949058</v>
      </c>
      <c r="K6" s="152">
        <f t="shared" si="0"/>
        <v>258.14017239803843</v>
      </c>
      <c r="L6"/>
      <c r="M6" s="123">
        <v>131324</v>
      </c>
    </row>
    <row r="7" spans="1:33" ht="39.75" customHeight="1">
      <c r="A7" s="161" t="s">
        <v>127</v>
      </c>
      <c r="B7" s="102">
        <v>1731</v>
      </c>
      <c r="C7" s="102">
        <v>1592</v>
      </c>
      <c r="D7" s="26">
        <v>1561</v>
      </c>
      <c r="E7" s="26">
        <v>1514</v>
      </c>
      <c r="F7" s="26">
        <v>1473</v>
      </c>
      <c r="G7" s="136">
        <v>334.6667156454273</v>
      </c>
      <c r="H7" s="137">
        <v>307.8696272688947</v>
      </c>
      <c r="I7" s="137">
        <v>301.91379693831169</v>
      </c>
      <c r="J7" s="137">
        <v>293.02639753656541</v>
      </c>
      <c r="K7" s="138">
        <f t="shared" si="0"/>
        <v>285.21141077994577</v>
      </c>
      <c r="L7"/>
      <c r="M7" s="123">
        <v>516459</v>
      </c>
    </row>
    <row r="8" spans="1:33" ht="39.75" customHeight="1">
      <c r="A8" s="179" t="s">
        <v>128</v>
      </c>
      <c r="B8" s="107">
        <v>441</v>
      </c>
      <c r="C8" s="107">
        <v>414</v>
      </c>
      <c r="D8" s="16">
        <v>377</v>
      </c>
      <c r="E8" s="16">
        <v>367</v>
      </c>
      <c r="F8" s="16">
        <v>346</v>
      </c>
      <c r="G8" s="143">
        <v>264.81396968750749</v>
      </c>
      <c r="H8" s="144">
        <v>250.81028685669284</v>
      </c>
      <c r="I8" s="144">
        <v>230.47390815278527</v>
      </c>
      <c r="J8" s="144">
        <v>227.05899821817459</v>
      </c>
      <c r="K8" s="145">
        <f t="shared" si="0"/>
        <v>216.36223791091629</v>
      </c>
      <c r="L8"/>
      <c r="M8" s="123">
        <v>159917</v>
      </c>
    </row>
    <row r="9" spans="1:33" ht="39.75" customHeight="1">
      <c r="A9" s="179" t="s">
        <v>129</v>
      </c>
      <c r="B9" s="107">
        <v>383</v>
      </c>
      <c r="C9" s="107">
        <v>374</v>
      </c>
      <c r="D9" s="16">
        <v>358</v>
      </c>
      <c r="E9" s="16">
        <v>368</v>
      </c>
      <c r="F9" s="16">
        <v>327</v>
      </c>
      <c r="G9" s="143">
        <v>454.81534259589125</v>
      </c>
      <c r="H9" s="144">
        <v>450.35823950870014</v>
      </c>
      <c r="I9" s="144">
        <v>437.95799028663004</v>
      </c>
      <c r="J9" s="144">
        <v>456.88178183894917</v>
      </c>
      <c r="K9" s="145">
        <f t="shared" si="0"/>
        <v>412.8422992917292</v>
      </c>
      <c r="L9"/>
      <c r="M9" s="123">
        <v>79207</v>
      </c>
    </row>
    <row r="10" spans="1:33" ht="39.75" customHeight="1">
      <c r="A10" s="179" t="s">
        <v>130</v>
      </c>
      <c r="B10" s="107">
        <v>57</v>
      </c>
      <c r="C10" s="107">
        <v>38</v>
      </c>
      <c r="D10" s="16">
        <v>38</v>
      </c>
      <c r="E10" s="16">
        <v>38</v>
      </c>
      <c r="F10" s="16">
        <v>38</v>
      </c>
      <c r="G10" s="143">
        <v>148.55355746677091</v>
      </c>
      <c r="H10" s="144">
        <v>100.57965644106827</v>
      </c>
      <c r="I10" s="144">
        <v>102.20823583205573</v>
      </c>
      <c r="J10" s="144">
        <v>104.4099464212117</v>
      </c>
      <c r="K10" s="145">
        <f t="shared" si="0"/>
        <v>106.33237261101941</v>
      </c>
      <c r="L10"/>
      <c r="M10" s="123">
        <v>35737</v>
      </c>
    </row>
    <row r="11" spans="1:33" ht="39.75" customHeight="1">
      <c r="A11" s="179" t="s">
        <v>131</v>
      </c>
      <c r="B11" s="107">
        <v>246</v>
      </c>
      <c r="C11" s="107">
        <v>246</v>
      </c>
      <c r="D11" s="16">
        <v>234</v>
      </c>
      <c r="E11" s="16">
        <v>215</v>
      </c>
      <c r="F11" s="16">
        <v>197</v>
      </c>
      <c r="G11" s="143">
        <v>202.07828479894854</v>
      </c>
      <c r="H11" s="144">
        <v>202.83473915947266</v>
      </c>
      <c r="I11" s="144">
        <v>193.7904247654225</v>
      </c>
      <c r="J11" s="144">
        <v>179.24882237692276</v>
      </c>
      <c r="K11" s="145">
        <f t="shared" si="0"/>
        <v>165.40583202492004</v>
      </c>
      <c r="L11"/>
      <c r="M11" s="123">
        <v>119101</v>
      </c>
    </row>
    <row r="12" spans="1:33" ht="39.75" customHeight="1">
      <c r="A12" s="179" t="s">
        <v>132</v>
      </c>
      <c r="B12" s="107">
        <v>181</v>
      </c>
      <c r="C12" s="107">
        <v>154</v>
      </c>
      <c r="D12" s="16">
        <v>154</v>
      </c>
      <c r="E12" s="16">
        <v>140</v>
      </c>
      <c r="F12" s="16">
        <v>94</v>
      </c>
      <c r="G12" s="143">
        <v>161.47594365292485</v>
      </c>
      <c r="H12" s="144">
        <v>137.77062086240832</v>
      </c>
      <c r="I12" s="144">
        <v>138.43816578419828</v>
      </c>
      <c r="J12" s="144">
        <v>126.8426154947315</v>
      </c>
      <c r="K12" s="145">
        <f t="shared" si="0"/>
        <v>85.825154074412225</v>
      </c>
      <c r="L12"/>
      <c r="M12" s="123">
        <v>109525</v>
      </c>
    </row>
    <row r="13" spans="1:33" ht="39.75" customHeight="1">
      <c r="A13" s="179" t="s">
        <v>133</v>
      </c>
      <c r="B13" s="107">
        <v>140</v>
      </c>
      <c r="C13" s="107">
        <v>124</v>
      </c>
      <c r="D13" s="16">
        <v>124</v>
      </c>
      <c r="E13" s="16">
        <v>124</v>
      </c>
      <c r="F13" s="16">
        <v>124</v>
      </c>
      <c r="G13" s="143">
        <v>296.88063277986305</v>
      </c>
      <c r="H13" s="144">
        <v>266.36307004919126</v>
      </c>
      <c r="I13" s="144">
        <v>269.61210645329624</v>
      </c>
      <c r="J13" s="144">
        <v>272.5214830443287</v>
      </c>
      <c r="K13" s="145">
        <f t="shared" si="0"/>
        <v>276.08932825685213</v>
      </c>
      <c r="L13"/>
      <c r="M13" s="123">
        <v>44913</v>
      </c>
    </row>
    <row r="14" spans="1:33" ht="39.75" customHeight="1">
      <c r="A14" s="179" t="s">
        <v>134</v>
      </c>
      <c r="B14" s="107">
        <v>42</v>
      </c>
      <c r="C14" s="107">
        <v>42</v>
      </c>
      <c r="D14" s="16">
        <v>42</v>
      </c>
      <c r="E14" s="16">
        <v>42</v>
      </c>
      <c r="F14" s="16">
        <v>42</v>
      </c>
      <c r="G14" s="143">
        <v>110.47689191677408</v>
      </c>
      <c r="H14" s="144">
        <v>111.10817174148832</v>
      </c>
      <c r="I14" s="144">
        <v>111.94626579241964</v>
      </c>
      <c r="J14" s="144">
        <v>112.64281499758623</v>
      </c>
      <c r="K14" s="145">
        <f t="shared" si="0"/>
        <v>113.40317528890809</v>
      </c>
      <c r="L14"/>
      <c r="M14" s="123">
        <v>37036</v>
      </c>
    </row>
    <row r="15" spans="1:33" ht="39.75" customHeight="1">
      <c r="A15" s="179" t="s">
        <v>135</v>
      </c>
      <c r="B15" s="107">
        <v>223</v>
      </c>
      <c r="C15" s="107">
        <v>223</v>
      </c>
      <c r="D15" s="16">
        <v>204</v>
      </c>
      <c r="E15" s="16">
        <v>168</v>
      </c>
      <c r="F15" s="16">
        <v>158</v>
      </c>
      <c r="G15" s="143">
        <v>247.2640180957344</v>
      </c>
      <c r="H15" s="144">
        <v>248.77009404178892</v>
      </c>
      <c r="I15" s="144">
        <v>228.99735081496115</v>
      </c>
      <c r="J15" s="144">
        <v>189.66548878377006</v>
      </c>
      <c r="K15" s="145">
        <f t="shared" si="0"/>
        <v>179.73335760112846</v>
      </c>
      <c r="L15"/>
      <c r="M15" s="123">
        <v>87908</v>
      </c>
    </row>
    <row r="16" spans="1:33" ht="39.75" customHeight="1">
      <c r="A16" s="179" t="s">
        <v>136</v>
      </c>
      <c r="B16" s="107">
        <v>57</v>
      </c>
      <c r="C16" s="107">
        <v>57</v>
      </c>
      <c r="D16" s="16">
        <v>57</v>
      </c>
      <c r="E16" s="16">
        <v>38</v>
      </c>
      <c r="F16" s="16">
        <v>38</v>
      </c>
      <c r="G16" s="143">
        <v>135.45627376425855</v>
      </c>
      <c r="H16" s="144">
        <v>137.47859434167049</v>
      </c>
      <c r="I16" s="144">
        <v>139.18054402500366</v>
      </c>
      <c r="J16" s="144">
        <v>94.001236858379713</v>
      </c>
      <c r="K16" s="145">
        <f t="shared" si="0"/>
        <v>95.400682868045791</v>
      </c>
      <c r="L16"/>
      <c r="M16" s="123">
        <v>39832</v>
      </c>
    </row>
    <row r="17" spans="1:13" ht="39.75" customHeight="1">
      <c r="A17" s="179" t="s">
        <v>137</v>
      </c>
      <c r="B17" s="107">
        <v>139</v>
      </c>
      <c r="C17" s="107">
        <v>139</v>
      </c>
      <c r="D17" s="16">
        <v>139</v>
      </c>
      <c r="E17" s="16">
        <v>139</v>
      </c>
      <c r="F17" s="16">
        <v>139</v>
      </c>
      <c r="G17" s="143">
        <v>394.2926843105551</v>
      </c>
      <c r="H17" s="144">
        <v>395.83096024604168</v>
      </c>
      <c r="I17" s="144">
        <v>398.17812025552149</v>
      </c>
      <c r="J17" s="144">
        <v>400.83049772189861</v>
      </c>
      <c r="K17" s="145">
        <f t="shared" si="0"/>
        <v>401.15440115440117</v>
      </c>
      <c r="L17"/>
      <c r="M17" s="123">
        <v>34650</v>
      </c>
    </row>
    <row r="18" spans="1:13" ht="39.75" customHeight="1">
      <c r="A18" s="161" t="s">
        <v>138</v>
      </c>
      <c r="B18" s="26">
        <v>6</v>
      </c>
      <c r="C18" s="26">
        <v>6</v>
      </c>
      <c r="D18" s="26">
        <v>6</v>
      </c>
      <c r="E18" s="26">
        <v>6</v>
      </c>
      <c r="F18" s="26">
        <v>6</v>
      </c>
      <c r="G18" s="136">
        <v>78.45188284518828</v>
      </c>
      <c r="H18" s="137">
        <v>79.302141157811263</v>
      </c>
      <c r="I18" s="137">
        <v>80.884335400377466</v>
      </c>
      <c r="J18" s="137">
        <v>82.59911894273128</v>
      </c>
      <c r="K18" s="138">
        <f t="shared" si="0"/>
        <v>83.658672615727838</v>
      </c>
      <c r="M18" s="123">
        <v>7172</v>
      </c>
    </row>
    <row r="19" spans="1:13" ht="39.75" customHeight="1">
      <c r="A19" s="179" t="s">
        <v>139</v>
      </c>
      <c r="B19" s="107">
        <v>47</v>
      </c>
      <c r="C19" s="107">
        <v>47</v>
      </c>
      <c r="D19" s="16">
        <v>47</v>
      </c>
      <c r="E19" s="16">
        <v>47</v>
      </c>
      <c r="F19" s="16">
        <v>47</v>
      </c>
      <c r="G19" s="143">
        <v>487.34964744919114</v>
      </c>
      <c r="H19" s="144">
        <v>496.67124590510412</v>
      </c>
      <c r="I19" s="144">
        <v>507.66904298984656</v>
      </c>
      <c r="J19" s="144">
        <v>521.17986249722776</v>
      </c>
      <c r="K19" s="145">
        <f t="shared" si="0"/>
        <v>538.31176268468676</v>
      </c>
      <c r="L19"/>
      <c r="M19" s="123">
        <v>8731</v>
      </c>
    </row>
    <row r="20" spans="1:13" ht="39.75" customHeight="1">
      <c r="A20" s="161" t="s">
        <v>140</v>
      </c>
      <c r="B20" s="102">
        <v>75</v>
      </c>
      <c r="C20" s="102">
        <v>78</v>
      </c>
      <c r="D20" s="26">
        <v>78</v>
      </c>
      <c r="E20" s="26">
        <v>71</v>
      </c>
      <c r="F20" s="26">
        <v>71</v>
      </c>
      <c r="G20" s="136">
        <v>247.04371026713659</v>
      </c>
      <c r="H20" s="137">
        <v>258.38937290886804</v>
      </c>
      <c r="I20" s="137">
        <v>258.98993923697577</v>
      </c>
      <c r="J20" s="137">
        <v>236.60357238069847</v>
      </c>
      <c r="K20" s="138">
        <f t="shared" si="0"/>
        <v>236.5799206957449</v>
      </c>
      <c r="L20"/>
      <c r="M20" s="123">
        <v>30011</v>
      </c>
    </row>
    <row r="21" spans="1:13" ht="39.75" customHeight="1">
      <c r="A21" s="179" t="s">
        <v>141</v>
      </c>
      <c r="B21" s="107">
        <v>80</v>
      </c>
      <c r="C21" s="107">
        <v>66</v>
      </c>
      <c r="D21" s="16">
        <v>66</v>
      </c>
      <c r="E21" s="16">
        <v>63</v>
      </c>
      <c r="F21" s="16">
        <v>63</v>
      </c>
      <c r="G21" s="143">
        <v>363.95068468222559</v>
      </c>
      <c r="H21" s="144">
        <v>301.34234316500778</v>
      </c>
      <c r="I21" s="144">
        <v>304.18951928838089</v>
      </c>
      <c r="J21" s="144">
        <v>292.71012405333829</v>
      </c>
      <c r="K21" s="145">
        <f t="shared" si="0"/>
        <v>293.80217320337636</v>
      </c>
      <c r="L21"/>
      <c r="M21" s="123">
        <v>21443</v>
      </c>
    </row>
    <row r="22" spans="1:13" ht="39.75" customHeight="1">
      <c r="A22" s="161" t="s">
        <v>142</v>
      </c>
      <c r="B22" s="102">
        <v>29</v>
      </c>
      <c r="C22" s="102">
        <v>29</v>
      </c>
      <c r="D22" s="26">
        <v>29</v>
      </c>
      <c r="E22" s="26">
        <v>29</v>
      </c>
      <c r="F22" s="26">
        <v>29</v>
      </c>
      <c r="G22" s="136">
        <v>160.70933776669438</v>
      </c>
      <c r="H22" s="137">
        <v>163.16885162887527</v>
      </c>
      <c r="I22" s="137">
        <v>165.86593456874857</v>
      </c>
      <c r="J22" s="137">
        <v>168.79110645480472</v>
      </c>
      <c r="K22" s="138">
        <f t="shared" si="0"/>
        <v>171.19244391971665</v>
      </c>
      <c r="L22"/>
      <c r="M22" s="123">
        <v>16940</v>
      </c>
    </row>
    <row r="23" spans="1:13" ht="39.75" customHeight="1">
      <c r="A23" s="77" t="s">
        <v>143</v>
      </c>
      <c r="B23" s="164">
        <v>28</v>
      </c>
      <c r="C23" s="164">
        <v>28</v>
      </c>
      <c r="D23" s="156">
        <v>19</v>
      </c>
      <c r="E23" s="156">
        <v>19</v>
      </c>
      <c r="F23" s="156">
        <v>19</v>
      </c>
      <c r="G23" s="158">
        <v>257.30564234515714</v>
      </c>
      <c r="H23" s="159">
        <v>263.97661921372679</v>
      </c>
      <c r="I23" s="159">
        <v>184.25135764158262</v>
      </c>
      <c r="J23" s="159">
        <v>189.77227327207351</v>
      </c>
      <c r="K23" s="160">
        <f t="shared" si="0"/>
        <v>194.89178377269462</v>
      </c>
      <c r="L23"/>
      <c r="M23" s="123">
        <v>9749</v>
      </c>
    </row>
    <row r="24" spans="1:13" ht="39.75" customHeight="1">
      <c r="A24" s="179" t="s">
        <v>144</v>
      </c>
      <c r="B24" s="107">
        <v>19</v>
      </c>
      <c r="C24" s="107">
        <v>19</v>
      </c>
      <c r="D24" s="16">
        <v>19</v>
      </c>
      <c r="E24" s="16">
        <v>19</v>
      </c>
      <c r="F24" s="16">
        <v>19</v>
      </c>
      <c r="G24" s="143">
        <v>434.0872743888508</v>
      </c>
      <c r="H24" s="144">
        <v>437.08304577869791</v>
      </c>
      <c r="I24" s="144">
        <v>444.44444444444446</v>
      </c>
      <c r="J24" s="144">
        <v>452.27326826945966</v>
      </c>
      <c r="K24" s="145">
        <f t="shared" si="0"/>
        <v>458.93719806763283</v>
      </c>
      <c r="L24"/>
      <c r="M24" s="123">
        <v>4140</v>
      </c>
    </row>
    <row r="25" spans="1:13" ht="39.75" customHeight="1">
      <c r="A25" s="234" t="s">
        <v>145</v>
      </c>
      <c r="B25" s="30">
        <v>36</v>
      </c>
      <c r="C25" s="16">
        <v>36</v>
      </c>
      <c r="D25" s="16">
        <v>36</v>
      </c>
      <c r="E25" s="16">
        <v>36</v>
      </c>
      <c r="F25" s="29">
        <v>36</v>
      </c>
      <c r="G25" s="144">
        <v>309.46445456889882</v>
      </c>
      <c r="H25" s="144">
        <v>314.82291211193706</v>
      </c>
      <c r="I25" s="144">
        <v>318.75332034708697</v>
      </c>
      <c r="J25" s="144">
        <v>324.6753246753247</v>
      </c>
      <c r="K25" s="145">
        <f t="shared" si="0"/>
        <v>330.88235294117646</v>
      </c>
      <c r="M25" s="123">
        <v>10880</v>
      </c>
    </row>
    <row r="26" spans="1:13" ht="39.75" customHeight="1" thickBot="1">
      <c r="A26" s="161" t="s">
        <v>146</v>
      </c>
      <c r="B26" s="102">
        <v>87</v>
      </c>
      <c r="C26" s="102">
        <v>87</v>
      </c>
      <c r="D26" s="26">
        <v>68</v>
      </c>
      <c r="E26" s="26">
        <v>49</v>
      </c>
      <c r="F26" s="26">
        <v>49</v>
      </c>
      <c r="G26" s="136">
        <v>361.58098167158471</v>
      </c>
      <c r="H26" s="137">
        <v>368.97239068662793</v>
      </c>
      <c r="I26" s="137">
        <v>293.59699494840464</v>
      </c>
      <c r="J26" s="137">
        <v>215.65952202807975</v>
      </c>
      <c r="K26" s="138">
        <f t="shared" si="0"/>
        <v>220.14556563932069</v>
      </c>
      <c r="L26"/>
      <c r="M26" s="123">
        <v>22258</v>
      </c>
    </row>
    <row r="27" spans="1:13" ht="39.75" customHeight="1" thickTop="1">
      <c r="A27" s="173" t="s">
        <v>147</v>
      </c>
      <c r="B27" s="175">
        <v>223</v>
      </c>
      <c r="C27" s="175">
        <v>223</v>
      </c>
      <c r="D27" s="175">
        <v>204</v>
      </c>
      <c r="E27" s="175">
        <v>168</v>
      </c>
      <c r="F27" s="175">
        <v>158</v>
      </c>
      <c r="G27" s="176">
        <v>247.2640180957344</v>
      </c>
      <c r="H27" s="177">
        <v>248.77009404178892</v>
      </c>
      <c r="I27" s="177">
        <v>228.99735081496115</v>
      </c>
      <c r="J27" s="177">
        <v>189.66548878377006</v>
      </c>
      <c r="K27" s="178">
        <f t="shared" si="0"/>
        <v>179.73335760112846</v>
      </c>
      <c r="L27"/>
      <c r="M27" s="123">
        <v>87908</v>
      </c>
    </row>
    <row r="28" spans="1:13" ht="39.75" customHeight="1">
      <c r="A28" s="179" t="s">
        <v>148</v>
      </c>
      <c r="B28" s="141">
        <v>427</v>
      </c>
      <c r="C28" s="141">
        <v>400</v>
      </c>
      <c r="D28" s="141">
        <v>388</v>
      </c>
      <c r="E28" s="141">
        <v>355</v>
      </c>
      <c r="F28" s="141">
        <v>291</v>
      </c>
      <c r="G28" s="143">
        <v>182.61442269037659</v>
      </c>
      <c r="H28" s="144">
        <v>171.62888685794707</v>
      </c>
      <c r="I28" s="144">
        <v>167.24858830121988</v>
      </c>
      <c r="J28" s="144">
        <v>154.13471808542971</v>
      </c>
      <c r="K28" s="145">
        <f t="shared" si="0"/>
        <v>127.28211139590422</v>
      </c>
      <c r="L28"/>
      <c r="M28" s="123">
        <v>228626</v>
      </c>
    </row>
    <row r="29" spans="1:13" ht="39.75" customHeight="1">
      <c r="A29" s="179" t="s">
        <v>149</v>
      </c>
      <c r="B29" s="141">
        <v>447</v>
      </c>
      <c r="C29" s="141">
        <v>420</v>
      </c>
      <c r="D29" s="141">
        <v>383</v>
      </c>
      <c r="E29" s="141">
        <v>373</v>
      </c>
      <c r="F29" s="141">
        <v>352</v>
      </c>
      <c r="G29" s="143">
        <v>256.63107130554596</v>
      </c>
      <c r="H29" s="144">
        <v>243.29349885014858</v>
      </c>
      <c r="I29" s="144">
        <v>223.98446729124998</v>
      </c>
      <c r="J29" s="144">
        <v>220.84596438044713</v>
      </c>
      <c r="K29" s="145">
        <f t="shared" si="0"/>
        <v>210.66617192035383</v>
      </c>
      <c r="L29"/>
      <c r="M29" s="123">
        <v>167089</v>
      </c>
    </row>
    <row r="30" spans="1:13" ht="39.75" customHeight="1">
      <c r="A30" s="179" t="s">
        <v>150</v>
      </c>
      <c r="B30" s="141">
        <v>2114</v>
      </c>
      <c r="C30" s="141">
        <v>1964</v>
      </c>
      <c r="D30" s="141">
        <v>1933</v>
      </c>
      <c r="E30" s="141">
        <v>1876</v>
      </c>
      <c r="F30" s="141">
        <v>1835</v>
      </c>
      <c r="G30" s="143">
        <v>323.99212242427029</v>
      </c>
      <c r="H30" s="144">
        <v>301.42532433150035</v>
      </c>
      <c r="I30" s="144">
        <v>297.14050303289298</v>
      </c>
      <c r="J30" s="144">
        <v>288.97549253685361</v>
      </c>
      <c r="K30" s="145">
        <f t="shared" si="0"/>
        <v>283.03487421529161</v>
      </c>
      <c r="L30"/>
      <c r="M30" s="123">
        <v>648330</v>
      </c>
    </row>
    <row r="31" spans="1:13" ht="39.75" customHeight="1">
      <c r="A31" s="179" t="s">
        <v>151</v>
      </c>
      <c r="B31" s="141">
        <v>311</v>
      </c>
      <c r="C31" s="141">
        <v>276</v>
      </c>
      <c r="D31" s="141">
        <v>267</v>
      </c>
      <c r="E31" s="141">
        <v>248</v>
      </c>
      <c r="F31" s="141">
        <v>248</v>
      </c>
      <c r="G31" s="143">
        <v>198.678881265412</v>
      </c>
      <c r="H31" s="144">
        <v>179.01735041349116</v>
      </c>
      <c r="I31" s="144">
        <v>175.74923809084987</v>
      </c>
      <c r="J31" s="144">
        <v>165.87075457816658</v>
      </c>
      <c r="K31" s="145">
        <f t="shared" si="0"/>
        <v>168.51145945872489</v>
      </c>
      <c r="L31"/>
      <c r="M31" s="123">
        <v>147171</v>
      </c>
    </row>
    <row r="32" spans="1:13" ht="39.75" customHeight="1">
      <c r="A32" s="162" t="s">
        <v>152</v>
      </c>
      <c r="B32" s="148">
        <v>525</v>
      </c>
      <c r="C32" s="148">
        <v>516</v>
      </c>
      <c r="D32" s="148">
        <v>481</v>
      </c>
      <c r="E32" s="148">
        <v>472</v>
      </c>
      <c r="F32" s="148">
        <v>431</v>
      </c>
      <c r="G32" s="150">
        <v>422.42981630337704</v>
      </c>
      <c r="H32" s="151">
        <v>421.54796333513065</v>
      </c>
      <c r="I32" s="151">
        <v>399.25958513525853</v>
      </c>
      <c r="J32" s="151">
        <v>398.12409325550794</v>
      </c>
      <c r="K32" s="152">
        <f t="shared" si="0"/>
        <v>370.00472163797912</v>
      </c>
      <c r="L32"/>
      <c r="M32" s="123">
        <v>116485</v>
      </c>
    </row>
    <row r="33" spans="1:1" ht="13.15" customHeight="1">
      <c r="A33" s="182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１６表</vt:lpstr>
      <vt:lpstr>１７表</vt:lpstr>
      <vt:lpstr>１８表</vt:lpstr>
      <vt:lpstr>１９表</vt:lpstr>
      <vt:lpstr>２０表</vt:lpstr>
      <vt:lpstr>２１表</vt:lpstr>
      <vt:lpstr>２２表</vt:lpstr>
      <vt:lpstr>２３表</vt:lpstr>
      <vt:lpstr>２４表</vt:lpstr>
      <vt:lpstr>２５表</vt:lpstr>
      <vt:lpstr>２６表</vt:lpstr>
      <vt:lpstr>２７表</vt:lpstr>
      <vt:lpstr>２８表</vt:lpstr>
      <vt:lpstr>２９表</vt:lpstr>
      <vt:lpstr>３０表</vt:lpstr>
      <vt:lpstr>３１表</vt:lpstr>
      <vt:lpstr>'１６表'!Print_Area</vt:lpstr>
      <vt:lpstr>'１８表'!Print_Area</vt:lpstr>
      <vt:lpstr>'１９表'!Print_Area</vt:lpstr>
      <vt:lpstr>'２０表'!Print_Area</vt:lpstr>
      <vt:lpstr>'２１表'!Print_Area</vt:lpstr>
      <vt:lpstr>'２２表'!Print_Area</vt:lpstr>
      <vt:lpstr>'２４表'!Print_Area</vt:lpstr>
      <vt:lpstr>'２５表'!Print_Area</vt:lpstr>
      <vt:lpstr>'２６表'!Print_Area</vt:lpstr>
      <vt:lpstr>'２７表'!Print_Area</vt:lpstr>
      <vt:lpstr>'２８表'!Print_Area</vt:lpstr>
      <vt:lpstr>'２９表'!Print_Area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dcterms:created xsi:type="dcterms:W3CDTF">2017-10-05T05:43:37Z</dcterms:created>
  <dcterms:modified xsi:type="dcterms:W3CDTF">2017-10-05T06:15:57Z</dcterms:modified>
</cp:coreProperties>
</file>