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10 西予市\"/>
    </mc:Choice>
  </mc:AlternateContent>
  <workbookProtection workbookAlgorithmName="SHA-512" workbookHashValue="5uMHrIQqquBWlZAbWehij5k4K9LLjDwBHfr0Prm6UOh3ADJCLZCwoO/ODLFXp0B6pWybCfb+jIQEduT9T48BXw==" workbookSaltValue="PwjpgLyLd0sSrvpe4l1C/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JW10" i="4" s="1"/>
  <c r="AC6" i="5"/>
  <c r="AB6" i="5"/>
  <c r="AA6" i="5"/>
  <c r="Z6" i="5"/>
  <c r="Y6" i="5"/>
  <c r="X6" i="5"/>
  <c r="W6" i="5"/>
  <c r="V6" i="5"/>
  <c r="U6" i="5"/>
  <c r="T6" i="5"/>
  <c r="S6" i="5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ID10" i="4"/>
  <c r="FZ10" i="4"/>
  <c r="EG10" i="4"/>
  <c r="AU10" i="4"/>
  <c r="B10" i="4"/>
  <c r="LP8" i="4"/>
  <c r="JW8" i="4"/>
  <c r="ID8" i="4"/>
  <c r="FZ8" i="4"/>
  <c r="CN8" i="4"/>
  <c r="AU8" i="4"/>
  <c r="B8" i="4"/>
  <c r="MH78" i="4" l="1"/>
  <c r="IZ54" i="4"/>
  <c r="IZ32" i="4"/>
  <c r="HM78" i="4"/>
  <c r="FL54" i="4"/>
  <c r="FL32" i="4"/>
  <c r="CS78" i="4"/>
  <c r="BX54" i="4"/>
  <c r="BX32" i="4"/>
  <c r="MN54" i="4"/>
  <c r="MN32" i="4"/>
  <c r="C11" i="5"/>
  <c r="D11" i="5"/>
  <c r="E11" i="5"/>
  <c r="B11" i="5"/>
  <c r="FH78" i="4" l="1"/>
  <c r="DS32" i="4"/>
  <c r="AN78" i="4"/>
  <c r="AE54" i="4"/>
  <c r="AE32" i="4"/>
  <c r="KU54" i="4"/>
  <c r="KU32" i="4"/>
  <c r="KC78" i="4"/>
  <c r="HG54" i="4"/>
  <c r="HG32" i="4"/>
  <c r="DS54" i="4"/>
  <c r="LY54" i="4"/>
  <c r="LO78" i="4"/>
  <c r="IK54" i="4"/>
  <c r="IK32" i="4"/>
  <c r="GT78" i="4"/>
  <c r="EW54" i="4"/>
  <c r="EW32" i="4"/>
  <c r="BZ78" i="4"/>
  <c r="BI54" i="4"/>
  <c r="BI32" i="4"/>
  <c r="LY32" i="4"/>
  <c r="JJ78" i="4"/>
  <c r="GR54" i="4"/>
  <c r="EO78" i="4"/>
  <c r="DD54" i="4"/>
  <c r="DD32" i="4"/>
  <c r="U78" i="4"/>
  <c r="P54" i="4"/>
  <c r="P32" i="4"/>
  <c r="KF54" i="4"/>
  <c r="KF32" i="4"/>
  <c r="GR32" i="4"/>
  <c r="BG78" i="4"/>
  <c r="AT54" i="4"/>
  <c r="AT32" i="4"/>
  <c r="LJ54" i="4"/>
  <c r="LJ32" i="4"/>
  <c r="KV78" i="4"/>
  <c r="HV54" i="4"/>
  <c r="HV32" i="4"/>
  <c r="GA78" i="4"/>
  <c r="EH54" i="4"/>
  <c r="EH32" i="4"/>
</calcChain>
</file>

<file path=xl/sharedStrings.xml><?xml version="1.0" encoding="utf-8"?>
<sst xmlns="http://schemas.openxmlformats.org/spreadsheetml/2006/main" count="327" uniqueCount="196">
  <si>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</si>
  <si>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</si>
  <si>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</si>
  <si>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</si>
  <si>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</si>
  <si>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</si>
  <si>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</si>
  <si>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</si>
  <si>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</si>
  <si>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</si>
  <si>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</si>
  <si>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</si>
  <si>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</si>
  <si>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</si>
  <si>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</si>
  <si>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</si>
  <si>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</si>
  <si>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</si>
  <si>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</si>
  <si>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</si>
  <si>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</si>
  <si>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</si>
  <si>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</si>
  <si>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</si>
  <si>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</si>
  <si>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</si>
  <si>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</si>
  <si>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</si>
  <si>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</si>
  <si>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</si>
  <si>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</si>
  <si>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</si>
  <si>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</si>
  <si>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</si>
  <si>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</si>
  <si>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</si>
  <si>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</si>
  <si>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</si>
  <si>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</si>
  <si>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</si>
  <si>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</si>
  <si>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</si>
  <si>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</si>
  <si>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</si>
  <si>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</si>
  <si>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</si>
  <si>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</si>
  <si>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</si>
  <si>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</si>
  <si>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</si>
  <si>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</si>
  <si>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</si>
  <si>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</si>
  <si>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</si>
  <si>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</si>
  <si>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</si>
  <si>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</si>
  <si>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</si>
  <si>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</si>
  <si>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</si>
  <si>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</si>
  <si>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</si>
  <si>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</si>
  <si>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</si>
  <si>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</si>
  <si>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</si>
  <si>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</si>
  <si>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</si>
  <si>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</si>
  <si>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</si>
  <si>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</si>
  <si>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</si>
  <si>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</si>
  <si>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</si>
  <si>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</si>
  <si>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</si>
  <si>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</si>
  <si>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</si>
  <si>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</si>
  <si>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</si>
  <si>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</si>
  <si>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</si>
  <si>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</si>
  <si>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</si>
  <si>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</si>
  <si>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</si>
  <si>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</si>
  <si>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</si>
  <si>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</si>
  <si>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</si>
  <si>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</si>
  <si>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</si>
  <si>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</si>
  <si>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</si>
  <si>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</si>
  <si>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</si>
  <si>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</si>
  <si>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</si>
  <si>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</si>
  <si>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</si>
  <si>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</si>
  <si>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</si>
  <si>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</si>
  <si>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</si>
  <si>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</si>
  <si>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</si>
  <si>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</si>
  <si>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</si>
  <si>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</si>
  <si>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</si>
  <si>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</si>
  <si>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</si>
  <si>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</si>
  <si>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</si>
  <si>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</si>
  <si>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</si>
  <si>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</si>
  <si>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</si>
  <si>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</si>
  <si>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</si>
  <si>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</si>
  <si>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</si>
  <si>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</si>
  <si>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</si>
  <si>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</si>
  <si>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</si>
  <si>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</si>
  <si>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</si>
  <si>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</si>
  <si>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</si>
  <si>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</si>
  <si>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</si>
  <si>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</si>
  <si>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</si>
  <si>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</si>
  <si>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</si>
  <si>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</si>
  <si>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</si>
  <si>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</si>
  <si>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</si>
  <si>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</si>
  <si>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</si>
  <si>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</si>
  <si>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</si>
  <si>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</si>
  <si>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</si>
  <si>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</si>
  <si>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</si>
  <si>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</si>
  <si>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</si>
  <si>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</si>
  <si>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</si>
  <si>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</si>
  <si>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</si>
  <si>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</si>
  <si>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</si>
  <si>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</si>
  <si>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</si>
  <si>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</si>
  <si>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</si>
  <si>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</si>
  <si>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</si>
  <si>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</si>
  <si>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</si>
  <si>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</si>
  <si>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</si>
  <si>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</si>
  <si>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</si>
  <si>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</si>
  <si>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</si>
  <si>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</si>
  <si>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</si>
  <si>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</si>
  <si>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</si>
  <si>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</si>
  <si>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</si>
  <si>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市立野村病院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</si>
  <si>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</si>
  <si>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</si>
  <si>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</si>
  <si>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</si>
  <si>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</si>
  <si>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</si>
  <si>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</si>
  <si>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 へ 輪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</si>
  <si>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</si>
  <si>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</si>
  <si>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</si>
  <si>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</si>
  <si>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</si>
  <si>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</si>
  <si>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</si>
  <si>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
　市内に他の二次救急病院が存在しないため、救急医療において、当院及び西予市民病院の担う役割は大きい。また、県のへき地医療拠点病院の指定を受け、近隣市町の診療所に医師の派遣を行うほか、大規模災害時には医療拠点としての役割も期待される。</t>
    <phoneticPr fontId="5"/>
  </si>
  <si>
    <t>【①経常収支比率・②医業収支比率】
　経常収支比率は101％となり平均値を2.6％下回っている。医業収支比率は平均値を1.3％上回っているが、今後も圏域内人口の減少が続くと見込まれる中、更なる収益確保対策が必要である。
【③累積欠損金比率】
　該当数値なし
【④病床利用率】
　平均値を10.0％上回っているが前年比は5.6％下回っているため、より利用率向上に努める。
【⑤入院収益単価・⑥外来収益単価】
　入院収益は平均値を4,479円上回っており前年比も603円の増。外来収益は平均値を393円下回ったが、前年比488円増となり経年比較でも上昇傾向となっている。診療加算の取得等により、引き続き単価上昇に努めたい。
【⑦職員給与費対医業収益比率】
　平均値を下回っているものの、経年比較では増加傾向にあるため適切な施設基準の取得等、収益確保にも努める。
【⑧材料費対医業収益比率】
　昨年度同等であり平均値とも同水準である、今後も改善に努める。</t>
    <rPh sb="33" eb="36">
      <t>ヘイキンチ</t>
    </rPh>
    <rPh sb="41" eb="43">
      <t>シタマワ</t>
    </rPh>
    <rPh sb="55" eb="58">
      <t>ヘイキンチ</t>
    </rPh>
    <rPh sb="225" eb="228">
      <t>ゼンネンヒ</t>
    </rPh>
    <rPh sb="232" eb="233">
      <t>エン</t>
    </rPh>
    <rPh sb="234" eb="235">
      <t>ゾウ</t>
    </rPh>
    <rPh sb="249" eb="251">
      <t>シタマワ</t>
    </rPh>
    <rPh sb="266" eb="268">
      <t>ケイネン</t>
    </rPh>
    <rPh sb="268" eb="270">
      <t>ヒカク</t>
    </rPh>
    <rPh sb="272" eb="276">
      <t>ジョウショウケイコウ</t>
    </rPh>
    <rPh sb="347" eb="349">
      <t>ゾウカ</t>
    </rPh>
    <rPh sb="349" eb="351">
      <t>ケイコウ</t>
    </rPh>
    <rPh sb="356" eb="358">
      <t>テキセツ</t>
    </rPh>
    <rPh sb="359" eb="361">
      <t>シセツ</t>
    </rPh>
    <rPh sb="361" eb="363">
      <t>キジュン</t>
    </rPh>
    <rPh sb="364" eb="366">
      <t>シュトク</t>
    </rPh>
    <rPh sb="366" eb="367">
      <t>トウ</t>
    </rPh>
    <rPh sb="368" eb="370">
      <t>シュウエキ</t>
    </rPh>
    <rPh sb="370" eb="372">
      <t>カクホ</t>
    </rPh>
    <rPh sb="374" eb="375">
      <t>ツト</t>
    </rPh>
    <rPh sb="394" eb="397">
      <t>サクネンド</t>
    </rPh>
    <rPh sb="397" eb="399">
      <t>ドウトウ</t>
    </rPh>
    <rPh sb="414" eb="416">
      <t>コンゴ</t>
    </rPh>
    <phoneticPr fontId="5"/>
  </si>
  <si>
    <t>【①有形固定資産減価償却率】
　平均値を若干超える水準で推移してる、経年比較でも数値が上昇しており平均値を12.9％上回っている。施設の老朽化傾向を示しているため、より適切な更新計画が必要である。
【②器械備品減価償却率】
　前年比3.0％の増となり、平均値を1.0％上回った。医療ｼｽﾃﾑ更新等の影響が大きい、今後も適切かつ計画的な更新に努めたい。
【③１床当たり有形固定資産】
　前年とほぼ同等であり、平均値も下回っているが、今後の減価償却費が医業収支比率・経常収支比率に及ぼす影響は大きく、老朽化対策を含めて慎重な投資計画が必要となる。</t>
    <rPh sb="121" eb="122">
      <t>ゾウ</t>
    </rPh>
    <rPh sb="134" eb="135">
      <t>ウエ</t>
    </rPh>
    <rPh sb="139" eb="141">
      <t>イリョウ</t>
    </rPh>
    <rPh sb="145" eb="147">
      <t>コウシン</t>
    </rPh>
    <rPh sb="147" eb="148">
      <t>トウ</t>
    </rPh>
    <rPh sb="149" eb="151">
      <t>エイキョウ</t>
    </rPh>
    <rPh sb="152" eb="153">
      <t>オオ</t>
    </rPh>
    <rPh sb="156" eb="158">
      <t>コンゴ</t>
    </rPh>
    <rPh sb="159" eb="161">
      <t>テキセツ</t>
    </rPh>
    <rPh sb="163" eb="166">
      <t>ケイカクテキ</t>
    </rPh>
    <rPh sb="167" eb="169">
      <t>コウシン</t>
    </rPh>
    <rPh sb="170" eb="171">
      <t>ツト</t>
    </rPh>
    <rPh sb="197" eb="199">
      <t>ドウトウ</t>
    </rPh>
    <rPh sb="203" eb="206">
      <t>ヘイキンチ</t>
    </rPh>
    <rPh sb="207" eb="209">
      <t>シタマワ</t>
    </rPh>
    <phoneticPr fontId="5"/>
  </si>
  <si>
    <r>
      <t>　</t>
    </r>
    <r>
      <rPr>
        <sz val="11"/>
        <rFont val="ＭＳ ゴシック"/>
        <family val="3"/>
        <charset val="128"/>
      </rPr>
      <t>圏域内人口の減少に伴い、経年で見ると患者数は減少傾向が続いている。コロナ禍による通院控えの影響も考えられるが、医業収益は2.1％減、医業外収益（主に補助金）が前年比38.8％増となり、経常収支比率は3.9％上回った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当院においても看護師等の医療スタッフの不足は慢性化しており、更なる収益確保のためにも、医療提供体制に応じた医療スタッフの確保が喫緊の課題である。平成28年より奨学資金制度を創設しており、医療スタッフの確保に繋げたい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へき地医療、救急医療、災害医療等の地域における役割を継続的に担うためにも、収益の増加を図るとともに、新病院改革プランに基づき、西予市民病院・野村病院の機能分担を着実に進めていく必要がある。</t>
    </r>
    <rPh sb="28" eb="29">
      <t>ツヅ</t>
    </rPh>
    <rPh sb="37" eb="38">
      <t>カ</t>
    </rPh>
    <rPh sb="41" eb="43">
      <t>ツウイン</t>
    </rPh>
    <rPh sb="43" eb="44">
      <t>ビカ</t>
    </rPh>
    <rPh sb="46" eb="48">
      <t>エイキョウ</t>
    </rPh>
    <rPh sb="49" eb="50">
      <t>カンガ</t>
    </rPh>
    <rPh sb="73" eb="74">
      <t>オモ</t>
    </rPh>
    <rPh sb="75" eb="78">
      <t>ホジョキン</t>
    </rPh>
    <rPh sb="104" eb="106">
      <t>ウワマワ</t>
    </rPh>
    <rPh sb="183" eb="185">
      <t>ヘイセイ</t>
    </rPh>
    <rPh sb="204" eb="206">
      <t>イリョウ</t>
    </rPh>
    <rPh sb="211" eb="213">
      <t>カクホ</t>
    </rPh>
    <rPh sb="214" eb="215">
      <t>ツナ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</si>
</sst>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shrinkToFit="1"/>
      <protection locked="0"/>
    </xf>
    <xf numFmtId="0" fontId="20" fillId="0" borderId="9" xfId="0" applyFont="1" applyBorder="1" applyAlignment="1" applyProtection="1">
      <alignment horizontal="left" vertical="top" shrinkToFit="1"/>
      <protection locked="0"/>
    </xf>
    <xf numFmtId="0" fontId="20" fillId="0" borderId="8" xfId="0" applyFont="1" applyBorder="1" applyAlignment="1" applyProtection="1">
      <alignment horizontal="left" vertical="top" shrinkToFit="1"/>
      <protection locked="0"/>
    </xf>
    <xf numFmtId="0" fontId="20" fillId="0" borderId="10" xfId="0" applyFont="1" applyBorder="1" applyAlignment="1" applyProtection="1">
      <alignment horizontal="left" vertical="top" shrinkToFit="1"/>
      <protection locked="0"/>
    </xf>
    <xf numFmtId="0" fontId="20" fillId="0" borderId="1" xfId="0" applyFont="1" applyBorder="1" applyAlignment="1" applyProtection="1">
      <alignment horizontal="left" vertical="top" shrinkToFit="1"/>
      <protection locked="0"/>
    </xf>
    <xf numFmtId="0" fontId="20" fillId="0" borderId="11" xfId="0" applyFont="1" applyBorder="1" applyAlignment="1" applyProtection="1">
      <alignment horizontal="left" vertical="top" shrinkToFi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84.5</c:v>
                </c:pt>
                <c:pt idx="2">
                  <c:v>79.900000000000006</c:v>
                </c:pt>
                <c:pt idx="3">
                  <c:v>77.7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737-A5F5-023CBE8C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64392"/>
        <c:axId val="36312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8-4737-A5F5-023CBE8C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64392"/>
        <c:axId val="363125760"/>
      </c:lineChart>
      <c:catAx>
        <c:axId val="360764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125760"/>
        <c:crosses val="autoZero"/>
        <c:auto val="1"/>
        <c:lblAlgn val="ctr"/>
        <c:lblOffset val="100"/>
        <c:noMultiLvlLbl val="1"/>
      </c:catAx>
      <c:valAx>
        <c:axId val="36312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0764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0-43F7-87DF-0948FFF8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509064"/>
        <c:axId val="36350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0-43F7-87DF-0948FFF8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09064"/>
        <c:axId val="363509448"/>
      </c:lineChart>
      <c:catAx>
        <c:axId val="363509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509448"/>
        <c:crosses val="autoZero"/>
        <c:auto val="1"/>
        <c:lblAlgn val="ctr"/>
        <c:lblOffset val="100"/>
        <c:noMultiLvlLbl val="1"/>
      </c:catAx>
      <c:valAx>
        <c:axId val="36350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3509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86</c:v>
                </c:pt>
                <c:pt idx="2">
                  <c:v>83.5</c:v>
                </c:pt>
                <c:pt idx="3">
                  <c:v>78.900000000000006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C-4C13-9955-7F95F101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610680"/>
        <c:axId val="363611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C-4C13-9955-7F95F101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10680"/>
        <c:axId val="363611064"/>
      </c:lineChart>
      <c:catAx>
        <c:axId val="363610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611064"/>
        <c:crosses val="autoZero"/>
        <c:auto val="1"/>
        <c:lblAlgn val="ctr"/>
        <c:lblOffset val="100"/>
        <c:noMultiLvlLbl val="1"/>
      </c:catAx>
      <c:valAx>
        <c:axId val="363611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3610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102.2</c:v>
                </c:pt>
                <c:pt idx="2">
                  <c:v>100</c:v>
                </c:pt>
                <c:pt idx="3">
                  <c:v>97.1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7-4A8D-9D7D-463B07ADD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526088"/>
        <c:axId val="36352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7-4A8D-9D7D-463B07ADD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6088"/>
        <c:axId val="363526472"/>
      </c:lineChart>
      <c:catAx>
        <c:axId val="363526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526472"/>
        <c:crosses val="autoZero"/>
        <c:auto val="1"/>
        <c:lblAlgn val="ctr"/>
        <c:lblOffset val="100"/>
        <c:noMultiLvlLbl val="1"/>
      </c:catAx>
      <c:valAx>
        <c:axId val="36352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63526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64.5</c:v>
                </c:pt>
                <c:pt idx="2">
                  <c:v>68.099999999999994</c:v>
                </c:pt>
                <c:pt idx="3">
                  <c:v>68.3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3-428C-A078-956799A4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94008"/>
        <c:axId val="36339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3-428C-A078-956799A4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4008"/>
        <c:axId val="363394400"/>
      </c:lineChart>
      <c:catAx>
        <c:axId val="363394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394400"/>
        <c:crosses val="autoZero"/>
        <c:auto val="1"/>
        <c:lblAlgn val="ctr"/>
        <c:lblOffset val="100"/>
        <c:noMultiLvlLbl val="1"/>
      </c:catAx>
      <c:valAx>
        <c:axId val="36339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3394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70.5</c:v>
                </c:pt>
                <c:pt idx="2">
                  <c:v>75.7</c:v>
                </c:pt>
                <c:pt idx="3">
                  <c:v>70.3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7-47CB-9A66-E87991E4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92048"/>
        <c:axId val="36339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7-47CB-9A66-E87991E4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2048"/>
        <c:axId val="363393616"/>
      </c:lineChart>
      <c:catAx>
        <c:axId val="363392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393616"/>
        <c:crosses val="autoZero"/>
        <c:auto val="1"/>
        <c:lblAlgn val="ctr"/>
        <c:lblOffset val="100"/>
        <c:noMultiLvlLbl val="1"/>
      </c:catAx>
      <c:valAx>
        <c:axId val="36339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3392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33212532</c:v>
                </c:pt>
                <c:pt idx="1">
                  <c:v>41597284</c:v>
                </c:pt>
                <c:pt idx="2">
                  <c:v>41917841</c:v>
                </c:pt>
                <c:pt idx="3">
                  <c:v>39858136</c:v>
                </c:pt>
                <c:pt idx="4">
                  <c:v>39967750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B-4E7C-89D2-24C5F567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92832"/>
        <c:axId val="36339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B-4E7C-89D2-24C5F567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2832"/>
        <c:axId val="363395184"/>
      </c:lineChart>
      <c:catAx>
        <c:axId val="36339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3395184"/>
        <c:crosses val="autoZero"/>
        <c:auto val="1"/>
        <c:lblAlgn val="ctr"/>
        <c:lblOffset val="100"/>
        <c:noMultiLvlLbl val="1"/>
      </c:catAx>
      <c:valAx>
        <c:axId val="36339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3392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14.9</c:v>
                </c:pt>
                <c:pt idx="1">
                  <c:v>14.5</c:v>
                </c:pt>
                <c:pt idx="2">
                  <c:v>17.100000000000001</c:v>
                </c:pt>
                <c:pt idx="3">
                  <c:v>15.6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1-4985-B512-F0E01127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94792"/>
        <c:axId val="15160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1-4985-B512-F0E01127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4792"/>
        <c:axId val="151601944"/>
      </c:lineChart>
      <c:catAx>
        <c:axId val="36339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601944"/>
        <c:crosses val="autoZero"/>
        <c:auto val="1"/>
        <c:lblAlgn val="ctr"/>
        <c:lblOffset val="100"/>
        <c:noMultiLvlLbl val="1"/>
      </c:catAx>
      <c:valAx>
        <c:axId val="15160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3394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64.2</c:v>
                </c:pt>
                <c:pt idx="2">
                  <c:v>65.099999999999994</c:v>
                </c:pt>
                <c:pt idx="3">
                  <c:v>72.5</c:v>
                </c:pt>
                <c:pt idx="4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3-4F0D-8628-9D621212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99200"/>
        <c:axId val="15159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3-4F0D-8628-9D621212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99200"/>
        <c:axId val="151596064"/>
      </c:lineChart>
      <c:catAx>
        <c:axId val="151599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596064"/>
        <c:crosses val="autoZero"/>
        <c:auto val="1"/>
        <c:lblAlgn val="ctr"/>
        <c:lblOffset val="100"/>
        <c:noMultiLvlLbl val="1"/>
      </c:catAx>
      <c:valAx>
        <c:axId val="15159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59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6920</c:v>
                </c:pt>
                <c:pt idx="1">
                  <c:v>7698</c:v>
                </c:pt>
                <c:pt idx="2">
                  <c:v>8476</c:v>
                </c:pt>
                <c:pt idx="3">
                  <c:v>8667</c:v>
                </c:pt>
                <c:pt idx="4">
                  <c:v>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3-4592-A42E-B2A41A6A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3120"/>
        <c:axId val="1516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3-4592-A42E-B2A41A6A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03120"/>
        <c:axId val="151602336"/>
      </c:lineChart>
      <c:catAx>
        <c:axId val="151603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602336"/>
        <c:crosses val="autoZero"/>
        <c:auto val="1"/>
        <c:lblAlgn val="ctr"/>
        <c:lblOffset val="100"/>
        <c:noMultiLvlLbl val="1"/>
      </c:catAx>
      <c:valAx>
        <c:axId val="1516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60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29796</c:v>
                </c:pt>
                <c:pt idx="1">
                  <c:v>31969</c:v>
                </c:pt>
                <c:pt idx="2">
                  <c:v>33030</c:v>
                </c:pt>
                <c:pt idx="3">
                  <c:v>32052</c:v>
                </c:pt>
                <c:pt idx="4">
                  <c:v>32655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7-4B6C-81DD-8BF7F2AB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99592"/>
        <c:axId val="15160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7-4B6C-81DD-8BF7F2AB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99592"/>
        <c:axId val="151601552"/>
      </c:lineChart>
      <c:catAx>
        <c:axId val="151599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1601552"/>
        <c:crosses val="autoZero"/>
        <c:auto val="1"/>
        <c:lblAlgn val="ctr"/>
        <c:lblOffset val="100"/>
        <c:noMultiLvlLbl val="1"/>
      </c:catAx>
      <c:valAx>
        <c:axId val="15160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59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0" zoomScaleNormal="80" zoomScaleSheetLayoutView="70" workbookViewId="0">
      <selection activeCell="A2" sqref="A2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0" t="str">
        <f>データ!H6</f>
        <v>愛媛県西予市　市立野村病院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>
      <c r="A8" s="2"/>
      <c r="B8" s="83" t="str">
        <f>データ!K6</f>
        <v>当然財務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50床以上～100床未満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非設置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88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9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-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ド 訓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救 へ 輪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88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35876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6782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第１種該当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-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１０：１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81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81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192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92.1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102.2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100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97.1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85.4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86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83.5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78.900000000000006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76.8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0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0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0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0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0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72.2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84.5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79.900000000000006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77.7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72.099999999999994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96.6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97.5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97.7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100.7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103.6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83.9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77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77.099999999999994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73.8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75.5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116.9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117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118.8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136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131.30000000000001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69.7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66.900000000000006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66.099999999999994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62.3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62.1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37" t="s">
        <v>193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40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40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40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40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40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40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40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40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40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40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40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194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44">
        <f>データ!CA7</f>
        <v>29796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データ!CB7</f>
        <v>31969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データ!CC7</f>
        <v>33030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データ!CD7</f>
        <v>32052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データ!CE7</f>
        <v>32655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44">
        <f>データ!CL7</f>
        <v>6920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データ!CM7</f>
        <v>7698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データ!CN7</f>
        <v>8476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データ!CO7</f>
        <v>8667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データ!CP7</f>
        <v>9155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62.6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64.2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65.099999999999994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72.5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73.5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14.9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14.5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17.100000000000001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15.6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15.5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44">
        <f>データ!CF7</f>
        <v>34136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データ!CG7</f>
        <v>25711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データ!CH7</f>
        <v>26415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データ!CI7</f>
        <v>27227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データ!CJ7</f>
        <v>28176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44">
        <f>データ!CQ7</f>
        <v>10130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データ!CR7</f>
        <v>9060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データ!CS7</f>
        <v>9135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データ!CT7</f>
        <v>9509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データ!CU7</f>
        <v>9548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63.4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71.099999999999994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72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77.7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75.7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18.3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16.5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16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15.7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14.6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52" t="s">
        <v>195</v>
      </c>
      <c r="NK70" s="153"/>
      <c r="NL70" s="153"/>
      <c r="NM70" s="153"/>
      <c r="NN70" s="153"/>
      <c r="NO70" s="153"/>
      <c r="NP70" s="153"/>
      <c r="NQ70" s="153"/>
      <c r="NR70" s="153"/>
      <c r="NS70" s="153"/>
      <c r="NT70" s="153"/>
      <c r="NU70" s="153"/>
      <c r="NV70" s="153"/>
      <c r="NW70" s="153"/>
      <c r="NX70" s="154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52"/>
      <c r="NK71" s="153"/>
      <c r="NL71" s="153"/>
      <c r="NM71" s="153"/>
      <c r="NN71" s="153"/>
      <c r="NO71" s="153"/>
      <c r="NP71" s="153"/>
      <c r="NQ71" s="153"/>
      <c r="NR71" s="153"/>
      <c r="NS71" s="153"/>
      <c r="NT71" s="153"/>
      <c r="NU71" s="153"/>
      <c r="NV71" s="153"/>
      <c r="NW71" s="153"/>
      <c r="NX71" s="154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52"/>
      <c r="NK72" s="153"/>
      <c r="NL72" s="153"/>
      <c r="NM72" s="153"/>
      <c r="NN72" s="153"/>
      <c r="NO72" s="153"/>
      <c r="NP72" s="153"/>
      <c r="NQ72" s="153"/>
      <c r="NR72" s="153"/>
      <c r="NS72" s="153"/>
      <c r="NT72" s="153"/>
      <c r="NU72" s="153"/>
      <c r="NV72" s="153"/>
      <c r="NW72" s="153"/>
      <c r="NX72" s="154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52"/>
      <c r="NK73" s="153"/>
      <c r="NL73" s="153"/>
      <c r="NM73" s="153"/>
      <c r="NN73" s="153"/>
      <c r="NO73" s="153"/>
      <c r="NP73" s="153"/>
      <c r="NQ73" s="153"/>
      <c r="NR73" s="153"/>
      <c r="NS73" s="153"/>
      <c r="NT73" s="153"/>
      <c r="NU73" s="153"/>
      <c r="NV73" s="153"/>
      <c r="NW73" s="153"/>
      <c r="NX73" s="154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52"/>
      <c r="NK74" s="153"/>
      <c r="NL74" s="153"/>
      <c r="NM74" s="153"/>
      <c r="NN74" s="153"/>
      <c r="NO74" s="153"/>
      <c r="NP74" s="153"/>
      <c r="NQ74" s="153"/>
      <c r="NR74" s="153"/>
      <c r="NS74" s="153"/>
      <c r="NT74" s="153"/>
      <c r="NU74" s="153"/>
      <c r="NV74" s="153"/>
      <c r="NW74" s="153"/>
      <c r="NX74" s="154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52"/>
      <c r="NK75" s="153"/>
      <c r="NL75" s="153"/>
      <c r="NM75" s="153"/>
      <c r="NN75" s="153"/>
      <c r="NO75" s="153"/>
      <c r="NP75" s="153"/>
      <c r="NQ75" s="153"/>
      <c r="NR75" s="153"/>
      <c r="NS75" s="153"/>
      <c r="NT75" s="153"/>
      <c r="NU75" s="153"/>
      <c r="NV75" s="153"/>
      <c r="NW75" s="153"/>
      <c r="NX75" s="154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52"/>
      <c r="NK76" s="153"/>
      <c r="NL76" s="153"/>
      <c r="NM76" s="153"/>
      <c r="NN76" s="153"/>
      <c r="NO76" s="153"/>
      <c r="NP76" s="153"/>
      <c r="NQ76" s="153"/>
      <c r="NR76" s="153"/>
      <c r="NS76" s="153"/>
      <c r="NT76" s="153"/>
      <c r="NU76" s="153"/>
      <c r="NV76" s="153"/>
      <c r="NW76" s="153"/>
      <c r="NX76" s="154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52"/>
      <c r="NK77" s="153"/>
      <c r="NL77" s="153"/>
      <c r="NM77" s="153"/>
      <c r="NN77" s="153"/>
      <c r="NO77" s="153"/>
      <c r="NP77" s="153"/>
      <c r="NQ77" s="153"/>
      <c r="NR77" s="153"/>
      <c r="NS77" s="153"/>
      <c r="NT77" s="153"/>
      <c r="NU77" s="153"/>
      <c r="NV77" s="153"/>
      <c r="NW77" s="153"/>
      <c r="NX77" s="154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8" t="str">
        <f>データ!$B$11</f>
        <v>H29</v>
      </c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 t="str">
        <f>データ!$C$11</f>
        <v>H30</v>
      </c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 t="str">
        <f>データ!$D$11</f>
        <v>R01</v>
      </c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 t="str">
        <f>データ!$E$11</f>
        <v>R02</v>
      </c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 t="str">
        <f>データ!$F$11</f>
        <v>R03</v>
      </c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158"/>
      <c r="DK78" s="15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8" t="str">
        <f>データ!$B$11</f>
        <v>H29</v>
      </c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 t="str">
        <f>データ!$C$11</f>
        <v>H30</v>
      </c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 t="str">
        <f>データ!$D$11</f>
        <v>R01</v>
      </c>
      <c r="GB78" s="158"/>
      <c r="GC78" s="158"/>
      <c r="GD78" s="158"/>
      <c r="GE78" s="158"/>
      <c r="GF78" s="158"/>
      <c r="GG78" s="158"/>
      <c r="GH78" s="158"/>
      <c r="GI78" s="158"/>
      <c r="GJ78" s="158"/>
      <c r="GK78" s="158"/>
      <c r="GL78" s="158"/>
      <c r="GM78" s="158"/>
      <c r="GN78" s="158"/>
      <c r="GO78" s="158"/>
      <c r="GP78" s="158"/>
      <c r="GQ78" s="158"/>
      <c r="GR78" s="158"/>
      <c r="GS78" s="158"/>
      <c r="GT78" s="158" t="str">
        <f>データ!$E$11</f>
        <v>R02</v>
      </c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 t="str">
        <f>データ!$F$11</f>
        <v>R03</v>
      </c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8" t="str">
        <f>データ!$B$11</f>
        <v>H29</v>
      </c>
      <c r="JK78" s="158"/>
      <c r="JL78" s="158"/>
      <c r="JM78" s="158"/>
      <c r="JN78" s="158"/>
      <c r="JO78" s="158"/>
      <c r="JP78" s="158"/>
      <c r="JQ78" s="158"/>
      <c r="JR78" s="158"/>
      <c r="JS78" s="158"/>
      <c r="JT78" s="158"/>
      <c r="JU78" s="158"/>
      <c r="JV78" s="158"/>
      <c r="JW78" s="158"/>
      <c r="JX78" s="158"/>
      <c r="JY78" s="158"/>
      <c r="JZ78" s="158"/>
      <c r="KA78" s="158"/>
      <c r="KB78" s="158"/>
      <c r="KC78" s="158" t="str">
        <f>データ!$C$11</f>
        <v>H30</v>
      </c>
      <c r="KD78" s="158"/>
      <c r="KE78" s="158"/>
      <c r="KF78" s="158"/>
      <c r="KG78" s="158"/>
      <c r="KH78" s="158"/>
      <c r="KI78" s="158"/>
      <c r="KJ78" s="158"/>
      <c r="KK78" s="158"/>
      <c r="KL78" s="158"/>
      <c r="KM78" s="158"/>
      <c r="KN78" s="158"/>
      <c r="KO78" s="158"/>
      <c r="KP78" s="158"/>
      <c r="KQ78" s="158"/>
      <c r="KR78" s="158"/>
      <c r="KS78" s="158"/>
      <c r="KT78" s="158"/>
      <c r="KU78" s="158"/>
      <c r="KV78" s="158" t="str">
        <f>データ!$D$11</f>
        <v>R01</v>
      </c>
      <c r="KW78" s="158"/>
      <c r="KX78" s="158"/>
      <c r="KY78" s="158"/>
      <c r="KZ78" s="158"/>
      <c r="LA78" s="158"/>
      <c r="LB78" s="158"/>
      <c r="LC78" s="158"/>
      <c r="LD78" s="158"/>
      <c r="LE78" s="158"/>
      <c r="LF78" s="158"/>
      <c r="LG78" s="158"/>
      <c r="LH78" s="158"/>
      <c r="LI78" s="158"/>
      <c r="LJ78" s="158"/>
      <c r="LK78" s="158"/>
      <c r="LL78" s="158"/>
      <c r="LM78" s="158"/>
      <c r="LN78" s="158"/>
      <c r="LO78" s="158" t="str">
        <f>データ!$E$11</f>
        <v>R02</v>
      </c>
      <c r="LP78" s="158"/>
      <c r="LQ78" s="158"/>
      <c r="LR78" s="158"/>
      <c r="LS78" s="158"/>
      <c r="LT78" s="158"/>
      <c r="LU78" s="158"/>
      <c r="LV78" s="158"/>
      <c r="LW78" s="158"/>
      <c r="LX78" s="158"/>
      <c r="LY78" s="158"/>
      <c r="LZ78" s="158"/>
      <c r="MA78" s="158"/>
      <c r="MB78" s="158"/>
      <c r="MC78" s="158"/>
      <c r="MD78" s="158"/>
      <c r="ME78" s="158"/>
      <c r="MF78" s="158"/>
      <c r="MG78" s="158"/>
      <c r="MH78" s="158" t="str">
        <f>データ!$F$11</f>
        <v>R03</v>
      </c>
      <c r="MI78" s="158"/>
      <c r="MJ78" s="158"/>
      <c r="MK78" s="158"/>
      <c r="ML78" s="158"/>
      <c r="MM78" s="158"/>
      <c r="MN78" s="158"/>
      <c r="MO78" s="158"/>
      <c r="MP78" s="158"/>
      <c r="MQ78" s="158"/>
      <c r="MR78" s="158"/>
      <c r="MS78" s="158"/>
      <c r="MT78" s="158"/>
      <c r="MU78" s="158"/>
      <c r="MV78" s="158"/>
      <c r="MW78" s="158"/>
      <c r="MX78" s="158"/>
      <c r="MY78" s="158"/>
      <c r="MZ78" s="158"/>
      <c r="NA78" s="5"/>
      <c r="NB78" s="5"/>
      <c r="NC78" s="5"/>
      <c r="ND78" s="5"/>
      <c r="NE78" s="5"/>
      <c r="NF78" s="5"/>
      <c r="NG78" s="29"/>
      <c r="NH78" s="17"/>
      <c r="NI78" s="2"/>
      <c r="NJ78" s="152"/>
      <c r="NK78" s="153"/>
      <c r="NL78" s="153"/>
      <c r="NM78" s="153"/>
      <c r="NN78" s="153"/>
      <c r="NO78" s="153"/>
      <c r="NP78" s="153"/>
      <c r="NQ78" s="153"/>
      <c r="NR78" s="153"/>
      <c r="NS78" s="153"/>
      <c r="NT78" s="153"/>
      <c r="NU78" s="153"/>
      <c r="NV78" s="153"/>
      <c r="NW78" s="153"/>
      <c r="NX78" s="154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149" t="s">
        <v>57</v>
      </c>
      <c r="K79" s="150"/>
      <c r="L79" s="150"/>
      <c r="M79" s="150"/>
      <c r="N79" s="150"/>
      <c r="O79" s="150"/>
      <c r="P79" s="150"/>
      <c r="Q79" s="150"/>
      <c r="R79" s="150"/>
      <c r="S79" s="150"/>
      <c r="T79" s="151"/>
      <c r="U79" s="148">
        <f>データ!DS7</f>
        <v>60.9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データ!DT7</f>
        <v>64.5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データ!DU7</f>
        <v>68.099999999999994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データ!DV7</f>
        <v>68.3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データ!DW7</f>
        <v>71.2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9" t="s">
        <v>57</v>
      </c>
      <c r="EE79" s="150"/>
      <c r="EF79" s="150"/>
      <c r="EG79" s="150"/>
      <c r="EH79" s="150"/>
      <c r="EI79" s="150"/>
      <c r="EJ79" s="150"/>
      <c r="EK79" s="150"/>
      <c r="EL79" s="150"/>
      <c r="EM79" s="150"/>
      <c r="EN79" s="151"/>
      <c r="EO79" s="148">
        <f>データ!ED7</f>
        <v>65.3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データ!EE7</f>
        <v>70.5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データ!EF7</f>
        <v>75.7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データ!EG7</f>
        <v>70.3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データ!EH7</f>
        <v>73.3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9" t="s">
        <v>57</v>
      </c>
      <c r="IZ79" s="150"/>
      <c r="JA79" s="150"/>
      <c r="JB79" s="150"/>
      <c r="JC79" s="150"/>
      <c r="JD79" s="150"/>
      <c r="JE79" s="150"/>
      <c r="JF79" s="150"/>
      <c r="JG79" s="150"/>
      <c r="JH79" s="150"/>
      <c r="JI79" s="151"/>
      <c r="JJ79" s="147">
        <f>データ!EO7</f>
        <v>33212532</v>
      </c>
      <c r="JK79" s="147"/>
      <c r="JL79" s="147"/>
      <c r="JM79" s="147"/>
      <c r="JN79" s="147"/>
      <c r="JO79" s="147"/>
      <c r="JP79" s="147"/>
      <c r="JQ79" s="147"/>
      <c r="JR79" s="147"/>
      <c r="JS79" s="147"/>
      <c r="JT79" s="147"/>
      <c r="JU79" s="147"/>
      <c r="JV79" s="147"/>
      <c r="JW79" s="147"/>
      <c r="JX79" s="147"/>
      <c r="JY79" s="147"/>
      <c r="JZ79" s="147"/>
      <c r="KA79" s="147"/>
      <c r="KB79" s="147"/>
      <c r="KC79" s="147">
        <f>データ!EP7</f>
        <v>41597284</v>
      </c>
      <c r="KD79" s="147"/>
      <c r="KE79" s="147"/>
      <c r="KF79" s="147"/>
      <c r="KG79" s="147"/>
      <c r="KH79" s="147"/>
      <c r="KI79" s="147"/>
      <c r="KJ79" s="147"/>
      <c r="KK79" s="147"/>
      <c r="KL79" s="147"/>
      <c r="KM79" s="147"/>
      <c r="KN79" s="147"/>
      <c r="KO79" s="147"/>
      <c r="KP79" s="147"/>
      <c r="KQ79" s="147"/>
      <c r="KR79" s="147"/>
      <c r="KS79" s="147"/>
      <c r="KT79" s="147"/>
      <c r="KU79" s="147"/>
      <c r="KV79" s="147">
        <f>データ!EQ7</f>
        <v>41917841</v>
      </c>
      <c r="KW79" s="147"/>
      <c r="KX79" s="147"/>
      <c r="KY79" s="147"/>
      <c r="KZ79" s="147"/>
      <c r="LA79" s="147"/>
      <c r="LB79" s="147"/>
      <c r="LC79" s="147"/>
      <c r="LD79" s="147"/>
      <c r="LE79" s="147"/>
      <c r="LF79" s="147"/>
      <c r="LG79" s="147"/>
      <c r="LH79" s="147"/>
      <c r="LI79" s="147"/>
      <c r="LJ79" s="147"/>
      <c r="LK79" s="147"/>
      <c r="LL79" s="147"/>
      <c r="LM79" s="147"/>
      <c r="LN79" s="147"/>
      <c r="LO79" s="147">
        <f>データ!ER7</f>
        <v>39858136</v>
      </c>
      <c r="LP79" s="147"/>
      <c r="LQ79" s="147"/>
      <c r="LR79" s="147"/>
      <c r="LS79" s="147"/>
      <c r="LT79" s="147"/>
      <c r="LU79" s="147"/>
      <c r="LV79" s="147"/>
      <c r="LW79" s="147"/>
      <c r="LX79" s="147"/>
      <c r="LY79" s="147"/>
      <c r="LZ79" s="147"/>
      <c r="MA79" s="147"/>
      <c r="MB79" s="147"/>
      <c r="MC79" s="147"/>
      <c r="MD79" s="147"/>
      <c r="ME79" s="147"/>
      <c r="MF79" s="147"/>
      <c r="MG79" s="147"/>
      <c r="MH79" s="147">
        <f>データ!ES7</f>
        <v>39967750</v>
      </c>
      <c r="MI79" s="147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7"/>
      <c r="MW79" s="147"/>
      <c r="MX79" s="147"/>
      <c r="MY79" s="147"/>
      <c r="MZ79" s="147"/>
      <c r="NA79" s="5"/>
      <c r="NB79" s="5"/>
      <c r="NC79" s="5"/>
      <c r="ND79" s="5"/>
      <c r="NE79" s="5"/>
      <c r="NF79" s="5"/>
      <c r="NG79" s="29"/>
      <c r="NH79" s="17"/>
      <c r="NI79" s="2"/>
      <c r="NJ79" s="152"/>
      <c r="NK79" s="153"/>
      <c r="NL79" s="153"/>
      <c r="NM79" s="153"/>
      <c r="NN79" s="153"/>
      <c r="NO79" s="153"/>
      <c r="NP79" s="153"/>
      <c r="NQ79" s="153"/>
      <c r="NR79" s="153"/>
      <c r="NS79" s="153"/>
      <c r="NT79" s="153"/>
      <c r="NU79" s="153"/>
      <c r="NV79" s="153"/>
      <c r="NW79" s="153"/>
      <c r="NX79" s="154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149" t="s">
        <v>59</v>
      </c>
      <c r="K80" s="150"/>
      <c r="L80" s="150"/>
      <c r="M80" s="150"/>
      <c r="N80" s="150"/>
      <c r="O80" s="150"/>
      <c r="P80" s="150"/>
      <c r="Q80" s="150"/>
      <c r="R80" s="150"/>
      <c r="S80" s="150"/>
      <c r="T80" s="151"/>
      <c r="U80" s="148">
        <f>データ!DX7</f>
        <v>53.5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データ!DY7</f>
        <v>56.1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データ!DZ7</f>
        <v>56.4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データ!EA7</f>
        <v>56.9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データ!EB7</f>
        <v>58.3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9" t="s">
        <v>59</v>
      </c>
      <c r="EE80" s="150"/>
      <c r="EF80" s="150"/>
      <c r="EG80" s="150"/>
      <c r="EH80" s="150"/>
      <c r="EI80" s="150"/>
      <c r="EJ80" s="150"/>
      <c r="EK80" s="150"/>
      <c r="EL80" s="150"/>
      <c r="EM80" s="150"/>
      <c r="EN80" s="151"/>
      <c r="EO80" s="148">
        <f>データ!EI7</f>
        <v>71.3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データ!EJ7</f>
        <v>73.2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データ!EK7</f>
        <v>73.400000000000006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データ!EL7</f>
        <v>72.5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データ!EM7</f>
        <v>72.3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9" t="s">
        <v>59</v>
      </c>
      <c r="IZ80" s="150"/>
      <c r="JA80" s="150"/>
      <c r="JB80" s="150"/>
      <c r="JC80" s="150"/>
      <c r="JD80" s="150"/>
      <c r="JE80" s="150"/>
      <c r="JF80" s="150"/>
      <c r="JG80" s="150"/>
      <c r="JH80" s="150"/>
      <c r="JI80" s="151"/>
      <c r="JJ80" s="147">
        <f>データ!ET7</f>
        <v>39094598</v>
      </c>
      <c r="JK80" s="147"/>
      <c r="JL80" s="147"/>
      <c r="JM80" s="147"/>
      <c r="JN80" s="147"/>
      <c r="JO80" s="147"/>
      <c r="JP80" s="147"/>
      <c r="JQ80" s="147"/>
      <c r="JR80" s="147"/>
      <c r="JS80" s="147"/>
      <c r="JT80" s="147"/>
      <c r="JU80" s="147"/>
      <c r="JV80" s="147"/>
      <c r="JW80" s="147"/>
      <c r="JX80" s="147"/>
      <c r="JY80" s="147"/>
      <c r="JZ80" s="147"/>
      <c r="KA80" s="147"/>
      <c r="KB80" s="147"/>
      <c r="KC80" s="147">
        <f>データ!EU7</f>
        <v>38744035</v>
      </c>
      <c r="KD80" s="147"/>
      <c r="KE80" s="147"/>
      <c r="KF80" s="147"/>
      <c r="KG80" s="147"/>
      <c r="KH80" s="147"/>
      <c r="KI80" s="147"/>
      <c r="KJ80" s="147"/>
      <c r="KK80" s="147"/>
      <c r="KL80" s="147"/>
      <c r="KM80" s="147"/>
      <c r="KN80" s="147"/>
      <c r="KO80" s="147"/>
      <c r="KP80" s="147"/>
      <c r="KQ80" s="147"/>
      <c r="KR80" s="147"/>
      <c r="KS80" s="147"/>
      <c r="KT80" s="147"/>
      <c r="KU80" s="147"/>
      <c r="KV80" s="147">
        <f>データ!EV7</f>
        <v>40117620</v>
      </c>
      <c r="KW80" s="147"/>
      <c r="KX80" s="147"/>
      <c r="KY80" s="147"/>
      <c r="KZ80" s="147"/>
      <c r="LA80" s="147"/>
      <c r="LB80" s="147"/>
      <c r="LC80" s="147"/>
      <c r="LD80" s="147"/>
      <c r="LE80" s="147"/>
      <c r="LF80" s="147"/>
      <c r="LG80" s="147"/>
      <c r="LH80" s="147"/>
      <c r="LI80" s="147"/>
      <c r="LJ80" s="147"/>
      <c r="LK80" s="147"/>
      <c r="LL80" s="147"/>
      <c r="LM80" s="147"/>
      <c r="LN80" s="147"/>
      <c r="LO80" s="147">
        <f>データ!EW7</f>
        <v>42330999</v>
      </c>
      <c r="LP80" s="147"/>
      <c r="LQ80" s="147"/>
      <c r="LR80" s="147"/>
      <c r="LS80" s="147"/>
      <c r="LT80" s="147"/>
      <c r="LU80" s="147"/>
      <c r="LV80" s="147"/>
      <c r="LW80" s="147"/>
      <c r="LX80" s="147"/>
      <c r="LY80" s="147"/>
      <c r="LZ80" s="147"/>
      <c r="MA80" s="147"/>
      <c r="MB80" s="147"/>
      <c r="MC80" s="147"/>
      <c r="MD80" s="147"/>
      <c r="ME80" s="147"/>
      <c r="MF80" s="147"/>
      <c r="MG80" s="147"/>
      <c r="MH80" s="147">
        <f>データ!EX7</f>
        <v>43068047</v>
      </c>
      <c r="MI80" s="147"/>
      <c r="MJ80" s="147"/>
      <c r="MK80" s="147"/>
      <c r="ML80" s="147"/>
      <c r="MM80" s="147"/>
      <c r="MN80" s="147"/>
      <c r="MO80" s="147"/>
      <c r="MP80" s="147"/>
      <c r="MQ80" s="147"/>
      <c r="MR80" s="147"/>
      <c r="MS80" s="147"/>
      <c r="MT80" s="147"/>
      <c r="MU80" s="147"/>
      <c r="MV80" s="147"/>
      <c r="MW80" s="147"/>
      <c r="MX80" s="147"/>
      <c r="MY80" s="147"/>
      <c r="MZ80" s="147"/>
      <c r="NA80" s="5"/>
      <c r="NB80" s="5"/>
      <c r="NC80" s="5"/>
      <c r="ND80" s="5"/>
      <c r="NE80" s="5"/>
      <c r="NF80" s="5"/>
      <c r="NG80" s="29"/>
      <c r="NH80" s="17"/>
      <c r="NI80" s="2"/>
      <c r="NJ80" s="152"/>
      <c r="NK80" s="153"/>
      <c r="NL80" s="153"/>
      <c r="NM80" s="153"/>
      <c r="NN80" s="153"/>
      <c r="NO80" s="153"/>
      <c r="NP80" s="153"/>
      <c r="NQ80" s="153"/>
      <c r="NR80" s="153"/>
      <c r="NS80" s="153"/>
      <c r="NT80" s="153"/>
      <c r="NU80" s="153"/>
      <c r="NV80" s="153"/>
      <c r="NW80" s="153"/>
      <c r="NX80" s="154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52"/>
      <c r="NK81" s="153"/>
      <c r="NL81" s="153"/>
      <c r="NM81" s="153"/>
      <c r="NN81" s="153"/>
      <c r="NO81" s="153"/>
      <c r="NP81" s="153"/>
      <c r="NQ81" s="153"/>
      <c r="NR81" s="153"/>
      <c r="NS81" s="153"/>
      <c r="NT81" s="153"/>
      <c r="NU81" s="153"/>
      <c r="NV81" s="153"/>
      <c r="NW81" s="153"/>
      <c r="NX81" s="154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52"/>
      <c r="NK82" s="153"/>
      <c r="NL82" s="153"/>
      <c r="NM82" s="153"/>
      <c r="NN82" s="153"/>
      <c r="NO82" s="153"/>
      <c r="NP82" s="153"/>
      <c r="NQ82" s="153"/>
      <c r="NR82" s="153"/>
      <c r="NS82" s="153"/>
      <c r="NT82" s="153"/>
      <c r="NU82" s="153"/>
      <c r="NV82" s="153"/>
      <c r="NW82" s="153"/>
      <c r="NX82" s="154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52"/>
      <c r="NK83" s="153"/>
      <c r="NL83" s="153"/>
      <c r="NM83" s="153"/>
      <c r="NN83" s="153"/>
      <c r="NO83" s="153"/>
      <c r="NP83" s="153"/>
      <c r="NQ83" s="153"/>
      <c r="NR83" s="153"/>
      <c r="NS83" s="153"/>
      <c r="NT83" s="153"/>
      <c r="NU83" s="153"/>
      <c r="NV83" s="153"/>
      <c r="NW83" s="153"/>
      <c r="NX83" s="154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55"/>
      <c r="NK84" s="156"/>
      <c r="NL84" s="156"/>
      <c r="NM84" s="156"/>
      <c r="NN84" s="156"/>
      <c r="NO84" s="156"/>
      <c r="NP84" s="156"/>
      <c r="NQ84" s="156"/>
      <c r="NR84" s="156"/>
      <c r="NS84" s="156"/>
      <c r="NT84" s="156"/>
      <c r="NU84" s="156"/>
      <c r="NV84" s="156"/>
      <c r="NW84" s="156"/>
      <c r="NX84" s="157"/>
    </row>
    <row r="85" spans="1:388">
      <c r="B85" s="159" t="s">
        <v>86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  <c r="IW85" s="159"/>
      <c r="IX85" s="159"/>
      <c r="IY85" s="159"/>
      <c r="IZ85" s="159"/>
      <c r="JA85" s="159"/>
      <c r="JB85" s="159"/>
      <c r="JC85" s="159"/>
      <c r="JD85" s="159"/>
      <c r="JE85" s="159"/>
      <c r="JF85" s="159"/>
      <c r="JG85" s="159"/>
      <c r="JH85" s="159"/>
      <c r="JI85" s="159"/>
      <c r="JJ85" s="159"/>
      <c r="JK85" s="159"/>
      <c r="JL85" s="159"/>
      <c r="JM85" s="159"/>
      <c r="JN85" s="159"/>
      <c r="JO85" s="159"/>
      <c r="JP85" s="159"/>
      <c r="JQ85" s="159"/>
      <c r="JR85" s="159"/>
      <c r="JS85" s="159"/>
      <c r="JT85" s="159"/>
      <c r="JU85" s="159"/>
      <c r="JV85" s="159"/>
      <c r="JW85" s="159"/>
      <c r="JX85" s="159"/>
      <c r="JY85" s="159"/>
      <c r="JZ85" s="159"/>
      <c r="KA85" s="159"/>
      <c r="KB85" s="159"/>
      <c r="KC85" s="159"/>
      <c r="KD85" s="159"/>
      <c r="KE85" s="159"/>
      <c r="KF85" s="159"/>
      <c r="KG85" s="159"/>
      <c r="KH85" s="159"/>
      <c r="KI85" s="159"/>
      <c r="KJ85" s="159"/>
      <c r="KK85" s="159"/>
      <c r="KL85" s="159"/>
      <c r="KM85" s="159"/>
      <c r="KN85" s="159"/>
      <c r="KO85" s="159"/>
      <c r="KP85" s="159"/>
      <c r="KQ85" s="159"/>
      <c r="KR85" s="159"/>
      <c r="KS85" s="159"/>
      <c r="KT85" s="159"/>
      <c r="KU85" s="159"/>
      <c r="KV85" s="159"/>
      <c r="KW85" s="159"/>
      <c r="KX85" s="159"/>
      <c r="KY85" s="159"/>
      <c r="KZ85" s="159"/>
      <c r="LA85" s="159"/>
      <c r="LB85" s="159"/>
      <c r="LC85" s="159"/>
      <c r="LD85" s="159"/>
      <c r="LE85" s="159"/>
      <c r="LF85" s="159"/>
      <c r="LG85" s="159"/>
      <c r="LH85" s="159"/>
      <c r="LI85" s="159"/>
      <c r="LJ85" s="159"/>
      <c r="LK85" s="159"/>
      <c r="LL85" s="159"/>
      <c r="LM85" s="159"/>
      <c r="LN85" s="159"/>
      <c r="LO85" s="159"/>
      <c r="LP85" s="159"/>
      <c r="LQ85" s="159"/>
      <c r="LR85" s="159"/>
      <c r="LS85" s="159"/>
      <c r="LT85" s="159"/>
      <c r="LU85" s="159"/>
      <c r="LV85" s="159"/>
      <c r="LW85" s="159"/>
      <c r="LX85" s="159"/>
      <c r="LY85" s="159"/>
      <c r="LZ85" s="159"/>
      <c r="MA85" s="159"/>
      <c r="MB85" s="159"/>
      <c r="MC85" s="159"/>
      <c r="MD85" s="159"/>
      <c r="ME85" s="159"/>
      <c r="MF85" s="159"/>
      <c r="MG85" s="159"/>
      <c r="MH85" s="159"/>
      <c r="MI85" s="159"/>
      <c r="MJ85" s="159"/>
      <c r="MK85" s="159"/>
      <c r="ML85" s="159"/>
      <c r="MM85" s="159"/>
      <c r="MN85" s="159"/>
      <c r="MO85" s="159"/>
      <c r="MP85" s="159"/>
      <c r="MQ85" s="159"/>
      <c r="MR85" s="159"/>
      <c r="MS85" s="159"/>
      <c r="MT85" s="159"/>
      <c r="MU85" s="159"/>
      <c r="MV85" s="159"/>
      <c r="MW85" s="159"/>
      <c r="MX85" s="159"/>
      <c r="MY85" s="159"/>
      <c r="MZ85" s="159"/>
      <c r="NA85" s="159"/>
      <c r="NB85" s="159"/>
      <c r="NC85" s="159"/>
      <c r="ND85" s="159"/>
      <c r="NE85" s="159"/>
      <c r="NF85" s="159"/>
      <c r="NG85" s="159"/>
      <c r="NH85" s="159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jeOjR4P7zCg6PIY+7s9dkU62Vv7mCbuf9vZ1K7Oi5SxfMZ04cEHaUEk/i02JBRAthUIDDlWqZ2V/aVBzfAsSuA==" saltValue="eTplpDhpOP4fgfFraiD06g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5" t="s">
        <v>108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7"/>
      <c r="AT4" s="161" t="s">
        <v>109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1" t="s">
        <v>110</v>
      </c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5" t="s">
        <v>111</v>
      </c>
      <c r="BQ4" s="166"/>
      <c r="BR4" s="166"/>
      <c r="BS4" s="166"/>
      <c r="BT4" s="166"/>
      <c r="BU4" s="166"/>
      <c r="BV4" s="166"/>
      <c r="BW4" s="166"/>
      <c r="BX4" s="166"/>
      <c r="BY4" s="166"/>
      <c r="BZ4" s="167"/>
      <c r="CA4" s="160" t="s">
        <v>112</v>
      </c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1" t="s">
        <v>113</v>
      </c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 t="s">
        <v>114</v>
      </c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 t="s">
        <v>115</v>
      </c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5" t="s">
        <v>116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7"/>
      <c r="ED4" s="160" t="s">
        <v>117</v>
      </c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 t="s">
        <v>118</v>
      </c>
      <c r="EP4" s="160"/>
      <c r="EQ4" s="160"/>
      <c r="ER4" s="160"/>
      <c r="ES4" s="160"/>
      <c r="ET4" s="160"/>
      <c r="EU4" s="160"/>
      <c r="EV4" s="160"/>
      <c r="EW4" s="160"/>
      <c r="EX4" s="160"/>
      <c r="EY4" s="160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154</v>
      </c>
      <c r="AV5" s="52" t="s">
        <v>155</v>
      </c>
      <c r="AW5" s="52" t="s">
        <v>156</v>
      </c>
      <c r="AX5" s="52" t="s">
        <v>157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158</v>
      </c>
      <c r="BF5" s="52" t="s">
        <v>154</v>
      </c>
      <c r="BG5" s="52" t="s">
        <v>159</v>
      </c>
      <c r="BH5" s="52" t="s">
        <v>146</v>
      </c>
      <c r="BI5" s="52" t="s">
        <v>160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161</v>
      </c>
      <c r="BQ5" s="52" t="s">
        <v>154</v>
      </c>
      <c r="BR5" s="52" t="s">
        <v>145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158</v>
      </c>
      <c r="CB5" s="52" t="s">
        <v>162</v>
      </c>
      <c r="CC5" s="52" t="s">
        <v>145</v>
      </c>
      <c r="CD5" s="52" t="s">
        <v>146</v>
      </c>
      <c r="CE5" s="52" t="s">
        <v>160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163</v>
      </c>
      <c r="CM5" s="52" t="s">
        <v>144</v>
      </c>
      <c r="CN5" s="52" t="s">
        <v>155</v>
      </c>
      <c r="CO5" s="52" t="s">
        <v>146</v>
      </c>
      <c r="CP5" s="52" t="s">
        <v>160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155</v>
      </c>
      <c r="CZ5" s="52" t="s">
        <v>164</v>
      </c>
      <c r="DA5" s="52" t="s">
        <v>165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161</v>
      </c>
      <c r="DI5" s="52" t="s">
        <v>162</v>
      </c>
      <c r="DJ5" s="52" t="s">
        <v>166</v>
      </c>
      <c r="DK5" s="52" t="s">
        <v>156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167</v>
      </c>
      <c r="DT5" s="52" t="s">
        <v>168</v>
      </c>
      <c r="DU5" s="52" t="s">
        <v>159</v>
      </c>
      <c r="DV5" s="52" t="s">
        <v>169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163</v>
      </c>
      <c r="EE5" s="52" t="s">
        <v>168</v>
      </c>
      <c r="EF5" s="52" t="s">
        <v>159</v>
      </c>
      <c r="EG5" s="52" t="s">
        <v>146</v>
      </c>
      <c r="EH5" s="52" t="s">
        <v>165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170</v>
      </c>
      <c r="EO5" s="52" t="s">
        <v>158</v>
      </c>
      <c r="EP5" s="52" t="s">
        <v>144</v>
      </c>
      <c r="EQ5" s="52" t="s">
        <v>159</v>
      </c>
      <c r="ER5" s="52" t="s">
        <v>146</v>
      </c>
      <c r="ES5" s="52" t="s">
        <v>171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172</v>
      </c>
      <c r="B6" s="53">
        <f>B8</f>
        <v>2021</v>
      </c>
      <c r="C6" s="53">
        <f t="shared" ref="C6:M6" si="2">C8</f>
        <v>382141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62" t="str">
        <f>IF(H8&lt;&gt;I8,H8,"")&amp;IF(I8&lt;&gt;J8,I8,"")&amp;"　"&amp;J8</f>
        <v>愛媛県西予市　市立野村病院</v>
      </c>
      <c r="I6" s="163"/>
      <c r="J6" s="164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9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へ 輪</v>
      </c>
      <c r="U6" s="54">
        <f>U8</f>
        <v>35876</v>
      </c>
      <c r="V6" s="54">
        <f>V8</f>
        <v>6782</v>
      </c>
      <c r="W6" s="53" t="str">
        <f>W8</f>
        <v>第１種該当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88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88</v>
      </c>
      <c r="AF6" s="54">
        <f t="shared" si="3"/>
        <v>81</v>
      </c>
      <c r="AG6" s="54" t="str">
        <f t="shared" si="3"/>
        <v>-</v>
      </c>
      <c r="AH6" s="54">
        <f t="shared" si="3"/>
        <v>81</v>
      </c>
      <c r="AI6" s="55">
        <f>IF(AI8="-",NA(),AI8)</f>
        <v>92.1</v>
      </c>
      <c r="AJ6" s="55">
        <f t="shared" ref="AJ6:AR6" si="5">IF(AJ8="-",NA(),AJ8)</f>
        <v>102.2</v>
      </c>
      <c r="AK6" s="55">
        <f t="shared" si="5"/>
        <v>100</v>
      </c>
      <c r="AL6" s="55">
        <f t="shared" si="5"/>
        <v>97.1</v>
      </c>
      <c r="AM6" s="55">
        <f t="shared" si="5"/>
        <v>101</v>
      </c>
      <c r="AN6" s="55">
        <f t="shared" si="5"/>
        <v>96.6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85.4</v>
      </c>
      <c r="AU6" s="55">
        <f t="shared" ref="AU6:BC6" si="6">IF(AU8="-",NA(),AU8)</f>
        <v>86</v>
      </c>
      <c r="AV6" s="55">
        <f t="shared" si="6"/>
        <v>83.5</v>
      </c>
      <c r="AW6" s="55">
        <f t="shared" si="6"/>
        <v>78.900000000000006</v>
      </c>
      <c r="AX6" s="55">
        <f t="shared" si="6"/>
        <v>76.8</v>
      </c>
      <c r="AY6" s="55">
        <f t="shared" si="6"/>
        <v>83.9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116.9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72.2</v>
      </c>
      <c r="BQ6" s="55">
        <f t="shared" ref="BQ6:BY6" si="8">IF(BQ8="-",NA(),BQ8)</f>
        <v>84.5</v>
      </c>
      <c r="BR6" s="55">
        <f t="shared" si="8"/>
        <v>79.900000000000006</v>
      </c>
      <c r="BS6" s="55">
        <f t="shared" si="8"/>
        <v>77.7</v>
      </c>
      <c r="BT6" s="55">
        <f t="shared" si="8"/>
        <v>72.099999999999994</v>
      </c>
      <c r="BU6" s="55">
        <f t="shared" si="8"/>
        <v>69.7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29796</v>
      </c>
      <c r="CB6" s="56">
        <f t="shared" ref="CB6:CJ6" si="9">IF(CB8="-",NA(),CB8)</f>
        <v>31969</v>
      </c>
      <c r="CC6" s="56">
        <f t="shared" si="9"/>
        <v>33030</v>
      </c>
      <c r="CD6" s="56">
        <f t="shared" si="9"/>
        <v>32052</v>
      </c>
      <c r="CE6" s="56">
        <f t="shared" si="9"/>
        <v>32655</v>
      </c>
      <c r="CF6" s="56">
        <f t="shared" si="9"/>
        <v>34136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6920</v>
      </c>
      <c r="CM6" s="56">
        <f t="shared" ref="CM6:CU6" si="10">IF(CM8="-",NA(),CM8)</f>
        <v>7698</v>
      </c>
      <c r="CN6" s="56">
        <f t="shared" si="10"/>
        <v>8476</v>
      </c>
      <c r="CO6" s="56">
        <f t="shared" si="10"/>
        <v>8667</v>
      </c>
      <c r="CP6" s="56">
        <f t="shared" si="10"/>
        <v>9155</v>
      </c>
      <c r="CQ6" s="56">
        <f t="shared" si="10"/>
        <v>10130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62.6</v>
      </c>
      <c r="CX6" s="55">
        <f t="shared" ref="CX6:DF6" si="11">IF(CX8="-",NA(),CX8)</f>
        <v>64.2</v>
      </c>
      <c r="CY6" s="55">
        <f t="shared" si="11"/>
        <v>65.099999999999994</v>
      </c>
      <c r="CZ6" s="55">
        <f t="shared" si="11"/>
        <v>72.5</v>
      </c>
      <c r="DA6" s="55">
        <f t="shared" si="11"/>
        <v>73.5</v>
      </c>
      <c r="DB6" s="55">
        <f t="shared" si="11"/>
        <v>63.4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14.9</v>
      </c>
      <c r="DI6" s="55">
        <f t="shared" ref="DI6:DQ6" si="12">IF(DI8="-",NA(),DI8)</f>
        <v>14.5</v>
      </c>
      <c r="DJ6" s="55">
        <f t="shared" si="12"/>
        <v>17.100000000000001</v>
      </c>
      <c r="DK6" s="55">
        <f t="shared" si="12"/>
        <v>15.6</v>
      </c>
      <c r="DL6" s="55">
        <f t="shared" si="12"/>
        <v>15.5</v>
      </c>
      <c r="DM6" s="55">
        <f t="shared" si="12"/>
        <v>18.3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60.9</v>
      </c>
      <c r="DT6" s="55">
        <f t="shared" ref="DT6:EB6" si="13">IF(DT8="-",NA(),DT8)</f>
        <v>64.5</v>
      </c>
      <c r="DU6" s="55">
        <f t="shared" si="13"/>
        <v>68.099999999999994</v>
      </c>
      <c r="DV6" s="55">
        <f t="shared" si="13"/>
        <v>68.3</v>
      </c>
      <c r="DW6" s="55">
        <f t="shared" si="13"/>
        <v>71.2</v>
      </c>
      <c r="DX6" s="55">
        <f t="shared" si="13"/>
        <v>53.5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65.3</v>
      </c>
      <c r="EE6" s="55">
        <f t="shared" ref="EE6:EM6" si="14">IF(EE8="-",NA(),EE8)</f>
        <v>70.5</v>
      </c>
      <c r="EF6" s="55">
        <f t="shared" si="14"/>
        <v>75.7</v>
      </c>
      <c r="EG6" s="55">
        <f t="shared" si="14"/>
        <v>70.3</v>
      </c>
      <c r="EH6" s="55">
        <f t="shared" si="14"/>
        <v>73.3</v>
      </c>
      <c r="EI6" s="55">
        <f t="shared" si="14"/>
        <v>71.3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33212532</v>
      </c>
      <c r="EP6" s="56">
        <f t="shared" ref="EP6:EX6" si="15">IF(EP8="-",NA(),EP8)</f>
        <v>41597284</v>
      </c>
      <c r="EQ6" s="56">
        <f t="shared" si="15"/>
        <v>41917841</v>
      </c>
      <c r="ER6" s="56">
        <f t="shared" si="15"/>
        <v>39858136</v>
      </c>
      <c r="ES6" s="56">
        <f t="shared" si="15"/>
        <v>39967750</v>
      </c>
      <c r="ET6" s="56">
        <f t="shared" si="15"/>
        <v>39094598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173</v>
      </c>
      <c r="B7" s="53">
        <f t="shared" ref="B7:AH7" si="16">B8</f>
        <v>2021</v>
      </c>
      <c r="C7" s="53">
        <f t="shared" si="16"/>
        <v>382141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非設置</v>
      </c>
      <c r="P7" s="53" t="str">
        <f>P8</f>
        <v>直営</v>
      </c>
      <c r="Q7" s="54">
        <f t="shared" si="16"/>
        <v>9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へ 輪</v>
      </c>
      <c r="U7" s="54">
        <f>U8</f>
        <v>35876</v>
      </c>
      <c r="V7" s="54">
        <f>V8</f>
        <v>6782</v>
      </c>
      <c r="W7" s="53" t="str">
        <f>W8</f>
        <v>第１種該当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88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88</v>
      </c>
      <c r="AF7" s="54">
        <f t="shared" si="16"/>
        <v>81</v>
      </c>
      <c r="AG7" s="54" t="str">
        <f t="shared" si="16"/>
        <v>-</v>
      </c>
      <c r="AH7" s="54">
        <f t="shared" si="16"/>
        <v>81</v>
      </c>
      <c r="AI7" s="55">
        <f>AI8</f>
        <v>92.1</v>
      </c>
      <c r="AJ7" s="55">
        <f t="shared" ref="AJ7:AR7" si="17">AJ8</f>
        <v>102.2</v>
      </c>
      <c r="AK7" s="55">
        <f t="shared" si="17"/>
        <v>100</v>
      </c>
      <c r="AL7" s="55">
        <f t="shared" si="17"/>
        <v>97.1</v>
      </c>
      <c r="AM7" s="55">
        <f t="shared" si="17"/>
        <v>101</v>
      </c>
      <c r="AN7" s="55">
        <f t="shared" si="17"/>
        <v>96.6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85.4</v>
      </c>
      <c r="AU7" s="55">
        <f t="shared" ref="AU7:BC7" si="18">AU8</f>
        <v>86</v>
      </c>
      <c r="AV7" s="55">
        <f t="shared" si="18"/>
        <v>83.5</v>
      </c>
      <c r="AW7" s="55">
        <f t="shared" si="18"/>
        <v>78.900000000000006</v>
      </c>
      <c r="AX7" s="55">
        <f t="shared" si="18"/>
        <v>76.8</v>
      </c>
      <c r="AY7" s="55">
        <f t="shared" si="18"/>
        <v>83.9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116.9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72.2</v>
      </c>
      <c r="BQ7" s="55">
        <f t="shared" ref="BQ7:BY7" si="20">BQ8</f>
        <v>84.5</v>
      </c>
      <c r="BR7" s="55">
        <f t="shared" si="20"/>
        <v>79.900000000000006</v>
      </c>
      <c r="BS7" s="55">
        <f t="shared" si="20"/>
        <v>77.7</v>
      </c>
      <c r="BT7" s="55">
        <f t="shared" si="20"/>
        <v>72.099999999999994</v>
      </c>
      <c r="BU7" s="55">
        <f t="shared" si="20"/>
        <v>69.7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29796</v>
      </c>
      <c r="CB7" s="56">
        <f t="shared" ref="CB7:CJ7" si="21">CB8</f>
        <v>31969</v>
      </c>
      <c r="CC7" s="56">
        <f t="shared" si="21"/>
        <v>33030</v>
      </c>
      <c r="CD7" s="56">
        <f t="shared" si="21"/>
        <v>32052</v>
      </c>
      <c r="CE7" s="56">
        <f t="shared" si="21"/>
        <v>32655</v>
      </c>
      <c r="CF7" s="56">
        <f t="shared" si="21"/>
        <v>34136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6920</v>
      </c>
      <c r="CM7" s="56">
        <f t="shared" ref="CM7:CU7" si="22">CM8</f>
        <v>7698</v>
      </c>
      <c r="CN7" s="56">
        <f t="shared" si="22"/>
        <v>8476</v>
      </c>
      <c r="CO7" s="56">
        <f t="shared" si="22"/>
        <v>8667</v>
      </c>
      <c r="CP7" s="56">
        <f t="shared" si="22"/>
        <v>9155</v>
      </c>
      <c r="CQ7" s="56">
        <f t="shared" si="22"/>
        <v>10130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62.6</v>
      </c>
      <c r="CX7" s="55">
        <f t="shared" ref="CX7:DF7" si="23">CX8</f>
        <v>64.2</v>
      </c>
      <c r="CY7" s="55">
        <f t="shared" si="23"/>
        <v>65.099999999999994</v>
      </c>
      <c r="CZ7" s="55">
        <f t="shared" si="23"/>
        <v>72.5</v>
      </c>
      <c r="DA7" s="55">
        <f t="shared" si="23"/>
        <v>73.5</v>
      </c>
      <c r="DB7" s="55">
        <f t="shared" si="23"/>
        <v>63.4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14.9</v>
      </c>
      <c r="DI7" s="55">
        <f t="shared" ref="DI7:DQ7" si="24">DI8</f>
        <v>14.5</v>
      </c>
      <c r="DJ7" s="55">
        <f t="shared" si="24"/>
        <v>17.100000000000001</v>
      </c>
      <c r="DK7" s="55">
        <f t="shared" si="24"/>
        <v>15.6</v>
      </c>
      <c r="DL7" s="55">
        <f t="shared" si="24"/>
        <v>15.5</v>
      </c>
      <c r="DM7" s="55">
        <f t="shared" si="24"/>
        <v>18.3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60.9</v>
      </c>
      <c r="DT7" s="55">
        <f t="shared" ref="DT7:EB7" si="25">DT8</f>
        <v>64.5</v>
      </c>
      <c r="DU7" s="55">
        <f t="shared" si="25"/>
        <v>68.099999999999994</v>
      </c>
      <c r="DV7" s="55">
        <f t="shared" si="25"/>
        <v>68.3</v>
      </c>
      <c r="DW7" s="55">
        <f t="shared" si="25"/>
        <v>71.2</v>
      </c>
      <c r="DX7" s="55">
        <f t="shared" si="25"/>
        <v>53.5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65.3</v>
      </c>
      <c r="EE7" s="55">
        <f t="shared" ref="EE7:EM7" si="26">EE8</f>
        <v>70.5</v>
      </c>
      <c r="EF7" s="55">
        <f t="shared" si="26"/>
        <v>75.7</v>
      </c>
      <c r="EG7" s="55">
        <f t="shared" si="26"/>
        <v>70.3</v>
      </c>
      <c r="EH7" s="55">
        <f t="shared" si="26"/>
        <v>73.3</v>
      </c>
      <c r="EI7" s="55">
        <f t="shared" si="26"/>
        <v>71.3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33212532</v>
      </c>
      <c r="EP7" s="56">
        <f t="shared" ref="EP7:EX7" si="27">EP8</f>
        <v>41597284</v>
      </c>
      <c r="EQ7" s="56">
        <f t="shared" si="27"/>
        <v>41917841</v>
      </c>
      <c r="ER7" s="56">
        <f t="shared" si="27"/>
        <v>39858136</v>
      </c>
      <c r="ES7" s="56">
        <f t="shared" si="27"/>
        <v>39967750</v>
      </c>
      <c r="ET7" s="56">
        <f t="shared" si="27"/>
        <v>39094598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>
      <c r="A8" s="38"/>
      <c r="B8" s="58">
        <v>2021</v>
      </c>
      <c r="C8" s="58">
        <v>382141</v>
      </c>
      <c r="D8" s="58">
        <v>46</v>
      </c>
      <c r="E8" s="58">
        <v>6</v>
      </c>
      <c r="F8" s="58">
        <v>0</v>
      </c>
      <c r="G8" s="58">
        <v>2</v>
      </c>
      <c r="H8" s="58" t="s">
        <v>174</v>
      </c>
      <c r="I8" s="58" t="s">
        <v>175</v>
      </c>
      <c r="J8" s="58" t="s">
        <v>176</v>
      </c>
      <c r="K8" s="58" t="s">
        <v>177</v>
      </c>
      <c r="L8" s="58" t="s">
        <v>178</v>
      </c>
      <c r="M8" s="58" t="s">
        <v>179</v>
      </c>
      <c r="N8" s="58" t="s">
        <v>180</v>
      </c>
      <c r="O8" s="58" t="s">
        <v>181</v>
      </c>
      <c r="P8" s="58" t="s">
        <v>182</v>
      </c>
      <c r="Q8" s="59">
        <v>9</v>
      </c>
      <c r="R8" s="58" t="s">
        <v>39</v>
      </c>
      <c r="S8" s="58" t="s">
        <v>183</v>
      </c>
      <c r="T8" s="58" t="s">
        <v>184</v>
      </c>
      <c r="U8" s="59">
        <v>35876</v>
      </c>
      <c r="V8" s="59">
        <v>6782</v>
      </c>
      <c r="W8" s="58" t="s">
        <v>185</v>
      </c>
      <c r="X8" s="58" t="s">
        <v>39</v>
      </c>
      <c r="Y8" s="60" t="s">
        <v>186</v>
      </c>
      <c r="Z8" s="59">
        <v>88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88</v>
      </c>
      <c r="AF8" s="59">
        <v>81</v>
      </c>
      <c r="AG8" s="59" t="s">
        <v>39</v>
      </c>
      <c r="AH8" s="59">
        <v>81</v>
      </c>
      <c r="AI8" s="61">
        <v>92.1</v>
      </c>
      <c r="AJ8" s="61">
        <v>102.2</v>
      </c>
      <c r="AK8" s="61">
        <v>100</v>
      </c>
      <c r="AL8" s="61">
        <v>97.1</v>
      </c>
      <c r="AM8" s="61">
        <v>101</v>
      </c>
      <c r="AN8" s="61">
        <v>96.6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85.4</v>
      </c>
      <c r="AU8" s="61">
        <v>86</v>
      </c>
      <c r="AV8" s="61">
        <v>83.5</v>
      </c>
      <c r="AW8" s="61">
        <v>78.900000000000006</v>
      </c>
      <c r="AX8" s="61">
        <v>76.8</v>
      </c>
      <c r="AY8" s="61">
        <v>83.9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116.9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72.2</v>
      </c>
      <c r="BQ8" s="61">
        <v>84.5</v>
      </c>
      <c r="BR8" s="61">
        <v>79.900000000000006</v>
      </c>
      <c r="BS8" s="61">
        <v>77.7</v>
      </c>
      <c r="BT8" s="61">
        <v>72.099999999999994</v>
      </c>
      <c r="BU8" s="61">
        <v>69.7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29796</v>
      </c>
      <c r="CB8" s="62">
        <v>31969</v>
      </c>
      <c r="CC8" s="62">
        <v>33030</v>
      </c>
      <c r="CD8" s="62">
        <v>32052</v>
      </c>
      <c r="CE8" s="62">
        <v>32655</v>
      </c>
      <c r="CF8" s="62">
        <v>34136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6920</v>
      </c>
      <c r="CM8" s="62">
        <v>7698</v>
      </c>
      <c r="CN8" s="62">
        <v>8476</v>
      </c>
      <c r="CO8" s="62">
        <v>8667</v>
      </c>
      <c r="CP8" s="62">
        <v>9155</v>
      </c>
      <c r="CQ8" s="62">
        <v>10130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62.6</v>
      </c>
      <c r="CX8" s="62">
        <v>64.2</v>
      </c>
      <c r="CY8" s="62">
        <v>65.099999999999994</v>
      </c>
      <c r="CZ8" s="62">
        <v>72.5</v>
      </c>
      <c r="DA8" s="62">
        <v>73.5</v>
      </c>
      <c r="DB8" s="62">
        <v>63.4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14.9</v>
      </c>
      <c r="DI8" s="62">
        <v>14.5</v>
      </c>
      <c r="DJ8" s="62">
        <v>17.100000000000001</v>
      </c>
      <c r="DK8" s="62">
        <v>15.6</v>
      </c>
      <c r="DL8" s="62">
        <v>15.5</v>
      </c>
      <c r="DM8" s="62">
        <v>18.3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60.9</v>
      </c>
      <c r="DT8" s="61">
        <v>64.5</v>
      </c>
      <c r="DU8" s="61">
        <v>68.099999999999994</v>
      </c>
      <c r="DV8" s="61">
        <v>68.3</v>
      </c>
      <c r="DW8" s="61">
        <v>71.2</v>
      </c>
      <c r="DX8" s="61">
        <v>53.5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65.3</v>
      </c>
      <c r="EE8" s="61">
        <v>70.5</v>
      </c>
      <c r="EF8" s="61">
        <v>75.7</v>
      </c>
      <c r="EG8" s="61">
        <v>70.3</v>
      </c>
      <c r="EH8" s="61">
        <v>73.3</v>
      </c>
      <c r="EI8" s="61">
        <v>71.3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33212532</v>
      </c>
      <c r="EP8" s="62">
        <v>41597284</v>
      </c>
      <c r="EQ8" s="62">
        <v>41917841</v>
      </c>
      <c r="ER8" s="62">
        <v>39858136</v>
      </c>
      <c r="ES8" s="62">
        <v>39967750</v>
      </c>
      <c r="ET8" s="62">
        <v>39094598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187</v>
      </c>
      <c r="C10" s="67" t="s">
        <v>188</v>
      </c>
      <c r="D10" s="67" t="s">
        <v>189</v>
      </c>
      <c r="E10" s="67" t="s">
        <v>190</v>
      </c>
      <c r="F10" s="67" t="s">
        <v>191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2022-12-01T02:30:34Z</dcterms:created>
  <dcterms:modified xsi:type="dcterms:W3CDTF">2023-02-03T08:38:32Z</dcterms:modified>
  <cp:category/>
</cp:coreProperties>
</file>