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5 新居浜市\"/>
    </mc:Choice>
  </mc:AlternateContent>
  <workbookProtection workbookAlgorithmName="SHA-512" workbookHashValue="L98mKOQ1Wc6B/2hsch2a4kqnTFlMOAlLfBWCn+KBNDey6CXdEAAVfTyFYBuR7yVkQcWOHvUjr3NXuRaNrjxlgQ==" workbookSaltValue="csOTtQLqMSTFuLZxJWLEy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<sst xmlns="http://schemas.openxmlformats.org/spreadsheetml/2006/main" count="228" uniqueCount="113">
  <si>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</si>
  <si>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</si>
  <si>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</si>
  <si>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</si>
  <si>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</si>
  <si>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</si>
  <si>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</si>
  <si>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</si>
  <si>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</si>
  <si>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</si>
  <si>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</si>
  <si>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</si>
  <si>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</si>
  <si>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</si>
  <si>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</si>
  <si>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</si>
  <si>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</si>
  <si>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</si>
  <si>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</si>
  <si>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</si>
  <si>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</si>
  <si>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</si>
  <si>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</si>
  <si>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</si>
  <si>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</si>
  <si>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</si>
  <si>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</si>
  <si>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</si>
  <si>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</si>
  <si>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</si>
  <si>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</si>
  <si>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</si>
  <si>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</si>
  <si>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</si>
  <si>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</si>
  <si>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</si>
  <si>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</si>
  <si>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</si>
  <si>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</si>
  <si>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</si>
  <si>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</si>
  <si>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</si>
  <si>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</si>
  <si>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</si>
  <si>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</si>
  <si>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</si>
  <si>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</si>
  <si>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</si>
  <si>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</si>
  <si>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</si>
  <si>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</si>
  <si>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</si>
  <si>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</si>
  <si>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</si>
  <si>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</si>
  <si>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</si>
  <si>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</si>
  <si>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</si>
  <si>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</si>
  <si>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</si>
  <si>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</si>
  <si>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</si>
  <si>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</si>
  <si>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</si>
  <si>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</si>
  <si>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</si>
  <si>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</si>
  <si>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</si>
  <si>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</si>
  <si>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</si>
  <si>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</si>
  <si>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</si>
  <si>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</si>
  <si>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</si>
  <si>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</si>
  <si>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</si>
  <si>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</si>
  <si>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</si>
  <si>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</si>
  <si>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</si>
  <si>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</si>
  <si>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</si>
  <si>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</si>
  <si>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</si>
  <si>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</si>
  <si>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</si>
  <si>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</si>
  <si>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</si>
  <si>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</si>
  <si>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</si>
  <si>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</si>
  <si>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</si>
  <si>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</si>
  <si>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新居浜市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</si>
  <si>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</si>
  <si>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</si>
  <si>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</si>
  <si>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</si>
  <si>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</si>
  <si>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</si>
  <si>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</si>
  <si>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</si>
  <si>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</si>
  <si>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</si>
  <si>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</si>
  <si>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</si>
  <si>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</si>
  <si>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</si>
  <si>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</si>
  <si>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</si>
  <si>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の経年化率は、大量に布設していた時期の管が耐用年数を超えてきていることにより、増加傾向にある。アセットマネジメントに基づき策定を行った経営戦略の投資財政計画により、老朽化対策や耐震対策による施設の更新等を進めていくとともに、更新後の性能（口径・能力等）の合理化・ダウンサイジングを検討し、計画的に整備を行っていく。</t>
    <rPh sb="1" eb="3">
      <t>カンロ</t>
    </rPh>
    <rPh sb="4" eb="6">
      <t>ケイネン</t>
    </rPh>
    <rPh sb="6" eb="7">
      <t>カ</t>
    </rPh>
    <rPh sb="7" eb="8">
      <t>リツ</t>
    </rPh>
    <rPh sb="10" eb="12">
      <t>タイリョウ</t>
    </rPh>
    <rPh sb="13" eb="15">
      <t>フセツ</t>
    </rPh>
    <rPh sb="19" eb="21">
      <t>ジキ</t>
    </rPh>
    <rPh sb="22" eb="23">
      <t>カン</t>
    </rPh>
    <rPh sb="24" eb="26">
      <t>タイヨウ</t>
    </rPh>
    <rPh sb="26" eb="28">
      <t>ネンスウ</t>
    </rPh>
    <rPh sb="29" eb="30">
      <t>コ</t>
    </rPh>
    <rPh sb="42" eb="44">
      <t>ゾウカ</t>
    </rPh>
    <rPh sb="44" eb="46">
      <t>ケイコウ</t>
    </rPh>
    <rPh sb="61" eb="62">
      <t>モト</t>
    </rPh>
    <rPh sb="64" eb="66">
      <t>サクテイ</t>
    </rPh>
    <rPh sb="67" eb="68">
      <t>オコナ</t>
    </rPh>
    <rPh sb="70" eb="72">
      <t>ケイエイ</t>
    </rPh>
    <rPh sb="72" eb="74">
      <t>センリャク</t>
    </rPh>
    <rPh sb="75" eb="77">
      <t>トウシ</t>
    </rPh>
    <rPh sb="77" eb="79">
      <t>ザイセイ</t>
    </rPh>
    <rPh sb="79" eb="81">
      <t>ケイカク</t>
    </rPh>
    <rPh sb="85" eb="88">
      <t>ロウキュウカ</t>
    </rPh>
    <rPh sb="88" eb="90">
      <t>タイサク</t>
    </rPh>
    <rPh sb="91" eb="93">
      <t>タイシン</t>
    </rPh>
    <rPh sb="93" eb="95">
      <t>タイサク</t>
    </rPh>
    <rPh sb="98" eb="100">
      <t>シセツ</t>
    </rPh>
    <rPh sb="101" eb="103">
      <t>コウシン</t>
    </rPh>
    <rPh sb="103" eb="104">
      <t>ナド</t>
    </rPh>
    <rPh sb="105" eb="106">
      <t>スス</t>
    </rPh>
    <rPh sb="115" eb="117">
      <t>コウシン</t>
    </rPh>
    <rPh sb="117" eb="118">
      <t>ゴ</t>
    </rPh>
    <rPh sb="119" eb="121">
      <t>セイノウ</t>
    </rPh>
    <rPh sb="122" eb="124">
      <t>コウケイ</t>
    </rPh>
    <rPh sb="125" eb="127">
      <t>ノウリョク</t>
    </rPh>
    <rPh sb="127" eb="128">
      <t>ナド</t>
    </rPh>
    <rPh sb="130" eb="133">
      <t>ゴウリカ</t>
    </rPh>
    <rPh sb="143" eb="145">
      <t>ケントウ</t>
    </rPh>
    <rPh sb="147" eb="150">
      <t>ケイカクテキ</t>
    </rPh>
    <rPh sb="151" eb="153">
      <t>セイビ</t>
    </rPh>
    <rPh sb="154" eb="155">
      <t>オコナ</t>
    </rPh>
    <phoneticPr fontId="4"/>
  </si>
  <si>
    <t>　新居浜市の水道事業は、黒字決算を維持しているが、令和３年度決算では営業収支で赤字を計上した。しかし、将来発生の恐れがある南海沖地震等の耐震対策や、老朽化した管路や水道施設の更新に多額の建設事業費が必要であること、また今後も人口減少が続き有収水量が減少することが予想されることから、令和４年10月から水道料金の改定を行った。今後も、安心・安全な水の安定供給を継続して行うため、水道事業の基盤強化に取り組んでいく。</t>
    <rPh sb="1" eb="5">
      <t>ニイハマシ</t>
    </rPh>
    <rPh sb="6" eb="8">
      <t>スイドウ</t>
    </rPh>
    <rPh sb="8" eb="10">
      <t>ジギョウ</t>
    </rPh>
    <rPh sb="12" eb="14">
      <t>クロジ</t>
    </rPh>
    <rPh sb="14" eb="16">
      <t>ケッサン</t>
    </rPh>
    <rPh sb="17" eb="19">
      <t>イジ</t>
    </rPh>
    <rPh sb="25" eb="27">
      <t>レイワ</t>
    </rPh>
    <rPh sb="28" eb="30">
      <t>ネンド</t>
    </rPh>
    <rPh sb="30" eb="32">
      <t>ケッサン</t>
    </rPh>
    <rPh sb="34" eb="36">
      <t>エイギョウ</t>
    </rPh>
    <rPh sb="36" eb="38">
      <t>シュウシ</t>
    </rPh>
    <rPh sb="39" eb="41">
      <t>アカジ</t>
    </rPh>
    <rPh sb="42" eb="44">
      <t>ケイジョウ</t>
    </rPh>
    <rPh sb="51" eb="53">
      <t>ショウライ</t>
    </rPh>
    <rPh sb="53" eb="55">
      <t>ハッセイ</t>
    </rPh>
    <rPh sb="56" eb="57">
      <t>オソ</t>
    </rPh>
    <rPh sb="61" eb="63">
      <t>ナンカイ</t>
    </rPh>
    <rPh sb="63" eb="64">
      <t>オキ</t>
    </rPh>
    <rPh sb="64" eb="66">
      <t>ジシン</t>
    </rPh>
    <rPh sb="66" eb="67">
      <t>ナド</t>
    </rPh>
    <rPh sb="68" eb="70">
      <t>タイシン</t>
    </rPh>
    <rPh sb="70" eb="72">
      <t>タイサク</t>
    </rPh>
    <rPh sb="74" eb="77">
      <t>ロウキュウカ</t>
    </rPh>
    <rPh sb="79" eb="81">
      <t>カンロ</t>
    </rPh>
    <rPh sb="82" eb="84">
      <t>スイドウ</t>
    </rPh>
    <rPh sb="84" eb="86">
      <t>シセツ</t>
    </rPh>
    <rPh sb="87" eb="89">
      <t>コウシン</t>
    </rPh>
    <rPh sb="90" eb="92">
      <t>タガク</t>
    </rPh>
    <rPh sb="93" eb="95">
      <t>ケンセツ</t>
    </rPh>
    <rPh sb="95" eb="98">
      <t>ジギョウヒ</t>
    </rPh>
    <rPh sb="99" eb="101">
      <t>ヒツヨウ</t>
    </rPh>
    <rPh sb="109" eb="111">
      <t>コンゴ</t>
    </rPh>
    <rPh sb="112" eb="114">
      <t>ジンコウ</t>
    </rPh>
    <rPh sb="114" eb="116">
      <t>ゲンショウ</t>
    </rPh>
    <rPh sb="117" eb="118">
      <t>ツヅ</t>
    </rPh>
    <rPh sb="119" eb="121">
      <t>ユウシュウ</t>
    </rPh>
    <rPh sb="121" eb="123">
      <t>スイリョウ</t>
    </rPh>
    <rPh sb="124" eb="126">
      <t>ゲンショウ</t>
    </rPh>
    <rPh sb="131" eb="133">
      <t>ヨソウ</t>
    </rPh>
    <rPh sb="141" eb="143">
      <t>レイワ</t>
    </rPh>
    <rPh sb="144" eb="145">
      <t>ネン</t>
    </rPh>
    <rPh sb="147" eb="148">
      <t>ガツ</t>
    </rPh>
    <rPh sb="150" eb="152">
      <t>スイドウ</t>
    </rPh>
    <rPh sb="153" eb="154">
      <t>キン</t>
    </rPh>
    <rPh sb="155" eb="157">
      <t>カイテイ</t>
    </rPh>
    <rPh sb="158" eb="159">
      <t>オコナ</t>
    </rPh>
    <rPh sb="162" eb="164">
      <t>コンゴ</t>
    </rPh>
    <rPh sb="166" eb="168">
      <t>アンシン</t>
    </rPh>
    <rPh sb="169" eb="171">
      <t>アンゼン</t>
    </rPh>
    <rPh sb="172" eb="173">
      <t>ミズ</t>
    </rPh>
    <rPh sb="174" eb="176">
      <t>アンテイ</t>
    </rPh>
    <rPh sb="176" eb="178">
      <t>キョウキュウ</t>
    </rPh>
    <rPh sb="179" eb="181">
      <t>ケイゾク</t>
    </rPh>
    <rPh sb="183" eb="184">
      <t>オコナ</t>
    </rPh>
    <rPh sb="188" eb="190">
      <t>スイドウ</t>
    </rPh>
    <rPh sb="190" eb="192">
      <t>ジギョウ</t>
    </rPh>
    <rPh sb="193" eb="195">
      <t>キバン</t>
    </rPh>
    <rPh sb="195" eb="197">
      <t>キョウカ</t>
    </rPh>
    <rPh sb="198" eb="199">
      <t>ト</t>
    </rPh>
    <rPh sb="200" eb="201">
      <t>ク</t>
    </rPh>
    <phoneticPr fontId="4"/>
  </si>
  <si>
    <t>　新居浜市の水道事業会計は、前回料金改定を行った平成９年以来25年連続で純利益を計上しており、経常収支比率については100％超となっているものの、令和３年度決算では営業収支において料金改定以来初の営業損失を計上している。これは、令和３年度は有収水量及び料金収入が前年度から減少したことや、施設や設備の維持に係る費用が増加したこと等が主な原因となっている。
　中長期的には、人口減少や節水型機器の普及による水需要の減少や減価償却費の増加による費用の増加によって経営状況が厳しくなっていくことが予想されることから、水道事業の経営基盤強化のため令和４年度10月より料金改定を行った。これに伴い、施設整備については、今後発生の恐れがある南海トラフ巨大地震に備えるための耐震対策や老朽化した施設の整備・更新を加速させていく必要があるが、企業債残高の対給水収益比率が400％近い状況であるなど、企業債残高が全国平均を大きく上回って推移していることから、企業債に依存しない整備を行っていく必要がある。
　今後も経営の効率化を図り、経営基盤の強化に努めながら持続可能な水道事業の経営に取り組んでいく。</t>
    <rPh sb="1" eb="5">
      <t>ニイハマシ</t>
    </rPh>
    <rPh sb="6" eb="8">
      <t>スイドウ</t>
    </rPh>
    <rPh sb="8" eb="10">
      <t>ジギョウ</t>
    </rPh>
    <rPh sb="10" eb="12">
      <t>カイケイ</t>
    </rPh>
    <rPh sb="14" eb="16">
      <t>ゼンカイ</t>
    </rPh>
    <rPh sb="16" eb="18">
      <t>リョウキン</t>
    </rPh>
    <rPh sb="18" eb="20">
      <t>カイテイ</t>
    </rPh>
    <rPh sb="21" eb="22">
      <t>オコナ</t>
    </rPh>
    <rPh sb="24" eb="26">
      <t>ヘイセイ</t>
    </rPh>
    <rPh sb="27" eb="28">
      <t>ネン</t>
    </rPh>
    <rPh sb="28" eb="30">
      <t>イライ</t>
    </rPh>
    <rPh sb="32" eb="33">
      <t>ネン</t>
    </rPh>
    <rPh sb="33" eb="35">
      <t>レンゾク</t>
    </rPh>
    <rPh sb="36" eb="39">
      <t>ジュンリエキ</t>
    </rPh>
    <rPh sb="40" eb="42">
      <t>ケイジョウ</t>
    </rPh>
    <rPh sb="47" eb="49">
      <t>ケイジョウ</t>
    </rPh>
    <rPh sb="49" eb="51">
      <t>シュウシ</t>
    </rPh>
    <rPh sb="51" eb="53">
      <t>ヒリツ</t>
    </rPh>
    <rPh sb="62" eb="63">
      <t>チョウ</t>
    </rPh>
    <rPh sb="73" eb="75">
      <t>レイワ</t>
    </rPh>
    <rPh sb="76" eb="78">
      <t>ネンド</t>
    </rPh>
    <rPh sb="78" eb="80">
      <t>ケッサン</t>
    </rPh>
    <rPh sb="82" eb="84">
      <t>エイギョウ</t>
    </rPh>
    <rPh sb="84" eb="86">
      <t>シュウシ</t>
    </rPh>
    <rPh sb="90" eb="92">
      <t>リョウキン</t>
    </rPh>
    <rPh sb="92" eb="94">
      <t>カイテイ</t>
    </rPh>
    <rPh sb="94" eb="96">
      <t>イライ</t>
    </rPh>
    <rPh sb="96" eb="97">
      <t>ハツ</t>
    </rPh>
    <rPh sb="98" eb="100">
      <t>エイギョウ</t>
    </rPh>
    <rPh sb="100" eb="102">
      <t>ソンシツ</t>
    </rPh>
    <rPh sb="103" eb="105">
      <t>ケイジョウ</t>
    </rPh>
    <rPh sb="114" eb="116">
      <t>レイワ</t>
    </rPh>
    <rPh sb="117" eb="119">
      <t>ネンド</t>
    </rPh>
    <rPh sb="120" eb="122">
      <t>ユウシュウ</t>
    </rPh>
    <rPh sb="122" eb="124">
      <t>スイリョウ</t>
    </rPh>
    <rPh sb="124" eb="125">
      <t>オヨ</t>
    </rPh>
    <rPh sb="126" eb="128">
      <t>リョウキン</t>
    </rPh>
    <rPh sb="128" eb="130">
      <t>シュウニュウ</t>
    </rPh>
    <rPh sb="131" eb="134">
      <t>ゼンネンド</t>
    </rPh>
    <rPh sb="136" eb="137">
      <t>ゲン</t>
    </rPh>
    <rPh sb="137" eb="138">
      <t>ショウ</t>
    </rPh>
    <rPh sb="144" eb="146">
      <t>シセツ</t>
    </rPh>
    <rPh sb="147" eb="149">
      <t>セツビ</t>
    </rPh>
    <rPh sb="150" eb="152">
      <t>イジ</t>
    </rPh>
    <rPh sb="153" eb="154">
      <t>カカ</t>
    </rPh>
    <rPh sb="155" eb="157">
      <t>ヒヨウ</t>
    </rPh>
    <rPh sb="158" eb="160">
      <t>ゾウカ</t>
    </rPh>
    <rPh sb="164" eb="165">
      <t>ナド</t>
    </rPh>
    <rPh sb="166" eb="167">
      <t>オモ</t>
    </rPh>
    <rPh sb="168" eb="170">
      <t>ゲンイン</t>
    </rPh>
    <rPh sb="179" eb="183">
      <t>チュウチョウキテキ</t>
    </rPh>
    <rPh sb="186" eb="188">
      <t>ジンコウ</t>
    </rPh>
    <rPh sb="188" eb="190">
      <t>ゲンショウ</t>
    </rPh>
    <rPh sb="191" eb="194">
      <t>セッスイガタ</t>
    </rPh>
    <rPh sb="194" eb="196">
      <t>キキ</t>
    </rPh>
    <rPh sb="197" eb="199">
      <t>フキュウ</t>
    </rPh>
    <rPh sb="202" eb="203">
      <t>ミズ</t>
    </rPh>
    <rPh sb="203" eb="205">
      <t>ジュヨウ</t>
    </rPh>
    <rPh sb="206" eb="207">
      <t>ゲン</t>
    </rPh>
    <rPh sb="207" eb="208">
      <t>ショウ</t>
    </rPh>
    <rPh sb="209" eb="211">
      <t>ゲンカ</t>
    </rPh>
    <rPh sb="211" eb="213">
      <t>ショウキャク</t>
    </rPh>
    <rPh sb="213" eb="214">
      <t>ヒ</t>
    </rPh>
    <rPh sb="215" eb="216">
      <t>ゾウ</t>
    </rPh>
    <rPh sb="216" eb="217">
      <t>カ</t>
    </rPh>
    <rPh sb="220" eb="222">
      <t>ヒヨウ</t>
    </rPh>
    <rPh sb="223" eb="224">
      <t>ゾウ</t>
    </rPh>
    <rPh sb="224" eb="225">
      <t>カ</t>
    </rPh>
    <rPh sb="229" eb="231">
      <t>ケイエイ</t>
    </rPh>
    <rPh sb="231" eb="233">
      <t>ジョウキョウ</t>
    </rPh>
    <rPh sb="234" eb="235">
      <t>キビ</t>
    </rPh>
    <rPh sb="245" eb="247">
      <t>ヨソウ</t>
    </rPh>
    <rPh sb="255" eb="257">
      <t>スイドウ</t>
    </rPh>
    <rPh sb="257" eb="259">
      <t>ジギョウ</t>
    </rPh>
    <rPh sb="260" eb="262">
      <t>ケイエイ</t>
    </rPh>
    <rPh sb="262" eb="264">
      <t>キバン</t>
    </rPh>
    <rPh sb="264" eb="266">
      <t>キョウカ</t>
    </rPh>
    <rPh sb="269" eb="271">
      <t>レイワ</t>
    </rPh>
    <rPh sb="276" eb="277">
      <t>ガツ</t>
    </rPh>
    <rPh sb="279" eb="281">
      <t>リョウキン</t>
    </rPh>
    <rPh sb="281" eb="283">
      <t>カイテイ</t>
    </rPh>
    <rPh sb="284" eb="285">
      <t>オコナ</t>
    </rPh>
    <rPh sb="291" eb="292">
      <t>トモナ</t>
    </rPh>
    <rPh sb="296" eb="298">
      <t>セイビ</t>
    </rPh>
    <rPh sb="304" eb="306">
      <t>コンゴ</t>
    </rPh>
    <rPh sb="306" eb="308">
      <t>ハッセイ</t>
    </rPh>
    <rPh sb="309" eb="310">
      <t>オソ</t>
    </rPh>
    <rPh sb="314" eb="316">
      <t>ナンカイ</t>
    </rPh>
    <rPh sb="319" eb="321">
      <t>キョダイ</t>
    </rPh>
    <rPh sb="321" eb="323">
      <t>ジシン</t>
    </rPh>
    <rPh sb="324" eb="325">
      <t>ソナ</t>
    </rPh>
    <rPh sb="330" eb="332">
      <t>タイシン</t>
    </rPh>
    <rPh sb="332" eb="334">
      <t>タイサク</t>
    </rPh>
    <rPh sb="335" eb="338">
      <t>ロウキュウカ</t>
    </rPh>
    <rPh sb="340" eb="342">
      <t>シセツ</t>
    </rPh>
    <rPh sb="343" eb="345">
      <t>セイビ</t>
    </rPh>
    <rPh sb="346" eb="348">
      <t>コウシン</t>
    </rPh>
    <rPh sb="349" eb="351">
      <t>カソク</t>
    </rPh>
    <rPh sb="356" eb="358">
      <t>ヒツヨウ</t>
    </rPh>
    <rPh sb="363" eb="365">
      <t>キギョウ</t>
    </rPh>
    <rPh sb="365" eb="366">
      <t>サイ</t>
    </rPh>
    <rPh sb="366" eb="368">
      <t>ザンダカ</t>
    </rPh>
    <rPh sb="369" eb="370">
      <t>タイ</t>
    </rPh>
    <rPh sb="370" eb="372">
      <t>キュウスイ</t>
    </rPh>
    <rPh sb="372" eb="374">
      <t>シュウエキ</t>
    </rPh>
    <rPh sb="374" eb="376">
      <t>ヒリツ</t>
    </rPh>
    <rPh sb="381" eb="382">
      <t>チカ</t>
    </rPh>
    <rPh sb="383" eb="385">
      <t>ジョウキョウ</t>
    </rPh>
    <rPh sb="391" eb="393">
      <t>キギョウ</t>
    </rPh>
    <rPh sb="393" eb="394">
      <t>サイ</t>
    </rPh>
    <rPh sb="394" eb="396">
      <t>ザンダカ</t>
    </rPh>
    <rPh sb="397" eb="399">
      <t>ゼンコク</t>
    </rPh>
    <rPh sb="399" eb="401">
      <t>ヘイキン</t>
    </rPh>
    <rPh sb="445" eb="447">
      <t>コンゴ</t>
    </rPh>
    <rPh sb="448" eb="450">
      <t>ケイエイ</t>
    </rPh>
    <rPh sb="451" eb="454">
      <t>コウリツカ</t>
    </rPh>
    <rPh sb="455" eb="456">
      <t>ハカ</t>
    </rPh>
    <rPh sb="458" eb="460">
      <t>ケイエイ</t>
    </rPh>
    <rPh sb="460" eb="462">
      <t>キバン</t>
    </rPh>
    <rPh sb="463" eb="465">
      <t>キョウカ</t>
    </rPh>
    <rPh sb="466" eb="467">
      <t>ツト</t>
    </rPh>
    <rPh sb="471" eb="473">
      <t>ジゾク</t>
    </rPh>
    <rPh sb="473" eb="475">
      <t>カノウ</t>
    </rPh>
    <rPh sb="476" eb="478">
      <t>スイドウ</t>
    </rPh>
    <rPh sb="478" eb="480">
      <t>ジギョウ</t>
    </rPh>
    <rPh sb="481" eb="483">
      <t>ケイエイ</t>
    </rPh>
    <rPh sb="484" eb="485">
      <t>ト</t>
    </rPh>
    <rPh sb="486" eb="487">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</si>
</sst>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1.61</c:v>
                </c:pt>
                <c:pt idx="1">
                  <c:v>1.65</c:v>
                </c:pt>
                <c:pt idx="2">
                  <c:v>0.74</c:v>
                </c:pt>
                <c:pt idx="3">
                  <c:v>0.47</c:v>
                </c:pt>
                <c:pt idx="4">
                  <c:v>0.66</c:v>
                </c:pt>
              </c:numCache>
            </c:numRef>
          </c:val>
          <c:extLst>
            <c:ext xmlns:c16="http://schemas.microsoft.com/office/drawing/2014/chart" uri="{C3380CC4-5D6E-409C-BE32-E72D297353CC}">
              <c16:uniqueId val="{00000000-80DE-423C-B4EE-E5F3262D8CD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80DE-423C-B4EE-E5F3262D8CD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70.349999999999994</c:v>
                </c:pt>
                <c:pt idx="1">
                  <c:v>69.010000000000005</c:v>
                </c:pt>
                <c:pt idx="2">
                  <c:v>68.099999999999994</c:v>
                </c:pt>
                <c:pt idx="3">
                  <c:v>69.69</c:v>
                </c:pt>
                <c:pt idx="4">
                  <c:v>68.47</c:v>
                </c:pt>
              </c:numCache>
            </c:numRef>
          </c:val>
          <c:extLst>
            <c:ext xmlns:c16="http://schemas.microsoft.com/office/drawing/2014/chart" uri="{C3380CC4-5D6E-409C-BE32-E72D297353CC}">
              <c16:uniqueId val="{00000000-E0C6-404A-8B19-32122F1B22F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E0C6-404A-8B19-32122F1B22F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93.19</c:v>
                </c:pt>
                <c:pt idx="1">
                  <c:v>93.73</c:v>
                </c:pt>
                <c:pt idx="2">
                  <c:v>93.21</c:v>
                </c:pt>
                <c:pt idx="3">
                  <c:v>92.27</c:v>
                </c:pt>
                <c:pt idx="4">
                  <c:v>92.56</c:v>
                </c:pt>
              </c:numCache>
            </c:numRef>
          </c:val>
          <c:extLst>
            <c:ext xmlns:c16="http://schemas.microsoft.com/office/drawing/2014/chart" uri="{C3380CC4-5D6E-409C-BE32-E72D297353CC}">
              <c16:uniqueId val="{00000000-FA88-43D3-A850-3C6BA5B8C09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FA88-43D3-A850-3C6BA5B8C09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115.63</c:v>
                </c:pt>
                <c:pt idx="1">
                  <c:v>115.07</c:v>
                </c:pt>
                <c:pt idx="2">
                  <c:v>117.58</c:v>
                </c:pt>
                <c:pt idx="3">
                  <c:v>119.99</c:v>
                </c:pt>
                <c:pt idx="4">
                  <c:v>111.81</c:v>
                </c:pt>
              </c:numCache>
            </c:numRef>
          </c:val>
          <c:extLst>
            <c:ext xmlns:c16="http://schemas.microsoft.com/office/drawing/2014/chart" uri="{C3380CC4-5D6E-409C-BE32-E72D297353CC}">
              <c16:uniqueId val="{00000000-0465-4E64-B5A3-855397116F0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0465-4E64-B5A3-855397116F0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46.78</c:v>
                </c:pt>
                <c:pt idx="1">
                  <c:v>47.45</c:v>
                </c:pt>
                <c:pt idx="2">
                  <c:v>48.35</c:v>
                </c:pt>
                <c:pt idx="3">
                  <c:v>48.91</c:v>
                </c:pt>
                <c:pt idx="4">
                  <c:v>48.92</c:v>
                </c:pt>
              </c:numCache>
            </c:numRef>
          </c:val>
          <c:extLst>
            <c:ext xmlns:c16="http://schemas.microsoft.com/office/drawing/2014/chart" uri="{C3380CC4-5D6E-409C-BE32-E72D297353CC}">
              <c16:uniqueId val="{00000000-11C0-4AA9-8D8E-85395DF9CC1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11C0-4AA9-8D8E-85395DF9CC1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20.2</c:v>
                </c:pt>
                <c:pt idx="1">
                  <c:v>21.22</c:v>
                </c:pt>
                <c:pt idx="2">
                  <c:v>23.89</c:v>
                </c:pt>
                <c:pt idx="3">
                  <c:v>25.14</c:v>
                </c:pt>
                <c:pt idx="4">
                  <c:v>26.64</c:v>
                </c:pt>
              </c:numCache>
            </c:numRef>
          </c:val>
          <c:extLst>
            <c:ext xmlns:c16="http://schemas.microsoft.com/office/drawing/2014/chart" uri="{C3380CC4-5D6E-409C-BE32-E72D297353CC}">
              <c16:uniqueId val="{00000000-F974-41AC-ADBB-8BED725D015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F974-41AC-ADBB-8BED725D015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DF-4F30-9A72-2E81AA13F3F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12DF-4F30-9A72-2E81AA13F3F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281.76</c:v>
                </c:pt>
                <c:pt idx="1">
                  <c:v>309.60000000000002</c:v>
                </c:pt>
                <c:pt idx="2">
                  <c:v>236.94</c:v>
                </c:pt>
                <c:pt idx="3">
                  <c:v>354.85</c:v>
                </c:pt>
                <c:pt idx="4">
                  <c:v>279.83</c:v>
                </c:pt>
              </c:numCache>
            </c:numRef>
          </c:val>
          <c:extLst>
            <c:ext xmlns:c16="http://schemas.microsoft.com/office/drawing/2014/chart" uri="{C3380CC4-5D6E-409C-BE32-E72D297353CC}">
              <c16:uniqueId val="{00000000-2E35-4256-A081-5AD08EDB58D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2E35-4256-A081-5AD08EDB58D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391.81</c:v>
                </c:pt>
                <c:pt idx="1">
                  <c:v>405.75</c:v>
                </c:pt>
                <c:pt idx="2">
                  <c:v>423.39</c:v>
                </c:pt>
                <c:pt idx="3">
                  <c:v>402.95</c:v>
                </c:pt>
                <c:pt idx="4">
                  <c:v>399.3</c:v>
                </c:pt>
              </c:numCache>
            </c:numRef>
          </c:val>
          <c:extLst>
            <c:ext xmlns:c16="http://schemas.microsoft.com/office/drawing/2014/chart" uri="{C3380CC4-5D6E-409C-BE32-E72D297353CC}">
              <c16:uniqueId val="{00000000-055C-4EC1-BB1F-C61E27F6438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055C-4EC1-BB1F-C61E27F6438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107.42</c:v>
                </c:pt>
                <c:pt idx="1">
                  <c:v>104.8</c:v>
                </c:pt>
                <c:pt idx="2">
                  <c:v>107.68</c:v>
                </c:pt>
                <c:pt idx="3">
                  <c:v>110.95</c:v>
                </c:pt>
                <c:pt idx="4">
                  <c:v>105.6</c:v>
                </c:pt>
              </c:numCache>
            </c:numRef>
          </c:val>
          <c:extLst>
            <c:ext xmlns:c16="http://schemas.microsoft.com/office/drawing/2014/chart" uri="{C3380CC4-5D6E-409C-BE32-E72D297353CC}">
              <c16:uniqueId val="{00000000-77D7-4DAA-AB09-0655A296AAF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77D7-4DAA-AB09-0655A296AAF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104.11</c:v>
                </c:pt>
                <c:pt idx="1">
                  <c:v>106.95</c:v>
                </c:pt>
                <c:pt idx="2">
                  <c:v>104.14</c:v>
                </c:pt>
                <c:pt idx="3">
                  <c:v>100.72</c:v>
                </c:pt>
                <c:pt idx="4">
                  <c:v>105.99</c:v>
                </c:pt>
              </c:numCache>
            </c:numRef>
          </c:val>
          <c:extLst>
            <c:ext xmlns:c16="http://schemas.microsoft.com/office/drawing/2014/chart" uri="{C3380CC4-5D6E-409C-BE32-E72D297353CC}">
              <c16:uniqueId val="{00000000-2ABE-4AC9-9A99-1E62278ADB6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2ABE-4AC9-9A99-1E62278ADB6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1" sqref="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愛媛県　新居浜市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68"/>
      <c r="P7" s="48" t="s">
        <v>3</v>
      </c>
      <c r="Q7" s="48"/>
      <c r="R7" s="48"/>
      <c r="S7" s="48"/>
      <c r="T7" s="48"/>
      <c r="U7" s="48"/>
      <c r="V7" s="48"/>
      <c r="W7" s="48" t="s">
        <v>4</v>
      </c>
      <c r="X7" s="48"/>
      <c r="Y7" s="48"/>
      <c r="Z7" s="48"/>
      <c r="AA7" s="48"/>
      <c r="AB7" s="48"/>
      <c r="AC7" s="48"/>
      <c r="AD7" s="48" t="s">
        <v>5</v>
      </c>
      <c r="AE7" s="48"/>
      <c r="AF7" s="48"/>
      <c r="AG7" s="48"/>
      <c r="AH7" s="48"/>
      <c r="AI7" s="48"/>
      <c r="AJ7" s="48"/>
      <c r="AK7" s="2"/>
      <c r="AL7" s="48" t="s">
        <v>6</v>
      </c>
      <c r="AM7" s="48"/>
      <c r="AN7" s="48"/>
      <c r="AO7" s="48"/>
      <c r="AP7" s="48"/>
      <c r="AQ7" s="48"/>
      <c r="AR7" s="48"/>
      <c r="AS7" s="48"/>
      <c r="AT7" s="46" t="s">
        <v>7</v>
      </c>
      <c r="AU7" s="47"/>
      <c r="AV7" s="47"/>
      <c r="AW7" s="47"/>
      <c r="AX7" s="47"/>
      <c r="AY7" s="47"/>
      <c r="AZ7" s="47"/>
      <c r="BA7" s="47"/>
      <c r="BB7" s="48" t="s">
        <v>8</v>
      </c>
      <c r="BC7" s="48"/>
      <c r="BD7" s="48"/>
      <c r="BE7" s="48"/>
      <c r="BF7" s="48"/>
      <c r="BG7" s="48"/>
      <c r="BH7" s="48"/>
      <c r="BI7" s="48"/>
      <c r="BJ7" s="3"/>
      <c r="BK7" s="3"/>
      <c r="BL7" s="80" t="s">
        <v>9</v>
      </c>
      <c r="BM7" s="81"/>
      <c r="BN7" s="81"/>
      <c r="BO7" s="81"/>
      <c r="BP7" s="81"/>
      <c r="BQ7" s="81"/>
      <c r="BR7" s="81"/>
      <c r="BS7" s="81"/>
      <c r="BT7" s="81"/>
      <c r="BU7" s="81"/>
      <c r="BV7" s="81"/>
      <c r="BW7" s="81"/>
      <c r="BX7" s="81"/>
      <c r="BY7" s="8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A3</v>
      </c>
      <c r="X8" s="76"/>
      <c r="Y8" s="76"/>
      <c r="Z8" s="76"/>
      <c r="AA8" s="76"/>
      <c r="AB8" s="76"/>
      <c r="AC8" s="76"/>
      <c r="AD8" s="76" t="str">
        <f>データ!$M$6</f>
        <v>非設置</v>
      </c>
      <c r="AE8" s="76"/>
      <c r="AF8" s="76"/>
      <c r="AG8" s="76"/>
      <c r="AH8" s="76"/>
      <c r="AI8" s="76"/>
      <c r="AJ8" s="76"/>
      <c r="AK8" s="2"/>
      <c r="AL8" s="67">
        <f>データ!$R$6</f>
        <v>116624</v>
      </c>
      <c r="AM8" s="67"/>
      <c r="AN8" s="67"/>
      <c r="AO8" s="67"/>
      <c r="AP8" s="67"/>
      <c r="AQ8" s="67"/>
      <c r="AR8" s="67"/>
      <c r="AS8" s="67"/>
      <c r="AT8" s="37">
        <f>データ!$S$6</f>
        <v>234.47</v>
      </c>
      <c r="AU8" s="38"/>
      <c r="AV8" s="38"/>
      <c r="AW8" s="38"/>
      <c r="AX8" s="38"/>
      <c r="AY8" s="38"/>
      <c r="AZ8" s="38"/>
      <c r="BA8" s="38"/>
      <c r="BB8" s="56">
        <f>データ!$T$6</f>
        <v>497.39</v>
      </c>
      <c r="BC8" s="56"/>
      <c r="BD8" s="56"/>
      <c r="BE8" s="56"/>
      <c r="BF8" s="56"/>
      <c r="BG8" s="56"/>
      <c r="BH8" s="56"/>
      <c r="BI8" s="56"/>
      <c r="BJ8" s="3"/>
      <c r="BK8" s="3"/>
      <c r="BL8" s="69" t="s">
        <v>10</v>
      </c>
      <c r="BM8" s="70"/>
      <c r="BN8" s="71" t="s">
        <v>11</v>
      </c>
      <c r="BO8" s="71"/>
      <c r="BP8" s="71"/>
      <c r="BQ8" s="71"/>
      <c r="BR8" s="71"/>
      <c r="BS8" s="71"/>
      <c r="BT8" s="71"/>
      <c r="BU8" s="71"/>
      <c r="BV8" s="71"/>
      <c r="BW8" s="71"/>
      <c r="BX8" s="71"/>
      <c r="BY8" s="72"/>
    </row>
    <row r="9" spans="1:78" ht="18.75" customHeight="1" x14ac:dyDescent="0.15">
      <c r="A9" s="2"/>
      <c r="B9" s="46" t="s">
        <v>12</v>
      </c>
      <c r="C9" s="47"/>
      <c r="D9" s="47"/>
      <c r="E9" s="47"/>
      <c r="F9" s="47"/>
      <c r="G9" s="47"/>
      <c r="H9" s="47"/>
      <c r="I9" s="46" t="s">
        <v>13</v>
      </c>
      <c r="J9" s="47"/>
      <c r="K9" s="47"/>
      <c r="L9" s="47"/>
      <c r="M9" s="47"/>
      <c r="N9" s="47"/>
      <c r="O9" s="68"/>
      <c r="P9" s="48" t="s">
        <v>14</v>
      </c>
      <c r="Q9" s="48"/>
      <c r="R9" s="48"/>
      <c r="S9" s="48"/>
      <c r="T9" s="48"/>
      <c r="U9" s="48"/>
      <c r="V9" s="48"/>
      <c r="W9" s="48" t="s">
        <v>15</v>
      </c>
      <c r="X9" s="48"/>
      <c r="Y9" s="48"/>
      <c r="Z9" s="48"/>
      <c r="AA9" s="48"/>
      <c r="AB9" s="48"/>
      <c r="AC9" s="48"/>
      <c r="AD9" s="2"/>
      <c r="AE9" s="2"/>
      <c r="AF9" s="2"/>
      <c r="AG9" s="2"/>
      <c r="AH9" s="2"/>
      <c r="AI9" s="2"/>
      <c r="AJ9" s="2"/>
      <c r="AK9" s="2"/>
      <c r="AL9" s="48" t="s">
        <v>16</v>
      </c>
      <c r="AM9" s="48"/>
      <c r="AN9" s="48"/>
      <c r="AO9" s="48"/>
      <c r="AP9" s="48"/>
      <c r="AQ9" s="48"/>
      <c r="AR9" s="48"/>
      <c r="AS9" s="48"/>
      <c r="AT9" s="46" t="s">
        <v>17</v>
      </c>
      <c r="AU9" s="47"/>
      <c r="AV9" s="47"/>
      <c r="AW9" s="47"/>
      <c r="AX9" s="47"/>
      <c r="AY9" s="47"/>
      <c r="AZ9" s="47"/>
      <c r="BA9" s="47"/>
      <c r="BB9" s="48" t="s">
        <v>18</v>
      </c>
      <c r="BC9" s="48"/>
      <c r="BD9" s="48"/>
      <c r="BE9" s="48"/>
      <c r="BF9" s="48"/>
      <c r="BG9" s="48"/>
      <c r="BH9" s="48"/>
      <c r="BI9" s="48"/>
      <c r="BJ9" s="3"/>
      <c r="BK9" s="3"/>
      <c r="BL9" s="49" t="s">
        <v>19</v>
      </c>
      <c r="BM9" s="50"/>
      <c r="BN9" s="51" t="s">
        <v>20</v>
      </c>
      <c r="BO9" s="51"/>
      <c r="BP9" s="51"/>
      <c r="BQ9" s="51"/>
      <c r="BR9" s="51"/>
      <c r="BS9" s="51"/>
      <c r="BT9" s="51"/>
      <c r="BU9" s="51"/>
      <c r="BV9" s="51"/>
      <c r="BW9" s="51"/>
      <c r="BX9" s="51"/>
      <c r="BY9" s="52"/>
    </row>
    <row r="10" spans="1:78" ht="18.75" customHeight="1" x14ac:dyDescent="0.15">
      <c r="A10" s="2"/>
      <c r="B10" s="37" t="str">
        <f>データ!$N$6</f>
        <v>-</v>
      </c>
      <c r="C10" s="38"/>
      <c r="D10" s="38"/>
      <c r="E10" s="38"/>
      <c r="F10" s="38"/>
      <c r="G10" s="38"/>
      <c r="H10" s="38"/>
      <c r="I10" s="37">
        <f>データ!$O$6</f>
        <v>66.19</v>
      </c>
      <c r="J10" s="38"/>
      <c r="K10" s="38"/>
      <c r="L10" s="38"/>
      <c r="M10" s="38"/>
      <c r="N10" s="38"/>
      <c r="O10" s="66"/>
      <c r="P10" s="56">
        <f>データ!$P$6</f>
        <v>97.8</v>
      </c>
      <c r="Q10" s="56"/>
      <c r="R10" s="56"/>
      <c r="S10" s="56"/>
      <c r="T10" s="56"/>
      <c r="U10" s="56"/>
      <c r="V10" s="56"/>
      <c r="W10" s="67">
        <f>データ!$Q$6</f>
        <v>2018</v>
      </c>
      <c r="X10" s="67"/>
      <c r="Y10" s="67"/>
      <c r="Z10" s="67"/>
      <c r="AA10" s="67"/>
      <c r="AB10" s="67"/>
      <c r="AC10" s="67"/>
      <c r="AD10" s="2"/>
      <c r="AE10" s="2"/>
      <c r="AF10" s="2"/>
      <c r="AG10" s="2"/>
      <c r="AH10" s="2"/>
      <c r="AI10" s="2"/>
      <c r="AJ10" s="2"/>
      <c r="AK10" s="2"/>
      <c r="AL10" s="67">
        <f>データ!$U$6</f>
        <v>113502</v>
      </c>
      <c r="AM10" s="67"/>
      <c r="AN10" s="67"/>
      <c r="AO10" s="67"/>
      <c r="AP10" s="67"/>
      <c r="AQ10" s="67"/>
      <c r="AR10" s="67"/>
      <c r="AS10" s="67"/>
      <c r="AT10" s="37">
        <f>データ!$V$6</f>
        <v>58.57</v>
      </c>
      <c r="AU10" s="38"/>
      <c r="AV10" s="38"/>
      <c r="AW10" s="38"/>
      <c r="AX10" s="38"/>
      <c r="AY10" s="38"/>
      <c r="AZ10" s="38"/>
      <c r="BA10" s="38"/>
      <c r="BB10" s="56">
        <f>データ!$W$6</f>
        <v>1937.89</v>
      </c>
      <c r="BC10" s="56"/>
      <c r="BD10" s="56"/>
      <c r="BE10" s="56"/>
      <c r="BF10" s="56"/>
      <c r="BG10" s="56"/>
      <c r="BH10" s="56"/>
      <c r="BI10" s="56"/>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2"/>
      <c r="BN47" s="42"/>
      <c r="BO47" s="42"/>
      <c r="BP47" s="42"/>
      <c r="BQ47" s="42"/>
      <c r="BR47" s="42"/>
      <c r="BS47" s="42"/>
      <c r="BT47" s="42"/>
      <c r="BU47" s="42"/>
      <c r="BV47" s="42"/>
      <c r="BW47" s="42"/>
      <c r="BX47" s="42"/>
      <c r="BY47" s="42"/>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2"/>
      <c r="BN48" s="42"/>
      <c r="BO48" s="42"/>
      <c r="BP48" s="42"/>
      <c r="BQ48" s="42"/>
      <c r="BR48" s="42"/>
      <c r="BS48" s="42"/>
      <c r="BT48" s="42"/>
      <c r="BU48" s="42"/>
      <c r="BV48" s="42"/>
      <c r="BW48" s="42"/>
      <c r="BX48" s="42"/>
      <c r="BY48" s="42"/>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2"/>
      <c r="BN49" s="42"/>
      <c r="BO49" s="42"/>
      <c r="BP49" s="42"/>
      <c r="BQ49" s="42"/>
      <c r="BR49" s="42"/>
      <c r="BS49" s="42"/>
      <c r="BT49" s="42"/>
      <c r="BU49" s="42"/>
      <c r="BV49" s="42"/>
      <c r="BW49" s="42"/>
      <c r="BX49" s="42"/>
      <c r="BY49" s="42"/>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2"/>
      <c r="BN50" s="42"/>
      <c r="BO50" s="42"/>
      <c r="BP50" s="42"/>
      <c r="BQ50" s="42"/>
      <c r="BR50" s="42"/>
      <c r="BS50" s="42"/>
      <c r="BT50" s="42"/>
      <c r="BU50" s="42"/>
      <c r="BV50" s="42"/>
      <c r="BW50" s="42"/>
      <c r="BX50" s="42"/>
      <c r="BY50" s="42"/>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2"/>
      <c r="BN51" s="42"/>
      <c r="BO51" s="42"/>
      <c r="BP51" s="42"/>
      <c r="BQ51" s="42"/>
      <c r="BR51" s="42"/>
      <c r="BS51" s="42"/>
      <c r="BT51" s="42"/>
      <c r="BU51" s="42"/>
      <c r="BV51" s="42"/>
      <c r="BW51" s="42"/>
      <c r="BX51" s="42"/>
      <c r="BY51" s="42"/>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2"/>
      <c r="BN52" s="42"/>
      <c r="BO52" s="42"/>
      <c r="BP52" s="42"/>
      <c r="BQ52" s="42"/>
      <c r="BR52" s="42"/>
      <c r="BS52" s="42"/>
      <c r="BT52" s="42"/>
      <c r="BU52" s="42"/>
      <c r="BV52" s="42"/>
      <c r="BW52" s="42"/>
      <c r="BX52" s="42"/>
      <c r="BY52" s="42"/>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2"/>
      <c r="BN53" s="42"/>
      <c r="BO53" s="42"/>
      <c r="BP53" s="42"/>
      <c r="BQ53" s="42"/>
      <c r="BR53" s="42"/>
      <c r="BS53" s="42"/>
      <c r="BT53" s="42"/>
      <c r="BU53" s="42"/>
      <c r="BV53" s="42"/>
      <c r="BW53" s="42"/>
      <c r="BX53" s="42"/>
      <c r="BY53" s="42"/>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2"/>
      <c r="BN54" s="42"/>
      <c r="BO54" s="42"/>
      <c r="BP54" s="42"/>
      <c r="BQ54" s="42"/>
      <c r="BR54" s="42"/>
      <c r="BS54" s="42"/>
      <c r="BT54" s="42"/>
      <c r="BU54" s="42"/>
      <c r="BV54" s="42"/>
      <c r="BW54" s="42"/>
      <c r="BX54" s="42"/>
      <c r="BY54" s="42"/>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2"/>
      <c r="BN55" s="42"/>
      <c r="BO55" s="42"/>
      <c r="BP55" s="42"/>
      <c r="BQ55" s="42"/>
      <c r="BR55" s="42"/>
      <c r="BS55" s="42"/>
      <c r="BT55" s="42"/>
      <c r="BU55" s="42"/>
      <c r="BV55" s="42"/>
      <c r="BW55" s="42"/>
      <c r="BX55" s="42"/>
      <c r="BY55" s="42"/>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2"/>
      <c r="BN56" s="42"/>
      <c r="BO56" s="42"/>
      <c r="BP56" s="42"/>
      <c r="BQ56" s="42"/>
      <c r="BR56" s="42"/>
      <c r="BS56" s="42"/>
      <c r="BT56" s="42"/>
      <c r="BU56" s="42"/>
      <c r="BV56" s="42"/>
      <c r="BW56" s="42"/>
      <c r="BX56" s="42"/>
      <c r="BY56" s="42"/>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2"/>
      <c r="BN57" s="42"/>
      <c r="BO57" s="42"/>
      <c r="BP57" s="42"/>
      <c r="BQ57" s="42"/>
      <c r="BR57" s="42"/>
      <c r="BS57" s="42"/>
      <c r="BT57" s="42"/>
      <c r="BU57" s="42"/>
      <c r="BV57" s="42"/>
      <c r="BW57" s="42"/>
      <c r="BX57" s="42"/>
      <c r="BY57" s="42"/>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2"/>
      <c r="BN58" s="42"/>
      <c r="BO58" s="42"/>
      <c r="BP58" s="42"/>
      <c r="BQ58" s="42"/>
      <c r="BR58" s="42"/>
      <c r="BS58" s="42"/>
      <c r="BT58" s="42"/>
      <c r="BU58" s="42"/>
      <c r="BV58" s="42"/>
      <c r="BW58" s="42"/>
      <c r="BX58" s="42"/>
      <c r="BY58" s="42"/>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2"/>
      <c r="BN59" s="42"/>
      <c r="BO59" s="42"/>
      <c r="BP59" s="42"/>
      <c r="BQ59" s="42"/>
      <c r="BR59" s="42"/>
      <c r="BS59" s="42"/>
      <c r="BT59" s="42"/>
      <c r="BU59" s="42"/>
      <c r="BV59" s="42"/>
      <c r="BW59" s="42"/>
      <c r="BX59" s="42"/>
      <c r="BY59" s="42"/>
      <c r="BZ59" s="41"/>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9"/>
      <c r="BM60" s="42"/>
      <c r="BN60" s="42"/>
      <c r="BO60" s="42"/>
      <c r="BP60" s="42"/>
      <c r="BQ60" s="42"/>
      <c r="BR60" s="42"/>
      <c r="BS60" s="42"/>
      <c r="BT60" s="42"/>
      <c r="BU60" s="42"/>
      <c r="BV60" s="42"/>
      <c r="BW60" s="42"/>
      <c r="BX60" s="42"/>
      <c r="BY60" s="42"/>
      <c r="BZ60" s="41"/>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9"/>
      <c r="BM61" s="42"/>
      <c r="BN61" s="42"/>
      <c r="BO61" s="42"/>
      <c r="BP61" s="42"/>
      <c r="BQ61" s="42"/>
      <c r="BR61" s="42"/>
      <c r="BS61" s="42"/>
      <c r="BT61" s="42"/>
      <c r="BU61" s="42"/>
      <c r="BV61" s="42"/>
      <c r="BW61" s="42"/>
      <c r="BX61" s="42"/>
      <c r="BY61" s="42"/>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2"/>
      <c r="BN62" s="42"/>
      <c r="BO62" s="42"/>
      <c r="BP62" s="42"/>
      <c r="BQ62" s="42"/>
      <c r="BR62" s="42"/>
      <c r="BS62" s="42"/>
      <c r="BT62" s="42"/>
      <c r="BU62" s="42"/>
      <c r="BV62" s="42"/>
      <c r="BW62" s="42"/>
      <c r="BX62" s="42"/>
      <c r="BY62" s="42"/>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2"/>
      <c r="BN63" s="42"/>
      <c r="BO63" s="42"/>
      <c r="BP63" s="42"/>
      <c r="BQ63" s="42"/>
      <c r="BR63" s="42"/>
      <c r="BS63" s="42"/>
      <c r="BT63" s="42"/>
      <c r="BU63" s="42"/>
      <c r="BV63" s="42"/>
      <c r="BW63" s="42"/>
      <c r="BX63" s="42"/>
      <c r="BY63" s="42"/>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2"/>
      <c r="BN66" s="42"/>
      <c r="BO66" s="42"/>
      <c r="BP66" s="42"/>
      <c r="BQ66" s="42"/>
      <c r="BR66" s="42"/>
      <c r="BS66" s="42"/>
      <c r="BT66" s="42"/>
      <c r="BU66" s="42"/>
      <c r="BV66" s="42"/>
      <c r="BW66" s="42"/>
      <c r="BX66" s="42"/>
      <c r="BY66" s="42"/>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2"/>
      <c r="BN67" s="42"/>
      <c r="BO67" s="42"/>
      <c r="BP67" s="42"/>
      <c r="BQ67" s="42"/>
      <c r="BR67" s="42"/>
      <c r="BS67" s="42"/>
      <c r="BT67" s="42"/>
      <c r="BU67" s="42"/>
      <c r="BV67" s="42"/>
      <c r="BW67" s="42"/>
      <c r="BX67" s="42"/>
      <c r="BY67" s="42"/>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2"/>
      <c r="BN68" s="42"/>
      <c r="BO68" s="42"/>
      <c r="BP68" s="42"/>
      <c r="BQ68" s="42"/>
      <c r="BR68" s="42"/>
      <c r="BS68" s="42"/>
      <c r="BT68" s="42"/>
      <c r="BU68" s="42"/>
      <c r="BV68" s="42"/>
      <c r="BW68" s="42"/>
      <c r="BX68" s="42"/>
      <c r="BY68" s="42"/>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2"/>
      <c r="BN69" s="42"/>
      <c r="BO69" s="42"/>
      <c r="BP69" s="42"/>
      <c r="BQ69" s="42"/>
      <c r="BR69" s="42"/>
      <c r="BS69" s="42"/>
      <c r="BT69" s="42"/>
      <c r="BU69" s="42"/>
      <c r="BV69" s="42"/>
      <c r="BW69" s="42"/>
      <c r="BX69" s="42"/>
      <c r="BY69" s="42"/>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2"/>
      <c r="BN70" s="42"/>
      <c r="BO70" s="42"/>
      <c r="BP70" s="42"/>
      <c r="BQ70" s="42"/>
      <c r="BR70" s="42"/>
      <c r="BS70" s="42"/>
      <c r="BT70" s="42"/>
      <c r="BU70" s="42"/>
      <c r="BV70" s="42"/>
      <c r="BW70" s="42"/>
      <c r="BX70" s="42"/>
      <c r="BY70" s="42"/>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2"/>
      <c r="BN71" s="42"/>
      <c r="BO71" s="42"/>
      <c r="BP71" s="42"/>
      <c r="BQ71" s="42"/>
      <c r="BR71" s="42"/>
      <c r="BS71" s="42"/>
      <c r="BT71" s="42"/>
      <c r="BU71" s="42"/>
      <c r="BV71" s="42"/>
      <c r="BW71" s="42"/>
      <c r="BX71" s="42"/>
      <c r="BY71" s="42"/>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2"/>
      <c r="BN72" s="42"/>
      <c r="BO72" s="42"/>
      <c r="BP72" s="42"/>
      <c r="BQ72" s="42"/>
      <c r="BR72" s="42"/>
      <c r="BS72" s="42"/>
      <c r="BT72" s="42"/>
      <c r="BU72" s="42"/>
      <c r="BV72" s="42"/>
      <c r="BW72" s="42"/>
      <c r="BX72" s="42"/>
      <c r="BY72" s="42"/>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2"/>
      <c r="BN73" s="42"/>
      <c r="BO73" s="42"/>
      <c r="BP73" s="42"/>
      <c r="BQ73" s="42"/>
      <c r="BR73" s="42"/>
      <c r="BS73" s="42"/>
      <c r="BT73" s="42"/>
      <c r="BU73" s="42"/>
      <c r="BV73" s="42"/>
      <c r="BW73" s="42"/>
      <c r="BX73" s="42"/>
      <c r="BY73" s="42"/>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2"/>
      <c r="BN74" s="42"/>
      <c r="BO74" s="42"/>
      <c r="BP74" s="42"/>
      <c r="BQ74" s="42"/>
      <c r="BR74" s="42"/>
      <c r="BS74" s="42"/>
      <c r="BT74" s="42"/>
      <c r="BU74" s="42"/>
      <c r="BV74" s="42"/>
      <c r="BW74" s="42"/>
      <c r="BX74" s="42"/>
      <c r="BY74" s="42"/>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2"/>
      <c r="BN75" s="42"/>
      <c r="BO75" s="42"/>
      <c r="BP75" s="42"/>
      <c r="BQ75" s="42"/>
      <c r="BR75" s="42"/>
      <c r="BS75" s="42"/>
      <c r="BT75" s="42"/>
      <c r="BU75" s="42"/>
      <c r="BV75" s="42"/>
      <c r="BW75" s="42"/>
      <c r="BX75" s="42"/>
      <c r="BY75" s="42"/>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2"/>
      <c r="BN76" s="42"/>
      <c r="BO76" s="42"/>
      <c r="BP76" s="42"/>
      <c r="BQ76" s="42"/>
      <c r="BR76" s="42"/>
      <c r="BS76" s="42"/>
      <c r="BT76" s="42"/>
      <c r="BU76" s="42"/>
      <c r="BV76" s="42"/>
      <c r="BW76" s="42"/>
      <c r="BX76" s="42"/>
      <c r="BY76" s="42"/>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2"/>
      <c r="BN77" s="42"/>
      <c r="BO77" s="42"/>
      <c r="BP77" s="42"/>
      <c r="BQ77" s="42"/>
      <c r="BR77" s="42"/>
      <c r="BS77" s="42"/>
      <c r="BT77" s="42"/>
      <c r="BU77" s="42"/>
      <c r="BV77" s="42"/>
      <c r="BW77" s="42"/>
      <c r="BX77" s="42"/>
      <c r="BY77" s="42"/>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2"/>
      <c r="BN78" s="42"/>
      <c r="BO78" s="42"/>
      <c r="BP78" s="42"/>
      <c r="BQ78" s="42"/>
      <c r="BR78" s="42"/>
      <c r="BS78" s="42"/>
      <c r="BT78" s="42"/>
      <c r="BU78" s="42"/>
      <c r="BV78" s="42"/>
      <c r="BW78" s="42"/>
      <c r="BX78" s="42"/>
      <c r="BY78" s="42"/>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2"/>
      <c r="BN79" s="42"/>
      <c r="BO79" s="42"/>
      <c r="BP79" s="42"/>
      <c r="BQ79" s="42"/>
      <c r="BR79" s="42"/>
      <c r="BS79" s="42"/>
      <c r="BT79" s="42"/>
      <c r="BU79" s="42"/>
      <c r="BV79" s="42"/>
      <c r="BW79" s="42"/>
      <c r="BX79" s="42"/>
      <c r="BY79" s="42"/>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2"/>
      <c r="BN80" s="42"/>
      <c r="BO80" s="42"/>
      <c r="BP80" s="42"/>
      <c r="BQ80" s="42"/>
      <c r="BR80" s="42"/>
      <c r="BS80" s="42"/>
      <c r="BT80" s="42"/>
      <c r="BU80" s="42"/>
      <c r="BV80" s="42"/>
      <c r="BW80" s="42"/>
      <c r="BX80" s="42"/>
      <c r="BY80" s="42"/>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2"/>
      <c r="BN81" s="42"/>
      <c r="BO81" s="42"/>
      <c r="BP81" s="42"/>
      <c r="BQ81" s="42"/>
      <c r="BR81" s="42"/>
      <c r="BS81" s="42"/>
      <c r="BT81" s="42"/>
      <c r="BU81" s="42"/>
      <c r="BV81" s="42"/>
      <c r="BW81" s="42"/>
      <c r="BX81" s="42"/>
      <c r="BY81" s="42"/>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3"/>
      <c r="BM82" s="54"/>
      <c r="BN82" s="54"/>
      <c r="BO82" s="54"/>
      <c r="BP82" s="54"/>
      <c r="BQ82" s="54"/>
      <c r="BR82" s="54"/>
      <c r="BS82" s="54"/>
      <c r="BT82" s="54"/>
      <c r="BU82" s="54"/>
      <c r="BV82" s="54"/>
      <c r="BW82" s="54"/>
      <c r="BX82" s="54"/>
      <c r="BY82" s="54"/>
      <c r="BZ82" s="5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wFxxtvDCErCTrI8CV89fCfhMByzqIWVfSyUL5cMRKvIV6D1MlKD+RyPf4zAM2rzPovPSXsVxohyn+CrmfZP/jQ==" saltValue="jz1XAs+qiXuPBUsXWEXzB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382051</v>
      </c>
      <c r="D6" s="20">
        <f t="shared" si="3"/>
        <v>46</v>
      </c>
      <c r="E6" s="20">
        <f t="shared" si="3"/>
        <v>1</v>
      </c>
      <c r="F6" s="20">
        <f t="shared" si="3"/>
        <v>0</v>
      </c>
      <c r="G6" s="20">
        <f t="shared" si="3"/>
        <v>1</v>
      </c>
      <c r="H6" s="20" t="str">
        <f t="shared" si="3"/>
        <v>愛媛県　新居浜市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66.19</v>
      </c>
      <c r="P6" s="21">
        <f t="shared" si="3"/>
        <v>97.8</v>
      </c>
      <c r="Q6" s="21">
        <f t="shared" si="3"/>
        <v>2018</v>
      </c>
      <c r="R6" s="21">
        <f t="shared" si="3"/>
        <v>116624</v>
      </c>
      <c r="S6" s="21">
        <f t="shared" si="3"/>
        <v>234.47</v>
      </c>
      <c r="T6" s="21">
        <f t="shared" si="3"/>
        <v>497.39</v>
      </c>
      <c r="U6" s="21">
        <f t="shared" si="3"/>
        <v>113502</v>
      </c>
      <c r="V6" s="21">
        <f t="shared" si="3"/>
        <v>58.57</v>
      </c>
      <c r="W6" s="21">
        <f t="shared" si="3"/>
        <v>1937.89</v>
      </c>
      <c r="X6" s="22">
        <f>IF(X7="",NA(),X7)</f>
        <v>115.63</v>
      </c>
      <c r="Y6" s="22">
        <f t="shared" ref="Y6:AG6" si="4">IF(Y7="",NA(),Y7)</f>
        <v>115.07</v>
      </c>
      <c r="Z6" s="22">
        <f t="shared" si="4"/>
        <v>117.58</v>
      </c>
      <c r="AA6" s="22">
        <f t="shared" si="4"/>
        <v>119.99</v>
      </c>
      <c r="AB6" s="22">
        <f t="shared" si="4"/>
        <v>111.81</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281.76</v>
      </c>
      <c r="AU6" s="22">
        <f t="shared" ref="AU6:BC6" si="6">IF(AU7="",NA(),AU7)</f>
        <v>309.60000000000002</v>
      </c>
      <c r="AV6" s="22">
        <f t="shared" si="6"/>
        <v>236.94</v>
      </c>
      <c r="AW6" s="22">
        <f t="shared" si="6"/>
        <v>354.85</v>
      </c>
      <c r="AX6" s="22">
        <f t="shared" si="6"/>
        <v>279.83</v>
      </c>
      <c r="AY6" s="22">
        <f t="shared" si="6"/>
        <v>337.49</v>
      </c>
      <c r="AZ6" s="22">
        <f t="shared" si="6"/>
        <v>335.6</v>
      </c>
      <c r="BA6" s="22">
        <f t="shared" si="6"/>
        <v>358.91</v>
      </c>
      <c r="BB6" s="22">
        <f t="shared" si="6"/>
        <v>360.96</v>
      </c>
      <c r="BC6" s="22">
        <f t="shared" si="6"/>
        <v>351.29</v>
      </c>
      <c r="BD6" s="21" t="str">
        <f>IF(BD7="","",IF(BD7="-","【-】","【"&amp;SUBSTITUTE(TEXT(BD7,"#,##0.00"),"-","△")&amp;"】"))</f>
        <v>【261.51】</v>
      </c>
      <c r="BE6" s="22">
        <f>IF(BE7="",NA(),BE7)</f>
        <v>391.81</v>
      </c>
      <c r="BF6" s="22">
        <f t="shared" ref="BF6:BN6" si="7">IF(BF7="",NA(),BF7)</f>
        <v>405.75</v>
      </c>
      <c r="BG6" s="22">
        <f t="shared" si="7"/>
        <v>423.39</v>
      </c>
      <c r="BH6" s="22">
        <f t="shared" si="7"/>
        <v>402.95</v>
      </c>
      <c r="BI6" s="22">
        <f t="shared" si="7"/>
        <v>399.3</v>
      </c>
      <c r="BJ6" s="22">
        <f t="shared" si="7"/>
        <v>265.92</v>
      </c>
      <c r="BK6" s="22">
        <f t="shared" si="7"/>
        <v>258.26</v>
      </c>
      <c r="BL6" s="22">
        <f t="shared" si="7"/>
        <v>247.27</v>
      </c>
      <c r="BM6" s="22">
        <f t="shared" si="7"/>
        <v>239.18</v>
      </c>
      <c r="BN6" s="22">
        <f t="shared" si="7"/>
        <v>236.29</v>
      </c>
      <c r="BO6" s="21" t="str">
        <f>IF(BO7="","",IF(BO7="-","【-】","【"&amp;SUBSTITUTE(TEXT(BO7,"#,##0.00"),"-","△")&amp;"】"))</f>
        <v>【265.16】</v>
      </c>
      <c r="BP6" s="22">
        <f>IF(BP7="",NA(),BP7)</f>
        <v>107.42</v>
      </c>
      <c r="BQ6" s="22">
        <f t="shared" ref="BQ6:BY6" si="8">IF(BQ7="",NA(),BQ7)</f>
        <v>104.8</v>
      </c>
      <c r="BR6" s="22">
        <f t="shared" si="8"/>
        <v>107.68</v>
      </c>
      <c r="BS6" s="22">
        <f t="shared" si="8"/>
        <v>110.95</v>
      </c>
      <c r="BT6" s="22">
        <f t="shared" si="8"/>
        <v>105.6</v>
      </c>
      <c r="BU6" s="22">
        <f t="shared" si="8"/>
        <v>105.86</v>
      </c>
      <c r="BV6" s="22">
        <f t="shared" si="8"/>
        <v>106.07</v>
      </c>
      <c r="BW6" s="22">
        <f t="shared" si="8"/>
        <v>105.34</v>
      </c>
      <c r="BX6" s="22">
        <f t="shared" si="8"/>
        <v>101.89</v>
      </c>
      <c r="BY6" s="22">
        <f t="shared" si="8"/>
        <v>104.33</v>
      </c>
      <c r="BZ6" s="21" t="str">
        <f>IF(BZ7="","",IF(BZ7="-","【-】","【"&amp;SUBSTITUTE(TEXT(BZ7,"#,##0.00"),"-","△")&amp;"】"))</f>
        <v>【102.35】</v>
      </c>
      <c r="CA6" s="22">
        <f>IF(CA7="",NA(),CA7)</f>
        <v>104.11</v>
      </c>
      <c r="CB6" s="22">
        <f t="shared" ref="CB6:CJ6" si="9">IF(CB7="",NA(),CB7)</f>
        <v>106.95</v>
      </c>
      <c r="CC6" s="22">
        <f t="shared" si="9"/>
        <v>104.14</v>
      </c>
      <c r="CD6" s="22">
        <f t="shared" si="9"/>
        <v>100.72</v>
      </c>
      <c r="CE6" s="22">
        <f t="shared" si="9"/>
        <v>105.99</v>
      </c>
      <c r="CF6" s="22">
        <f t="shared" si="9"/>
        <v>158.58000000000001</v>
      </c>
      <c r="CG6" s="22">
        <f t="shared" si="9"/>
        <v>159.22</v>
      </c>
      <c r="CH6" s="22">
        <f t="shared" si="9"/>
        <v>159.6</v>
      </c>
      <c r="CI6" s="22">
        <f t="shared" si="9"/>
        <v>156.32</v>
      </c>
      <c r="CJ6" s="22">
        <f t="shared" si="9"/>
        <v>157.4</v>
      </c>
      <c r="CK6" s="21" t="str">
        <f>IF(CK7="","",IF(CK7="-","【-】","【"&amp;SUBSTITUTE(TEXT(CK7,"#,##0.00"),"-","△")&amp;"】"))</f>
        <v>【167.74】</v>
      </c>
      <c r="CL6" s="22">
        <f>IF(CL7="",NA(),CL7)</f>
        <v>70.349999999999994</v>
      </c>
      <c r="CM6" s="22">
        <f t="shared" ref="CM6:CU6" si="10">IF(CM7="",NA(),CM7)</f>
        <v>69.010000000000005</v>
      </c>
      <c r="CN6" s="22">
        <f t="shared" si="10"/>
        <v>68.099999999999994</v>
      </c>
      <c r="CO6" s="22">
        <f t="shared" si="10"/>
        <v>69.69</v>
      </c>
      <c r="CP6" s="22">
        <f t="shared" si="10"/>
        <v>68.47</v>
      </c>
      <c r="CQ6" s="22">
        <f t="shared" si="10"/>
        <v>62.38</v>
      </c>
      <c r="CR6" s="22">
        <f t="shared" si="10"/>
        <v>62.83</v>
      </c>
      <c r="CS6" s="22">
        <f t="shared" si="10"/>
        <v>62.05</v>
      </c>
      <c r="CT6" s="22">
        <f t="shared" si="10"/>
        <v>63.23</v>
      </c>
      <c r="CU6" s="22">
        <f t="shared" si="10"/>
        <v>62.59</v>
      </c>
      <c r="CV6" s="21" t="str">
        <f>IF(CV7="","",IF(CV7="-","【-】","【"&amp;SUBSTITUTE(TEXT(CV7,"#,##0.00"),"-","△")&amp;"】"))</f>
        <v>【60.29】</v>
      </c>
      <c r="CW6" s="22">
        <f>IF(CW7="",NA(),CW7)</f>
        <v>93.19</v>
      </c>
      <c r="CX6" s="22">
        <f t="shared" ref="CX6:DF6" si="11">IF(CX7="",NA(),CX7)</f>
        <v>93.73</v>
      </c>
      <c r="CY6" s="22">
        <f t="shared" si="11"/>
        <v>93.21</v>
      </c>
      <c r="CZ6" s="22">
        <f t="shared" si="11"/>
        <v>92.27</v>
      </c>
      <c r="DA6" s="22">
        <f t="shared" si="11"/>
        <v>92.56</v>
      </c>
      <c r="DB6" s="22">
        <f t="shared" si="11"/>
        <v>89.17</v>
      </c>
      <c r="DC6" s="22">
        <f t="shared" si="11"/>
        <v>88.86</v>
      </c>
      <c r="DD6" s="22">
        <f t="shared" si="11"/>
        <v>89.11</v>
      </c>
      <c r="DE6" s="22">
        <f t="shared" si="11"/>
        <v>89.35</v>
      </c>
      <c r="DF6" s="22">
        <f t="shared" si="11"/>
        <v>89.7</v>
      </c>
      <c r="DG6" s="21" t="str">
        <f>IF(DG7="","",IF(DG7="-","【-】","【"&amp;SUBSTITUTE(TEXT(DG7,"#,##0.00"),"-","△")&amp;"】"))</f>
        <v>【90.12】</v>
      </c>
      <c r="DH6" s="22">
        <f>IF(DH7="",NA(),DH7)</f>
        <v>46.78</v>
      </c>
      <c r="DI6" s="22">
        <f t="shared" ref="DI6:DQ6" si="12">IF(DI7="",NA(),DI7)</f>
        <v>47.45</v>
      </c>
      <c r="DJ6" s="22">
        <f t="shared" si="12"/>
        <v>48.35</v>
      </c>
      <c r="DK6" s="22">
        <f t="shared" si="12"/>
        <v>48.91</v>
      </c>
      <c r="DL6" s="22">
        <f t="shared" si="12"/>
        <v>48.92</v>
      </c>
      <c r="DM6" s="22">
        <f t="shared" si="12"/>
        <v>46.99</v>
      </c>
      <c r="DN6" s="22">
        <f t="shared" si="12"/>
        <v>47.89</v>
      </c>
      <c r="DO6" s="22">
        <f t="shared" si="12"/>
        <v>48.69</v>
      </c>
      <c r="DP6" s="22">
        <f t="shared" si="12"/>
        <v>49.62</v>
      </c>
      <c r="DQ6" s="22">
        <f t="shared" si="12"/>
        <v>50.5</v>
      </c>
      <c r="DR6" s="21" t="str">
        <f>IF(DR7="","",IF(DR7="-","【-】","【"&amp;SUBSTITUTE(TEXT(DR7,"#,##0.00"),"-","△")&amp;"】"))</f>
        <v>【50.88】</v>
      </c>
      <c r="DS6" s="22">
        <f>IF(DS7="",NA(),DS7)</f>
        <v>20.2</v>
      </c>
      <c r="DT6" s="22">
        <f t="shared" ref="DT6:EB6" si="13">IF(DT7="",NA(),DT7)</f>
        <v>21.22</v>
      </c>
      <c r="DU6" s="22">
        <f t="shared" si="13"/>
        <v>23.89</v>
      </c>
      <c r="DV6" s="22">
        <f t="shared" si="13"/>
        <v>25.14</v>
      </c>
      <c r="DW6" s="22">
        <f t="shared" si="13"/>
        <v>26.64</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1.61</v>
      </c>
      <c r="EE6" s="22">
        <f t="shared" ref="EE6:EM6" si="14">IF(EE7="",NA(),EE7)</f>
        <v>1.65</v>
      </c>
      <c r="EF6" s="22">
        <f t="shared" si="14"/>
        <v>0.74</v>
      </c>
      <c r="EG6" s="22">
        <f t="shared" si="14"/>
        <v>0.47</v>
      </c>
      <c r="EH6" s="22">
        <f t="shared" si="14"/>
        <v>0.66</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15">
      <c r="A7" s="15"/>
      <c r="B7" s="24">
        <v>2021</v>
      </c>
      <c r="C7" s="24">
        <v>382051</v>
      </c>
      <c r="D7" s="24">
        <v>46</v>
      </c>
      <c r="E7" s="24">
        <v>1</v>
      </c>
      <c r="F7" s="24">
        <v>0</v>
      </c>
      <c r="G7" s="24">
        <v>1</v>
      </c>
      <c r="H7" s="24" t="s">
        <v>93</v>
      </c>
      <c r="I7" s="24" t="s">
        <v>94</v>
      </c>
      <c r="J7" s="24" t="s">
        <v>95</v>
      </c>
      <c r="K7" s="24" t="s">
        <v>96</v>
      </c>
      <c r="L7" s="24" t="s">
        <v>97</v>
      </c>
      <c r="M7" s="24" t="s">
        <v>98</v>
      </c>
      <c r="N7" s="25" t="s">
        <v>99</v>
      </c>
      <c r="O7" s="25">
        <v>66.19</v>
      </c>
      <c r="P7" s="25">
        <v>97.8</v>
      </c>
      <c r="Q7" s="25">
        <v>2018</v>
      </c>
      <c r="R7" s="25">
        <v>116624</v>
      </c>
      <c r="S7" s="25">
        <v>234.47</v>
      </c>
      <c r="T7" s="25">
        <v>497.39</v>
      </c>
      <c r="U7" s="25">
        <v>113502</v>
      </c>
      <c r="V7" s="25">
        <v>58.57</v>
      </c>
      <c r="W7" s="25">
        <v>1937.89</v>
      </c>
      <c r="X7" s="25">
        <v>115.63</v>
      </c>
      <c r="Y7" s="25">
        <v>115.07</v>
      </c>
      <c r="Z7" s="25">
        <v>117.58</v>
      </c>
      <c r="AA7" s="25">
        <v>119.99</v>
      </c>
      <c r="AB7" s="25">
        <v>111.81</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281.76</v>
      </c>
      <c r="AU7" s="25">
        <v>309.60000000000002</v>
      </c>
      <c r="AV7" s="25">
        <v>236.94</v>
      </c>
      <c r="AW7" s="25">
        <v>354.85</v>
      </c>
      <c r="AX7" s="25">
        <v>279.83</v>
      </c>
      <c r="AY7" s="25">
        <v>337.49</v>
      </c>
      <c r="AZ7" s="25">
        <v>335.6</v>
      </c>
      <c r="BA7" s="25">
        <v>358.91</v>
      </c>
      <c r="BB7" s="25">
        <v>360.96</v>
      </c>
      <c r="BC7" s="25">
        <v>351.29</v>
      </c>
      <c r="BD7" s="25">
        <v>261.51</v>
      </c>
      <c r="BE7" s="25">
        <v>391.81</v>
      </c>
      <c r="BF7" s="25">
        <v>405.75</v>
      </c>
      <c r="BG7" s="25">
        <v>423.39</v>
      </c>
      <c r="BH7" s="25">
        <v>402.95</v>
      </c>
      <c r="BI7" s="25">
        <v>399.3</v>
      </c>
      <c r="BJ7" s="25">
        <v>265.92</v>
      </c>
      <c r="BK7" s="25">
        <v>258.26</v>
      </c>
      <c r="BL7" s="25">
        <v>247.27</v>
      </c>
      <c r="BM7" s="25">
        <v>239.18</v>
      </c>
      <c r="BN7" s="25">
        <v>236.29</v>
      </c>
      <c r="BO7" s="25">
        <v>265.16000000000003</v>
      </c>
      <c r="BP7" s="25">
        <v>107.42</v>
      </c>
      <c r="BQ7" s="25">
        <v>104.8</v>
      </c>
      <c r="BR7" s="25">
        <v>107.68</v>
      </c>
      <c r="BS7" s="25">
        <v>110.95</v>
      </c>
      <c r="BT7" s="25">
        <v>105.6</v>
      </c>
      <c r="BU7" s="25">
        <v>105.86</v>
      </c>
      <c r="BV7" s="25">
        <v>106.07</v>
      </c>
      <c r="BW7" s="25">
        <v>105.34</v>
      </c>
      <c r="BX7" s="25">
        <v>101.89</v>
      </c>
      <c r="BY7" s="25">
        <v>104.33</v>
      </c>
      <c r="BZ7" s="25">
        <v>102.35</v>
      </c>
      <c r="CA7" s="25">
        <v>104.11</v>
      </c>
      <c r="CB7" s="25">
        <v>106.95</v>
      </c>
      <c r="CC7" s="25">
        <v>104.14</v>
      </c>
      <c r="CD7" s="25">
        <v>100.72</v>
      </c>
      <c r="CE7" s="25">
        <v>105.99</v>
      </c>
      <c r="CF7" s="25">
        <v>158.58000000000001</v>
      </c>
      <c r="CG7" s="25">
        <v>159.22</v>
      </c>
      <c r="CH7" s="25">
        <v>159.6</v>
      </c>
      <c r="CI7" s="25">
        <v>156.32</v>
      </c>
      <c r="CJ7" s="25">
        <v>157.4</v>
      </c>
      <c r="CK7" s="25">
        <v>167.74</v>
      </c>
      <c r="CL7" s="25">
        <v>70.349999999999994</v>
      </c>
      <c r="CM7" s="25">
        <v>69.010000000000005</v>
      </c>
      <c r="CN7" s="25">
        <v>68.099999999999994</v>
      </c>
      <c r="CO7" s="25">
        <v>69.69</v>
      </c>
      <c r="CP7" s="25">
        <v>68.47</v>
      </c>
      <c r="CQ7" s="25">
        <v>62.38</v>
      </c>
      <c r="CR7" s="25">
        <v>62.83</v>
      </c>
      <c r="CS7" s="25">
        <v>62.05</v>
      </c>
      <c r="CT7" s="25">
        <v>63.23</v>
      </c>
      <c r="CU7" s="25">
        <v>62.59</v>
      </c>
      <c r="CV7" s="25">
        <v>60.29</v>
      </c>
      <c r="CW7" s="25">
        <v>93.19</v>
      </c>
      <c r="CX7" s="25">
        <v>93.73</v>
      </c>
      <c r="CY7" s="25">
        <v>93.21</v>
      </c>
      <c r="CZ7" s="25">
        <v>92.27</v>
      </c>
      <c r="DA7" s="25">
        <v>92.56</v>
      </c>
      <c r="DB7" s="25">
        <v>89.17</v>
      </c>
      <c r="DC7" s="25">
        <v>88.86</v>
      </c>
      <c r="DD7" s="25">
        <v>89.11</v>
      </c>
      <c r="DE7" s="25">
        <v>89.35</v>
      </c>
      <c r="DF7" s="25">
        <v>89.7</v>
      </c>
      <c r="DG7" s="25">
        <v>90.12</v>
      </c>
      <c r="DH7" s="25">
        <v>46.78</v>
      </c>
      <c r="DI7" s="25">
        <v>47.45</v>
      </c>
      <c r="DJ7" s="25">
        <v>48.35</v>
      </c>
      <c r="DK7" s="25">
        <v>48.91</v>
      </c>
      <c r="DL7" s="25">
        <v>48.92</v>
      </c>
      <c r="DM7" s="25">
        <v>46.99</v>
      </c>
      <c r="DN7" s="25">
        <v>47.89</v>
      </c>
      <c r="DO7" s="25">
        <v>48.69</v>
      </c>
      <c r="DP7" s="25">
        <v>49.62</v>
      </c>
      <c r="DQ7" s="25">
        <v>50.5</v>
      </c>
      <c r="DR7" s="25">
        <v>50.88</v>
      </c>
      <c r="DS7" s="25">
        <v>20.2</v>
      </c>
      <c r="DT7" s="25">
        <v>21.22</v>
      </c>
      <c r="DU7" s="25">
        <v>23.89</v>
      </c>
      <c r="DV7" s="25">
        <v>25.14</v>
      </c>
      <c r="DW7" s="25">
        <v>26.64</v>
      </c>
      <c r="DX7" s="25">
        <v>15.83</v>
      </c>
      <c r="DY7" s="25">
        <v>16.899999999999999</v>
      </c>
      <c r="DZ7" s="25">
        <v>18.260000000000002</v>
      </c>
      <c r="EA7" s="25">
        <v>19.510000000000002</v>
      </c>
      <c r="EB7" s="25">
        <v>21.19</v>
      </c>
      <c r="EC7" s="25">
        <v>22.3</v>
      </c>
      <c r="ED7" s="25">
        <v>1.61</v>
      </c>
      <c r="EE7" s="25">
        <v>1.65</v>
      </c>
      <c r="EF7" s="25">
        <v>0.74</v>
      </c>
      <c r="EG7" s="25">
        <v>0.47</v>
      </c>
      <c r="EH7" s="25">
        <v>0.66</v>
      </c>
      <c r="EI7" s="25">
        <v>0.74</v>
      </c>
      <c r="EJ7" s="25">
        <v>0.72</v>
      </c>
      <c r="EK7" s="25">
        <v>0.66</v>
      </c>
      <c r="EL7" s="25">
        <v>0.67</v>
      </c>
      <c r="EM7" s="25">
        <v>0.62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2023-01-30T02:23:52Z</cp:lastPrinted>
  <dcterms:created xsi:type="dcterms:W3CDTF">2022-12-01T01:04:29Z</dcterms:created>
  <dcterms:modified xsi:type="dcterms:W3CDTF">2023-02-03T05:04:53Z</dcterms:modified>
  <cp:category/>
</cp:coreProperties>
</file>