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m6t1ibIZC42ZaZ6HBw0+NG4wpLkp70LPmjhOLhPw69HkR/VyUhR0rEc++kg+R7s5CgLu9qBY2l3Z6NnmsAmPqA==" workbookSaltValue="tvJfE7R/NVxr0VcIHYSSl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JQ8" i="4"/>
  <c r="HX8" i="4"/>
  <c r="FJ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GQ51" i="4"/>
  <c r="LH30" i="4"/>
  <c r="LT76" i="4"/>
  <c r="IE76" i="4"/>
  <c r="BZ51" i="4"/>
  <c r="GQ30" i="4"/>
  <c r="BZ30" i="4"/>
  <c r="HP76" i="4"/>
  <c r="BG30" i="4"/>
  <c r="AV76" i="4"/>
  <c r="KO51" i="4"/>
  <c r="FX30" i="4"/>
  <c r="BG51" i="4"/>
  <c r="LE76" i="4"/>
  <c r="FX51" i="4"/>
  <c r="KO30" i="4"/>
  <c r="KP76" i="4"/>
  <c r="HA76" i="4"/>
  <c r="AN51" i="4"/>
  <c r="FE30" i="4"/>
  <c r="AN30" i="4"/>
  <c r="JV30" i="4"/>
  <c r="AG76" i="4"/>
  <c r="JV51" i="4"/>
  <c r="FE51" i="4"/>
  <c r="KA76" i="4"/>
  <c r="EL51" i="4"/>
  <c r="JC30" i="4"/>
  <c r="U51" i="4"/>
  <c r="GL76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<sst xmlns="http://schemas.openxmlformats.org/spreadsheetml/2006/main" count="278" uniqueCount="136">
  <si>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</si>
  <si>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</si>
  <si>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</si>
  <si>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</si>
  <si>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</si>
  <si>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</si>
  <si>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</si>
  <si>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</si>
  <si>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</si>
  <si>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</si>
  <si>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</si>
  <si>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</si>
  <si>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</si>
  <si>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</si>
  <si>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</si>
  <si>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</si>
  <si>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</si>
  <si>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</si>
  <si>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</si>
  <si>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</si>
  <si>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</si>
  <si>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</si>
  <si>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</si>
  <si>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</si>
  <si>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</si>
  <si>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</si>
  <si>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</si>
  <si>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</si>
  <si>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</si>
  <si>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</si>
  <si>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</si>
  <si>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</si>
  <si>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</si>
  <si>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</si>
  <si>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</si>
  <si>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</si>
  <si>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</si>
  <si>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</si>
  <si>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</si>
  <si>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</si>
  <si>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</si>
  <si>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</si>
  <si>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</si>
  <si>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</si>
  <si>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</si>
  <si>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</si>
  <si>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</si>
  <si>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</si>
  <si>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</si>
  <si>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</si>
  <si>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</si>
  <si>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</si>
  <si>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</si>
  <si>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</si>
  <si>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</si>
  <si>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</si>
  <si>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</si>
  <si>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</si>
  <si>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</si>
  <si>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</si>
  <si>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</si>
  <si>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</si>
  <si>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</si>
  <si>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</si>
  <si>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</si>
  <si>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</si>
  <si>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</si>
  <si>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</si>
  <si>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</si>
  <si>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</si>
  <si>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</si>
  <si>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</si>
  <si>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</si>
  <si>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</si>
  <si>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</si>
  <si>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</si>
  <si>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</si>
  <si>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</si>
  <si>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</si>
  <si>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</si>
  <si>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</si>
  <si>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</si>
  <si>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</si>
  <si>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</si>
  <si>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</si>
  <si>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</si>
  <si>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</si>
  <si>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</si>
  <si>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</si>
  <si>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</si>
  <si>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</si>
  <si>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</si>
  <si>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</si>
  <si>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</si>
  <si>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</si>
  <si>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</si>
  <si>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</si>
  <si>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</si>
  <si>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</si>
  <si>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</si>
  <si>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</si>
  <si>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</si>
  <si>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</si>
  <si>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</si>
  <si>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</si>
  <si>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</si>
  <si>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</si>
  <si>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</si>
  <si>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</si>
  <si>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</si>
  <si>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</si>
  <si>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</si>
  <si>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</si>
  <si>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</si>
  <si>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</si>
  <si>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</si>
  <si>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</si>
  <si>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</si>
  <si>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</si>
  <si>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</si>
  <si>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</si>
  <si>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</si>
  <si>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</si>
  <si>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</si>
  <si>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</si>
  <si>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</si>
  <si>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</si>
  <si>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</si>
  <si>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</si>
  <si>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</si>
  <si>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</si>
  <si>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</si>
  <si>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②他会計補助金比率
　平成26年度から既発債の元金償還が開始され、比率は減少傾向にある。また、平成29年度は他会計からの繰入を行った。
④売上高GOP比率
⑤EBITDA
　売上高GOP比率は、類似施設平均値を上回っていることから、収益性は高く、数値も安定している。
　EBITDAが類似施設平均値を下回っているのは、収容台数が9台と小規模な駐車場であり、利益が少ないことが原因として挙げられる。</t>
    <rPh sb="1" eb="4">
      <t>シュウエキテキ</t>
    </rPh>
    <rPh sb="4" eb="6">
      <t>シュウシ</t>
    </rPh>
    <rPh sb="6" eb="8">
      <t>ヒリツ</t>
    </rPh>
    <rPh sb="10" eb="11">
      <t>タ</t>
    </rPh>
    <rPh sb="11" eb="13">
      <t>カイケイ</t>
    </rPh>
    <rPh sb="13" eb="16">
      <t>ホジョキン</t>
    </rPh>
    <rPh sb="16" eb="18">
      <t>ヒリツ</t>
    </rPh>
    <rPh sb="20" eb="22">
      <t>ヘイセイ</t>
    </rPh>
    <rPh sb="24" eb="26">
      <t>ネンド</t>
    </rPh>
    <rPh sb="28" eb="31">
      <t>キハツサイ</t>
    </rPh>
    <rPh sb="32" eb="34">
      <t>ガンキン</t>
    </rPh>
    <rPh sb="34" eb="36">
      <t>ショウカン</t>
    </rPh>
    <rPh sb="37" eb="39">
      <t>カイシ</t>
    </rPh>
    <rPh sb="42" eb="44">
      <t>ヒリツ</t>
    </rPh>
    <rPh sb="45" eb="47">
      <t>ゲンショウ</t>
    </rPh>
    <rPh sb="47" eb="49">
      <t>ケイコウ</t>
    </rPh>
    <rPh sb="56" eb="58">
      <t>ヘイセイ</t>
    </rPh>
    <rPh sb="60" eb="62">
      <t>ネンド</t>
    </rPh>
    <rPh sb="63" eb="64">
      <t>タ</t>
    </rPh>
    <rPh sb="64" eb="66">
      <t>カイケイ</t>
    </rPh>
    <rPh sb="69" eb="71">
      <t>クリイレ</t>
    </rPh>
    <rPh sb="72" eb="73">
      <t>オコナ</t>
    </rPh>
    <rPh sb="79" eb="81">
      <t>ウリアゲ</t>
    </rPh>
    <rPh sb="81" eb="82">
      <t>ダカ</t>
    </rPh>
    <rPh sb="85" eb="87">
      <t>ヒリツ</t>
    </rPh>
    <rPh sb="97" eb="99">
      <t>ウリアゲ</t>
    </rPh>
    <rPh sb="99" eb="100">
      <t>ダカ</t>
    </rPh>
    <rPh sb="103" eb="105">
      <t>ヒリツ</t>
    </rPh>
    <rPh sb="107" eb="109">
      <t>ルイジ</t>
    </rPh>
    <rPh sb="109" eb="111">
      <t>シセツ</t>
    </rPh>
    <rPh sb="111" eb="114">
      <t>ヘイキンチ</t>
    </rPh>
    <rPh sb="115" eb="117">
      <t>ウワマワ</t>
    </rPh>
    <rPh sb="126" eb="129">
      <t>シュウエキセイ</t>
    </rPh>
    <rPh sb="130" eb="131">
      <t>タカ</t>
    </rPh>
    <rPh sb="133" eb="135">
      <t>スウチ</t>
    </rPh>
    <rPh sb="136" eb="138">
      <t>アンテイ</t>
    </rPh>
    <rPh sb="152" eb="154">
      <t>ルイジ</t>
    </rPh>
    <rPh sb="154" eb="156">
      <t>シセツ</t>
    </rPh>
    <rPh sb="156" eb="159">
      <t>ヘイキンチ</t>
    </rPh>
    <rPh sb="160" eb="162">
      <t>シタマワ</t>
    </rPh>
    <rPh sb="169" eb="171">
      <t>シュウヨウ</t>
    </rPh>
    <rPh sb="171" eb="173">
      <t>ダイスウ</t>
    </rPh>
    <rPh sb="175" eb="176">
      <t>ダイ</t>
    </rPh>
    <rPh sb="177" eb="180">
      <t>ショウキボ</t>
    </rPh>
    <rPh sb="181" eb="184">
      <t>チュウシャジョウ</t>
    </rPh>
    <rPh sb="188" eb="190">
      <t>リエキ</t>
    </rPh>
    <rPh sb="191" eb="192">
      <t>スク</t>
    </rPh>
    <rPh sb="197" eb="199">
      <t>ゲンイン</t>
    </rPh>
    <rPh sb="202" eb="203">
      <t>ア</t>
    </rPh>
    <phoneticPr fontId="5"/>
  </si>
  <si>
    <t>⑧設備投資見込額
　平面駐車場であり、大きな改修等新たな設備投資は見込んでいないが、今後機器等の更新も検討していく。
⑩企業債残高対料金収入比率
　類似施設平均を大きく上回っているが、駐車場新設の際の借入であり、新たな借入もない。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rPh sb="42" eb="44">
      <t>コンゴ</t>
    </rPh>
    <rPh sb="44" eb="46">
      <t>キキ</t>
    </rPh>
    <rPh sb="46" eb="47">
      <t>トウ</t>
    </rPh>
    <rPh sb="48" eb="50">
      <t>コウシン</t>
    </rPh>
    <rPh sb="51" eb="53">
      <t>ケントウ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5" eb="77">
      <t>ルイジ</t>
    </rPh>
    <rPh sb="77" eb="79">
      <t>シセツ</t>
    </rPh>
    <rPh sb="79" eb="81">
      <t>ヘイキン</t>
    </rPh>
    <rPh sb="82" eb="83">
      <t>オオ</t>
    </rPh>
    <rPh sb="85" eb="87">
      <t>ウワマワ</t>
    </rPh>
    <rPh sb="93" eb="96">
      <t>チュウシャジョウ</t>
    </rPh>
    <rPh sb="96" eb="98">
      <t>シンセツ</t>
    </rPh>
    <rPh sb="99" eb="100">
      <t>サイ</t>
    </rPh>
    <rPh sb="101" eb="103">
      <t>カリイレ</t>
    </rPh>
    <rPh sb="107" eb="108">
      <t>アラ</t>
    </rPh>
    <rPh sb="110" eb="112">
      <t>カリイレ</t>
    </rPh>
    <phoneticPr fontId="5"/>
  </si>
  <si>
    <t>⑪稼働率
　市営駐車場の中で最も稼働率が高く、類似施設平均値を上回っている。市内中心部に位置しているため、買い物客を含め幅広く利用されている。</t>
    <rPh sb="1" eb="3">
      <t>カドウ</t>
    </rPh>
    <rPh sb="3" eb="4">
      <t>リツ</t>
    </rPh>
    <rPh sb="6" eb="8">
      <t>シエイ</t>
    </rPh>
    <rPh sb="8" eb="10">
      <t>チュウシャ</t>
    </rPh>
    <rPh sb="10" eb="11">
      <t>ジョウ</t>
    </rPh>
    <rPh sb="12" eb="13">
      <t>ナカ</t>
    </rPh>
    <rPh sb="14" eb="15">
      <t>モット</t>
    </rPh>
    <rPh sb="16" eb="18">
      <t>カドウ</t>
    </rPh>
    <rPh sb="18" eb="19">
      <t>リツ</t>
    </rPh>
    <rPh sb="20" eb="21">
      <t>タカ</t>
    </rPh>
    <rPh sb="23" eb="25">
      <t>ルイジ</t>
    </rPh>
    <rPh sb="25" eb="27">
      <t>シセツ</t>
    </rPh>
    <rPh sb="27" eb="30">
      <t>ヘイキンチ</t>
    </rPh>
    <rPh sb="31" eb="33">
      <t>ウワマワ</t>
    </rPh>
    <rPh sb="38" eb="40">
      <t>シナイ</t>
    </rPh>
    <rPh sb="40" eb="43">
      <t>チュウシンブ</t>
    </rPh>
    <rPh sb="44" eb="46">
      <t>イチ</t>
    </rPh>
    <rPh sb="53" eb="54">
      <t>カ</t>
    </rPh>
    <rPh sb="55" eb="56">
      <t>モノ</t>
    </rPh>
    <rPh sb="56" eb="57">
      <t>キャク</t>
    </rPh>
    <rPh sb="58" eb="59">
      <t>フク</t>
    </rPh>
    <rPh sb="60" eb="62">
      <t>ハバヒロ</t>
    </rPh>
    <rPh sb="63" eb="65">
      <t>リヨウ</t>
    </rPh>
    <phoneticPr fontId="5"/>
  </si>
  <si>
    <t>　既発債償還金の支出により、収益的収支比率はは100％以下となっているが、稼働率は高く、利用者も多い。営業に関する収益性を表す指標である売上高GOP比率も平均以上を維持している。</t>
    <rPh sb="1" eb="4">
      <t>キハツサイ</t>
    </rPh>
    <rPh sb="4" eb="6">
      <t>ショウカン</t>
    </rPh>
    <rPh sb="6" eb="7">
      <t>キン</t>
    </rPh>
    <rPh sb="8" eb="10">
      <t>シシュツ</t>
    </rPh>
    <rPh sb="14" eb="17">
      <t>シュウエキテキ</t>
    </rPh>
    <rPh sb="17" eb="19">
      <t>シュウシ</t>
    </rPh>
    <rPh sb="19" eb="21">
      <t>ヒリツ</t>
    </rPh>
    <rPh sb="27" eb="29">
      <t>イカ</t>
    </rPh>
    <rPh sb="37" eb="39">
      <t>カドウ</t>
    </rPh>
    <rPh sb="39" eb="40">
      <t>リツ</t>
    </rPh>
    <rPh sb="41" eb="42">
      <t>タカ</t>
    </rPh>
    <rPh sb="44" eb="47">
      <t>リヨウシャ</t>
    </rPh>
    <rPh sb="48" eb="49">
      <t>オオ</t>
    </rPh>
    <rPh sb="51" eb="53">
      <t>エイギョウ</t>
    </rPh>
    <rPh sb="54" eb="55">
      <t>カン</t>
    </rPh>
    <rPh sb="57" eb="60">
      <t>シュウエキセイ</t>
    </rPh>
    <rPh sb="61" eb="62">
      <t>アラワ</t>
    </rPh>
    <rPh sb="63" eb="65">
      <t>シヒョウ</t>
    </rPh>
    <rPh sb="68" eb="70">
      <t>ウリアゲ</t>
    </rPh>
    <rPh sb="70" eb="71">
      <t>ダカ</t>
    </rPh>
    <rPh sb="74" eb="76">
      <t>ヒリツ</t>
    </rPh>
    <rPh sb="77" eb="79">
      <t>ヘイキン</t>
    </rPh>
    <rPh sb="79" eb="81">
      <t>イジョウ</t>
    </rPh>
    <rPh sb="82" eb="84">
      <t>イジ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</si>
</sst>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50.2</c:v>
                </c:pt>
                <c:pt idx="2">
                  <c:v>55</c:v>
                </c:pt>
                <c:pt idx="3">
                  <c:v>41.3</c:v>
                </c:pt>
                <c:pt idx="4">
                  <c:v>46.6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6-4D3D-BCAD-14F31ABA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94144"/>
        <c:axId val="5549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6-4D3D-BCAD-14F31ABAD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4144"/>
        <c:axId val="55496064"/>
      </c:lineChart>
      <c:catAx>
        <c:axId val="5549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96064"/>
        <c:crosses val="autoZero"/>
        <c:auto val="1"/>
        <c:lblAlgn val="ctr"/>
        <c:lblOffset val="100"/>
        <c:noMultiLvlLbl val="1"/>
      </c:catAx>
      <c:valAx>
        <c:axId val="5549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9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973.2</c:v>
                </c:pt>
                <c:pt idx="1">
                  <c:v>1149.4000000000001</c:v>
                </c:pt>
                <c:pt idx="2">
                  <c:v>942.3</c:v>
                </c:pt>
                <c:pt idx="3">
                  <c:v>1061.4000000000001</c:v>
                </c:pt>
                <c:pt idx="4">
                  <c:v>797.1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C-48FE-A585-44B1D9F6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17984"/>
        <c:axId val="582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C-48FE-A585-44B1D9F6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7984"/>
        <c:axId val="58219904"/>
      </c:lineChart>
      <c:catAx>
        <c:axId val="58217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8219904"/>
        <c:crosses val="autoZero"/>
        <c:auto val="1"/>
        <c:lblAlgn val="ctr"/>
        <c:lblOffset val="100"/>
        <c:noMultiLvlLbl val="1"/>
      </c:catAx>
      <c:valAx>
        <c:axId val="582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821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C1D-4711-8AD5-2B44DC4D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91744"/>
        <c:axId val="97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D-4711-8AD5-2B44DC4D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1744"/>
        <c:axId val="97393664"/>
      </c:lineChart>
      <c:catAx>
        <c:axId val="97391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393664"/>
        <c:crosses val="autoZero"/>
        <c:auto val="1"/>
        <c:lblAlgn val="ctr"/>
        <c:lblOffset val="100"/>
        <c:noMultiLvlLbl val="1"/>
      </c:catAx>
      <c:valAx>
        <c:axId val="97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39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EE5-4093-8E69-89DD84AC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4608"/>
        <c:axId val="9744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5-4093-8E69-89DD84AC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4608"/>
        <c:axId val="97446528"/>
      </c:lineChart>
      <c:catAx>
        <c:axId val="97444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446528"/>
        <c:crosses val="autoZero"/>
        <c:auto val="1"/>
        <c:lblAlgn val="ctr"/>
        <c:lblOffset val="100"/>
        <c:noMultiLvlLbl val="1"/>
      </c:catAx>
      <c:valAx>
        <c:axId val="9744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44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690.6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2-4E6B-B31E-85EA7C1BA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51552"/>
        <c:axId val="973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2-4E6B-B31E-85EA7C1BA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1552"/>
        <c:axId val="97361920"/>
      </c:lineChart>
      <c:catAx>
        <c:axId val="97351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361920"/>
        <c:crosses val="autoZero"/>
        <c:auto val="1"/>
        <c:lblAlgn val="ctr"/>
        <c:lblOffset val="100"/>
        <c:noMultiLvlLbl val="1"/>
      </c:catAx>
      <c:valAx>
        <c:axId val="9736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351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2-493E-A2AC-49B59854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44992"/>
        <c:axId val="10304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2-493E-A2AC-49B59854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44992"/>
        <c:axId val="103047168"/>
      </c:lineChart>
      <c:catAx>
        <c:axId val="103044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047168"/>
        <c:crosses val="autoZero"/>
        <c:auto val="1"/>
        <c:lblAlgn val="ctr"/>
        <c:lblOffset val="100"/>
        <c:noMultiLvlLbl val="1"/>
      </c:catAx>
      <c:valAx>
        <c:axId val="10304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044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500</c:v>
                </c:pt>
                <c:pt idx="1">
                  <c:v>466.7</c:v>
                </c:pt>
                <c:pt idx="2">
                  <c:v>888.9</c:v>
                </c:pt>
                <c:pt idx="3">
                  <c:v>855.6</c:v>
                </c:pt>
                <c:pt idx="4">
                  <c:v>777.8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3-4032-BD13-552537CF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9936"/>
        <c:axId val="10308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3-4032-BD13-552537CF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9936"/>
        <c:axId val="103081856"/>
      </c:lineChart>
      <c:catAx>
        <c:axId val="103079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081856"/>
        <c:crosses val="autoZero"/>
        <c:auto val="1"/>
        <c:lblAlgn val="ctr"/>
        <c:lblOffset val="100"/>
        <c:noMultiLvlLbl val="1"/>
      </c:catAx>
      <c:valAx>
        <c:axId val="10308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07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78.900000000000006</c:v>
                </c:pt>
                <c:pt idx="1">
                  <c:v>65.8</c:v>
                </c:pt>
                <c:pt idx="2">
                  <c:v>70.3</c:v>
                </c:pt>
                <c:pt idx="3">
                  <c:v>59.3</c:v>
                </c:pt>
                <c:pt idx="4">
                  <c:v>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8-4E96-BF3B-3CA91FDB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20256"/>
        <c:axId val="10313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8-4E96-BF3B-3CA91FDB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0256"/>
        <c:axId val="103138816"/>
      </c:lineChart>
      <c:catAx>
        <c:axId val="10312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138816"/>
        <c:crosses val="autoZero"/>
        <c:auto val="1"/>
        <c:lblAlgn val="ctr"/>
        <c:lblOffset val="100"/>
        <c:noMultiLvlLbl val="1"/>
      </c:catAx>
      <c:valAx>
        <c:axId val="10313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12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1836</c:v>
                </c:pt>
                <c:pt idx="1">
                  <c:v>1150</c:v>
                </c:pt>
                <c:pt idx="2">
                  <c:v>1305</c:v>
                </c:pt>
                <c:pt idx="3">
                  <c:v>832</c:v>
                </c:pt>
                <c:pt idx="4">
                  <c:v>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9-490C-BF90-D930D0509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42752"/>
        <c:axId val="1032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9-490C-BF90-D930D0509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2752"/>
        <c:axId val="103244928"/>
      </c:lineChart>
      <c:catAx>
        <c:axId val="10324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244928"/>
        <c:crosses val="autoZero"/>
        <c:auto val="1"/>
        <c:lblAlgn val="ctr"/>
        <c:lblOffset val="100"/>
        <c:noMultiLvlLbl val="1"/>
      </c:catAx>
      <c:valAx>
        <c:axId val="1032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24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C1" sqref="C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新町角駐車場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179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11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9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120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77.099999999999994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50.2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55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41.3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46.6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690.6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500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466.7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888.9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855.6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777.8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471.5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274.8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14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78.900000000000006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65.8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70.3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59.3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69.3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1836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1150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1305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832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1063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38.299999999999997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973.2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1149.4000000000001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942.3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1061.4000000000001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797.1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58.4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xSW/16cpOSTXXBxiWqPRRdMS9pN7oNDljVJtCmpRf3urjNmB/CE+EWvbDqZqnKb7pU3IhXY3W/QDtIHidDf7w==" saltValue="bfZIlbAP0ryCzdcbsY67x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101</v>
      </c>
      <c r="AX5" s="47" t="s">
        <v>92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104</v>
      </c>
      <c r="BH5" s="47" t="s">
        <v>101</v>
      </c>
      <c r="BI5" s="47" t="s">
        <v>102</v>
      </c>
      <c r="BJ5" s="47" t="s">
        <v>103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105</v>
      </c>
      <c r="BS5" s="47" t="s">
        <v>101</v>
      </c>
      <c r="BT5" s="47" t="s">
        <v>92</v>
      </c>
      <c r="BU5" s="47" t="s">
        <v>103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90</v>
      </c>
      <c r="CD5" s="47" t="s">
        <v>101</v>
      </c>
      <c r="CE5" s="47" t="s">
        <v>106</v>
      </c>
      <c r="CF5" s="47" t="s">
        <v>103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105</v>
      </c>
      <c r="CQ5" s="47" t="s">
        <v>107</v>
      </c>
      <c r="CR5" s="47" t="s">
        <v>92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92</v>
      </c>
      <c r="DD5" s="47" t="s">
        <v>103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107</v>
      </c>
      <c r="DN5" s="47" t="s">
        <v>106</v>
      </c>
      <c r="DO5" s="47" t="s">
        <v>103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108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愛媛県八幡浜市</v>
      </c>
      <c r="I6" s="48" t="str">
        <f t="shared" si="1"/>
        <v>新町角駐車場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11</v>
      </c>
      <c r="S6" s="50" t="str">
        <f t="shared" si="1"/>
        <v>商業施設</v>
      </c>
      <c r="T6" s="50" t="str">
        <f t="shared" si="1"/>
        <v>無</v>
      </c>
      <c r="U6" s="51">
        <f t="shared" si="1"/>
        <v>179</v>
      </c>
      <c r="V6" s="51">
        <f t="shared" si="1"/>
        <v>9</v>
      </c>
      <c r="W6" s="51">
        <f t="shared" si="1"/>
        <v>120</v>
      </c>
      <c r="X6" s="50" t="str">
        <f t="shared" si="1"/>
        <v>代行制</v>
      </c>
      <c r="Y6" s="52">
        <f>IF(Y8="-",NA(),Y8)</f>
        <v>77.099999999999994</v>
      </c>
      <c r="Z6" s="52">
        <f t="shared" ref="Z6:AH6" si="2">IF(Z8="-",NA(),Z8)</f>
        <v>50.2</v>
      </c>
      <c r="AA6" s="52">
        <f t="shared" si="2"/>
        <v>55</v>
      </c>
      <c r="AB6" s="52">
        <f t="shared" si="2"/>
        <v>41.3</v>
      </c>
      <c r="AC6" s="52">
        <f t="shared" si="2"/>
        <v>46.6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690.6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14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78.900000000000006</v>
      </c>
      <c r="BG6" s="52">
        <f t="shared" ref="BG6:BO6" si="5">IF(BG8="-",NA(),BG8)</f>
        <v>65.8</v>
      </c>
      <c r="BH6" s="52">
        <f t="shared" si="5"/>
        <v>70.3</v>
      </c>
      <c r="BI6" s="52">
        <f t="shared" si="5"/>
        <v>59.3</v>
      </c>
      <c r="BJ6" s="52">
        <f t="shared" si="5"/>
        <v>69.3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1836</v>
      </c>
      <c r="BR6" s="53">
        <f t="shared" ref="BR6:BZ6" si="6">IF(BR8="-",NA(),BR8)</f>
        <v>1150</v>
      </c>
      <c r="BS6" s="53">
        <f t="shared" si="6"/>
        <v>1305</v>
      </c>
      <c r="BT6" s="53">
        <f t="shared" si="6"/>
        <v>832</v>
      </c>
      <c r="BU6" s="53">
        <f t="shared" si="6"/>
        <v>1063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59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973.2</v>
      </c>
      <c r="DA6" s="52">
        <f t="shared" ref="DA6:DI6" si="8">IF(DA8="-",NA(),DA8)</f>
        <v>1149.4000000000001</v>
      </c>
      <c r="DB6" s="52">
        <f t="shared" si="8"/>
        <v>942.3</v>
      </c>
      <c r="DC6" s="52">
        <f t="shared" si="8"/>
        <v>1061.4000000000001</v>
      </c>
      <c r="DD6" s="52">
        <f t="shared" si="8"/>
        <v>797.1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500</v>
      </c>
      <c r="DL6" s="52">
        <f t="shared" ref="DL6:DT6" si="9">IF(DL8="-",NA(),DL8)</f>
        <v>466.7</v>
      </c>
      <c r="DM6" s="52">
        <f t="shared" si="9"/>
        <v>888.9</v>
      </c>
      <c r="DN6" s="52">
        <f t="shared" si="9"/>
        <v>855.6</v>
      </c>
      <c r="DO6" s="52">
        <f t="shared" si="9"/>
        <v>777.8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110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八幡浜市</v>
      </c>
      <c r="I7" s="48" t="str">
        <f t="shared" si="10"/>
        <v>新町角駐車場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11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179</v>
      </c>
      <c r="V7" s="51">
        <f t="shared" si="10"/>
        <v>9</v>
      </c>
      <c r="W7" s="51">
        <f t="shared" si="10"/>
        <v>120</v>
      </c>
      <c r="X7" s="50" t="str">
        <f t="shared" si="10"/>
        <v>代行制</v>
      </c>
      <c r="Y7" s="52">
        <f>Y8</f>
        <v>77.099999999999994</v>
      </c>
      <c r="Z7" s="52">
        <f t="shared" ref="Z7:AH7" si="11">Z8</f>
        <v>50.2</v>
      </c>
      <c r="AA7" s="52">
        <f t="shared" si="11"/>
        <v>55</v>
      </c>
      <c r="AB7" s="52">
        <f t="shared" si="11"/>
        <v>41.3</v>
      </c>
      <c r="AC7" s="52">
        <f t="shared" si="11"/>
        <v>46.6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690.6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14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78.900000000000006</v>
      </c>
      <c r="BG7" s="52">
        <f t="shared" ref="BG7:BO7" si="14">BG8</f>
        <v>65.8</v>
      </c>
      <c r="BH7" s="52">
        <f t="shared" si="14"/>
        <v>70.3</v>
      </c>
      <c r="BI7" s="52">
        <f t="shared" si="14"/>
        <v>59.3</v>
      </c>
      <c r="BJ7" s="52">
        <f t="shared" si="14"/>
        <v>69.3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1836</v>
      </c>
      <c r="BR7" s="53">
        <f t="shared" ref="BR7:BZ7" si="15">BR8</f>
        <v>1150</v>
      </c>
      <c r="BS7" s="53">
        <f t="shared" si="15"/>
        <v>1305</v>
      </c>
      <c r="BT7" s="53">
        <f t="shared" si="15"/>
        <v>832</v>
      </c>
      <c r="BU7" s="53">
        <f t="shared" si="15"/>
        <v>1063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112</v>
      </c>
      <c r="CL7" s="49"/>
      <c r="CM7" s="51">
        <f>CM8</f>
        <v>59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113</v>
      </c>
      <c r="CY7" s="49"/>
      <c r="CZ7" s="52">
        <f>CZ8</f>
        <v>973.2</v>
      </c>
      <c r="DA7" s="52">
        <f t="shared" ref="DA7:DI7" si="16">DA8</f>
        <v>1149.4000000000001</v>
      </c>
      <c r="DB7" s="52">
        <f t="shared" si="16"/>
        <v>942.3</v>
      </c>
      <c r="DC7" s="52">
        <f t="shared" si="16"/>
        <v>1061.4000000000001</v>
      </c>
      <c r="DD7" s="52">
        <f t="shared" si="16"/>
        <v>797.1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500</v>
      </c>
      <c r="DL7" s="52">
        <f t="shared" ref="DL7:DT7" si="17">DL8</f>
        <v>466.7</v>
      </c>
      <c r="DM7" s="52">
        <f t="shared" si="17"/>
        <v>888.9</v>
      </c>
      <c r="DN7" s="52">
        <f t="shared" si="17"/>
        <v>855.6</v>
      </c>
      <c r="DO7" s="52">
        <f t="shared" si="17"/>
        <v>777.8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8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11</v>
      </c>
      <c r="S8" s="57" t="s">
        <v>124</v>
      </c>
      <c r="T8" s="57" t="s">
        <v>125</v>
      </c>
      <c r="U8" s="58">
        <v>179</v>
      </c>
      <c r="V8" s="58">
        <v>9</v>
      </c>
      <c r="W8" s="58">
        <v>120</v>
      </c>
      <c r="X8" s="57" t="s">
        <v>126</v>
      </c>
      <c r="Y8" s="59">
        <v>77.099999999999994</v>
      </c>
      <c r="Z8" s="59">
        <v>50.2</v>
      </c>
      <c r="AA8" s="59">
        <v>55</v>
      </c>
      <c r="AB8" s="59">
        <v>41.3</v>
      </c>
      <c r="AC8" s="59">
        <v>46.6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690.6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14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78.900000000000006</v>
      </c>
      <c r="BG8" s="59">
        <v>65.8</v>
      </c>
      <c r="BH8" s="59">
        <v>70.3</v>
      </c>
      <c r="BI8" s="59">
        <v>59.3</v>
      </c>
      <c r="BJ8" s="59">
        <v>69.3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1836</v>
      </c>
      <c r="BR8" s="60">
        <v>1150</v>
      </c>
      <c r="BS8" s="60">
        <v>1305</v>
      </c>
      <c r="BT8" s="61">
        <v>832</v>
      </c>
      <c r="BU8" s="61">
        <v>1063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59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973.2</v>
      </c>
      <c r="DA8" s="59">
        <v>1149.4000000000001</v>
      </c>
      <c r="DB8" s="59">
        <v>942.3</v>
      </c>
      <c r="DC8" s="59">
        <v>1061.4000000000001</v>
      </c>
      <c r="DD8" s="59">
        <v>797.1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500</v>
      </c>
      <c r="DL8" s="59">
        <v>466.7</v>
      </c>
      <c r="DM8" s="59">
        <v>888.9</v>
      </c>
      <c r="DN8" s="59">
        <v>855.6</v>
      </c>
      <c r="DO8" s="59">
        <v>777.8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2022-12-09T03:31:30Z</dcterms:created>
  <dcterms:modified xsi:type="dcterms:W3CDTF">2023-02-03T02:54:18Z</dcterms:modified>
  <cp:category/>
</cp:coreProperties>
</file>