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HMQl0OEocmh3MWoiJctTdek628XYXdCuKQImw8d/9fXvJ7BqOeJuFsjpG6Qc4q9tggqCaEOjjUe+yBdKfxh1hQ==" workbookSaltValue="x9e6xTPCn5n6n6G/g9Lrcg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LT76" i="4"/>
  <c r="GQ51" i="4"/>
  <c r="LH30" i="4"/>
  <c r="GQ30" i="4"/>
  <c r="IE76" i="4"/>
  <c r="BZ51" i="4"/>
  <c r="HP76" i="4"/>
  <c r="BG51" i="4"/>
  <c r="FX30" i="4"/>
  <c r="BG30" i="4"/>
  <c r="LE76" i="4"/>
  <c r="FX51" i="4"/>
  <c r="AV76" i="4"/>
  <c r="KO51" i="4"/>
  <c r="KO30" i="4"/>
  <c r="KP76" i="4"/>
  <c r="FE51" i="4"/>
  <c r="JV30" i="4"/>
  <c r="HA76" i="4"/>
  <c r="AN51" i="4"/>
  <c r="FE30" i="4"/>
  <c r="AG76" i="4"/>
  <c r="JV51" i="4"/>
  <c r="AN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<sst xmlns="http://schemas.openxmlformats.org/spreadsheetml/2006/main" count="279" uniqueCount="133">
  <si>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</si>
  <si>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</si>
  <si>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</si>
  <si>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</si>
  <si>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</si>
  <si>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</si>
  <si>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</si>
  <si>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</si>
  <si>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</si>
  <si>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</si>
  <si>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</si>
  <si>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</si>
  <si>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</si>
  <si>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</si>
  <si>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</si>
  <si>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</si>
  <si>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</si>
  <si>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</si>
  <si>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</si>
  <si>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</si>
  <si>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</si>
  <si>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</si>
  <si>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</si>
  <si>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</si>
  <si>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</si>
  <si>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</si>
  <si>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</si>
  <si>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</si>
  <si>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</si>
  <si>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</si>
  <si>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</si>
  <si>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</si>
  <si>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</si>
  <si>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</si>
  <si>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</si>
  <si>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</si>
  <si>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</si>
  <si>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</si>
  <si>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</si>
  <si>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</si>
  <si>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</si>
  <si>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</si>
  <si>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</si>
  <si>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</si>
  <si>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</si>
  <si>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</si>
  <si>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</si>
  <si>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</si>
  <si>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</si>
  <si>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</si>
  <si>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</si>
  <si>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</si>
  <si>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</si>
  <si>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</si>
  <si>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</si>
  <si>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</si>
  <si>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</si>
  <si>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</si>
  <si>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</si>
  <si>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</si>
  <si>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</si>
  <si>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</si>
  <si>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</si>
  <si>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</si>
  <si>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</si>
  <si>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</si>
  <si>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</si>
  <si>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</si>
  <si>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</si>
  <si>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</si>
  <si>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</si>
  <si>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</si>
  <si>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</si>
  <si>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</si>
  <si>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</si>
  <si>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</si>
  <si>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</si>
  <si>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</si>
  <si>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</si>
  <si>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</si>
  <si>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</si>
  <si>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</si>
  <si>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</si>
  <si>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</si>
  <si>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</si>
  <si>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</si>
  <si>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</si>
  <si>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</si>
  <si>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</si>
  <si>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</si>
  <si>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</si>
  <si>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</si>
  <si>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</si>
  <si>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</si>
  <si>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</si>
  <si>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</si>
  <si>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</si>
  <si>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</si>
  <si>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</si>
  <si>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</si>
  <si>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</si>
  <si>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</si>
  <si>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</si>
  <si>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</si>
  <si>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</si>
  <si>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</si>
  <si>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</si>
  <si>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</si>
  <si>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</si>
  <si>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</si>
  <si>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</si>
  <si>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</si>
  <si>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</si>
  <si>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</si>
  <si>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</si>
  <si>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</si>
  <si>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</si>
  <si>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</si>
  <si>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</si>
  <si>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</si>
  <si>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</si>
  <si>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</si>
  <si>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</si>
  <si>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</si>
  <si>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</si>
  <si>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</si>
  <si>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</si>
  <si>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</si>
  <si>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</si>
  <si>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</si>
  <si>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</si>
  <si>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</si>
  <si>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rPh sb="37" eb="39">
      <t>アンテイ</t>
    </rPh>
    <rPh sb="41" eb="43">
      <t>ウンエイ</t>
    </rPh>
    <rPh sb="44" eb="45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</si>
</sst>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165.7</c:v>
                </c:pt>
                <c:pt idx="2">
                  <c:v>171.2</c:v>
                </c:pt>
                <c:pt idx="3">
                  <c:v>156.6</c:v>
                </c:pt>
                <c:pt idx="4">
                  <c:v>159.69999999999999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6-4DA8-9737-AD41BC91F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6-4DA8-9737-AD41BC91F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0-46F8-BA11-2B1ADE7AA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0-46F8-BA11-2B1ADE7AA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4E-4207-80B5-418751D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207-80B5-418751D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F9-4D0B-8F59-C9B98C24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9-4D0B-8F59-C9B98C24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1-4098-9E33-82AC9A3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1-4098-9E33-82AC9A3E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6-4DCA-902D-6ED75EB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6-4DCA-902D-6ED75EB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7-460A-861E-99BD756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7-460A-861E-99BD756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39.200000000000003</c:v>
                </c:pt>
                <c:pt idx="1">
                  <c:v>39.6</c:v>
                </c:pt>
                <c:pt idx="2">
                  <c:v>41.6</c:v>
                </c:pt>
                <c:pt idx="3">
                  <c:v>36.1</c:v>
                </c:pt>
                <c:pt idx="4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2-42A7-931E-3BDB6C81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2-42A7-931E-3BDB6C81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801</c:v>
                </c:pt>
                <c:pt idx="1">
                  <c:v>790</c:v>
                </c:pt>
                <c:pt idx="2">
                  <c:v>797</c:v>
                </c:pt>
                <c:pt idx="3">
                  <c:v>769</c:v>
                </c:pt>
                <c:pt idx="4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C-464F-BB5D-42B0960D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C-464F-BB5D-42B0960D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高架下駐車場（中村）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164.4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165.7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171.2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156.6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159.69999999999999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39.200000000000003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39.6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41.6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36.1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37.4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801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790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797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769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753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Ga4s1W+fRHUBYpuCHO8ZItP/wBBuZRSAf3lI+D43SkYFqYPQhBoNAAosS9VhEjKE8w1lq6OeGQ7r0CdrWVhzQ==" saltValue="6IW771HdvCCqkDX+FDrwG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102</v>
      </c>
      <c r="AV5" s="47" t="s">
        <v>89</v>
      </c>
      <c r="AW5" s="47" t="s">
        <v>90</v>
      </c>
      <c r="AX5" s="47" t="s">
        <v>103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104</v>
      </c>
      <c r="BH5" s="47" t="s">
        <v>90</v>
      </c>
      <c r="BI5" s="47" t="s">
        <v>103</v>
      </c>
      <c r="BJ5" s="47" t="s">
        <v>105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103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104</v>
      </c>
      <c r="CD5" s="47" t="s">
        <v>100</v>
      </c>
      <c r="CE5" s="47" t="s">
        <v>103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102</v>
      </c>
      <c r="CP5" s="47" t="s">
        <v>104</v>
      </c>
      <c r="CQ5" s="47" t="s">
        <v>106</v>
      </c>
      <c r="CR5" s="47" t="s">
        <v>101</v>
      </c>
      <c r="CS5" s="47" t="s">
        <v>107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102</v>
      </c>
      <c r="DA5" s="47" t="s">
        <v>89</v>
      </c>
      <c r="DB5" s="47" t="s">
        <v>100</v>
      </c>
      <c r="DC5" s="47" t="s">
        <v>103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104</v>
      </c>
      <c r="DM5" s="47" t="s">
        <v>90</v>
      </c>
      <c r="DN5" s="47" t="s">
        <v>103</v>
      </c>
      <c r="DO5" s="47" t="s">
        <v>107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愛媛県松山市</v>
      </c>
      <c r="I6" s="48" t="str">
        <f t="shared" si="1"/>
        <v>高架下駐車場（中村）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606</v>
      </c>
      <c r="V6" s="51">
        <f t="shared" si="1"/>
        <v>18</v>
      </c>
      <c r="W6" s="51">
        <f t="shared" si="1"/>
        <v>0</v>
      </c>
      <c r="X6" s="50" t="str">
        <f t="shared" si="1"/>
        <v>利用料金制</v>
      </c>
      <c r="Y6" s="52">
        <f>IF(Y8="-",NA(),Y8)</f>
        <v>164.4</v>
      </c>
      <c r="Z6" s="52">
        <f t="shared" ref="Z6:AH6" si="2">IF(Z8="-",NA(),Z8)</f>
        <v>165.7</v>
      </c>
      <c r="AA6" s="52">
        <f t="shared" si="2"/>
        <v>171.2</v>
      </c>
      <c r="AB6" s="52">
        <f t="shared" si="2"/>
        <v>156.6</v>
      </c>
      <c r="AC6" s="52">
        <f t="shared" si="2"/>
        <v>159.69999999999999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39.200000000000003</v>
      </c>
      <c r="BG6" s="52">
        <f t="shared" ref="BG6:BO6" si="5">IF(BG8="-",NA(),BG8)</f>
        <v>39.6</v>
      </c>
      <c r="BH6" s="52">
        <f t="shared" si="5"/>
        <v>41.6</v>
      </c>
      <c r="BI6" s="52">
        <f t="shared" si="5"/>
        <v>36.1</v>
      </c>
      <c r="BJ6" s="52">
        <f t="shared" si="5"/>
        <v>37.4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801</v>
      </c>
      <c r="BR6" s="53">
        <f t="shared" ref="BR6:BZ6" si="6">IF(BR8="-",NA(),BR8)</f>
        <v>790</v>
      </c>
      <c r="BS6" s="53">
        <f t="shared" si="6"/>
        <v>797</v>
      </c>
      <c r="BT6" s="53">
        <f t="shared" si="6"/>
        <v>769</v>
      </c>
      <c r="BU6" s="53">
        <f t="shared" si="6"/>
        <v>753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111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松山市</v>
      </c>
      <c r="I7" s="48" t="str">
        <f t="shared" si="10"/>
        <v>高架下駐車場（中村）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606</v>
      </c>
      <c r="V7" s="51">
        <f t="shared" si="10"/>
        <v>18</v>
      </c>
      <c r="W7" s="51">
        <f t="shared" si="10"/>
        <v>0</v>
      </c>
      <c r="X7" s="50" t="str">
        <f t="shared" si="10"/>
        <v>利用料金制</v>
      </c>
      <c r="Y7" s="52">
        <f>Y8</f>
        <v>164.4</v>
      </c>
      <c r="Z7" s="52">
        <f t="shared" ref="Z7:AH7" si="11">Z8</f>
        <v>165.7</v>
      </c>
      <c r="AA7" s="52">
        <f t="shared" si="11"/>
        <v>171.2</v>
      </c>
      <c r="AB7" s="52">
        <f t="shared" si="11"/>
        <v>156.6</v>
      </c>
      <c r="AC7" s="52">
        <f t="shared" si="11"/>
        <v>159.69999999999999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39.200000000000003</v>
      </c>
      <c r="BG7" s="52">
        <f t="shared" ref="BG7:BO7" si="14">BG8</f>
        <v>39.6</v>
      </c>
      <c r="BH7" s="52">
        <f t="shared" si="14"/>
        <v>41.6</v>
      </c>
      <c r="BI7" s="52">
        <f t="shared" si="14"/>
        <v>36.1</v>
      </c>
      <c r="BJ7" s="52">
        <f t="shared" si="14"/>
        <v>37.4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801</v>
      </c>
      <c r="BR7" s="53">
        <f t="shared" ref="BR7:BZ7" si="15">BR8</f>
        <v>790</v>
      </c>
      <c r="BS7" s="53">
        <f t="shared" si="15"/>
        <v>797</v>
      </c>
      <c r="BT7" s="53">
        <f t="shared" si="15"/>
        <v>769</v>
      </c>
      <c r="BU7" s="53">
        <f t="shared" si="15"/>
        <v>753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7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37</v>
      </c>
      <c r="S8" s="57" t="s">
        <v>123</v>
      </c>
      <c r="T8" s="57" t="s">
        <v>123</v>
      </c>
      <c r="U8" s="58">
        <v>606</v>
      </c>
      <c r="V8" s="58">
        <v>18</v>
      </c>
      <c r="W8" s="58">
        <v>0</v>
      </c>
      <c r="X8" s="57" t="s">
        <v>124</v>
      </c>
      <c r="Y8" s="59">
        <v>164.4</v>
      </c>
      <c r="Z8" s="59">
        <v>165.7</v>
      </c>
      <c r="AA8" s="59">
        <v>171.2</v>
      </c>
      <c r="AB8" s="59">
        <v>156.6</v>
      </c>
      <c r="AC8" s="59">
        <v>159.69999999999999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117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39.200000000000003</v>
      </c>
      <c r="BG8" s="59">
        <v>39.6</v>
      </c>
      <c r="BH8" s="59">
        <v>41.6</v>
      </c>
      <c r="BI8" s="59">
        <v>36.1</v>
      </c>
      <c r="BJ8" s="59">
        <v>37.4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801</v>
      </c>
      <c r="BR8" s="60">
        <v>790</v>
      </c>
      <c r="BS8" s="60">
        <v>797</v>
      </c>
      <c r="BT8" s="61">
        <v>769</v>
      </c>
      <c r="BU8" s="61">
        <v>753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2022-12-09T03:31:18Z</dcterms:created>
  <dcterms:modified xsi:type="dcterms:W3CDTF">2023-02-02T06:54:44Z</dcterms:modified>
  <cp:category/>
</cp:coreProperties>
</file>