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s.takata\Desktop\タスク\★対応中\保留（担当作成）\2022.1.13公営企業に係る経営分析表（令和２年度決算）の分析等について（照会）\資料\"/>
    </mc:Choice>
  </mc:AlternateContent>
  <workbookProtection workbookAlgorithmName="SHA-512" workbookHashValue="3//j9UAH70i4hgukaDUAq4plzYKp0Xvv2RWfZg4om01sPOhjJ7IcJCw2Cg+1cE63ojL4lVcpnpCiXY0CwBQIgg==" workbookSaltValue="LtI3MTD3pu7UUbzzt7mzDw==" workbookSpinCount="100000" lockStructure="1"/>
  <bookViews>
    <workbookView xWindow="0" yWindow="0" windowWidth="19200" windowHeight="113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<sst xmlns="http://schemas.openxmlformats.org/spreadsheetml/2006/main" count="228" uniqueCount="115">
  <si>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</si>
  <si>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</si>
  <si>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</si>
  <si>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</si>
  <si>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</si>
  <si>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</si>
  <si>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</si>
  <si>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</si>
  <si>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</si>
  <si>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</si>
  <si>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</si>
  <si>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</si>
  <si>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</si>
  <si>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</si>
  <si>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</si>
  <si>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</si>
  <si>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</si>
  <si>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</si>
  <si>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</si>
  <si>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</si>
  <si>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</si>
  <si>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</si>
  <si>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</si>
  <si>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</si>
  <si>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</si>
  <si>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</si>
  <si>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</si>
  <si>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</si>
  <si>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</si>
  <si>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</si>
  <si>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</si>
  <si>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</si>
  <si>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</si>
  <si>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</si>
  <si>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</si>
  <si>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</si>
  <si>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</si>
  <si>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</si>
  <si>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</si>
  <si>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</si>
  <si>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</si>
  <si>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</si>
  <si>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</si>
  <si>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</si>
  <si>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</si>
  <si>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</si>
  <si>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</si>
  <si>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</si>
  <si>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</si>
  <si>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</si>
  <si>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</si>
  <si>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</si>
  <si>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</si>
  <si>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</si>
  <si>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</si>
  <si>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</si>
  <si>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</si>
  <si>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</si>
  <si>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</si>
  <si>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</si>
  <si>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</si>
  <si>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</si>
  <si>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</si>
  <si>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</si>
  <si>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</si>
  <si>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</si>
  <si>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</si>
  <si>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</si>
  <si>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</si>
  <si>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</si>
  <si>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</si>
  <si>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</si>
  <si>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</si>
  <si>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</si>
  <si>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</si>
  <si>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</si>
  <si>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</si>
  <si>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</si>
  <si>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</si>
  <si>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</si>
  <si>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</si>
  <si>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</si>
  <si>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</si>
  <si>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</si>
  <si>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</si>
  <si>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</si>
  <si>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</si>
  <si>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</si>
  <si>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</si>
  <si>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</si>
  <si>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</si>
  <si>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</si>
  <si>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</si>
  <si>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</si>
  <si>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</si>
  <si>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</si>
  <si>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</si>
  <si>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</si>
  <si>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</si>
  <si>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</si>
  <si>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</si>
  <si>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</si>
  <si>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</si>
  <si>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</si>
  <si>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</si>
  <si>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</si>
  <si>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</si>
  <si>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</si>
  <si>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</si>
  <si>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</si>
  <si>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</si>
  <si>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</si>
  <si>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経年化率は、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ことになる。配水池等の施設の耐震化と合わせて計画的な更新を実施していく予定である。</t>
    <rPh sb="1" eb="3">
      <t>カンロ</t>
    </rPh>
    <rPh sb="3" eb="5">
      <t>ケイネン</t>
    </rPh>
    <rPh sb="5" eb="6">
      <t>カ</t>
    </rPh>
    <rPh sb="6" eb="7">
      <t>リツ</t>
    </rPh>
    <rPh sb="9" eb="11">
      <t>ゼンコク</t>
    </rPh>
    <rPh sb="11" eb="13">
      <t>ヘイキン</t>
    </rPh>
    <rPh sb="14" eb="16">
      <t>ルイジ</t>
    </rPh>
    <rPh sb="16" eb="18">
      <t>ダンタイ</t>
    </rPh>
    <rPh sb="19" eb="20">
      <t>クラ</t>
    </rPh>
    <rPh sb="22" eb="25">
      <t>ロウキュウカ</t>
    </rPh>
    <rPh sb="25" eb="27">
      <t>ドアイ</t>
    </rPh>
    <rPh sb="28" eb="29">
      <t>ヒク</t>
    </rPh>
    <rPh sb="35" eb="37">
      <t>カンロ</t>
    </rPh>
    <rPh sb="37" eb="39">
      <t>コウシン</t>
    </rPh>
    <rPh sb="39" eb="40">
      <t>リツ</t>
    </rPh>
    <rPh sb="46" eb="48">
      <t>ゼンコク</t>
    </rPh>
    <rPh sb="48" eb="50">
      <t>ヘイキン</t>
    </rPh>
    <rPh sb="51" eb="53">
      <t>ルイジ</t>
    </rPh>
    <rPh sb="53" eb="55">
      <t>ダンタイ</t>
    </rPh>
    <rPh sb="56" eb="58">
      <t>ヒカク</t>
    </rPh>
    <rPh sb="60" eb="61">
      <t>ヒク</t>
    </rPh>
    <rPh sb="62" eb="64">
      <t>スウチ</t>
    </rPh>
    <rPh sb="71" eb="72">
      <t>モト</t>
    </rPh>
    <rPh sb="75" eb="77">
      <t>カンロ</t>
    </rPh>
    <rPh sb="78" eb="81">
      <t>ソウエンチョウ</t>
    </rPh>
    <rPh sb="82" eb="83">
      <t>サ</t>
    </rPh>
    <rPh sb="90" eb="91">
      <t>オオ</t>
    </rPh>
    <rPh sb="94" eb="96">
      <t>ジョウキョウ</t>
    </rPh>
    <rPh sb="97" eb="99">
      <t>ハアク</t>
    </rPh>
    <rPh sb="101" eb="103">
      <t>ヒカク</t>
    </rPh>
    <rPh sb="103" eb="104">
      <t>トウ</t>
    </rPh>
    <rPh sb="107" eb="109">
      <t>ブンセキ</t>
    </rPh>
    <rPh sb="110" eb="112">
      <t>ヒツヨウ</t>
    </rPh>
    <rPh sb="116" eb="117">
      <t>オモ</t>
    </rPh>
    <rPh sb="121" eb="123">
      <t>トウチョウ</t>
    </rPh>
    <rPh sb="125" eb="127">
      <t>ヘイセイ</t>
    </rPh>
    <rPh sb="127" eb="129">
      <t>ガンネン</t>
    </rPh>
    <rPh sb="129" eb="131">
      <t>イコウ</t>
    </rPh>
    <rPh sb="131" eb="134">
      <t>ダイキボ</t>
    </rPh>
    <rPh sb="135" eb="137">
      <t>シセツ</t>
    </rPh>
    <rPh sb="137" eb="139">
      <t>コウシン</t>
    </rPh>
    <rPh sb="140" eb="141">
      <t>オコナ</t>
    </rPh>
    <rPh sb="145" eb="147">
      <t>イチブ</t>
    </rPh>
    <rPh sb="147" eb="149">
      <t>ショウワ</t>
    </rPh>
    <rPh sb="151" eb="152">
      <t>ネン</t>
    </rPh>
    <rPh sb="152" eb="153">
      <t>ダイ</t>
    </rPh>
    <rPh sb="154" eb="156">
      <t>カイリョウ</t>
    </rPh>
    <rPh sb="158" eb="160">
      <t>シセツ</t>
    </rPh>
    <rPh sb="164" eb="166">
      <t>ホウテイ</t>
    </rPh>
    <rPh sb="166" eb="168">
      <t>タイヨウ</t>
    </rPh>
    <rPh sb="168" eb="170">
      <t>ネンスウ</t>
    </rPh>
    <rPh sb="171" eb="172">
      <t>コ</t>
    </rPh>
    <rPh sb="180" eb="183">
      <t>ハイスイチ</t>
    </rPh>
    <rPh sb="183" eb="184">
      <t>トウ</t>
    </rPh>
    <rPh sb="185" eb="187">
      <t>シセツ</t>
    </rPh>
    <rPh sb="188" eb="191">
      <t>タイシンカ</t>
    </rPh>
    <rPh sb="192" eb="193">
      <t>ア</t>
    </rPh>
    <rPh sb="196" eb="199">
      <t>ケイカクテキ</t>
    </rPh>
    <rPh sb="200" eb="202">
      <t>コウシン</t>
    </rPh>
    <rPh sb="203" eb="205">
      <t>ジッシ</t>
    </rPh>
    <rPh sb="209" eb="211">
      <t>ヨテイ</t>
    </rPh>
    <phoneticPr fontId="16"/>
  </si>
  <si>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流動比率について、平成27年度以降、減少傾向にあったが、少し上昇した。全国平均・類似団体平均値を下回っているので少しでも近づけるようにつとめたい。企業債残高対給水収益比率については全国平均・類似団体平均値を上回っている。これは、大規模な施設改良に伴う企業債の借入によるものであり、今後、バランスを見ながら事業を検討していかなければならない。料金回収率については、100％を超えており基準外の繰入金もなく適正数値といえる。施設利用率については一般的に高い数値であることが望まれており、全国平均・類似団体平均値も上回っている。有収率については全国平均・類似団体平均値を下回っている。老朽管等からの漏水・事故等による漏水が原因であり、計画的な漏水調査を実施し有収率のアップにつとめたい。有形固定資産減価償却率について、値が平均値と少し差があり、更新を視野にいれる必要性があ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0">
      <t>ケッソン</t>
    </rPh>
    <rPh sb="90" eb="92">
      <t>ヒリツ</t>
    </rPh>
    <rPh sb="98" eb="100">
      <t>ゼンコク</t>
    </rPh>
    <rPh sb="100" eb="102">
      <t>ヘイキン</t>
    </rPh>
    <rPh sb="103" eb="105">
      <t>ルイジ</t>
    </rPh>
    <rPh sb="105" eb="107">
      <t>ダンタイ</t>
    </rPh>
    <rPh sb="107" eb="109">
      <t>ヘイキン</t>
    </rPh>
    <rPh sb="109" eb="110">
      <t>チ</t>
    </rPh>
    <rPh sb="111" eb="113">
      <t>ヒカク</t>
    </rPh>
    <rPh sb="116" eb="118">
      <t>リョウコウ</t>
    </rPh>
    <rPh sb="119" eb="121">
      <t>ケイエイ</t>
    </rPh>
    <rPh sb="121" eb="123">
      <t>ジョウタイ</t>
    </rPh>
    <rPh sb="128" eb="130">
      <t>リュウドウ</t>
    </rPh>
    <rPh sb="130" eb="132">
      <t>ヒリツ</t>
    </rPh>
    <rPh sb="137" eb="139">
      <t>ヘイセイ</t>
    </rPh>
    <rPh sb="141" eb="143">
      <t>ネンド</t>
    </rPh>
    <rPh sb="143" eb="145">
      <t>イコウ</t>
    </rPh>
    <rPh sb="146" eb="148">
      <t>ゲンショウ</t>
    </rPh>
    <rPh sb="148" eb="150">
      <t>ケイコウ</t>
    </rPh>
    <rPh sb="156" eb="157">
      <t>スコ</t>
    </rPh>
    <rPh sb="158" eb="160">
      <t>ジョウショウ</t>
    </rPh>
    <rPh sb="163" eb="165">
      <t>ゼンコク</t>
    </rPh>
    <rPh sb="165" eb="167">
      <t>ヘイキン</t>
    </rPh>
    <rPh sb="168" eb="170">
      <t>ルイジ</t>
    </rPh>
    <rPh sb="170" eb="172">
      <t>ダンタイ</t>
    </rPh>
    <rPh sb="172" eb="174">
      <t>ヘイキン</t>
    </rPh>
    <rPh sb="174" eb="175">
      <t>アタイ</t>
    </rPh>
    <rPh sb="176" eb="178">
      <t>シタマワ</t>
    </rPh>
    <rPh sb="184" eb="185">
      <t>スコ</t>
    </rPh>
    <rPh sb="188" eb="189">
      <t>チカ</t>
    </rPh>
    <rPh sb="201" eb="203">
      <t>キギョウ</t>
    </rPh>
    <rPh sb="203" eb="204">
      <t>サイ</t>
    </rPh>
    <rPh sb="204" eb="206">
      <t>ザンダカ</t>
    </rPh>
    <rPh sb="206" eb="207">
      <t>タイ</t>
    </rPh>
    <rPh sb="207" eb="209">
      <t>キュウスイ</t>
    </rPh>
    <rPh sb="209" eb="211">
      <t>シュウエキ</t>
    </rPh>
    <rPh sb="211" eb="213">
      <t>ヒリツ</t>
    </rPh>
    <rPh sb="218" eb="220">
      <t>ゼンコク</t>
    </rPh>
    <rPh sb="220" eb="222">
      <t>ヘイキン</t>
    </rPh>
    <rPh sb="223" eb="225">
      <t>ルイジ</t>
    </rPh>
    <rPh sb="225" eb="227">
      <t>ダンタイ</t>
    </rPh>
    <rPh sb="227" eb="230">
      <t>ヘイキンチ</t>
    </rPh>
    <rPh sb="231" eb="233">
      <t>ウワマワ</t>
    </rPh>
    <rPh sb="242" eb="245">
      <t>ダイキボ</t>
    </rPh>
    <rPh sb="246" eb="248">
      <t>シセツ</t>
    </rPh>
    <rPh sb="248" eb="250">
      <t>カイリョウ</t>
    </rPh>
    <rPh sb="251" eb="252">
      <t>トモナ</t>
    </rPh>
    <rPh sb="253" eb="255">
      <t>キギョウ</t>
    </rPh>
    <rPh sb="255" eb="256">
      <t>サイ</t>
    </rPh>
    <rPh sb="257" eb="259">
      <t>カリイレ</t>
    </rPh>
    <rPh sb="268" eb="270">
      <t>コンゴ</t>
    </rPh>
    <rPh sb="276" eb="277">
      <t>ミ</t>
    </rPh>
    <rPh sb="280" eb="282">
      <t>ジギョウ</t>
    </rPh>
    <rPh sb="283" eb="285">
      <t>ケントウ</t>
    </rPh>
    <rPh sb="298" eb="300">
      <t>リョウキン</t>
    </rPh>
    <rPh sb="300" eb="302">
      <t>カイシュウ</t>
    </rPh>
    <rPh sb="302" eb="303">
      <t>リツ</t>
    </rPh>
    <rPh sb="314" eb="315">
      <t>コ</t>
    </rPh>
    <rPh sb="319" eb="321">
      <t>キジュン</t>
    </rPh>
    <rPh sb="321" eb="322">
      <t>ガイ</t>
    </rPh>
    <rPh sb="323" eb="325">
      <t>クリイレ</t>
    </rPh>
    <rPh sb="325" eb="326">
      <t>キン</t>
    </rPh>
    <rPh sb="329" eb="331">
      <t>テキセイ</t>
    </rPh>
    <rPh sb="331" eb="333">
      <t>スウチ</t>
    </rPh>
    <rPh sb="338" eb="340">
      <t>シセツ</t>
    </rPh>
    <rPh sb="340" eb="343">
      <t>リヨウリツ</t>
    </rPh>
    <rPh sb="348" eb="351">
      <t>イッパンテキ</t>
    </rPh>
    <rPh sb="352" eb="353">
      <t>タカ</t>
    </rPh>
    <rPh sb="354" eb="356">
      <t>スウチ</t>
    </rPh>
    <rPh sb="362" eb="363">
      <t>ノゾ</t>
    </rPh>
    <rPh sb="369" eb="371">
      <t>ゼンコク</t>
    </rPh>
    <rPh sb="371" eb="373">
      <t>ヘイキン</t>
    </rPh>
    <rPh sb="374" eb="376">
      <t>ルイジ</t>
    </rPh>
    <rPh sb="376" eb="378">
      <t>ダンタイ</t>
    </rPh>
    <rPh sb="378" eb="381">
      <t>ヘイキンチ</t>
    </rPh>
    <rPh sb="382" eb="384">
      <t>ウワマワ</t>
    </rPh>
    <rPh sb="389" eb="391">
      <t>ユウシュウ</t>
    </rPh>
    <rPh sb="391" eb="392">
      <t>リツ</t>
    </rPh>
    <rPh sb="397" eb="399">
      <t>ゼンコク</t>
    </rPh>
    <rPh sb="399" eb="401">
      <t>ヘイキン</t>
    </rPh>
    <rPh sb="402" eb="404">
      <t>ルイジ</t>
    </rPh>
    <rPh sb="404" eb="406">
      <t>ダンタイ</t>
    </rPh>
    <rPh sb="406" eb="409">
      <t>ヘイキンチ</t>
    </rPh>
    <rPh sb="410" eb="412">
      <t>シタマワ</t>
    </rPh>
    <rPh sb="417" eb="419">
      <t>ロウキュウ</t>
    </rPh>
    <rPh sb="419" eb="420">
      <t>カン</t>
    </rPh>
    <rPh sb="420" eb="421">
      <t>トウ</t>
    </rPh>
    <rPh sb="424" eb="426">
      <t>ロウスイ</t>
    </rPh>
    <rPh sb="427" eb="429">
      <t>ジコ</t>
    </rPh>
    <rPh sb="429" eb="430">
      <t>トウ</t>
    </rPh>
    <rPh sb="433" eb="435">
      <t>ロウスイ</t>
    </rPh>
    <rPh sb="436" eb="438">
      <t>ゲンイン</t>
    </rPh>
    <rPh sb="442" eb="445">
      <t>ケイカクテキ</t>
    </rPh>
    <rPh sb="446" eb="448">
      <t>ロウスイ</t>
    </rPh>
    <rPh sb="468" eb="470">
      <t>ユウケイ</t>
    </rPh>
    <rPh sb="470" eb="472">
      <t>コテイ</t>
    </rPh>
    <rPh sb="472" eb="474">
      <t>シサン</t>
    </rPh>
    <rPh sb="474" eb="476">
      <t>ゲンカ</t>
    </rPh>
    <rPh sb="476" eb="478">
      <t>ショウキャク</t>
    </rPh>
    <rPh sb="478" eb="479">
      <t>リツ</t>
    </rPh>
    <rPh sb="484" eb="485">
      <t>アタイ</t>
    </rPh>
    <rPh sb="486" eb="489">
      <t>ヘイキンチ</t>
    </rPh>
    <rPh sb="490" eb="491">
      <t>スコ</t>
    </rPh>
    <rPh sb="492" eb="493">
      <t>サ</t>
    </rPh>
    <rPh sb="497" eb="499">
      <t>コウシン</t>
    </rPh>
    <rPh sb="500" eb="502">
      <t>シヤ</t>
    </rPh>
    <rPh sb="506" eb="508">
      <t>ヒツヨウ</t>
    </rPh>
    <rPh sb="508" eb="509">
      <t>セイ</t>
    </rPh>
    <phoneticPr fontId="16"/>
  </si>
  <si>
    <t>　経営の健全性・効率化について、経常収支比率・累積欠損比率とも全国平均・類似団体平均値よりおおむね良好な数値を表している。流動比率については100％を超えているが、全国平均・類似団体平均より低い数値なので少しでも近づけるようにつとめたい。料金回収率については全国平均値、類似団体平均値よりも良い数値となっている。給水原価については全国平均と類似団体平均の間に位置している。有収率については全国平均・類似団体を下回っており、計画的な漏水調査等を実施し、有収率100％に少しでも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コウリツカ</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5" eb="76">
      <t>コ</t>
    </rPh>
    <rPh sb="82" eb="84">
      <t>ゼンコク</t>
    </rPh>
    <rPh sb="84" eb="86">
      <t>ヘイキン</t>
    </rPh>
    <rPh sb="87" eb="89">
      <t>ルイジ</t>
    </rPh>
    <rPh sb="89" eb="91">
      <t>ダンタイ</t>
    </rPh>
    <rPh sb="91" eb="93">
      <t>ヘイキン</t>
    </rPh>
    <rPh sb="95" eb="96">
      <t>ヒク</t>
    </rPh>
    <rPh sb="97" eb="99">
      <t>スウチ</t>
    </rPh>
    <rPh sb="102" eb="103">
      <t>スコ</t>
    </rPh>
    <rPh sb="106" eb="107">
      <t>チカ</t>
    </rPh>
    <rPh sb="119" eb="121">
      <t>リョウキン</t>
    </rPh>
    <rPh sb="121" eb="123">
      <t>カイシュウ</t>
    </rPh>
    <rPh sb="123" eb="124">
      <t>リツ</t>
    </rPh>
    <rPh sb="129" eb="131">
      <t>ゼンコク</t>
    </rPh>
    <rPh sb="131" eb="133">
      <t>ヘイキン</t>
    </rPh>
    <rPh sb="133" eb="134">
      <t>チ</t>
    </rPh>
    <rPh sb="135" eb="137">
      <t>ルイジ</t>
    </rPh>
    <rPh sb="137" eb="139">
      <t>ダンタイ</t>
    </rPh>
    <rPh sb="139" eb="142">
      <t>ヘイキンチ</t>
    </rPh>
    <rPh sb="145" eb="146">
      <t>ヨ</t>
    </rPh>
    <rPh sb="147" eb="149">
      <t>スウチ</t>
    </rPh>
    <rPh sb="156" eb="158">
      <t>キュウスイ</t>
    </rPh>
    <rPh sb="158" eb="160">
      <t>ゲンカ</t>
    </rPh>
    <rPh sb="165" eb="167">
      <t>ゼンコク</t>
    </rPh>
    <rPh sb="167" eb="169">
      <t>ヘイキン</t>
    </rPh>
    <rPh sb="170" eb="176">
      <t>ルイジダンタイヘイキン</t>
    </rPh>
    <rPh sb="177" eb="178">
      <t>アイダ</t>
    </rPh>
    <rPh sb="179" eb="181">
      <t>イチ</t>
    </rPh>
    <rPh sb="186" eb="188">
      <t>ユウシュウ</t>
    </rPh>
    <rPh sb="188" eb="189">
      <t>リツ</t>
    </rPh>
    <rPh sb="194" eb="196">
      <t>ゼンコク</t>
    </rPh>
    <rPh sb="196" eb="198">
      <t>ヘイキン</t>
    </rPh>
    <rPh sb="199" eb="201">
      <t>ルイジ</t>
    </rPh>
    <rPh sb="201" eb="203">
      <t>ダンタイ</t>
    </rPh>
    <rPh sb="204" eb="206">
      <t>シタマワ</t>
    </rPh>
    <rPh sb="211" eb="214">
      <t>ケイカクテキ</t>
    </rPh>
    <rPh sb="215" eb="217">
      <t>ロウスイ</t>
    </rPh>
    <rPh sb="217" eb="219">
      <t>チョウサ</t>
    </rPh>
    <rPh sb="219" eb="220">
      <t>トウ</t>
    </rPh>
    <rPh sb="221" eb="223">
      <t>ジッシ</t>
    </rPh>
    <rPh sb="225" eb="228">
      <t>ユウシュウリツ</t>
    </rPh>
    <rPh sb="233" eb="234">
      <t>スコ</t>
    </rPh>
    <rPh sb="237" eb="238">
      <t>チカ</t>
    </rPh>
    <rPh sb="243" eb="245">
      <t>カンロ</t>
    </rPh>
    <rPh sb="245" eb="247">
      <t>コウシン</t>
    </rPh>
    <rPh sb="247" eb="248">
      <t>リツ</t>
    </rPh>
    <rPh sb="253" eb="255">
      <t>カイリョウ</t>
    </rPh>
    <rPh sb="255" eb="257">
      <t>コウジ</t>
    </rPh>
    <rPh sb="257" eb="258">
      <t>ヒ</t>
    </rPh>
    <rPh sb="259" eb="261">
      <t>セイゲン</t>
    </rPh>
    <rPh sb="264" eb="265">
      <t>ノ</t>
    </rPh>
    <rPh sb="269" eb="271">
      <t>ミコ</t>
    </rPh>
    <rPh sb="273" eb="274">
      <t>スク</t>
    </rPh>
    <rPh sb="278" eb="281">
      <t>タイシンカ</t>
    </rPh>
    <rPh sb="281" eb="282">
      <t>トウ</t>
    </rPh>
    <rPh sb="282" eb="284">
      <t>シセツ</t>
    </rPh>
    <rPh sb="285" eb="287">
      <t>コウシン</t>
    </rPh>
    <rPh sb="288" eb="289">
      <t>ア</t>
    </rPh>
    <rPh sb="292" eb="295">
      <t>ケイカクテキ</t>
    </rPh>
    <rPh sb="296" eb="298">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</si>
</sst>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0.15</c:v>
                </c:pt>
                <c:pt idx="1">
                  <c:v>0.11</c:v>
                </c:pt>
                <c:pt idx="2">
                  <c:v>0.23</c:v>
                </c:pt>
                <c:pt idx="3">
                  <c:v>0.09</c:v>
                </c:pt>
                <c:pt idx="4">
                  <c:v>0.37</c:v>
                </c:pt>
              </c:numCache>
            </c:numRef>
          </c:val>
          <c:extLst>
            <c:ext xmlns:c16="http://schemas.microsoft.com/office/drawing/2014/chart" uri="{C3380CC4-5D6E-409C-BE32-E72D297353CC}">
              <c16:uniqueId val="{00000000-30E7-4D82-AEAE-DBB0A7B246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0.39</c:v>
                </c:pt>
                <c:pt idx="2">
                  <c:v>0.52</c:v>
                </c:pt>
                <c:pt idx="3">
                  <c:v>0.47</c:v>
                </c:pt>
                <c:pt idx="4">
                  <c:v>0.4</c:v>
                </c:pt>
              </c:numCache>
            </c:numRef>
          </c:val>
          <c:smooth val="0"/>
          <c:extLst>
            <c:ext xmlns:c16="http://schemas.microsoft.com/office/drawing/2014/chart" uri="{C3380CC4-5D6E-409C-BE32-E72D297353CC}">
              <c16:uniqueId val="{00000001-30E7-4D82-AEAE-DBB0A7B246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72.760000000000005</c:v>
                </c:pt>
                <c:pt idx="1">
                  <c:v>74.09</c:v>
                </c:pt>
                <c:pt idx="2">
                  <c:v>70.44</c:v>
                </c:pt>
                <c:pt idx="3">
                  <c:v>61.51</c:v>
                </c:pt>
                <c:pt idx="4">
                  <c:v>61.34</c:v>
                </c:pt>
              </c:numCache>
            </c:numRef>
          </c:val>
          <c:extLst>
            <c:ext xmlns:c16="http://schemas.microsoft.com/office/drawing/2014/chart" uri="{C3380CC4-5D6E-409C-BE32-E72D297353CC}">
              <c16:uniqueId val="{00000000-3F06-48AE-ADCB-D39B948B48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55.88</c:v>
                </c:pt>
                <c:pt idx="2">
                  <c:v>50.29</c:v>
                </c:pt>
                <c:pt idx="3">
                  <c:v>49.64</c:v>
                </c:pt>
                <c:pt idx="4">
                  <c:v>49.38</c:v>
                </c:pt>
              </c:numCache>
            </c:numRef>
          </c:val>
          <c:smooth val="0"/>
          <c:extLst>
            <c:ext xmlns:c16="http://schemas.microsoft.com/office/drawing/2014/chart" uri="{C3380CC4-5D6E-409C-BE32-E72D297353CC}">
              <c16:uniqueId val="{00000001-3F06-48AE-ADCB-D39B948B48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68.45</c:v>
                </c:pt>
                <c:pt idx="1">
                  <c:v>67.12</c:v>
                </c:pt>
                <c:pt idx="2">
                  <c:v>67.75</c:v>
                </c:pt>
                <c:pt idx="3">
                  <c:v>75.02</c:v>
                </c:pt>
                <c:pt idx="4">
                  <c:v>74.459999999999994</c:v>
                </c:pt>
              </c:numCache>
            </c:numRef>
          </c:val>
          <c:extLst>
            <c:ext xmlns:c16="http://schemas.microsoft.com/office/drawing/2014/chart" uri="{C3380CC4-5D6E-409C-BE32-E72D297353CC}">
              <c16:uniqueId val="{00000000-EA1E-477E-9016-8219690F4E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80.989999999999995</c:v>
                </c:pt>
                <c:pt idx="2">
                  <c:v>77.73</c:v>
                </c:pt>
                <c:pt idx="3">
                  <c:v>78.09</c:v>
                </c:pt>
                <c:pt idx="4">
                  <c:v>78.010000000000005</c:v>
                </c:pt>
              </c:numCache>
            </c:numRef>
          </c:val>
          <c:smooth val="0"/>
          <c:extLst>
            <c:ext xmlns:c16="http://schemas.microsoft.com/office/drawing/2014/chart" uri="{C3380CC4-5D6E-409C-BE32-E72D297353CC}">
              <c16:uniqueId val="{00000001-EA1E-477E-9016-8219690F4E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119.68</c:v>
                </c:pt>
                <c:pt idx="1">
                  <c:v>124.54</c:v>
                </c:pt>
                <c:pt idx="2">
                  <c:v>126.9</c:v>
                </c:pt>
                <c:pt idx="3">
                  <c:v>131.83000000000001</c:v>
                </c:pt>
                <c:pt idx="4">
                  <c:v>131.59</c:v>
                </c:pt>
              </c:numCache>
            </c:numRef>
          </c:val>
          <c:extLst>
            <c:ext xmlns:c16="http://schemas.microsoft.com/office/drawing/2014/chart" uri="{C3380CC4-5D6E-409C-BE32-E72D297353CC}">
              <c16:uniqueId val="{00000000-8171-433A-87CA-C6523FA6F9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110.02</c:v>
                </c:pt>
                <c:pt idx="2">
                  <c:v>103.81</c:v>
                </c:pt>
                <c:pt idx="3">
                  <c:v>104.35</c:v>
                </c:pt>
                <c:pt idx="4">
                  <c:v>105.34</c:v>
                </c:pt>
              </c:numCache>
            </c:numRef>
          </c:val>
          <c:smooth val="0"/>
          <c:extLst>
            <c:ext xmlns:c16="http://schemas.microsoft.com/office/drawing/2014/chart" uri="{C3380CC4-5D6E-409C-BE32-E72D297353CC}">
              <c16:uniqueId val="{00000001-8171-433A-87CA-C6523FA6F9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50.8</c:v>
                </c:pt>
                <c:pt idx="1">
                  <c:v>52.5</c:v>
                </c:pt>
                <c:pt idx="2">
                  <c:v>54.22</c:v>
                </c:pt>
                <c:pt idx="3">
                  <c:v>55.93</c:v>
                </c:pt>
                <c:pt idx="4">
                  <c:v>56.81</c:v>
                </c:pt>
              </c:numCache>
            </c:numRef>
          </c:val>
          <c:extLst>
            <c:ext xmlns:c16="http://schemas.microsoft.com/office/drawing/2014/chart" uri="{C3380CC4-5D6E-409C-BE32-E72D297353CC}">
              <c16:uniqueId val="{00000000-6D65-445F-BE63-B273FBA42B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46.61</c:v>
                </c:pt>
                <c:pt idx="2">
                  <c:v>45.85</c:v>
                </c:pt>
                <c:pt idx="3">
                  <c:v>47.31</c:v>
                </c:pt>
                <c:pt idx="4">
                  <c:v>47.5</c:v>
                </c:pt>
              </c:numCache>
            </c:numRef>
          </c:val>
          <c:smooth val="0"/>
          <c:extLst>
            <c:ext xmlns:c16="http://schemas.microsoft.com/office/drawing/2014/chart" uri="{C3380CC4-5D6E-409C-BE32-E72D297353CC}">
              <c16:uniqueId val="{00000001-6D65-445F-BE63-B273FBA42B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4.63</c:v>
                </c:pt>
              </c:numCache>
            </c:numRef>
          </c:val>
          <c:extLst>
            <c:ext xmlns:c16="http://schemas.microsoft.com/office/drawing/2014/chart" uri="{C3380CC4-5D6E-409C-BE32-E72D297353CC}">
              <c16:uniqueId val="{00000000-5AE2-4A80-A6C7-C0DACAAE00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10.84</c:v>
                </c:pt>
                <c:pt idx="2">
                  <c:v>14.13</c:v>
                </c:pt>
                <c:pt idx="3">
                  <c:v>16.77</c:v>
                </c:pt>
                <c:pt idx="4">
                  <c:v>17.399999999999999</c:v>
                </c:pt>
              </c:numCache>
            </c:numRef>
          </c:val>
          <c:smooth val="0"/>
          <c:extLst>
            <c:ext xmlns:c16="http://schemas.microsoft.com/office/drawing/2014/chart" uri="{C3380CC4-5D6E-409C-BE32-E72D297353CC}">
              <c16:uniqueId val="{00000001-5AE2-4A80-A6C7-C0DACAAE00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1-4423-B973-6DECDFAA4D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7.31</c:v>
                </c:pt>
                <c:pt idx="2">
                  <c:v>25.66</c:v>
                </c:pt>
                <c:pt idx="3">
                  <c:v>21.69</c:v>
                </c:pt>
                <c:pt idx="4">
                  <c:v>24.04</c:v>
                </c:pt>
              </c:numCache>
            </c:numRef>
          </c:val>
          <c:smooth val="0"/>
          <c:extLst>
            <c:ext xmlns:c16="http://schemas.microsoft.com/office/drawing/2014/chart" uri="{C3380CC4-5D6E-409C-BE32-E72D297353CC}">
              <c16:uniqueId val="{00000001-71C1-4423-B973-6DECDFAA4D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110.25</c:v>
                </c:pt>
                <c:pt idx="1">
                  <c:v>95.66</c:v>
                </c:pt>
                <c:pt idx="2">
                  <c:v>93.19</c:v>
                </c:pt>
                <c:pt idx="3">
                  <c:v>93.6</c:v>
                </c:pt>
                <c:pt idx="4">
                  <c:v>107.4</c:v>
                </c:pt>
              </c:numCache>
            </c:numRef>
          </c:val>
          <c:extLst>
            <c:ext xmlns:c16="http://schemas.microsoft.com/office/drawing/2014/chart" uri="{C3380CC4-5D6E-409C-BE32-E72D297353CC}">
              <c16:uniqueId val="{00000000-AA63-4FBE-A47A-C91F632994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355.27</c:v>
                </c:pt>
                <c:pt idx="2">
                  <c:v>300.14</c:v>
                </c:pt>
                <c:pt idx="3">
                  <c:v>301.04000000000002</c:v>
                </c:pt>
                <c:pt idx="4">
                  <c:v>305.08</c:v>
                </c:pt>
              </c:numCache>
            </c:numRef>
          </c:val>
          <c:smooth val="0"/>
          <c:extLst>
            <c:ext xmlns:c16="http://schemas.microsoft.com/office/drawing/2014/chart" uri="{C3380CC4-5D6E-409C-BE32-E72D297353CC}">
              <c16:uniqueId val="{00000001-AA63-4FBE-A47A-C91F632994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996.52</c:v>
                </c:pt>
                <c:pt idx="1">
                  <c:v>888.91</c:v>
                </c:pt>
                <c:pt idx="2">
                  <c:v>822.52</c:v>
                </c:pt>
                <c:pt idx="3">
                  <c:v>761.68</c:v>
                </c:pt>
                <c:pt idx="4">
                  <c:v>728.98</c:v>
                </c:pt>
              </c:numCache>
            </c:numRef>
          </c:val>
          <c:extLst>
            <c:ext xmlns:c16="http://schemas.microsoft.com/office/drawing/2014/chart" uri="{C3380CC4-5D6E-409C-BE32-E72D297353CC}">
              <c16:uniqueId val="{00000000-A913-43B1-8932-9E7A121DC6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458.27</c:v>
                </c:pt>
                <c:pt idx="2">
                  <c:v>566.65</c:v>
                </c:pt>
                <c:pt idx="3">
                  <c:v>551.62</c:v>
                </c:pt>
                <c:pt idx="4">
                  <c:v>585.59</c:v>
                </c:pt>
              </c:numCache>
            </c:numRef>
          </c:val>
          <c:smooth val="0"/>
          <c:extLst>
            <c:ext xmlns:c16="http://schemas.microsoft.com/office/drawing/2014/chart" uri="{C3380CC4-5D6E-409C-BE32-E72D297353CC}">
              <c16:uniqueId val="{00000001-A913-43B1-8932-9E7A121DC6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101.41</c:v>
                </c:pt>
                <c:pt idx="1">
                  <c:v>115.32</c:v>
                </c:pt>
                <c:pt idx="2">
                  <c:v>121.05</c:v>
                </c:pt>
                <c:pt idx="3">
                  <c:v>143.01</c:v>
                </c:pt>
                <c:pt idx="4">
                  <c:v>141.56</c:v>
                </c:pt>
              </c:numCache>
            </c:numRef>
          </c:val>
          <c:extLst>
            <c:ext xmlns:c16="http://schemas.microsoft.com/office/drawing/2014/chart" uri="{C3380CC4-5D6E-409C-BE32-E72D297353CC}">
              <c16:uniqueId val="{00000000-B0DE-4118-9A42-9C5B76A1CB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96.77</c:v>
                </c:pt>
                <c:pt idx="2">
                  <c:v>84.77</c:v>
                </c:pt>
                <c:pt idx="3">
                  <c:v>87.11</c:v>
                </c:pt>
                <c:pt idx="4">
                  <c:v>82.78</c:v>
                </c:pt>
              </c:numCache>
            </c:numRef>
          </c:val>
          <c:smooth val="0"/>
          <c:extLst>
            <c:ext xmlns:c16="http://schemas.microsoft.com/office/drawing/2014/chart" uri="{C3380CC4-5D6E-409C-BE32-E72D297353CC}">
              <c16:uniqueId val="{00000001-B0DE-4118-9A42-9C5B76A1CB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264.97000000000003</c:v>
                </c:pt>
                <c:pt idx="1">
                  <c:v>226.06</c:v>
                </c:pt>
                <c:pt idx="2">
                  <c:v>220.75</c:v>
                </c:pt>
                <c:pt idx="3">
                  <c:v>188.97</c:v>
                </c:pt>
                <c:pt idx="4">
                  <c:v>192.48</c:v>
                </c:pt>
              </c:numCache>
            </c:numRef>
          </c:val>
          <c:extLst>
            <c:ext xmlns:c16="http://schemas.microsoft.com/office/drawing/2014/chart" uri="{C3380CC4-5D6E-409C-BE32-E72D297353CC}">
              <c16:uniqueId val="{00000000-9EC9-44F9-93D3-942F1316A0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187.18</c:v>
                </c:pt>
                <c:pt idx="2">
                  <c:v>227.27</c:v>
                </c:pt>
                <c:pt idx="3">
                  <c:v>223.98</c:v>
                </c:pt>
                <c:pt idx="4">
                  <c:v>225.09</c:v>
                </c:pt>
              </c:numCache>
            </c:numRef>
          </c:val>
          <c:smooth val="0"/>
          <c:extLst>
            <c:ext xmlns:c16="http://schemas.microsoft.com/office/drawing/2014/chart" uri="{C3380CC4-5D6E-409C-BE32-E72D297353CC}">
              <c16:uniqueId val="{00000001-9EC9-44F9-93D3-942F1316A0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鬼北町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自治体職員</v>
      </c>
      <c r="AE8" s="83"/>
      <c r="AF8" s="83"/>
      <c r="AG8" s="83"/>
      <c r="AH8" s="83"/>
      <c r="AI8" s="83"/>
      <c r="AJ8" s="83"/>
      <c r="AK8" s="4"/>
      <c r="AL8" s="71">
        <f>データ!$R$6</f>
        <v>9915</v>
      </c>
      <c r="AM8" s="71"/>
      <c r="AN8" s="71"/>
      <c r="AO8" s="71"/>
      <c r="AP8" s="71"/>
      <c r="AQ8" s="71"/>
      <c r="AR8" s="71"/>
      <c r="AS8" s="71"/>
      <c r="AT8" s="67">
        <f>データ!$S$6</f>
        <v>241.88</v>
      </c>
      <c r="AU8" s="68"/>
      <c r="AV8" s="68"/>
      <c r="AW8" s="68"/>
      <c r="AX8" s="68"/>
      <c r="AY8" s="68"/>
      <c r="AZ8" s="68"/>
      <c r="BA8" s="68"/>
      <c r="BB8" s="70">
        <f>データ!$T$6</f>
        <v>40.99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61.13</v>
      </c>
      <c r="J10" s="68"/>
      <c r="K10" s="68"/>
      <c r="L10" s="68"/>
      <c r="M10" s="68"/>
      <c r="N10" s="68"/>
      <c r="O10" s="69"/>
      <c r="P10" s="70">
        <f>データ!$P$6</f>
        <v>99.81</v>
      </c>
      <c r="Q10" s="70"/>
      <c r="R10" s="70"/>
      <c r="S10" s="70"/>
      <c r="T10" s="70"/>
      <c r="U10" s="70"/>
      <c r="V10" s="70"/>
      <c r="W10" s="71">
        <f>データ!$Q$6</f>
        <v>5170</v>
      </c>
      <c r="X10" s="71"/>
      <c r="Y10" s="71"/>
      <c r="Z10" s="71"/>
      <c r="AA10" s="71"/>
      <c r="AB10" s="71"/>
      <c r="AC10" s="71"/>
      <c r="AD10" s="2"/>
      <c r="AE10" s="2"/>
      <c r="AF10" s="2"/>
      <c r="AG10" s="2"/>
      <c r="AH10" s="4"/>
      <c r="AI10" s="4"/>
      <c r="AJ10" s="4"/>
      <c r="AK10" s="4"/>
      <c r="AL10" s="71">
        <f>データ!$U$6</f>
        <v>9554</v>
      </c>
      <c r="AM10" s="71"/>
      <c r="AN10" s="71"/>
      <c r="AO10" s="71"/>
      <c r="AP10" s="71"/>
      <c r="AQ10" s="71"/>
      <c r="AR10" s="71"/>
      <c r="AS10" s="71"/>
      <c r="AT10" s="67">
        <f>データ!$V$6</f>
        <v>34.03</v>
      </c>
      <c r="AU10" s="68"/>
      <c r="AV10" s="68"/>
      <c r="AW10" s="68"/>
      <c r="AX10" s="68"/>
      <c r="AY10" s="68"/>
      <c r="AZ10" s="68"/>
      <c r="BA10" s="68"/>
      <c r="BB10" s="70">
        <f>データ!$W$6</f>
        <v>280.75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ADkX3/89DafbXvHr0FQLmCktLp1XP3A7vsoOhRIg/N4fLeJ8gjWLiqKhxBfv7JmuSP5ksyOgSj2ruKx4kXtWQ==" saltValue="ljy155wX1ViloRKqjMO9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384887</v>
      </c>
      <c r="D6" s="34">
        <f t="shared" si="3"/>
        <v>46</v>
      </c>
      <c r="E6" s="34">
        <f t="shared" si="3"/>
        <v>1</v>
      </c>
      <c r="F6" s="34">
        <f t="shared" si="3"/>
        <v>0</v>
      </c>
      <c r="G6" s="34">
        <f t="shared" si="3"/>
        <v>1</v>
      </c>
      <c r="H6" s="34" t="str">
        <f t="shared" si="3"/>
        <v>愛媛県　鬼北町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61.13</v>
      </c>
      <c r="P6" s="35">
        <f t="shared" si="3"/>
        <v>99.81</v>
      </c>
      <c r="Q6" s="35">
        <f t="shared" si="3"/>
        <v>5170</v>
      </c>
      <c r="R6" s="35">
        <f t="shared" si="3"/>
        <v>9915</v>
      </c>
      <c r="S6" s="35">
        <f t="shared" si="3"/>
        <v>241.88</v>
      </c>
      <c r="T6" s="35">
        <f t="shared" si="3"/>
        <v>40.99</v>
      </c>
      <c r="U6" s="35">
        <f t="shared" si="3"/>
        <v>9554</v>
      </c>
      <c r="V6" s="35">
        <f t="shared" si="3"/>
        <v>34.03</v>
      </c>
      <c r="W6" s="35">
        <f t="shared" si="3"/>
        <v>280.75</v>
      </c>
      <c r="X6" s="36">
        <f>IF(X7="",NA(),X7)</f>
        <v>119.68</v>
      </c>
      <c r="Y6" s="36">
        <f t="shared" ref="Y6:AG6" si="4">IF(Y7="",NA(),Y7)</f>
        <v>124.54</v>
      </c>
      <c r="Z6" s="36">
        <f t="shared" si="4"/>
        <v>126.9</v>
      </c>
      <c r="AA6" s="36">
        <f t="shared" si="4"/>
        <v>131.83000000000001</v>
      </c>
      <c r="AB6" s="36">
        <f t="shared" si="4"/>
        <v>131.59</v>
      </c>
      <c r="AC6" s="36">
        <f t="shared" si="4"/>
        <v>107.95</v>
      </c>
      <c r="AD6" s="36">
        <f t="shared" si="4"/>
        <v>110.02</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7.31</v>
      </c>
      <c r="AP6" s="36">
        <f t="shared" si="5"/>
        <v>25.66</v>
      </c>
      <c r="AQ6" s="36">
        <f t="shared" si="5"/>
        <v>21.69</v>
      </c>
      <c r="AR6" s="36">
        <f t="shared" si="5"/>
        <v>24.04</v>
      </c>
      <c r="AS6" s="35" t="str">
        <f>IF(AS7="","",IF(AS7="-","【-】","【"&amp;SUBSTITUTE(TEXT(AS7,"#,##0.00"),"-","△")&amp;"】"))</f>
        <v>【1.15】</v>
      </c>
      <c r="AT6" s="36">
        <f>IF(AT7="",NA(),AT7)</f>
        <v>110.25</v>
      </c>
      <c r="AU6" s="36">
        <f t="shared" ref="AU6:BC6" si="6">IF(AU7="",NA(),AU7)</f>
        <v>95.66</v>
      </c>
      <c r="AV6" s="36">
        <f t="shared" si="6"/>
        <v>93.19</v>
      </c>
      <c r="AW6" s="36">
        <f t="shared" si="6"/>
        <v>93.6</v>
      </c>
      <c r="AX6" s="36">
        <f t="shared" si="6"/>
        <v>107.4</v>
      </c>
      <c r="AY6" s="36">
        <f t="shared" si="6"/>
        <v>371.89</v>
      </c>
      <c r="AZ6" s="36">
        <f t="shared" si="6"/>
        <v>355.27</v>
      </c>
      <c r="BA6" s="36">
        <f t="shared" si="6"/>
        <v>300.14</v>
      </c>
      <c r="BB6" s="36">
        <f t="shared" si="6"/>
        <v>301.04000000000002</v>
      </c>
      <c r="BC6" s="36">
        <f t="shared" si="6"/>
        <v>305.08</v>
      </c>
      <c r="BD6" s="35" t="str">
        <f>IF(BD7="","",IF(BD7="-","【-】","【"&amp;SUBSTITUTE(TEXT(BD7,"#,##0.00"),"-","△")&amp;"】"))</f>
        <v>【260.31】</v>
      </c>
      <c r="BE6" s="36">
        <f>IF(BE7="",NA(),BE7)</f>
        <v>996.52</v>
      </c>
      <c r="BF6" s="36">
        <f t="shared" ref="BF6:BN6" si="7">IF(BF7="",NA(),BF7)</f>
        <v>888.91</v>
      </c>
      <c r="BG6" s="36">
        <f t="shared" si="7"/>
        <v>822.52</v>
      </c>
      <c r="BH6" s="36">
        <f t="shared" si="7"/>
        <v>761.68</v>
      </c>
      <c r="BI6" s="36">
        <f t="shared" si="7"/>
        <v>728.98</v>
      </c>
      <c r="BJ6" s="36">
        <f t="shared" si="7"/>
        <v>483.11</v>
      </c>
      <c r="BK6" s="36">
        <f t="shared" si="7"/>
        <v>458.27</v>
      </c>
      <c r="BL6" s="36">
        <f t="shared" si="7"/>
        <v>566.65</v>
      </c>
      <c r="BM6" s="36">
        <f t="shared" si="7"/>
        <v>551.62</v>
      </c>
      <c r="BN6" s="36">
        <f t="shared" si="7"/>
        <v>585.59</v>
      </c>
      <c r="BO6" s="35" t="str">
        <f>IF(BO7="","",IF(BO7="-","【-】","【"&amp;SUBSTITUTE(TEXT(BO7,"#,##0.00"),"-","△")&amp;"】"))</f>
        <v>【275.67】</v>
      </c>
      <c r="BP6" s="36">
        <f>IF(BP7="",NA(),BP7)</f>
        <v>101.41</v>
      </c>
      <c r="BQ6" s="36">
        <f t="shared" ref="BQ6:BY6" si="8">IF(BQ7="",NA(),BQ7)</f>
        <v>115.32</v>
      </c>
      <c r="BR6" s="36">
        <f t="shared" si="8"/>
        <v>121.05</v>
      </c>
      <c r="BS6" s="36">
        <f t="shared" si="8"/>
        <v>143.01</v>
      </c>
      <c r="BT6" s="36">
        <f t="shared" si="8"/>
        <v>141.56</v>
      </c>
      <c r="BU6" s="36">
        <f t="shared" si="8"/>
        <v>93.28</v>
      </c>
      <c r="BV6" s="36">
        <f t="shared" si="8"/>
        <v>96.77</v>
      </c>
      <c r="BW6" s="36">
        <f t="shared" si="8"/>
        <v>84.77</v>
      </c>
      <c r="BX6" s="36">
        <f t="shared" si="8"/>
        <v>87.11</v>
      </c>
      <c r="BY6" s="36">
        <f t="shared" si="8"/>
        <v>82.78</v>
      </c>
      <c r="BZ6" s="35" t="str">
        <f>IF(BZ7="","",IF(BZ7="-","【-】","【"&amp;SUBSTITUTE(TEXT(BZ7,"#,##0.00"),"-","△")&amp;"】"))</f>
        <v>【100.05】</v>
      </c>
      <c r="CA6" s="36">
        <f>IF(CA7="",NA(),CA7)</f>
        <v>264.97000000000003</v>
      </c>
      <c r="CB6" s="36">
        <f t="shared" ref="CB6:CJ6" si="9">IF(CB7="",NA(),CB7)</f>
        <v>226.06</v>
      </c>
      <c r="CC6" s="36">
        <f t="shared" si="9"/>
        <v>220.75</v>
      </c>
      <c r="CD6" s="36">
        <f t="shared" si="9"/>
        <v>188.97</v>
      </c>
      <c r="CE6" s="36">
        <f t="shared" si="9"/>
        <v>192.48</v>
      </c>
      <c r="CF6" s="36">
        <f t="shared" si="9"/>
        <v>208.29</v>
      </c>
      <c r="CG6" s="36">
        <f t="shared" si="9"/>
        <v>187.18</v>
      </c>
      <c r="CH6" s="36">
        <f t="shared" si="9"/>
        <v>227.27</v>
      </c>
      <c r="CI6" s="36">
        <f t="shared" si="9"/>
        <v>223.98</v>
      </c>
      <c r="CJ6" s="36">
        <f t="shared" si="9"/>
        <v>225.09</v>
      </c>
      <c r="CK6" s="35" t="str">
        <f>IF(CK7="","",IF(CK7="-","【-】","【"&amp;SUBSTITUTE(TEXT(CK7,"#,##0.00"),"-","△")&amp;"】"))</f>
        <v>【166.40】</v>
      </c>
      <c r="CL6" s="36">
        <f>IF(CL7="",NA(),CL7)</f>
        <v>72.760000000000005</v>
      </c>
      <c r="CM6" s="36">
        <f t="shared" ref="CM6:CU6" si="10">IF(CM7="",NA(),CM7)</f>
        <v>74.09</v>
      </c>
      <c r="CN6" s="36">
        <f t="shared" si="10"/>
        <v>70.44</v>
      </c>
      <c r="CO6" s="36">
        <f t="shared" si="10"/>
        <v>61.51</v>
      </c>
      <c r="CP6" s="36">
        <f t="shared" si="10"/>
        <v>61.34</v>
      </c>
      <c r="CQ6" s="36">
        <f t="shared" si="10"/>
        <v>49.32</v>
      </c>
      <c r="CR6" s="36">
        <f t="shared" si="10"/>
        <v>55.88</v>
      </c>
      <c r="CS6" s="36">
        <f t="shared" si="10"/>
        <v>50.29</v>
      </c>
      <c r="CT6" s="36">
        <f t="shared" si="10"/>
        <v>49.64</v>
      </c>
      <c r="CU6" s="36">
        <f t="shared" si="10"/>
        <v>49.38</v>
      </c>
      <c r="CV6" s="35" t="str">
        <f>IF(CV7="","",IF(CV7="-","【-】","【"&amp;SUBSTITUTE(TEXT(CV7,"#,##0.00"),"-","△")&amp;"】"))</f>
        <v>【60.69】</v>
      </c>
      <c r="CW6" s="36">
        <f>IF(CW7="",NA(),CW7)</f>
        <v>68.45</v>
      </c>
      <c r="CX6" s="36">
        <f t="shared" ref="CX6:DF6" si="11">IF(CX7="",NA(),CX7)</f>
        <v>67.12</v>
      </c>
      <c r="CY6" s="36">
        <f t="shared" si="11"/>
        <v>67.75</v>
      </c>
      <c r="CZ6" s="36">
        <f t="shared" si="11"/>
        <v>75.02</v>
      </c>
      <c r="DA6" s="36">
        <f t="shared" si="11"/>
        <v>74.459999999999994</v>
      </c>
      <c r="DB6" s="36">
        <f t="shared" si="11"/>
        <v>79.34</v>
      </c>
      <c r="DC6" s="36">
        <f t="shared" si="11"/>
        <v>80.989999999999995</v>
      </c>
      <c r="DD6" s="36">
        <f t="shared" si="11"/>
        <v>77.73</v>
      </c>
      <c r="DE6" s="36">
        <f t="shared" si="11"/>
        <v>78.09</v>
      </c>
      <c r="DF6" s="36">
        <f t="shared" si="11"/>
        <v>78.010000000000005</v>
      </c>
      <c r="DG6" s="35" t="str">
        <f>IF(DG7="","",IF(DG7="-","【-】","【"&amp;SUBSTITUTE(TEXT(DG7,"#,##0.00"),"-","△")&amp;"】"))</f>
        <v>【89.82】</v>
      </c>
      <c r="DH6" s="36">
        <f>IF(DH7="",NA(),DH7)</f>
        <v>50.8</v>
      </c>
      <c r="DI6" s="36">
        <f t="shared" ref="DI6:DQ6" si="12">IF(DI7="",NA(),DI7)</f>
        <v>52.5</v>
      </c>
      <c r="DJ6" s="36">
        <f t="shared" si="12"/>
        <v>54.22</v>
      </c>
      <c r="DK6" s="36">
        <f t="shared" si="12"/>
        <v>55.93</v>
      </c>
      <c r="DL6" s="36">
        <f t="shared" si="12"/>
        <v>56.81</v>
      </c>
      <c r="DM6" s="36">
        <f t="shared" si="12"/>
        <v>48.3</v>
      </c>
      <c r="DN6" s="36">
        <f t="shared" si="12"/>
        <v>46.61</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6">
        <f t="shared" si="13"/>
        <v>4.63</v>
      </c>
      <c r="DX6" s="36">
        <f t="shared" si="13"/>
        <v>12.43</v>
      </c>
      <c r="DY6" s="36">
        <f t="shared" si="13"/>
        <v>10.84</v>
      </c>
      <c r="DZ6" s="36">
        <f t="shared" si="13"/>
        <v>14.13</v>
      </c>
      <c r="EA6" s="36">
        <f t="shared" si="13"/>
        <v>16.77</v>
      </c>
      <c r="EB6" s="36">
        <f t="shared" si="13"/>
        <v>17.399999999999999</v>
      </c>
      <c r="EC6" s="35" t="str">
        <f>IF(EC7="","",IF(EC7="-","【-】","【"&amp;SUBSTITUTE(TEXT(EC7,"#,##0.00"),"-","△")&amp;"】"))</f>
        <v>【20.63】</v>
      </c>
      <c r="ED6" s="36">
        <f>IF(ED7="",NA(),ED7)</f>
        <v>0.15</v>
      </c>
      <c r="EE6" s="36">
        <f t="shared" ref="EE6:EM6" si="14">IF(EE7="",NA(),EE7)</f>
        <v>0.11</v>
      </c>
      <c r="EF6" s="36">
        <f t="shared" si="14"/>
        <v>0.23</v>
      </c>
      <c r="EG6" s="36">
        <f t="shared" si="14"/>
        <v>0.09</v>
      </c>
      <c r="EH6" s="36">
        <f t="shared" si="14"/>
        <v>0.37</v>
      </c>
      <c r="EI6" s="36">
        <f t="shared" si="14"/>
        <v>0.46</v>
      </c>
      <c r="EJ6" s="36">
        <f t="shared" si="14"/>
        <v>0.39</v>
      </c>
      <c r="EK6" s="36">
        <f t="shared" si="14"/>
        <v>0.52</v>
      </c>
      <c r="EL6" s="36">
        <f t="shared" si="14"/>
        <v>0.47</v>
      </c>
      <c r="EM6" s="36">
        <f t="shared" si="14"/>
        <v>0.4</v>
      </c>
      <c r="EN6" s="35" t="str">
        <f>IF(EN7="","",IF(EN7="-","【-】","【"&amp;SUBSTITUTE(TEXT(EN7,"#,##0.00"),"-","△")&amp;"】"))</f>
        <v>【0.69】</v>
      </c>
    </row>
    <row r="7" spans="1:144" s="37" customFormat="1" x14ac:dyDescent="0.15">
      <c r="A7" s="29"/>
      <c r="B7" s="38">
        <v>2020</v>
      </c>
      <c r="C7" s="38">
        <v>384887</v>
      </c>
      <c r="D7" s="38">
        <v>46</v>
      </c>
      <c r="E7" s="38">
        <v>1</v>
      </c>
      <c r="F7" s="38">
        <v>0</v>
      </c>
      <c r="G7" s="38">
        <v>1</v>
      </c>
      <c r="H7" s="38" t="s">
        <v>93</v>
      </c>
      <c r="I7" s="38" t="s">
        <v>94</v>
      </c>
      <c r="J7" s="38" t="s">
        <v>95</v>
      </c>
      <c r="K7" s="38" t="s">
        <v>96</v>
      </c>
      <c r="L7" s="38" t="s">
        <v>97</v>
      </c>
      <c r="M7" s="38" t="s">
        <v>98</v>
      </c>
      <c r="N7" s="39" t="s">
        <v>99</v>
      </c>
      <c r="O7" s="39">
        <v>61.13</v>
      </c>
      <c r="P7" s="39">
        <v>99.81</v>
      </c>
      <c r="Q7" s="39">
        <v>5170</v>
      </c>
      <c r="R7" s="39">
        <v>9915</v>
      </c>
      <c r="S7" s="39">
        <v>241.88</v>
      </c>
      <c r="T7" s="39">
        <v>40.99</v>
      </c>
      <c r="U7" s="39">
        <v>9554</v>
      </c>
      <c r="V7" s="39">
        <v>34.03</v>
      </c>
      <c r="W7" s="39">
        <v>280.75</v>
      </c>
      <c r="X7" s="39">
        <v>119.68</v>
      </c>
      <c r="Y7" s="39">
        <v>124.54</v>
      </c>
      <c r="Z7" s="39">
        <v>126.9</v>
      </c>
      <c r="AA7" s="39">
        <v>131.83000000000001</v>
      </c>
      <c r="AB7" s="39">
        <v>131.59</v>
      </c>
      <c r="AC7" s="39">
        <v>107.95</v>
      </c>
      <c r="AD7" s="39">
        <v>110.02</v>
      </c>
      <c r="AE7" s="39">
        <v>103.81</v>
      </c>
      <c r="AF7" s="39">
        <v>104.35</v>
      </c>
      <c r="AG7" s="39">
        <v>105.34</v>
      </c>
      <c r="AH7" s="39">
        <v>110.27</v>
      </c>
      <c r="AI7" s="39">
        <v>0</v>
      </c>
      <c r="AJ7" s="39">
        <v>0</v>
      </c>
      <c r="AK7" s="39">
        <v>0</v>
      </c>
      <c r="AL7" s="39">
        <v>0</v>
      </c>
      <c r="AM7" s="39">
        <v>0</v>
      </c>
      <c r="AN7" s="39">
        <v>12.44</v>
      </c>
      <c r="AO7" s="39">
        <v>7.31</v>
      </c>
      <c r="AP7" s="39">
        <v>25.66</v>
      </c>
      <c r="AQ7" s="39">
        <v>21.69</v>
      </c>
      <c r="AR7" s="39">
        <v>24.04</v>
      </c>
      <c r="AS7" s="39">
        <v>1.1499999999999999</v>
      </c>
      <c r="AT7" s="39">
        <v>110.25</v>
      </c>
      <c r="AU7" s="39">
        <v>95.66</v>
      </c>
      <c r="AV7" s="39">
        <v>93.19</v>
      </c>
      <c r="AW7" s="39">
        <v>93.6</v>
      </c>
      <c r="AX7" s="39">
        <v>107.4</v>
      </c>
      <c r="AY7" s="39">
        <v>371.89</v>
      </c>
      <c r="AZ7" s="39">
        <v>355.27</v>
      </c>
      <c r="BA7" s="39">
        <v>300.14</v>
      </c>
      <c r="BB7" s="39">
        <v>301.04000000000002</v>
      </c>
      <c r="BC7" s="39">
        <v>305.08</v>
      </c>
      <c r="BD7" s="39">
        <v>260.31</v>
      </c>
      <c r="BE7" s="39">
        <v>996.52</v>
      </c>
      <c r="BF7" s="39">
        <v>888.91</v>
      </c>
      <c r="BG7" s="39">
        <v>822.52</v>
      </c>
      <c r="BH7" s="39">
        <v>761.68</v>
      </c>
      <c r="BI7" s="39">
        <v>728.98</v>
      </c>
      <c r="BJ7" s="39">
        <v>483.11</v>
      </c>
      <c r="BK7" s="39">
        <v>458.27</v>
      </c>
      <c r="BL7" s="39">
        <v>566.65</v>
      </c>
      <c r="BM7" s="39">
        <v>551.62</v>
      </c>
      <c r="BN7" s="39">
        <v>585.59</v>
      </c>
      <c r="BO7" s="39">
        <v>275.67</v>
      </c>
      <c r="BP7" s="39">
        <v>101.41</v>
      </c>
      <c r="BQ7" s="39">
        <v>115.32</v>
      </c>
      <c r="BR7" s="39">
        <v>121.05</v>
      </c>
      <c r="BS7" s="39">
        <v>143.01</v>
      </c>
      <c r="BT7" s="39">
        <v>141.56</v>
      </c>
      <c r="BU7" s="39">
        <v>93.28</v>
      </c>
      <c r="BV7" s="39">
        <v>96.77</v>
      </c>
      <c r="BW7" s="39">
        <v>84.77</v>
      </c>
      <c r="BX7" s="39">
        <v>87.11</v>
      </c>
      <c r="BY7" s="39">
        <v>82.78</v>
      </c>
      <c r="BZ7" s="39">
        <v>100.05</v>
      </c>
      <c r="CA7" s="39">
        <v>264.97000000000003</v>
      </c>
      <c r="CB7" s="39">
        <v>226.06</v>
      </c>
      <c r="CC7" s="39">
        <v>220.75</v>
      </c>
      <c r="CD7" s="39">
        <v>188.97</v>
      </c>
      <c r="CE7" s="39">
        <v>192.48</v>
      </c>
      <c r="CF7" s="39">
        <v>208.29</v>
      </c>
      <c r="CG7" s="39">
        <v>187.18</v>
      </c>
      <c r="CH7" s="39">
        <v>227.27</v>
      </c>
      <c r="CI7" s="39">
        <v>223.98</v>
      </c>
      <c r="CJ7" s="39">
        <v>225.09</v>
      </c>
      <c r="CK7" s="39">
        <v>166.4</v>
      </c>
      <c r="CL7" s="39">
        <v>72.760000000000005</v>
      </c>
      <c r="CM7" s="39">
        <v>74.09</v>
      </c>
      <c r="CN7" s="39">
        <v>70.44</v>
      </c>
      <c r="CO7" s="39">
        <v>61.51</v>
      </c>
      <c r="CP7" s="39">
        <v>61.34</v>
      </c>
      <c r="CQ7" s="39">
        <v>49.32</v>
      </c>
      <c r="CR7" s="39">
        <v>55.88</v>
      </c>
      <c r="CS7" s="39">
        <v>50.29</v>
      </c>
      <c r="CT7" s="39">
        <v>49.64</v>
      </c>
      <c r="CU7" s="39">
        <v>49.38</v>
      </c>
      <c r="CV7" s="39">
        <v>60.69</v>
      </c>
      <c r="CW7" s="39">
        <v>68.45</v>
      </c>
      <c r="CX7" s="39">
        <v>67.12</v>
      </c>
      <c r="CY7" s="39">
        <v>67.75</v>
      </c>
      <c r="CZ7" s="39">
        <v>75.02</v>
      </c>
      <c r="DA7" s="39">
        <v>74.459999999999994</v>
      </c>
      <c r="DB7" s="39">
        <v>79.34</v>
      </c>
      <c r="DC7" s="39">
        <v>80.989999999999995</v>
      </c>
      <c r="DD7" s="39">
        <v>77.73</v>
      </c>
      <c r="DE7" s="39">
        <v>78.09</v>
      </c>
      <c r="DF7" s="39">
        <v>78.010000000000005</v>
      </c>
      <c r="DG7" s="39">
        <v>89.82</v>
      </c>
      <c r="DH7" s="39">
        <v>50.8</v>
      </c>
      <c r="DI7" s="39">
        <v>52.5</v>
      </c>
      <c r="DJ7" s="39">
        <v>54.22</v>
      </c>
      <c r="DK7" s="39">
        <v>55.93</v>
      </c>
      <c r="DL7" s="39">
        <v>56.81</v>
      </c>
      <c r="DM7" s="39">
        <v>48.3</v>
      </c>
      <c r="DN7" s="39">
        <v>46.61</v>
      </c>
      <c r="DO7" s="39">
        <v>45.85</v>
      </c>
      <c r="DP7" s="39">
        <v>47.31</v>
      </c>
      <c r="DQ7" s="39">
        <v>47.5</v>
      </c>
      <c r="DR7" s="39">
        <v>50.19</v>
      </c>
      <c r="DS7" s="39">
        <v>0</v>
      </c>
      <c r="DT7" s="39">
        <v>0</v>
      </c>
      <c r="DU7" s="39">
        <v>0</v>
      </c>
      <c r="DV7" s="39">
        <v>0</v>
      </c>
      <c r="DW7" s="39">
        <v>4.63</v>
      </c>
      <c r="DX7" s="39">
        <v>12.43</v>
      </c>
      <c r="DY7" s="39">
        <v>10.84</v>
      </c>
      <c r="DZ7" s="39">
        <v>14.13</v>
      </c>
      <c r="EA7" s="39">
        <v>16.77</v>
      </c>
      <c r="EB7" s="39">
        <v>17.399999999999999</v>
      </c>
      <c r="EC7" s="39">
        <v>20.63</v>
      </c>
      <c r="ED7" s="39">
        <v>0.15</v>
      </c>
      <c r="EE7" s="39">
        <v>0.11</v>
      </c>
      <c r="EF7" s="39">
        <v>0.23</v>
      </c>
      <c r="EG7" s="39">
        <v>0.09</v>
      </c>
      <c r="EH7" s="39">
        <v>0.37</v>
      </c>
      <c r="EI7" s="39">
        <v>0.46</v>
      </c>
      <c r="EJ7" s="39">
        <v>0.39</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2022-01-27T06:00:24Z</cp:lastPrinted>
  <dcterms:created xsi:type="dcterms:W3CDTF">2021-12-03T06:56:52Z</dcterms:created>
  <dcterms:modified xsi:type="dcterms:W3CDTF">2022-01-27T23:26:57Z</dcterms:modified>
  <cp:category/>
</cp:coreProperties>
</file>