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17伊方町\"/>
    </mc:Choice>
  </mc:AlternateContent>
  <workbookProtection workbookAlgorithmName="SHA-512" workbookHashValue="yP8CebNTI8ld7To8jZiP7lz1l/GUoRYycn9RHrng5ESXY8OJmdFF2gtZobFPmdka0AO2lB8DTJLwximKhL93Sg==" workbookSaltValue="PsPIVynkn3sq2DqmODghYg=="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123" i="4" s="1"/>
  <c r="EX9" i="5"/>
  <c r="D123" i="4" s="1"/>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F16" i="4" s="1"/>
  <c r="AP6" i="5"/>
  <c r="AO6" i="5"/>
  <c r="AN6" i="5"/>
  <c r="AM6" i="5"/>
  <c r="AL6" i="5"/>
  <c r="AK6" i="5"/>
  <c r="AJ6" i="5"/>
  <c r="AI6" i="5"/>
  <c r="J14" i="4" s="1"/>
  <c r="AH6" i="5"/>
  <c r="AG6" i="5"/>
  <c r="AF6" i="5"/>
  <c r="AE6" i="5"/>
  <c r="AD6" i="5"/>
  <c r="AC6" i="5"/>
  <c r="AB6" i="5"/>
  <c r="AA6" i="5"/>
  <c r="N12" i="4" s="1"/>
  <c r="Z6" i="5"/>
  <c r="Y6" i="5"/>
  <c r="X6" i="5"/>
  <c r="W6" i="5"/>
  <c r="V6" i="5"/>
  <c r="U6" i="5"/>
  <c r="T6" i="5"/>
  <c r="S6" i="5"/>
  <c r="R6" i="5"/>
  <c r="Q6" i="5"/>
  <c r="P6" i="5"/>
  <c r="N5" i="4" s="1"/>
  <c r="O6" i="5"/>
  <c r="N6" i="5"/>
  <c r="M6" i="5"/>
  <c r="FT8" i="5" s="1"/>
  <c r="L6" i="5"/>
  <c r="N3" i="4" s="1"/>
  <c r="K6" i="5"/>
  <c r="J3" i="4" s="1"/>
  <c r="J6" i="5"/>
  <c r="I6" i="5"/>
  <c r="H6" i="5"/>
  <c r="B1" i="4" s="1"/>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L19" i="4"/>
  <c r="I19" i="4"/>
  <c r="F19" i="4"/>
  <c r="N16" i="4"/>
  <c r="L16" i="4"/>
  <c r="J16" i="4"/>
  <c r="H16" i="4"/>
  <c r="N15" i="4"/>
  <c r="L15" i="4"/>
  <c r="J15" i="4"/>
  <c r="H15" i="4"/>
  <c r="F15" i="4"/>
  <c r="N14" i="4"/>
  <c r="L14" i="4"/>
  <c r="H14" i="4"/>
  <c r="F14" i="4"/>
  <c r="N13" i="4"/>
  <c r="L13" i="4"/>
  <c r="J13" i="4"/>
  <c r="H13" i="4"/>
  <c r="F13" i="4"/>
  <c r="L12" i="4"/>
  <c r="J12" i="4"/>
  <c r="H12" i="4"/>
  <c r="F12" i="4"/>
  <c r="F9" i="4"/>
  <c r="N7" i="4"/>
  <c r="B7" i="4"/>
  <c r="J5" i="4"/>
  <c r="F5" i="4"/>
  <c r="B5" i="4"/>
  <c r="F3" i="4"/>
  <c r="B3"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KE10" i="5"/>
  <c r="IP10" i="5"/>
  <c r="HB10" i="5"/>
  <c r="FM10" i="5"/>
  <c r="DX10" i="5"/>
  <c r="CI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KC10" i="5"/>
  <c r="IN10" i="5"/>
  <c r="GZ10" i="5"/>
  <c r="FK10" i="5"/>
  <c r="DV10" i="5"/>
  <c r="CG10" i="5"/>
  <c r="H11" i="4"/>
  <c r="ML10" i="5"/>
  <c r="MB10" i="5"/>
  <c r="LR10" i="5"/>
  <c r="LH10" i="5"/>
  <c r="JS10" i="5"/>
  <c r="ID10" i="5"/>
  <c r="GO10" i="5"/>
  <c r="FA10" i="5"/>
  <c r="DL10" i="5"/>
  <c r="BV10" i="5"/>
  <c r="KX10" i="5"/>
  <c r="JI10" i="5"/>
  <c r="HT10" i="5"/>
  <c r="GE10" i="5"/>
  <c r="EP10" i="5"/>
  <c r="DB10" i="5"/>
  <c r="BK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F11" i="4"/>
  <c r="MK10" i="5"/>
  <c r="MA10" i="5"/>
  <c r="LG10" i="5"/>
  <c r="JR10" i="5"/>
  <c r="IC10" i="5"/>
  <c r="GN10" i="5"/>
  <c r="EZ10" i="5"/>
  <c r="DK10" i="5"/>
  <c r="BU10" i="5"/>
  <c r="FB18" i="5"/>
  <c r="FD12" i="5"/>
  <c r="EZ12" i="5"/>
  <c r="FA18" i="5"/>
  <c r="FC12" i="5"/>
  <c r="FD18" i="5"/>
  <c r="EZ18" i="5"/>
  <c r="FB12" i="5"/>
  <c r="FC18" i="5"/>
  <c r="FA12" i="5"/>
</calcChain>
</file>

<file path=xl/sharedStrings.xml><?xml version="1.0" encoding="utf-8"?>
<sst xmlns="http://schemas.openxmlformats.org/spreadsheetml/2006/main" count="995" uniqueCount="293">
  <si>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</si>
  <si>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</si>
  <si>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</si>
  <si>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</si>
  <si>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</si>
  <si>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</si>
  <si>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</si>
  <si>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</si>
  <si>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電気事業により生じた利益は、電力事業廃止後の施設撤去費に充てるため剰余金として積み立てている。なお、残額がある場合は、一般会計に繰り出し、住民の福祉の向上に努める方針としている。</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</si>
  <si>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</si>
  <si>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</si>
  <si>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</si>
  <si>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</si>
  <si>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</si>
  <si>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</si>
  <si>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</si>
  <si>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</si>
  <si>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</si>
  <si>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</si>
  <si>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</si>
  <si>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</si>
  <si>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</si>
  <si>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</si>
  <si>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</si>
  <si>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</si>
  <si>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</si>
  <si>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</si>
  <si>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</si>
  <si>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</si>
  <si>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</si>
  <si>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</si>
  <si>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</si>
  <si>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</si>
  <si>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</si>
  <si>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</si>
  <si>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</si>
  <si>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</si>
  <si>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</si>
  <si>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</si>
  <si>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</si>
  <si>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</si>
  <si>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</si>
  <si>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</si>
  <si>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</si>
  <si>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</si>
  <si>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</si>
  <si>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</si>
  <si>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</si>
  <si>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</si>
  <si>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</si>
  <si>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</si>
  <si>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</si>
  <si>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</si>
  <si>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</si>
  <si>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</si>
  <si>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</si>
  <si>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</si>
  <si>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</si>
  <si>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</si>
  <si>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</si>
  <si>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</si>
  <si>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</si>
  <si>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</si>
  <si>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</si>
  <si>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</si>
  <si>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</si>
  <si>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</si>
  <si>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</si>
  <si>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</si>
  <si>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</si>
  <si>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</si>
  <si>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</si>
  <si>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</si>
  <si>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</si>
  <si>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</si>
  <si>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</si>
  <si>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</si>
  <si>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</si>
  <si>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</si>
  <si>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</si>
  <si>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</si>
  <si>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</si>
  <si>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</si>
  <si>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</si>
  <si>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</si>
  <si>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</si>
  <si>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</si>
  <si>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</si>
  <si>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</si>
  <si>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</si>
  <si>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</si>
  <si>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</si>
  <si>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</si>
  <si>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</si>
  <si>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</si>
  <si>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</si>
  <si>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</si>
  <si>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</si>
  <si>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</si>
  <si>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</si>
  <si>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</si>
  <si>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</si>
  <si>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</si>
  <si>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</si>
  <si>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</si>
  <si>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</si>
  <si>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</si>
  <si>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</si>
  <si>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</si>
  <si>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</si>
  <si>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</si>
  <si>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</si>
  <si>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</si>
  <si>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</si>
  <si>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</si>
  <si>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</si>
  <si>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</si>
  <si>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</si>
  <si>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</si>
  <si>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</si>
  <si>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</si>
  <si>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384429</t>
  </si>
  <si>
    <t>47</t>
  </si>
  <si>
    <t>04</t>
  </si>
  <si>
    <t>0</t>
  </si>
  <si>
    <t>000</t>
  </si>
  <si>
    <t>愛媛県　伊方町</t>
  </si>
  <si>
    <t>法非適用</t>
  </si>
  <si>
    <t>電気事業</t>
  </si>
  <si>
    <t>非設置</t>
  </si>
  <si>
    <t>該当数値なし</t>
  </si>
  <si>
    <t>-</t>
  </si>
  <si>
    <t>令和7年6月30日　伊方町風力発電所</t>
  </si>
  <si>
    <t>無</t>
  </si>
  <si>
    <t>四国電力送配電株式会社八幡浜事業所</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</si>
  <si>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</si>
  <si>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</si>
  <si>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</si>
  <si>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</si>
  <si>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</si>
  <si>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</si>
  <si>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</si>
  <si>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</si>
  <si>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</si>
  <si>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</si>
  <si>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</si>
  <si>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</si>
  <si>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</si>
  <si>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</si>
  <si>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</si>
  <si>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</si>
  <si>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</si>
  <si>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</si>
  <si>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</si>
  <si>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</si>
  <si>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</si>
  <si>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</si>
  <si>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</si>
  <si>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</si>
  <si>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</si>
  <si>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</si>
  <si>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</si>
  <si>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</si>
  <si>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</si>
  <si>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</si>
  <si>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</si>
  <si>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</si>
  <si>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</si>
  <si>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</si>
  <si>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</si>
  <si>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</si>
  <si>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</si>
  <si>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</si>
  <si>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</si>
  <si>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</si>
  <si>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</si>
  <si>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</si>
  <si>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</si>
  <si>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</si>
  <si>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</si>
  <si>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</si>
  <si>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</si>
  <si>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</si>
  <si>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</si>
  <si>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</si>
  <si>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</si>
  <si>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</si>
  <si>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</si>
  <si>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</si>
  <si>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</si>
  <si>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</si>
  <si>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</si>
  <si>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</si>
  <si>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</si>
  <si>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</si>
  <si>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</si>
  <si>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</si>
  <si>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</si>
  <si>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</si>
  <si>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</si>
  <si>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</si>
  <si>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</si>
  <si>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</si>
  <si>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</si>
  <si>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</si>
  <si>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</si>
  <si>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</si>
  <si>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</si>
  <si>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</si>
  <si>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</si>
  <si>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</si>
  <si>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</si>
  <si>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</si>
  <si>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</si>
  <si>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</si>
  <si>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</si>
  <si>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</si>
  <si>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</si>
  <si>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</si>
  <si>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</si>
  <si>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</si>
  <si>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</si>
  <si>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</si>
  <si>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</si>
  <si>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</si>
  <si>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</si>
  <si>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</si>
  <si>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</si>
  <si>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</si>
  <si>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</si>
  <si>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</si>
  <si>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</si>
  <si>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</si>
  <si>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</si>
  <si>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</si>
  <si>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</si>
  <si>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</si>
  <si>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</si>
  <si>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</si>
  <si>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</si>
  <si>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</si>
  <si>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</si>
  <si>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</si>
  <si>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</si>
  <si>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</si>
  <si>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</si>
  <si>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</si>
  <si>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</si>
  <si>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</si>
  <si>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</si>
  <si>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</si>
  <si>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</si>
  <si>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</si>
  <si>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</si>
  <si>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</si>
  <si>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</si>
  <si>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</si>
  <si>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</si>
  <si>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</si>
  <si>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</si>
  <si>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</si>
  <si>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</si>
  <si>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</si>
  <si>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</si>
  <si>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</si>
  <si>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</si>
  <si>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</si>
  <si>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</si>
  <si>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</si>
  <si>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</si>
  <si>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</si>
  <si>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</si>
  <si>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</si>
  <si>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</si>
  <si>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</si>
  <si>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</si>
  <si>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</si>
  <si>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</si>
  <si>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</si>
  <si>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</si>
  <si>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</si>
  <si>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</si>
  <si>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</si>
  <si>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</si>
  <si>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</si>
  <si>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</si>
  <si>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</si>
  <si>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</si>
  <si>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</si>
  <si>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</si>
  <si>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○収益的収支比率
　当該指標が100%未満である平成29年度から令和元年度まで、3年連続で収支が赤字となっていたが、令和２年度は100％を超え回復したが施設の老朽化や修繕対応が必要となることから引き続き老朽化対策及び故障対応の迅速化により発電効率の向上を図る必要がある。なお、不足する財源は剰余金を充当しており、一般会計からの繰入金はない。
○営業収支比率
　当該指標は継続して100%以上となっているが、全国平均と比較すると低い数値で推移しており、経営改善に向けた取り組みが必要である。
○供給原価
　収支が赤字となった平成29年度から令和元年度にかけては、全国平均と比較して発電コストも高くなっていたが、令和２年度は地方債償還の終了もあってか平均を下回る回復結果となった。今後も効率的な運転とコスト削減に向けた取り組みが必要である。
○ＥＢＩＴＤＡ
　平成29年度に収益性が大きく低下し、令和２年度も下降に転じているため、収益の回復に努めていく必要がある。</t>
    <rPh sb="58" eb="60">
      <t>レイワ</t>
    </rPh>
    <rPh sb="61" eb="63">
      <t>ネンド</t>
    </rPh>
    <rPh sb="69" eb="70">
      <t>コ</t>
    </rPh>
    <rPh sb="71" eb="73">
      <t>カイフク</t>
    </rPh>
    <rPh sb="76" eb="78">
      <t>シセツ</t>
    </rPh>
    <rPh sb="79" eb="82">
      <t>ロウキュウカ</t>
    </rPh>
    <rPh sb="83" eb="85">
      <t>シュウゼン</t>
    </rPh>
    <rPh sb="85" eb="87">
      <t>タイオウ</t>
    </rPh>
    <rPh sb="88" eb="90">
      <t>ヒツヨウ</t>
    </rPh>
    <rPh sb="306" eb="308">
      <t>レイワ</t>
    </rPh>
    <rPh sb="309" eb="311">
      <t>ネンド</t>
    </rPh>
    <rPh sb="312" eb="315">
      <t>チホウサイ</t>
    </rPh>
    <rPh sb="315" eb="317">
      <t>ショウカン</t>
    </rPh>
    <rPh sb="318" eb="320">
      <t>シュウリョウ</t>
    </rPh>
    <rPh sb="325" eb="327">
      <t>ヘイキン</t>
    </rPh>
    <rPh sb="328" eb="330">
      <t>シタマワ</t>
    </rPh>
    <rPh sb="331" eb="333">
      <t>カイフク</t>
    </rPh>
    <rPh sb="333" eb="335">
      <t>ケッカ</t>
    </rPh>
    <rPh sb="340" eb="342">
      <t>コンゴ</t>
    </rPh>
    <rPh sb="405" eb="407">
      <t>カコウ</t>
    </rPh>
    <rPh sb="416" eb="418">
      <t>シュウエキ</t>
    </rPh>
    <rPh sb="419" eb="421">
      <t>カイフク</t>
    </rPh>
    <rPh sb="422" eb="423">
      <t>ツト</t>
    </rPh>
    <rPh sb="427" eb="429">
      <t>ヒツヨウ</t>
    </rPh>
    <phoneticPr fontId="5"/>
  </si>
  <si>
    <t>○設備利用率
　平成27年度以降、目標とする設備利用率20%を下回り推移している。故障停止期間が直接設備利用率に影響しており、これまで以上に故障対応の迅速化が求められる。
○修繕費比率
　設備の老朽化に伴う部品の故障が多く、その大部分がメーカー対応となり、特に平成29年度以降は高い数値で推移している。修繕に係る交換部品等は年々入手が困難になってきており、海外調達が必要な部品も多く、部品確保が課題である。
○企業債残高対料金収入比率
　地方債償還の終了に伴い、0である。
○FIT収入割合
　全収入がFITで占められている。FIT適用期間終了（R7）後の売電単価は現状よりも大きく低下することが考えられ、事業存続については廃止も含めて検討する必要がある。</t>
    <phoneticPr fontId="5"/>
  </si>
  <si>
    <t>　平成29年度から3年連続で赤字が続いていたが、令和元年度の地方債償還終了に伴い、令和2年度以降は黒字化となった。
　伊方町風力発電所はFIT期間が終了する令和7年6月末で運転開始から20年3カ月となり、一般的に大型の風力発電設備の設計寿命年数と言われる20年が経過する。FIT期間終了後の売電単価は現状よりも大きく低下することが考えられ、加えて耐用年数経過に伴う更新費を考慮すると収益確保は難しい状況となることが予想される。
　このような状況から、FIT期間終了後の事業存続については廃止も含めて検討する必要があるが、解体撤去などの事業実施に備え、計画期間中は安定した施設運営により計画的な財源確保に努める。</t>
    <rPh sb="24" eb="26">
      <t>レイワ</t>
    </rPh>
    <rPh sb="26" eb="28">
      <t>ガンネン</t>
    </rPh>
    <rPh sb="28" eb="29">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</si>
</sst>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116.7</c:v>
                </c:pt>
                <c:pt idx="1">
                  <c:v>82.8</c:v>
                </c:pt>
                <c:pt idx="2">
                  <c:v>77.099999999999994</c:v>
                </c:pt>
                <c:pt idx="3">
                  <c:v>93.4</c:v>
                </c:pt>
                <c:pt idx="4">
                  <c:v>124.3</c:v>
                </c:pt>
              </c:numCache>
            </c:numRef>
          </c:val>
          <c:extLst>
            <c:ext xmlns:c16="http://schemas.microsoft.com/office/drawing/2014/chart" uri="{C3380CC4-5D6E-409C-BE32-E72D297353CC}">
              <c16:uniqueId val="{00000000-0F30-4851-84DF-58EECB327D13}"/>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0F30-4851-84DF-58EECB327D13}"/>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F30-4851-84DF-58EECB327D13}"/>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BDF-40B5-B322-7672E7873774}"/>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1BDF-40B5-B322-7672E7873774}"/>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008-4DE8-8DC1-9B2469B662EA}"/>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08-4DE8-8DC1-9B2469B662EA}"/>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FD3-42C2-BCD4-9B0DC89CFF94}"/>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D3-42C2-BCD4-9B0DC89CFF94}"/>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906-42B9-A768-110BEDF5EB2D}"/>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06-42B9-A768-110BEDF5EB2D}"/>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C7-4B02-B6A1-D8D4254F76B4}"/>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C7-4B02-B6A1-D8D4254F76B4}"/>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5E-4FA6-9A50-CF8FA9A8452C}"/>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5E-4FA6-9A50-CF8FA9A8452C}"/>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DA-4524-854C-2D34C38ED3BE}"/>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DA-4524-854C-2D34C38ED3BE}"/>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779-4FB9-B7B1-2FD89C774AB0}"/>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79-4FB9-B7B1-2FD89C774AB0}"/>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35-4DB7-870E-35AFD2419969}"/>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35-4DB7-870E-35AFD2419969}"/>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00B-43BD-BCA8-979225755FE9}"/>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0B-43BD-BCA8-979225755FE9}"/>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216.7</c:v>
                </c:pt>
                <c:pt idx="1">
                  <c:v>136.1</c:v>
                </c:pt>
                <c:pt idx="2">
                  <c:v>140.1</c:v>
                </c:pt>
                <c:pt idx="3">
                  <c:v>166.4</c:v>
                </c:pt>
                <c:pt idx="4">
                  <c:v>124.3</c:v>
                </c:pt>
              </c:numCache>
            </c:numRef>
          </c:val>
          <c:extLst>
            <c:ext xmlns:c16="http://schemas.microsoft.com/office/drawing/2014/chart" uri="{C3380CC4-5D6E-409C-BE32-E72D297353CC}">
              <c16:uniqueId val="{00000000-0582-4C3B-A57F-4473781674E0}"/>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0582-4C3B-A57F-4473781674E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582-4C3B-A57F-4473781674E0}"/>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C95-4336-9107-DC87EC87DBC8}"/>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95-4336-9107-DC87EC87DBC8}"/>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17.2</c:v>
                </c:pt>
                <c:pt idx="1">
                  <c:v>16</c:v>
                </c:pt>
                <c:pt idx="2">
                  <c:v>13</c:v>
                </c:pt>
                <c:pt idx="3">
                  <c:v>15.9</c:v>
                </c:pt>
                <c:pt idx="4">
                  <c:v>19.8</c:v>
                </c:pt>
              </c:numCache>
            </c:numRef>
          </c:val>
          <c:extLst>
            <c:ext xmlns:c16="http://schemas.microsoft.com/office/drawing/2014/chart" uri="{C3380CC4-5D6E-409C-BE32-E72D297353CC}">
              <c16:uniqueId val="{00000000-EEED-4A26-9F25-E28E4FE75333}"/>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16.5</c:v>
                </c:pt>
                <c:pt idx="1">
                  <c:v>15</c:v>
                </c:pt>
                <c:pt idx="2">
                  <c:v>12.8</c:v>
                </c:pt>
                <c:pt idx="3">
                  <c:v>11.1</c:v>
                </c:pt>
                <c:pt idx="4">
                  <c:v>13.6</c:v>
                </c:pt>
              </c:numCache>
            </c:numRef>
          </c:val>
          <c:smooth val="0"/>
          <c:extLst>
            <c:ext xmlns:c16="http://schemas.microsoft.com/office/drawing/2014/chart" uri="{C3380CC4-5D6E-409C-BE32-E72D297353CC}">
              <c16:uniqueId val="{00000001-EEED-4A26-9F25-E28E4FE75333}"/>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20.6</c:v>
                </c:pt>
                <c:pt idx="1">
                  <c:v>45.9</c:v>
                </c:pt>
                <c:pt idx="2">
                  <c:v>34.700000000000003</c:v>
                </c:pt>
                <c:pt idx="3">
                  <c:v>30</c:v>
                </c:pt>
                <c:pt idx="4">
                  <c:v>29</c:v>
                </c:pt>
              </c:numCache>
            </c:numRef>
          </c:val>
          <c:extLst>
            <c:ext xmlns:c16="http://schemas.microsoft.com/office/drawing/2014/chart" uri="{C3380CC4-5D6E-409C-BE32-E72D297353CC}">
              <c16:uniqueId val="{00000000-EB77-4495-A8EF-90EED70F048C}"/>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39.700000000000003</c:v>
                </c:pt>
                <c:pt idx="1">
                  <c:v>37.5</c:v>
                </c:pt>
                <c:pt idx="2">
                  <c:v>37.299999999999997</c:v>
                </c:pt>
                <c:pt idx="3">
                  <c:v>26</c:v>
                </c:pt>
                <c:pt idx="4">
                  <c:v>23.4</c:v>
                </c:pt>
              </c:numCache>
            </c:numRef>
          </c:val>
          <c:smooth val="0"/>
          <c:extLst>
            <c:ext xmlns:c16="http://schemas.microsoft.com/office/drawing/2014/chart" uri="{C3380CC4-5D6E-409C-BE32-E72D297353CC}">
              <c16:uniqueId val="{00000001-EB77-4495-A8EF-90EED70F048C}"/>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115.7</c:v>
                </c:pt>
                <c:pt idx="1">
                  <c:v>93.1</c:v>
                </c:pt>
                <c:pt idx="2">
                  <c:v>57.8</c:v>
                </c:pt>
                <c:pt idx="3">
                  <c:v>0</c:v>
                </c:pt>
                <c:pt idx="4">
                  <c:v>0</c:v>
                </c:pt>
              </c:numCache>
            </c:numRef>
          </c:val>
          <c:extLst>
            <c:ext xmlns:c16="http://schemas.microsoft.com/office/drawing/2014/chart" uri="{C3380CC4-5D6E-409C-BE32-E72D297353CC}">
              <c16:uniqueId val="{00000000-B599-4B1A-9C62-DACD844A63BA}"/>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51.8</c:v>
                </c:pt>
                <c:pt idx="1">
                  <c:v>34.200000000000003</c:v>
                </c:pt>
                <c:pt idx="2">
                  <c:v>85.9</c:v>
                </c:pt>
                <c:pt idx="3">
                  <c:v>409.1</c:v>
                </c:pt>
                <c:pt idx="4">
                  <c:v>329.7</c:v>
                </c:pt>
              </c:numCache>
            </c:numRef>
          </c:val>
          <c:smooth val="0"/>
          <c:extLst>
            <c:ext xmlns:c16="http://schemas.microsoft.com/office/drawing/2014/chart" uri="{C3380CC4-5D6E-409C-BE32-E72D297353CC}">
              <c16:uniqueId val="{00000001-B599-4B1A-9C62-DACD844A63BA}"/>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AEC-466B-88E0-158CD9FDFF1E}"/>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EC-466B-88E0-158CD9FDFF1E}"/>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7C4-44B2-88A2-FCC30E3E842B}"/>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97.5</c:v>
                </c:pt>
                <c:pt idx="1">
                  <c:v>96.6</c:v>
                </c:pt>
                <c:pt idx="2">
                  <c:v>92.8</c:v>
                </c:pt>
                <c:pt idx="3">
                  <c:v>95.9</c:v>
                </c:pt>
                <c:pt idx="4">
                  <c:v>95.2</c:v>
                </c:pt>
              </c:numCache>
            </c:numRef>
          </c:val>
          <c:smooth val="0"/>
          <c:extLst>
            <c:ext xmlns:c16="http://schemas.microsoft.com/office/drawing/2014/chart" uri="{C3380CC4-5D6E-409C-BE32-E72D297353CC}">
              <c16:uniqueId val="{00000001-B7C4-44B2-88A2-FCC30E3E842B}"/>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08B-4ADE-B294-8019EBD4E480}"/>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8B-4ADE-B294-8019EBD4E480}"/>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6A4-4690-9768-F564B9631C09}"/>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A4-4690-9768-F564B9631C09}"/>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E54-4911-97FD-9EDF775F4D28}"/>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54-4911-97FD-9EDF775F4D28}"/>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373-4BA9-81E6-9B2A94473E92}"/>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73-4BA9-81E6-9B2A94473E92}"/>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C1B-4A90-8EEC-F039CB88BFE8}"/>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1B-4A90-8EEC-F039CB88BFE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9C1B-4A90-8EEC-F039CB88BFE8}"/>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166-44A2-B138-A5A830E6530A}"/>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66-44A2-B138-A5A830E6530A}"/>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19337.2</c:v>
                </c:pt>
                <c:pt idx="1">
                  <c:v>24434.1</c:v>
                </c:pt>
                <c:pt idx="2">
                  <c:v>26231</c:v>
                </c:pt>
                <c:pt idx="3">
                  <c:v>21934.6</c:v>
                </c:pt>
                <c:pt idx="4">
                  <c:v>16567.3</c:v>
                </c:pt>
              </c:numCache>
            </c:numRef>
          </c:val>
          <c:extLst>
            <c:ext xmlns:c16="http://schemas.microsoft.com/office/drawing/2014/chart" uri="{C3380CC4-5D6E-409C-BE32-E72D297353CC}">
              <c16:uniqueId val="{00000000-6D7D-4612-ABCB-7B05F4BE2FF2}"/>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6D7D-4612-ABCB-7B05F4BE2FF2}"/>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31117</c:v>
                </c:pt>
                <c:pt idx="1">
                  <c:v>12812</c:v>
                </c:pt>
                <c:pt idx="2">
                  <c:v>11217</c:v>
                </c:pt>
                <c:pt idx="3">
                  <c:v>19400</c:v>
                </c:pt>
                <c:pt idx="4">
                  <c:v>11865</c:v>
                </c:pt>
              </c:numCache>
            </c:numRef>
          </c:val>
          <c:extLst>
            <c:ext xmlns:c16="http://schemas.microsoft.com/office/drawing/2014/chart" uri="{C3380CC4-5D6E-409C-BE32-E72D297353CC}">
              <c16:uniqueId val="{00000000-7AA1-4C44-9956-F53DDD023502}"/>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7AA1-4C44-9956-F53DDD023502}"/>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17.2</c:v>
                </c:pt>
                <c:pt idx="1">
                  <c:v>16</c:v>
                </c:pt>
                <c:pt idx="2">
                  <c:v>13</c:v>
                </c:pt>
                <c:pt idx="3">
                  <c:v>15.9</c:v>
                </c:pt>
                <c:pt idx="4">
                  <c:v>19.8</c:v>
                </c:pt>
              </c:numCache>
            </c:numRef>
          </c:val>
          <c:extLst>
            <c:ext xmlns:c16="http://schemas.microsoft.com/office/drawing/2014/chart" uri="{C3380CC4-5D6E-409C-BE32-E72D297353CC}">
              <c16:uniqueId val="{00000000-498C-4E38-94DB-EED6B89EA3FF}"/>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498C-4E38-94DB-EED6B89EA3FF}"/>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20.6</c:v>
                </c:pt>
                <c:pt idx="1">
                  <c:v>45.9</c:v>
                </c:pt>
                <c:pt idx="2">
                  <c:v>34.700000000000003</c:v>
                </c:pt>
                <c:pt idx="3">
                  <c:v>30</c:v>
                </c:pt>
                <c:pt idx="4">
                  <c:v>29</c:v>
                </c:pt>
              </c:numCache>
            </c:numRef>
          </c:val>
          <c:extLst>
            <c:ext xmlns:c16="http://schemas.microsoft.com/office/drawing/2014/chart" uri="{C3380CC4-5D6E-409C-BE32-E72D297353CC}">
              <c16:uniqueId val="{00000000-6D26-48E1-BBB0-B7420B911CCA}"/>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6D26-48E1-BBB0-B7420B911CCA}"/>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115.7</c:v>
                </c:pt>
                <c:pt idx="1">
                  <c:v>93.1</c:v>
                </c:pt>
                <c:pt idx="2">
                  <c:v>57.8</c:v>
                </c:pt>
                <c:pt idx="3">
                  <c:v>0</c:v>
                </c:pt>
                <c:pt idx="4">
                  <c:v>0</c:v>
                </c:pt>
              </c:numCache>
            </c:numRef>
          </c:val>
          <c:extLst>
            <c:ext xmlns:c16="http://schemas.microsoft.com/office/drawing/2014/chart" uri="{C3380CC4-5D6E-409C-BE32-E72D297353CC}">
              <c16:uniqueId val="{00000000-FC9F-4BBB-959C-7D3BDD246F80}"/>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FC9F-4BBB-959C-7D3BDD246F80}"/>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AD9-43F3-8C4F-0C4037E7FA24}"/>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D9-43F3-8C4F-0C4037E7FA24}"/>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18" Type="http://schemas.openxmlformats.org/officeDocument/2006/relationships/image" Target="../media/image42.emf"/><Relationship Id="rId3" Type="http://schemas.openxmlformats.org/officeDocument/2006/relationships/image" Target="../media/image27.emf"/><Relationship Id="rId21" Type="http://schemas.openxmlformats.org/officeDocument/2006/relationships/image" Target="../media/image45.emf"/><Relationship Id="rId7" Type="http://schemas.openxmlformats.org/officeDocument/2006/relationships/image" Target="../media/image31.emf"/><Relationship Id="rId12" Type="http://schemas.openxmlformats.org/officeDocument/2006/relationships/image" Target="../media/image36.emf"/><Relationship Id="rId17" Type="http://schemas.openxmlformats.org/officeDocument/2006/relationships/image" Target="../media/image41.emf"/><Relationship Id="rId2" Type="http://schemas.openxmlformats.org/officeDocument/2006/relationships/image" Target="../media/image26.emf"/><Relationship Id="rId16" Type="http://schemas.openxmlformats.org/officeDocument/2006/relationships/image" Target="../media/image40.emf"/><Relationship Id="rId20" Type="http://schemas.openxmlformats.org/officeDocument/2006/relationships/image" Target="../media/image44.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24" Type="http://schemas.openxmlformats.org/officeDocument/2006/relationships/image" Target="../media/image48.emf"/><Relationship Id="rId5" Type="http://schemas.openxmlformats.org/officeDocument/2006/relationships/image" Target="../media/image29.emf"/><Relationship Id="rId15" Type="http://schemas.openxmlformats.org/officeDocument/2006/relationships/image" Target="../media/image39.emf"/><Relationship Id="rId23"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image" Target="../media/image43.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 Id="rId22"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5955" y="7483889"/>
          <a:ext cx="5662108" cy="2909863"/>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29906" y="7483889"/>
          <a:ext cx="5650978" cy="2909863"/>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352725" y="7483889"/>
          <a:ext cx="5662109" cy="2909863"/>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290758" y="7483889"/>
          <a:ext cx="5660501" cy="2909863"/>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240790" y="7483889"/>
          <a:ext cx="5671634" cy="2909863"/>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23456" y="12330545"/>
          <a:ext cx="5660287" cy="29098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23456" y="15395864"/>
          <a:ext cx="5660287" cy="2909864"/>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23456" y="18478500"/>
          <a:ext cx="5660287" cy="2909863"/>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23456" y="21543819"/>
          <a:ext cx="5660287" cy="2909864"/>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23456" y="24574501"/>
          <a:ext cx="5660287" cy="2909864"/>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68105" y="12330545"/>
          <a:ext cx="5156476" cy="29098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68105" y="15395864"/>
          <a:ext cx="5156476" cy="2909864"/>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68105" y="18478500"/>
          <a:ext cx="5156476" cy="2909863"/>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68105" y="21543819"/>
          <a:ext cx="5156476" cy="2909864"/>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68105" y="24574501"/>
          <a:ext cx="5156476" cy="2909864"/>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17938" y="12330545"/>
          <a:ext cx="5165999" cy="29098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17938" y="15395864"/>
          <a:ext cx="5165999" cy="2909864"/>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17938" y="18478500"/>
          <a:ext cx="5165999" cy="2909863"/>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17938" y="21543819"/>
          <a:ext cx="5165999" cy="2909864"/>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17938" y="24574501"/>
          <a:ext cx="5165999" cy="2909864"/>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641792" y="12330545"/>
          <a:ext cx="5166000" cy="29098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641792" y="15395864"/>
          <a:ext cx="5166000" cy="2909864"/>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641792" y="18478500"/>
          <a:ext cx="5166000" cy="2909863"/>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641792" y="21543819"/>
          <a:ext cx="5166000" cy="2909864"/>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641792" y="24574501"/>
          <a:ext cx="5166000" cy="2909864"/>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527497" y="12330545"/>
          <a:ext cx="5166000" cy="29098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527497" y="15395864"/>
          <a:ext cx="5166000" cy="2909864"/>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527497" y="18478500"/>
          <a:ext cx="5166000" cy="2909863"/>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527497" y="21543819"/>
          <a:ext cx="5166000" cy="2909864"/>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527497" y="24574501"/>
          <a:ext cx="5166000" cy="2909864"/>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26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26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26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26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26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27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27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27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27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27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27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27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277"/>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278"/>
                </a:ext>
              </a:extLst>
            </xdr:cNvPicPr>
          </xdr:nvPicPr>
          <xdr:blipFill>
            <a:blip xmlns:r="http://schemas.openxmlformats.org/officeDocument/2006/relationships" r:embed="rId43"/>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279"/>
                </a:ext>
              </a:extLst>
            </xdr:cNvPicPr>
          </xdr:nvPicPr>
          <xdr:blipFill>
            <a:blip xmlns:r="http://schemas.openxmlformats.org/officeDocument/2006/relationships" r:embed="rId44"/>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280"/>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281"/>
                </a:ext>
              </a:extLst>
            </xdr:cNvPicPr>
          </xdr:nvPicPr>
          <xdr:blipFill>
            <a:blip xmlns:r="http://schemas.openxmlformats.org/officeDocument/2006/relationships" r:embed="rId45"/>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282"/>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283"/>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284"/>
                </a:ext>
              </a:extLst>
            </xdr:cNvPicPr>
          </xdr:nvPicPr>
          <xdr:blipFill>
            <a:blip xmlns:r="http://schemas.openxmlformats.org/officeDocument/2006/relationships" r:embed="rId43"/>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285"/>
                </a:ext>
              </a:extLst>
            </xdr:cNvPicPr>
          </xdr:nvPicPr>
          <xdr:blipFill>
            <a:blip xmlns:r="http://schemas.openxmlformats.org/officeDocument/2006/relationships" r:embed="rId47"/>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286"/>
                </a:ext>
              </a:extLst>
            </xdr:cNvPicPr>
          </xdr:nvPicPr>
          <xdr:blipFill>
            <a:blip xmlns:r="http://schemas.openxmlformats.org/officeDocument/2006/relationships" r:embed="rId48"/>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287"/>
                </a:ext>
              </a:extLst>
            </xdr:cNvPicPr>
          </xdr:nvPicPr>
          <xdr:blipFill>
            <a:blip xmlns:r="http://schemas.openxmlformats.org/officeDocument/2006/relationships" r:embed="rId49"/>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288"/>
                </a:ext>
              </a:extLst>
            </xdr:cNvPicPr>
          </xdr:nvPicPr>
          <xdr:blipFill>
            <a:blip xmlns:r="http://schemas.openxmlformats.org/officeDocument/2006/relationships" r:embed="rId50"/>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289"/>
                </a:ext>
              </a:extLst>
            </xdr:cNvPicPr>
          </xdr:nvPicPr>
          <xdr:blipFill>
            <a:blip xmlns:r="http://schemas.openxmlformats.org/officeDocument/2006/relationships" r:embed="rId5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290"/>
                </a:ext>
              </a:extLst>
            </xdr:cNvPicPr>
          </xdr:nvPicPr>
          <xdr:blipFill>
            <a:blip xmlns:r="http://schemas.openxmlformats.org/officeDocument/2006/relationships" r:embed="rId5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291"/>
                </a:ext>
              </a:extLst>
            </xdr:cNvPicPr>
          </xdr:nvPicPr>
          <xdr:blipFill>
            <a:blip xmlns:r="http://schemas.openxmlformats.org/officeDocument/2006/relationships" r:embed="rId50"/>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292"/>
                </a:ext>
              </a:extLst>
            </xdr:cNvPicPr>
          </xdr:nvPicPr>
          <xdr:blipFill>
            <a:blip xmlns:r="http://schemas.openxmlformats.org/officeDocument/2006/relationships" r:embed="rId50"/>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293"/>
                </a:ext>
              </a:extLst>
            </xdr:cNvPicPr>
          </xdr:nvPicPr>
          <xdr:blipFill>
            <a:blip xmlns:r="http://schemas.openxmlformats.org/officeDocument/2006/relationships" r:embed="rId43"/>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294"/>
                </a:ext>
              </a:extLst>
            </xdr:cNvPicPr>
          </xdr:nvPicPr>
          <xdr:blipFill>
            <a:blip xmlns:r="http://schemas.openxmlformats.org/officeDocument/2006/relationships" r:embed="rId5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295"/>
                </a:ext>
              </a:extLst>
            </xdr:cNvPicPr>
          </xdr:nvPicPr>
          <xdr:blipFill>
            <a:blip xmlns:r="http://schemas.openxmlformats.org/officeDocument/2006/relationships" r:embed="rId53"/>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296"/>
                </a:ext>
              </a:extLst>
            </xdr:cNvPicPr>
          </xdr:nvPicPr>
          <xdr:blipFill>
            <a:blip xmlns:r="http://schemas.openxmlformats.org/officeDocument/2006/relationships" r:embed="rId53"/>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297"/>
                </a:ext>
              </a:extLst>
            </xdr:cNvPicPr>
          </xdr:nvPicPr>
          <xdr:blipFill>
            <a:blip xmlns:r="http://schemas.openxmlformats.org/officeDocument/2006/relationships" r:embed="rId53"/>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298"/>
                </a:ext>
              </a:extLst>
            </xdr:cNvPicPr>
          </xdr:nvPicPr>
          <xdr:blipFill>
            <a:blip xmlns:r="http://schemas.openxmlformats.org/officeDocument/2006/relationships" r:embed="rId53"/>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299"/>
                </a:ext>
              </a:extLst>
            </xdr:cNvPicPr>
          </xdr:nvPicPr>
          <xdr:blipFill>
            <a:blip xmlns:r="http://schemas.openxmlformats.org/officeDocument/2006/relationships" r:embed="rId53"/>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300"/>
                </a:ext>
              </a:extLst>
            </xdr:cNvPicPr>
          </xdr:nvPicPr>
          <xdr:blipFill>
            <a:blip xmlns:r="http://schemas.openxmlformats.org/officeDocument/2006/relationships" r:embed="rId53"/>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301"/>
                </a:ext>
              </a:extLst>
            </xdr:cNvPicPr>
          </xdr:nvPicPr>
          <xdr:blipFill>
            <a:blip xmlns:r="http://schemas.openxmlformats.org/officeDocument/2006/relationships" r:embed="rId53"/>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302"/>
                </a:ext>
              </a:extLst>
            </xdr:cNvPicPr>
          </xdr:nvPicPr>
          <xdr:blipFill>
            <a:blip xmlns:r="http://schemas.openxmlformats.org/officeDocument/2006/relationships" r:embed="rId53"/>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303"/>
                </a:ext>
              </a:extLst>
            </xdr:cNvPicPr>
          </xdr:nvPicPr>
          <xdr:blipFill>
            <a:blip xmlns:r="http://schemas.openxmlformats.org/officeDocument/2006/relationships" r:embed="rId53"/>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304"/>
                </a:ext>
              </a:extLst>
            </xdr:cNvPicPr>
          </xdr:nvPicPr>
          <xdr:blipFill>
            <a:blip xmlns:r="http://schemas.openxmlformats.org/officeDocument/2006/relationships" r:embed="rId53"/>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305"/>
                </a:ext>
              </a:extLst>
            </xdr:cNvPicPr>
          </xdr:nvPicPr>
          <xdr:blipFill>
            <a:blip xmlns:r="http://schemas.openxmlformats.org/officeDocument/2006/relationships" r:embed="rId53"/>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306"/>
                </a:ext>
              </a:extLst>
            </xdr:cNvPicPr>
          </xdr:nvPicPr>
          <xdr:blipFill>
            <a:blip xmlns:r="http://schemas.openxmlformats.org/officeDocument/2006/relationships" r:embed="rId53"/>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307"/>
                </a:ext>
              </a:extLst>
            </xdr:cNvPicPr>
          </xdr:nvPicPr>
          <xdr:blipFill>
            <a:blip xmlns:r="http://schemas.openxmlformats.org/officeDocument/2006/relationships" r:embed="rId53"/>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308"/>
                </a:ext>
              </a:extLst>
            </xdr:cNvPicPr>
          </xdr:nvPicPr>
          <xdr:blipFill>
            <a:blip xmlns:r="http://schemas.openxmlformats.org/officeDocument/2006/relationships" r:embed="rId53"/>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309"/>
                </a:ext>
              </a:extLst>
            </xdr:cNvPicPr>
          </xdr:nvPicPr>
          <xdr:blipFill>
            <a:blip xmlns:r="http://schemas.openxmlformats.org/officeDocument/2006/relationships" r:embed="rId53"/>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310"/>
                </a:ext>
              </a:extLst>
            </xdr:cNvPicPr>
          </xdr:nvPicPr>
          <xdr:blipFill>
            <a:blip xmlns:r="http://schemas.openxmlformats.org/officeDocument/2006/relationships" r:embed="rId53"/>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311"/>
                </a:ext>
              </a:extLst>
            </xdr:cNvPicPr>
          </xdr:nvPicPr>
          <xdr:blipFill>
            <a:blip xmlns:r="http://schemas.openxmlformats.org/officeDocument/2006/relationships" r:embed="rId54"/>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312"/>
                </a:ext>
              </a:extLst>
            </xdr:cNvPicPr>
          </xdr:nvPicPr>
          <xdr:blipFill>
            <a:blip xmlns:r="http://schemas.openxmlformats.org/officeDocument/2006/relationships" r:embed="rId54"/>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H1" zoomScale="55" zoomScaleNormal="55" workbookViewId="0">
      <selection activeCell="S3" sqref="S3:AH19"/>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愛媛県　伊方町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290</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132</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f>データ!AG6</f>
        <v>2559</v>
      </c>
      <c r="G14" s="162"/>
      <c r="H14" s="161">
        <f>データ!AH6</f>
        <v>2384</v>
      </c>
      <c r="I14" s="162"/>
      <c r="J14" s="161">
        <f>データ!AI6</f>
        <v>1935</v>
      </c>
      <c r="K14" s="162"/>
      <c r="L14" s="161">
        <f>データ!AJ6</f>
        <v>2371</v>
      </c>
      <c r="M14" s="162"/>
      <c r="N14" s="150">
        <f>データ!AK6</f>
        <v>2944</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2559</v>
      </c>
      <c r="G16" s="177"/>
      <c r="H16" s="177">
        <f>データ!AR6</f>
        <v>2384</v>
      </c>
      <c r="I16" s="177"/>
      <c r="J16" s="177">
        <f>データ!AS6</f>
        <v>1935</v>
      </c>
      <c r="K16" s="177"/>
      <c r="L16" s="177">
        <f>データ!AT6</f>
        <v>2371</v>
      </c>
      <c r="M16" s="177"/>
      <c r="N16" s="166">
        <f>データ!AU6</f>
        <v>2944</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55102</v>
      </c>
      <c r="J19" s="180"/>
      <c r="K19" s="180"/>
      <c r="L19" s="180">
        <f>データ!AX6</f>
        <v>55102</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291</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292</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（最大出力合計1,700kW）</v>
      </c>
      <c r="D123" s="5" t="str">
        <f>データ!EX9</f>
        <v>（最大出力合計-kW）</v>
      </c>
      <c r="E123" s="5" t="str">
        <f>データ!GW9</f>
        <v>（最大出力合計-kW）</v>
      </c>
      <c r="F123" s="5" t="str">
        <f>データ!IV9</f>
        <v>（最大出力合計1,700kW）</v>
      </c>
      <c r="G123" s="5" t="str">
        <f>データ!KU9</f>
        <v>（最大出力合計-kW）</v>
      </c>
    </row>
  </sheetData>
  <sheetProtection algorithmName="SHA-512" hashValue="5fS7qngNFIkxRoSk8yXjNwgokoKjhVzck4+q0jmLyQoD1PYFesHoHeLutSFgVdOkAVVhboXkJiNxm3JgHv0ShA==" saltValue="nVdWDvoD1JyIKaVpNAu7d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horizontalDpi="4294967294"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4" x14ac:dyDescent="0.15">
      <c r="A6" s="49" t="s">
        <v>119</v>
      </c>
      <c r="B6" s="67" t="str">
        <f>B7</f>
        <v>2020</v>
      </c>
      <c r="C6" s="67" t="str">
        <f t="shared" ref="C6:AX6" si="6">C7</f>
        <v>384429</v>
      </c>
      <c r="D6" s="67" t="str">
        <f t="shared" si="6"/>
        <v>47</v>
      </c>
      <c r="E6" s="67" t="str">
        <f t="shared" si="6"/>
        <v>04</v>
      </c>
      <c r="F6" s="67" t="str">
        <f t="shared" si="6"/>
        <v>0</v>
      </c>
      <c r="G6" s="67" t="str">
        <f t="shared" si="6"/>
        <v>000</v>
      </c>
      <c r="H6" s="67" t="str">
        <f t="shared" si="6"/>
        <v>愛媛県　伊方町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令和7年6月30日　伊方町風力発電所</v>
      </c>
      <c r="S6" s="71" t="str">
        <f t="shared" si="6"/>
        <v>令和7年6月30日　伊方町風力発電所</v>
      </c>
      <c r="T6" s="67" t="str">
        <f t="shared" si="6"/>
        <v>無</v>
      </c>
      <c r="U6" s="71" t="str">
        <f t="shared" si="6"/>
        <v>四国電力送配電株式会社八幡浜事業所</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2559</v>
      </c>
      <c r="AH6" s="69">
        <f t="shared" si="6"/>
        <v>2384</v>
      </c>
      <c r="AI6" s="69">
        <f t="shared" si="6"/>
        <v>1935</v>
      </c>
      <c r="AJ6" s="69">
        <f t="shared" si="6"/>
        <v>2371</v>
      </c>
      <c r="AK6" s="69">
        <f t="shared" si="6"/>
        <v>2944</v>
      </c>
      <c r="AL6" s="69" t="str">
        <f t="shared" si="6"/>
        <v>-</v>
      </c>
      <c r="AM6" s="69" t="str">
        <f t="shared" si="6"/>
        <v>-</v>
      </c>
      <c r="AN6" s="69" t="str">
        <f t="shared" si="6"/>
        <v>-</v>
      </c>
      <c r="AO6" s="69" t="str">
        <f t="shared" si="6"/>
        <v>-</v>
      </c>
      <c r="AP6" s="69" t="str">
        <f t="shared" si="6"/>
        <v>-</v>
      </c>
      <c r="AQ6" s="69">
        <f t="shared" si="6"/>
        <v>2559</v>
      </c>
      <c r="AR6" s="69">
        <f t="shared" si="6"/>
        <v>2384</v>
      </c>
      <c r="AS6" s="69">
        <f t="shared" si="6"/>
        <v>1935</v>
      </c>
      <c r="AT6" s="69">
        <f t="shared" si="6"/>
        <v>2371</v>
      </c>
      <c r="AU6" s="69">
        <f t="shared" si="6"/>
        <v>2944</v>
      </c>
      <c r="AV6" s="69" t="str">
        <f t="shared" si="6"/>
        <v>-</v>
      </c>
      <c r="AW6" s="69">
        <f t="shared" si="6"/>
        <v>55102</v>
      </c>
      <c r="AX6" s="69">
        <f t="shared" si="6"/>
        <v>55102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v>1</v>
      </c>
      <c r="P7" s="80" t="s">
        <v>131</v>
      </c>
      <c r="Q7" s="80" t="s">
        <v>131</v>
      </c>
      <c r="R7" s="81" t="s">
        <v>132</v>
      </c>
      <c r="S7" s="81" t="s">
        <v>132</v>
      </c>
      <c r="T7" s="82" t="s">
        <v>133</v>
      </c>
      <c r="U7" s="81" t="s">
        <v>134</v>
      </c>
      <c r="V7" s="78" t="s">
        <v>131</v>
      </c>
      <c r="W7" s="80" t="s">
        <v>131</v>
      </c>
      <c r="X7" s="80" t="s">
        <v>131</v>
      </c>
      <c r="Y7" s="80" t="s">
        <v>131</v>
      </c>
      <c r="Z7" s="80" t="s">
        <v>131</v>
      </c>
      <c r="AA7" s="80" t="s">
        <v>131</v>
      </c>
      <c r="AB7" s="80" t="s">
        <v>131</v>
      </c>
      <c r="AC7" s="80" t="s">
        <v>131</v>
      </c>
      <c r="AD7" s="80" t="s">
        <v>131</v>
      </c>
      <c r="AE7" s="80" t="s">
        <v>131</v>
      </c>
      <c r="AF7" s="80" t="s">
        <v>131</v>
      </c>
      <c r="AG7" s="80">
        <v>2559</v>
      </c>
      <c r="AH7" s="80">
        <v>2384</v>
      </c>
      <c r="AI7" s="80">
        <v>1935</v>
      </c>
      <c r="AJ7" s="80">
        <v>2371</v>
      </c>
      <c r="AK7" s="80">
        <v>2944</v>
      </c>
      <c r="AL7" s="80" t="s">
        <v>131</v>
      </c>
      <c r="AM7" s="80" t="s">
        <v>131</v>
      </c>
      <c r="AN7" s="80" t="s">
        <v>131</v>
      </c>
      <c r="AO7" s="80" t="s">
        <v>131</v>
      </c>
      <c r="AP7" s="80" t="s">
        <v>131</v>
      </c>
      <c r="AQ7" s="80">
        <v>2559</v>
      </c>
      <c r="AR7" s="80">
        <v>2384</v>
      </c>
      <c r="AS7" s="80">
        <v>1935</v>
      </c>
      <c r="AT7" s="80">
        <v>2371</v>
      </c>
      <c r="AU7" s="80">
        <v>2944</v>
      </c>
      <c r="AV7" s="80" t="s">
        <v>131</v>
      </c>
      <c r="AW7" s="80">
        <v>55102</v>
      </c>
      <c r="AX7" s="80">
        <v>55102</v>
      </c>
      <c r="AY7" s="83">
        <v>116.7</v>
      </c>
      <c r="AZ7" s="83">
        <v>82.8</v>
      </c>
      <c r="BA7" s="83">
        <v>77.099999999999994</v>
      </c>
      <c r="BB7" s="83">
        <v>93.4</v>
      </c>
      <c r="BC7" s="83">
        <v>124.3</v>
      </c>
      <c r="BD7" s="83">
        <v>88.8</v>
      </c>
      <c r="BE7" s="83">
        <v>121.3</v>
      </c>
      <c r="BF7" s="83">
        <v>123.2</v>
      </c>
      <c r="BG7" s="83">
        <v>134.69999999999999</v>
      </c>
      <c r="BH7" s="83">
        <v>141.80000000000001</v>
      </c>
      <c r="BI7" s="83">
        <v>100</v>
      </c>
      <c r="BJ7" s="83">
        <v>216.7</v>
      </c>
      <c r="BK7" s="83">
        <v>136.1</v>
      </c>
      <c r="BL7" s="83">
        <v>140.1</v>
      </c>
      <c r="BM7" s="83">
        <v>166.4</v>
      </c>
      <c r="BN7" s="83">
        <v>124.3</v>
      </c>
      <c r="BO7" s="83">
        <v>269.8</v>
      </c>
      <c r="BP7" s="83">
        <v>247.9</v>
      </c>
      <c r="BQ7" s="83">
        <v>240.1</v>
      </c>
      <c r="BR7" s="83">
        <v>253.6</v>
      </c>
      <c r="BS7" s="83">
        <v>238</v>
      </c>
      <c r="BT7" s="83">
        <v>100</v>
      </c>
      <c r="BU7" s="83" t="s">
        <v>131</v>
      </c>
      <c r="BV7" s="83" t="s">
        <v>131</v>
      </c>
      <c r="BW7" s="83" t="s">
        <v>131</v>
      </c>
      <c r="BX7" s="83" t="s">
        <v>131</v>
      </c>
      <c r="BY7" s="83" t="s">
        <v>131</v>
      </c>
      <c r="BZ7" s="83" t="s">
        <v>131</v>
      </c>
      <c r="CA7" s="83" t="s">
        <v>131</v>
      </c>
      <c r="CB7" s="83" t="s">
        <v>131</v>
      </c>
      <c r="CC7" s="83" t="s">
        <v>131</v>
      </c>
      <c r="CD7" s="83" t="s">
        <v>131</v>
      </c>
      <c r="CE7" s="83" t="s">
        <v>131</v>
      </c>
      <c r="CF7" s="83">
        <v>19337.2</v>
      </c>
      <c r="CG7" s="83">
        <v>24434.1</v>
      </c>
      <c r="CH7" s="83">
        <v>26231</v>
      </c>
      <c r="CI7" s="83">
        <v>21934.6</v>
      </c>
      <c r="CJ7" s="83">
        <v>16567.3</v>
      </c>
      <c r="CK7" s="83">
        <v>22847.9</v>
      </c>
      <c r="CL7" s="83">
        <v>19199</v>
      </c>
      <c r="CM7" s="83">
        <v>19863.5</v>
      </c>
      <c r="CN7" s="83">
        <v>19066.3</v>
      </c>
      <c r="CO7" s="83">
        <v>18998.7</v>
      </c>
      <c r="CP7" s="80">
        <v>31117</v>
      </c>
      <c r="CQ7" s="80">
        <v>12812</v>
      </c>
      <c r="CR7" s="80">
        <v>11217</v>
      </c>
      <c r="CS7" s="80">
        <v>19400</v>
      </c>
      <c r="CT7" s="80">
        <v>11865</v>
      </c>
      <c r="CU7" s="80">
        <v>2390</v>
      </c>
      <c r="CV7" s="80">
        <v>32739</v>
      </c>
      <c r="CW7" s="80">
        <v>34140</v>
      </c>
      <c r="CX7" s="80">
        <v>33434</v>
      </c>
      <c r="CY7" s="80">
        <v>36820</v>
      </c>
      <c r="CZ7" s="80">
        <v>1700</v>
      </c>
      <c r="DA7" s="83">
        <v>17.2</v>
      </c>
      <c r="DB7" s="83">
        <v>16</v>
      </c>
      <c r="DC7" s="83">
        <v>13</v>
      </c>
      <c r="DD7" s="83">
        <v>15.9</v>
      </c>
      <c r="DE7" s="83">
        <v>19.8</v>
      </c>
      <c r="DF7" s="83">
        <v>36.4</v>
      </c>
      <c r="DG7" s="83">
        <v>31.6</v>
      </c>
      <c r="DH7" s="83">
        <v>31.6</v>
      </c>
      <c r="DI7" s="83">
        <v>30.1</v>
      </c>
      <c r="DJ7" s="83">
        <v>30.3</v>
      </c>
      <c r="DK7" s="83">
        <v>20.6</v>
      </c>
      <c r="DL7" s="83">
        <v>45.9</v>
      </c>
      <c r="DM7" s="83">
        <v>34.700000000000003</v>
      </c>
      <c r="DN7" s="83">
        <v>30</v>
      </c>
      <c r="DO7" s="83">
        <v>29</v>
      </c>
      <c r="DP7" s="83">
        <v>8.3000000000000007</v>
      </c>
      <c r="DQ7" s="83">
        <v>7.1</v>
      </c>
      <c r="DR7" s="83">
        <v>7.3</v>
      </c>
      <c r="DS7" s="83">
        <v>5.3</v>
      </c>
      <c r="DT7" s="83">
        <v>6.4</v>
      </c>
      <c r="DU7" s="83">
        <v>115.7</v>
      </c>
      <c r="DV7" s="83">
        <v>93.1</v>
      </c>
      <c r="DW7" s="83">
        <v>57.8</v>
      </c>
      <c r="DX7" s="83">
        <v>0</v>
      </c>
      <c r="DY7" s="83">
        <v>0</v>
      </c>
      <c r="DZ7" s="83">
        <v>110.5</v>
      </c>
      <c r="EA7" s="83">
        <v>156.5</v>
      </c>
      <c r="EB7" s="83">
        <v>157.6</v>
      </c>
      <c r="EC7" s="83">
        <v>173.7</v>
      </c>
      <c r="ED7" s="83">
        <v>160.19999999999999</v>
      </c>
      <c r="EE7" s="83" t="s">
        <v>131</v>
      </c>
      <c r="EF7" s="83" t="s">
        <v>131</v>
      </c>
      <c r="EG7" s="83" t="s">
        <v>131</v>
      </c>
      <c r="EH7" s="83" t="s">
        <v>131</v>
      </c>
      <c r="EI7" s="83" t="s">
        <v>131</v>
      </c>
      <c r="EJ7" s="83" t="s">
        <v>131</v>
      </c>
      <c r="EK7" s="83" t="s">
        <v>131</v>
      </c>
      <c r="EL7" s="83" t="s">
        <v>131</v>
      </c>
      <c r="EM7" s="83" t="s">
        <v>131</v>
      </c>
      <c r="EN7" s="83" t="s">
        <v>131</v>
      </c>
      <c r="EO7" s="83">
        <v>100</v>
      </c>
      <c r="EP7" s="83">
        <v>100</v>
      </c>
      <c r="EQ7" s="83">
        <v>100</v>
      </c>
      <c r="ER7" s="83">
        <v>100</v>
      </c>
      <c r="ES7" s="83">
        <v>100</v>
      </c>
      <c r="ET7" s="83">
        <v>74.2</v>
      </c>
      <c r="EU7" s="83">
        <v>86.8</v>
      </c>
      <c r="EV7" s="83">
        <v>83.6</v>
      </c>
      <c r="EW7" s="83">
        <v>82.6</v>
      </c>
      <c r="EX7" s="83">
        <v>83.2</v>
      </c>
      <c r="EY7" s="80" t="s">
        <v>131</v>
      </c>
      <c r="EZ7" s="83" t="s">
        <v>131</v>
      </c>
      <c r="FA7" s="83" t="s">
        <v>131</v>
      </c>
      <c r="FB7" s="83" t="s">
        <v>131</v>
      </c>
      <c r="FC7" s="83" t="s">
        <v>131</v>
      </c>
      <c r="FD7" s="83" t="s">
        <v>131</v>
      </c>
      <c r="FE7" s="83">
        <v>61.6</v>
      </c>
      <c r="FF7" s="83">
        <v>57.7</v>
      </c>
      <c r="FG7" s="83">
        <v>57.6</v>
      </c>
      <c r="FH7" s="83">
        <v>60.4</v>
      </c>
      <c r="FI7" s="83">
        <v>54.1</v>
      </c>
      <c r="FJ7" s="83" t="s">
        <v>131</v>
      </c>
      <c r="FK7" s="83" t="s">
        <v>131</v>
      </c>
      <c r="FL7" s="83" t="s">
        <v>131</v>
      </c>
      <c r="FM7" s="83" t="s">
        <v>131</v>
      </c>
      <c r="FN7" s="83" t="s">
        <v>131</v>
      </c>
      <c r="FO7" s="83">
        <v>6.4</v>
      </c>
      <c r="FP7" s="83">
        <v>5.4</v>
      </c>
      <c r="FQ7" s="83">
        <v>8.6999999999999993</v>
      </c>
      <c r="FR7" s="83">
        <v>14.9</v>
      </c>
      <c r="FS7" s="83">
        <v>16.2</v>
      </c>
      <c r="FT7" s="83" t="s">
        <v>131</v>
      </c>
      <c r="FU7" s="83" t="s">
        <v>131</v>
      </c>
      <c r="FV7" s="83" t="s">
        <v>131</v>
      </c>
      <c r="FW7" s="83" t="s">
        <v>131</v>
      </c>
      <c r="FX7" s="83" t="s">
        <v>131</v>
      </c>
      <c r="FY7" s="83">
        <v>390.3</v>
      </c>
      <c r="FZ7" s="83">
        <v>394.9</v>
      </c>
      <c r="GA7" s="83">
        <v>375</v>
      </c>
      <c r="GB7" s="83">
        <v>314.5</v>
      </c>
      <c r="GC7" s="83">
        <v>302.8</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v>85.6</v>
      </c>
      <c r="GT7" s="83">
        <v>92</v>
      </c>
      <c r="GU7" s="83">
        <v>94.7</v>
      </c>
      <c r="GV7" s="83">
        <v>96</v>
      </c>
      <c r="GW7" s="83">
        <v>97.1</v>
      </c>
      <c r="GX7" s="80" t="s">
        <v>131</v>
      </c>
      <c r="GY7" s="83" t="s">
        <v>131</v>
      </c>
      <c r="GZ7" s="83" t="s">
        <v>131</v>
      </c>
      <c r="HA7" s="83" t="s">
        <v>131</v>
      </c>
      <c r="HB7" s="83" t="s">
        <v>131</v>
      </c>
      <c r="HC7" s="83" t="s">
        <v>131</v>
      </c>
      <c r="HD7" s="83">
        <v>53.5</v>
      </c>
      <c r="HE7" s="83">
        <v>67.599999999999994</v>
      </c>
      <c r="HF7" s="83">
        <v>67.8</v>
      </c>
      <c r="HG7" s="83">
        <v>71</v>
      </c>
      <c r="HH7" s="83">
        <v>70.5</v>
      </c>
      <c r="HI7" s="83" t="s">
        <v>131</v>
      </c>
      <c r="HJ7" s="83" t="s">
        <v>131</v>
      </c>
      <c r="HK7" s="83" t="s">
        <v>131</v>
      </c>
      <c r="HL7" s="83" t="s">
        <v>131</v>
      </c>
      <c r="HM7" s="83" t="s">
        <v>131</v>
      </c>
      <c r="HN7" s="83">
        <v>5.5</v>
      </c>
      <c r="HO7" s="83">
        <v>0</v>
      </c>
      <c r="HP7" s="83">
        <v>0.6</v>
      </c>
      <c r="HQ7" s="83">
        <v>0.2</v>
      </c>
      <c r="HR7" s="83">
        <v>0.1</v>
      </c>
      <c r="HS7" s="83" t="s">
        <v>131</v>
      </c>
      <c r="HT7" s="83" t="s">
        <v>131</v>
      </c>
      <c r="HU7" s="83" t="s">
        <v>131</v>
      </c>
      <c r="HV7" s="83" t="s">
        <v>131</v>
      </c>
      <c r="HW7" s="83" t="s">
        <v>131</v>
      </c>
      <c r="HX7" s="83">
        <v>0.5</v>
      </c>
      <c r="HY7" s="83">
        <v>25.6</v>
      </c>
      <c r="HZ7" s="83">
        <v>43.5</v>
      </c>
      <c r="IA7" s="83">
        <v>42.8</v>
      </c>
      <c r="IB7" s="83">
        <v>41</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43.2</v>
      </c>
      <c r="IS7" s="83">
        <v>49.1</v>
      </c>
      <c r="IT7" s="83">
        <v>33.799999999999997</v>
      </c>
      <c r="IU7" s="83">
        <v>24</v>
      </c>
      <c r="IV7" s="83">
        <v>23.8</v>
      </c>
      <c r="IW7" s="80">
        <v>1700</v>
      </c>
      <c r="IX7" s="83">
        <v>17.2</v>
      </c>
      <c r="IY7" s="83">
        <v>16</v>
      </c>
      <c r="IZ7" s="83">
        <v>13</v>
      </c>
      <c r="JA7" s="83">
        <v>15.9</v>
      </c>
      <c r="JB7" s="83">
        <v>19.8</v>
      </c>
      <c r="JC7" s="83">
        <v>16.5</v>
      </c>
      <c r="JD7" s="83">
        <v>15</v>
      </c>
      <c r="JE7" s="83">
        <v>12.8</v>
      </c>
      <c r="JF7" s="83">
        <v>11.1</v>
      </c>
      <c r="JG7" s="83">
        <v>13.6</v>
      </c>
      <c r="JH7" s="83">
        <v>20.6</v>
      </c>
      <c r="JI7" s="83">
        <v>45.9</v>
      </c>
      <c r="JJ7" s="83">
        <v>34.700000000000003</v>
      </c>
      <c r="JK7" s="83">
        <v>30</v>
      </c>
      <c r="JL7" s="83">
        <v>29</v>
      </c>
      <c r="JM7" s="83">
        <v>39.700000000000003</v>
      </c>
      <c r="JN7" s="83">
        <v>37.5</v>
      </c>
      <c r="JO7" s="83">
        <v>37.299999999999997</v>
      </c>
      <c r="JP7" s="83">
        <v>26</v>
      </c>
      <c r="JQ7" s="83">
        <v>23.4</v>
      </c>
      <c r="JR7" s="83">
        <v>115.7</v>
      </c>
      <c r="JS7" s="83">
        <v>93.1</v>
      </c>
      <c r="JT7" s="83">
        <v>57.8</v>
      </c>
      <c r="JU7" s="83">
        <v>0</v>
      </c>
      <c r="JV7" s="83">
        <v>0</v>
      </c>
      <c r="JW7" s="83">
        <v>51.8</v>
      </c>
      <c r="JX7" s="83">
        <v>34.200000000000003</v>
      </c>
      <c r="JY7" s="83">
        <v>85.9</v>
      </c>
      <c r="JZ7" s="83">
        <v>409.1</v>
      </c>
      <c r="KA7" s="83">
        <v>329.7</v>
      </c>
      <c r="KB7" s="83" t="s">
        <v>131</v>
      </c>
      <c r="KC7" s="83" t="s">
        <v>131</v>
      </c>
      <c r="KD7" s="83" t="s">
        <v>131</v>
      </c>
      <c r="KE7" s="83" t="s">
        <v>131</v>
      </c>
      <c r="KF7" s="83" t="s">
        <v>131</v>
      </c>
      <c r="KG7" s="83" t="s">
        <v>131</v>
      </c>
      <c r="KH7" s="83" t="s">
        <v>131</v>
      </c>
      <c r="KI7" s="83" t="s">
        <v>131</v>
      </c>
      <c r="KJ7" s="83" t="s">
        <v>131</v>
      </c>
      <c r="KK7" s="83" t="s">
        <v>131</v>
      </c>
      <c r="KL7" s="83">
        <v>100</v>
      </c>
      <c r="KM7" s="83">
        <v>100</v>
      </c>
      <c r="KN7" s="83">
        <v>100</v>
      </c>
      <c r="KO7" s="83">
        <v>100</v>
      </c>
      <c r="KP7" s="83">
        <v>100</v>
      </c>
      <c r="KQ7" s="83">
        <v>97.5</v>
      </c>
      <c r="KR7" s="83">
        <v>96.6</v>
      </c>
      <c r="KS7" s="83">
        <v>92.8</v>
      </c>
      <c r="KT7" s="83">
        <v>95.9</v>
      </c>
      <c r="KU7" s="83">
        <v>95.2</v>
      </c>
      <c r="KV7" s="80" t="s">
        <v>131</v>
      </c>
      <c r="KW7" s="83" t="s">
        <v>131</v>
      </c>
      <c r="KX7" s="83" t="s">
        <v>131</v>
      </c>
      <c r="KY7" s="83" t="s">
        <v>131</v>
      </c>
      <c r="KZ7" s="83" t="s">
        <v>131</v>
      </c>
      <c r="LA7" s="83" t="s">
        <v>131</v>
      </c>
      <c r="LB7" s="83">
        <v>14.5</v>
      </c>
      <c r="LC7" s="83">
        <v>14.9</v>
      </c>
      <c r="LD7" s="83">
        <v>15.3</v>
      </c>
      <c r="LE7" s="83">
        <v>14.9</v>
      </c>
      <c r="LF7" s="83">
        <v>14.9</v>
      </c>
      <c r="LG7" s="83" t="s">
        <v>131</v>
      </c>
      <c r="LH7" s="83" t="s">
        <v>131</v>
      </c>
      <c r="LI7" s="83" t="s">
        <v>131</v>
      </c>
      <c r="LJ7" s="83" t="s">
        <v>131</v>
      </c>
      <c r="LK7" s="83" t="s">
        <v>131</v>
      </c>
      <c r="LL7" s="83">
        <v>0.3</v>
      </c>
      <c r="LM7" s="83">
        <v>0.3</v>
      </c>
      <c r="LN7" s="83">
        <v>0.7</v>
      </c>
      <c r="LO7" s="83">
        <v>0.4</v>
      </c>
      <c r="LP7" s="83">
        <v>1.8</v>
      </c>
      <c r="LQ7" s="83" t="s">
        <v>131</v>
      </c>
      <c r="LR7" s="83" t="s">
        <v>131</v>
      </c>
      <c r="LS7" s="83" t="s">
        <v>131</v>
      </c>
      <c r="LT7" s="83" t="s">
        <v>131</v>
      </c>
      <c r="LU7" s="83" t="s">
        <v>131</v>
      </c>
      <c r="LV7" s="83">
        <v>189.5</v>
      </c>
      <c r="LW7" s="83">
        <v>172</v>
      </c>
      <c r="LX7" s="83">
        <v>151.69999999999999</v>
      </c>
      <c r="LY7" s="83">
        <v>138.1</v>
      </c>
      <c r="LZ7" s="83">
        <v>125.8</v>
      </c>
      <c r="MA7" s="83" t="s">
        <v>131</v>
      </c>
      <c r="MB7" s="83" t="s">
        <v>131</v>
      </c>
      <c r="MC7" s="83" t="s">
        <v>131</v>
      </c>
      <c r="MD7" s="83" t="s">
        <v>131</v>
      </c>
      <c r="ME7" s="83" t="s">
        <v>131</v>
      </c>
      <c r="MF7" s="83" t="s">
        <v>131</v>
      </c>
      <c r="MG7" s="83" t="s">
        <v>131</v>
      </c>
      <c r="MH7" s="83" t="s">
        <v>131</v>
      </c>
      <c r="MI7" s="83" t="s">
        <v>131</v>
      </c>
      <c r="MJ7" s="83" t="s">
        <v>131</v>
      </c>
      <c r="MK7" s="83" t="s">
        <v>131</v>
      </c>
      <c r="ML7" s="83" t="s">
        <v>131</v>
      </c>
      <c r="MM7" s="83" t="s">
        <v>131</v>
      </c>
      <c r="MN7" s="83" t="s">
        <v>131</v>
      </c>
      <c r="MO7" s="83" t="s">
        <v>131</v>
      </c>
      <c r="MP7" s="83">
        <v>98.7</v>
      </c>
      <c r="MQ7" s="83">
        <v>98.2</v>
      </c>
      <c r="MR7" s="83">
        <v>98.7</v>
      </c>
      <c r="MS7" s="83">
        <v>98.8</v>
      </c>
      <c r="MT7" s="83">
        <v>98.9</v>
      </c>
      <c r="MU7" s="83" t="s">
        <v>131</v>
      </c>
      <c r="MV7" s="83" t="s">
        <v>131</v>
      </c>
      <c r="MW7" s="83" t="s">
        <v>131</v>
      </c>
      <c r="MX7" s="83" t="s">
        <v>131</v>
      </c>
      <c r="MY7" s="83" t="s">
        <v>131</v>
      </c>
      <c r="MZ7" s="83" t="s">
        <v>131</v>
      </c>
      <c r="NA7" s="83" t="s">
        <v>131</v>
      </c>
      <c r="NB7" s="83" t="s">
        <v>131</v>
      </c>
      <c r="NC7" s="83">
        <v>1</v>
      </c>
      <c r="ND7" s="83">
        <v>1</v>
      </c>
      <c r="NE7" s="83">
        <v>1</v>
      </c>
      <c r="NF7" s="83">
        <v>1</v>
      </c>
      <c r="NG7" s="83" t="s">
        <v>131</v>
      </c>
      <c r="NH7" s="83" t="s">
        <v>131</v>
      </c>
      <c r="NI7" s="83" t="s">
        <v>131</v>
      </c>
      <c r="NJ7" s="83" t="s">
        <v>131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（最大出力合計1,700kW）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（最大出力合計1,700kW）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116.7</v>
      </c>
      <c r="AZ11" s="95">
        <f>AZ7</f>
        <v>82.8</v>
      </c>
      <c r="BA11" s="95">
        <f>BA7</f>
        <v>77.099999999999994</v>
      </c>
      <c r="BB11" s="95">
        <f>BB7</f>
        <v>93.4</v>
      </c>
      <c r="BC11" s="95">
        <f>BC7</f>
        <v>124.3</v>
      </c>
      <c r="BD11" s="84"/>
      <c r="BE11" s="84"/>
      <c r="BF11" s="84"/>
      <c r="BG11" s="84"/>
      <c r="BH11" s="84"/>
      <c r="BI11" s="94" t="s">
        <v>144</v>
      </c>
      <c r="BJ11" s="95">
        <f>BJ7</f>
        <v>216.7</v>
      </c>
      <c r="BK11" s="95">
        <f>BK7</f>
        <v>136.1</v>
      </c>
      <c r="BL11" s="95">
        <f>BL7</f>
        <v>140.1</v>
      </c>
      <c r="BM11" s="95">
        <f>BM7</f>
        <v>166.4</v>
      </c>
      <c r="BN11" s="95">
        <f>BN7</f>
        <v>124.3</v>
      </c>
      <c r="BO11" s="84"/>
      <c r="BP11" s="84"/>
      <c r="BQ11" s="84"/>
      <c r="BR11" s="84"/>
      <c r="BS11" s="84"/>
      <c r="BT11" s="94" t="s">
        <v>145</v>
      </c>
      <c r="BU11" s="95" t="str">
        <f>BU7</f>
        <v>-</v>
      </c>
      <c r="BV11" s="95" t="str">
        <f>BV7</f>
        <v>-</v>
      </c>
      <c r="BW11" s="95" t="str">
        <f>BW7</f>
        <v>-</v>
      </c>
      <c r="BX11" s="95" t="str">
        <f>BX7</f>
        <v>-</v>
      </c>
      <c r="BY11" s="95" t="str">
        <f>BY7</f>
        <v>-</v>
      </c>
      <c r="BZ11" s="84"/>
      <c r="CA11" s="84"/>
      <c r="CB11" s="84"/>
      <c r="CC11" s="84"/>
      <c r="CD11" s="84"/>
      <c r="CE11" s="94" t="s">
        <v>145</v>
      </c>
      <c r="CF11" s="95">
        <f>CF7</f>
        <v>19337.2</v>
      </c>
      <c r="CG11" s="95">
        <f>CG7</f>
        <v>24434.1</v>
      </c>
      <c r="CH11" s="95">
        <f>CH7</f>
        <v>26231</v>
      </c>
      <c r="CI11" s="95">
        <f>CI7</f>
        <v>21934.6</v>
      </c>
      <c r="CJ11" s="95">
        <f>CJ7</f>
        <v>16567.3</v>
      </c>
      <c r="CK11" s="84"/>
      <c r="CL11" s="84"/>
      <c r="CM11" s="84"/>
      <c r="CN11" s="84"/>
      <c r="CO11" s="94" t="s">
        <v>146</v>
      </c>
      <c r="CP11" s="96">
        <f>CP7</f>
        <v>31117</v>
      </c>
      <c r="CQ11" s="96">
        <f>CQ7</f>
        <v>12812</v>
      </c>
      <c r="CR11" s="96">
        <f>CR7</f>
        <v>11217</v>
      </c>
      <c r="CS11" s="96">
        <f>CS7</f>
        <v>19400</v>
      </c>
      <c r="CT11" s="96">
        <f>CT7</f>
        <v>11865</v>
      </c>
      <c r="CU11" s="84"/>
      <c r="CV11" s="84"/>
      <c r="CW11" s="84"/>
      <c r="CX11" s="84"/>
      <c r="CY11" s="84"/>
      <c r="CZ11" s="94" t="s">
        <v>147</v>
      </c>
      <c r="DA11" s="95">
        <f>DA7</f>
        <v>17.2</v>
      </c>
      <c r="DB11" s="95">
        <f>DB7</f>
        <v>16</v>
      </c>
      <c r="DC11" s="95">
        <f>DC7</f>
        <v>13</v>
      </c>
      <c r="DD11" s="95">
        <f>DD7</f>
        <v>15.9</v>
      </c>
      <c r="DE11" s="95">
        <f>DE7</f>
        <v>19.8</v>
      </c>
      <c r="DF11" s="84"/>
      <c r="DG11" s="84"/>
      <c r="DH11" s="84"/>
      <c r="DI11" s="84"/>
      <c r="DJ11" s="94" t="s">
        <v>148</v>
      </c>
      <c r="DK11" s="95">
        <f>DK7</f>
        <v>20.6</v>
      </c>
      <c r="DL11" s="95">
        <f>DL7</f>
        <v>45.9</v>
      </c>
      <c r="DM11" s="95">
        <f>DM7</f>
        <v>34.700000000000003</v>
      </c>
      <c r="DN11" s="95">
        <f>DN7</f>
        <v>30</v>
      </c>
      <c r="DO11" s="95">
        <f>DO7</f>
        <v>29</v>
      </c>
      <c r="DP11" s="84"/>
      <c r="DQ11" s="84"/>
      <c r="DR11" s="84"/>
      <c r="DS11" s="84"/>
      <c r="DT11" s="94" t="s">
        <v>149</v>
      </c>
      <c r="DU11" s="95">
        <f>DU7</f>
        <v>115.7</v>
      </c>
      <c r="DV11" s="95">
        <f>DV7</f>
        <v>93.1</v>
      </c>
      <c r="DW11" s="95">
        <f>DW7</f>
        <v>57.8</v>
      </c>
      <c r="DX11" s="95">
        <f>DX7</f>
        <v>0</v>
      </c>
      <c r="DY11" s="95">
        <f>DY7</f>
        <v>0</v>
      </c>
      <c r="DZ11" s="84"/>
      <c r="EA11" s="84"/>
      <c r="EB11" s="84"/>
      <c r="EC11" s="84"/>
      <c r="ED11" s="94" t="s">
        <v>150</v>
      </c>
      <c r="EE11" s="95" t="str">
        <f>EE7</f>
        <v>-</v>
      </c>
      <c r="EF11" s="95" t="str">
        <f>EF7</f>
        <v>-</v>
      </c>
      <c r="EG11" s="95" t="str">
        <f>EG7</f>
        <v>-</v>
      </c>
      <c r="EH11" s="95" t="str">
        <f>EH7</f>
        <v>-</v>
      </c>
      <c r="EI11" s="95" t="str">
        <f>EI7</f>
        <v>-</v>
      </c>
      <c r="EJ11" s="84"/>
      <c r="EK11" s="84"/>
      <c r="EL11" s="84"/>
      <c r="EM11" s="84"/>
      <c r="EN11" s="94" t="s">
        <v>151</v>
      </c>
      <c r="EO11" s="95">
        <f>EO7</f>
        <v>100</v>
      </c>
      <c r="EP11" s="95">
        <f>EP7</f>
        <v>100</v>
      </c>
      <c r="EQ11" s="95">
        <f>EQ7</f>
        <v>100</v>
      </c>
      <c r="ER11" s="95">
        <f>ER7</f>
        <v>100</v>
      </c>
      <c r="ES11" s="95">
        <f>ES7</f>
        <v>100</v>
      </c>
      <c r="ET11" s="84"/>
      <c r="EU11" s="84"/>
      <c r="EV11" s="84"/>
      <c r="EW11" s="84"/>
      <c r="EX11" s="84"/>
      <c r="EY11" s="94" t="s">
        <v>147</v>
      </c>
      <c r="EZ11" s="95" t="str">
        <f>EZ7</f>
        <v>-</v>
      </c>
      <c r="FA11" s="95" t="str">
        <f>FA7</f>
        <v>-</v>
      </c>
      <c r="FB11" s="95" t="str">
        <f>FB7</f>
        <v>-</v>
      </c>
      <c r="FC11" s="95" t="str">
        <f>FC7</f>
        <v>-</v>
      </c>
      <c r="FD11" s="95" t="str">
        <f>FD7</f>
        <v>-</v>
      </c>
      <c r="FE11" s="84"/>
      <c r="FF11" s="84"/>
      <c r="FG11" s="84"/>
      <c r="FH11" s="84"/>
      <c r="FI11" s="94" t="s">
        <v>151</v>
      </c>
      <c r="FJ11" s="95" t="str">
        <f>FJ7</f>
        <v>-</v>
      </c>
      <c r="FK11" s="95" t="str">
        <f>FK7</f>
        <v>-</v>
      </c>
      <c r="FL11" s="95" t="str">
        <f>FL7</f>
        <v>-</v>
      </c>
      <c r="FM11" s="95" t="str">
        <f>FM7</f>
        <v>-</v>
      </c>
      <c r="FN11" s="95" t="str">
        <f>FN7</f>
        <v>-</v>
      </c>
      <c r="FO11" s="84"/>
      <c r="FP11" s="84"/>
      <c r="FQ11" s="84"/>
      <c r="FR11" s="84"/>
      <c r="FS11" s="94" t="s">
        <v>147</v>
      </c>
      <c r="FT11" s="95" t="str">
        <f>FT7</f>
        <v>-</v>
      </c>
      <c r="FU11" s="95" t="str">
        <f>FU7</f>
        <v>-</v>
      </c>
      <c r="FV11" s="95" t="str">
        <f>FV7</f>
        <v>-</v>
      </c>
      <c r="FW11" s="95" t="str">
        <f>FW7</f>
        <v>-</v>
      </c>
      <c r="FX11" s="95" t="str">
        <f>FX7</f>
        <v>-</v>
      </c>
      <c r="FY11" s="84"/>
      <c r="FZ11" s="84"/>
      <c r="GA11" s="84"/>
      <c r="GB11" s="84"/>
      <c r="GC11" s="94" t="s">
        <v>152</v>
      </c>
      <c r="GD11" s="95" t="str">
        <f>GD7</f>
        <v>-</v>
      </c>
      <c r="GE11" s="95" t="str">
        <f>GE7</f>
        <v>-</v>
      </c>
      <c r="GF11" s="95" t="str">
        <f>GF7</f>
        <v>-</v>
      </c>
      <c r="GG11" s="95" t="str">
        <f>GG7</f>
        <v>-</v>
      </c>
      <c r="GH11" s="95" t="str">
        <f>GH7</f>
        <v>-</v>
      </c>
      <c r="GI11" s="84"/>
      <c r="GJ11" s="84"/>
      <c r="GK11" s="84"/>
      <c r="GL11" s="84"/>
      <c r="GM11" s="94" t="s">
        <v>147</v>
      </c>
      <c r="GN11" s="95" t="str">
        <f>GN7</f>
        <v>-</v>
      </c>
      <c r="GO11" s="95" t="str">
        <f>GO7</f>
        <v>-</v>
      </c>
      <c r="GP11" s="95" t="str">
        <f>GP7</f>
        <v>-</v>
      </c>
      <c r="GQ11" s="95" t="str">
        <f>GQ7</f>
        <v>-</v>
      </c>
      <c r="GR11" s="95" t="str">
        <f>GR7</f>
        <v>-</v>
      </c>
      <c r="GS11" s="84"/>
      <c r="GT11" s="84"/>
      <c r="GU11" s="84"/>
      <c r="GV11" s="84"/>
      <c r="GW11" s="84"/>
      <c r="GX11" s="94" t="s">
        <v>145</v>
      </c>
      <c r="GY11" s="95" t="str">
        <f>GY7</f>
        <v>-</v>
      </c>
      <c r="GZ11" s="95" t="str">
        <f>GZ7</f>
        <v>-</v>
      </c>
      <c r="HA11" s="95" t="str">
        <f>HA7</f>
        <v>-</v>
      </c>
      <c r="HB11" s="95" t="str">
        <f>HB7</f>
        <v>-</v>
      </c>
      <c r="HC11" s="95" t="str">
        <f>HC7</f>
        <v>-</v>
      </c>
      <c r="HD11" s="84"/>
      <c r="HE11" s="84"/>
      <c r="HF11" s="84"/>
      <c r="HG11" s="84"/>
      <c r="HH11" s="94" t="s">
        <v>153</v>
      </c>
      <c r="HI11" s="95" t="str">
        <f>HI7</f>
        <v>-</v>
      </c>
      <c r="HJ11" s="95" t="str">
        <f>HJ7</f>
        <v>-</v>
      </c>
      <c r="HK11" s="95" t="str">
        <f>HK7</f>
        <v>-</v>
      </c>
      <c r="HL11" s="95" t="str">
        <f>HL7</f>
        <v>-</v>
      </c>
      <c r="HM11" s="95" t="str">
        <f>HM7</f>
        <v>-</v>
      </c>
      <c r="HN11" s="84"/>
      <c r="HO11" s="84"/>
      <c r="HP11" s="84"/>
      <c r="HQ11" s="84"/>
      <c r="HR11" s="94" t="s">
        <v>154</v>
      </c>
      <c r="HS11" s="95" t="str">
        <f>HS7</f>
        <v>-</v>
      </c>
      <c r="HT11" s="95" t="str">
        <f>HT7</f>
        <v>-</v>
      </c>
      <c r="HU11" s="95" t="str">
        <f>HU7</f>
        <v>-</v>
      </c>
      <c r="HV11" s="95" t="str">
        <f>HV7</f>
        <v>-</v>
      </c>
      <c r="HW11" s="95" t="str">
        <f>HW7</f>
        <v>-</v>
      </c>
      <c r="HX11" s="84"/>
      <c r="HY11" s="84"/>
      <c r="HZ11" s="84"/>
      <c r="IA11" s="84"/>
      <c r="IB11" s="94" t="s">
        <v>153</v>
      </c>
      <c r="IC11" s="95" t="str">
        <f>IC7</f>
        <v>-</v>
      </c>
      <c r="ID11" s="95" t="str">
        <f>ID7</f>
        <v>-</v>
      </c>
      <c r="IE11" s="95" t="str">
        <f>IE7</f>
        <v>-</v>
      </c>
      <c r="IF11" s="95" t="str">
        <f>IF7</f>
        <v>-</v>
      </c>
      <c r="IG11" s="95" t="str">
        <f>IG7</f>
        <v>-</v>
      </c>
      <c r="IH11" s="84"/>
      <c r="II11" s="84"/>
      <c r="IJ11" s="84"/>
      <c r="IK11" s="84"/>
      <c r="IL11" s="94" t="s">
        <v>154</v>
      </c>
      <c r="IM11" s="95" t="str">
        <f>IM7</f>
        <v>-</v>
      </c>
      <c r="IN11" s="95" t="str">
        <f>IN7</f>
        <v>-</v>
      </c>
      <c r="IO11" s="95" t="str">
        <f>IO7</f>
        <v>-</v>
      </c>
      <c r="IP11" s="95" t="str">
        <f>IP7</f>
        <v>-</v>
      </c>
      <c r="IQ11" s="95" t="str">
        <f>IQ7</f>
        <v>-</v>
      </c>
      <c r="IR11" s="84"/>
      <c r="IS11" s="84"/>
      <c r="IT11" s="84"/>
      <c r="IU11" s="84"/>
      <c r="IV11" s="84"/>
      <c r="IW11" s="94" t="s">
        <v>155</v>
      </c>
      <c r="IX11" s="95">
        <f>IX7</f>
        <v>17.2</v>
      </c>
      <c r="IY11" s="95">
        <f>IY7</f>
        <v>16</v>
      </c>
      <c r="IZ11" s="95">
        <f>IZ7</f>
        <v>13</v>
      </c>
      <c r="JA11" s="95">
        <f>JA7</f>
        <v>15.9</v>
      </c>
      <c r="JB11" s="95">
        <f>JB7</f>
        <v>19.8</v>
      </c>
      <c r="JC11" s="84"/>
      <c r="JD11" s="84"/>
      <c r="JE11" s="84"/>
      <c r="JF11" s="84"/>
      <c r="JG11" s="94" t="s">
        <v>156</v>
      </c>
      <c r="JH11" s="95">
        <f>JH7</f>
        <v>20.6</v>
      </c>
      <c r="JI11" s="95">
        <f>JI7</f>
        <v>45.9</v>
      </c>
      <c r="JJ11" s="95">
        <f>JJ7</f>
        <v>34.700000000000003</v>
      </c>
      <c r="JK11" s="95">
        <f>JK7</f>
        <v>30</v>
      </c>
      <c r="JL11" s="95">
        <f>JL7</f>
        <v>29</v>
      </c>
      <c r="JM11" s="84"/>
      <c r="JN11" s="84"/>
      <c r="JO11" s="84"/>
      <c r="JP11" s="84"/>
      <c r="JQ11" s="94" t="s">
        <v>151</v>
      </c>
      <c r="JR11" s="95">
        <f>JR7</f>
        <v>115.7</v>
      </c>
      <c r="JS11" s="95">
        <f>JS7</f>
        <v>93.1</v>
      </c>
      <c r="JT11" s="95">
        <f>JT7</f>
        <v>57.8</v>
      </c>
      <c r="JU11" s="95">
        <f>JU7</f>
        <v>0</v>
      </c>
      <c r="JV11" s="95">
        <f>JV7</f>
        <v>0</v>
      </c>
      <c r="JW11" s="84"/>
      <c r="JX11" s="84"/>
      <c r="JY11" s="84"/>
      <c r="JZ11" s="84"/>
      <c r="KA11" s="94" t="s">
        <v>157</v>
      </c>
      <c r="KB11" s="95" t="str">
        <f>KB7</f>
        <v>-</v>
      </c>
      <c r="KC11" s="95" t="str">
        <f>KC7</f>
        <v>-</v>
      </c>
      <c r="KD11" s="95" t="str">
        <f>KD7</f>
        <v>-</v>
      </c>
      <c r="KE11" s="95" t="str">
        <f>KE7</f>
        <v>-</v>
      </c>
      <c r="KF11" s="95" t="str">
        <f>KF7</f>
        <v>-</v>
      </c>
      <c r="KG11" s="84"/>
      <c r="KH11" s="84"/>
      <c r="KI11" s="84"/>
      <c r="KJ11" s="84"/>
      <c r="KK11" s="94" t="s">
        <v>157</v>
      </c>
      <c r="KL11" s="95">
        <f>KL7</f>
        <v>100</v>
      </c>
      <c r="KM11" s="95">
        <f>KM7</f>
        <v>100</v>
      </c>
      <c r="KN11" s="95">
        <f>KN7</f>
        <v>100</v>
      </c>
      <c r="KO11" s="95">
        <f>KO7</f>
        <v>100</v>
      </c>
      <c r="KP11" s="95">
        <f>KP7</f>
        <v>100</v>
      </c>
      <c r="KQ11" s="84"/>
      <c r="KR11" s="84"/>
      <c r="KS11" s="84"/>
      <c r="KT11" s="84"/>
      <c r="KU11" s="84"/>
      <c r="KV11" s="94" t="s">
        <v>158</v>
      </c>
      <c r="KW11" s="95" t="str">
        <f>KW7</f>
        <v>-</v>
      </c>
      <c r="KX11" s="95" t="str">
        <f>KX7</f>
        <v>-</v>
      </c>
      <c r="KY11" s="95" t="str">
        <f>KY7</f>
        <v>-</v>
      </c>
      <c r="KZ11" s="95" t="str">
        <f>KZ7</f>
        <v>-</v>
      </c>
      <c r="LA11" s="95" t="str">
        <f>LA7</f>
        <v>-</v>
      </c>
      <c r="LB11" s="84"/>
      <c r="LC11" s="84"/>
      <c r="LD11" s="84"/>
      <c r="LE11" s="84"/>
      <c r="LF11" s="94" t="s">
        <v>159</v>
      </c>
      <c r="LG11" s="95" t="str">
        <f>LG7</f>
        <v>-</v>
      </c>
      <c r="LH11" s="95" t="str">
        <f>LH7</f>
        <v>-</v>
      </c>
      <c r="LI11" s="95" t="str">
        <f>LI7</f>
        <v>-</v>
      </c>
      <c r="LJ11" s="95" t="str">
        <f>LJ7</f>
        <v>-</v>
      </c>
      <c r="LK11" s="95" t="str">
        <f>LK7</f>
        <v>-</v>
      </c>
      <c r="LL11" s="84"/>
      <c r="LM11" s="84"/>
      <c r="LN11" s="84"/>
      <c r="LO11" s="84"/>
      <c r="LP11" s="94" t="s">
        <v>145</v>
      </c>
      <c r="LQ11" s="95" t="str">
        <f>LQ7</f>
        <v>-</v>
      </c>
      <c r="LR11" s="95" t="str">
        <f>LR7</f>
        <v>-</v>
      </c>
      <c r="LS11" s="95" t="str">
        <f>LS7</f>
        <v>-</v>
      </c>
      <c r="LT11" s="95" t="str">
        <f>LT7</f>
        <v>-</v>
      </c>
      <c r="LU11" s="95" t="str">
        <f>LU7</f>
        <v>-</v>
      </c>
      <c r="LV11" s="84"/>
      <c r="LW11" s="84"/>
      <c r="LX11" s="84"/>
      <c r="LY11" s="84"/>
      <c r="LZ11" s="94" t="s">
        <v>145</v>
      </c>
      <c r="MA11" s="95" t="str">
        <f>MA7</f>
        <v>-</v>
      </c>
      <c r="MB11" s="95" t="str">
        <f>MB7</f>
        <v>-</v>
      </c>
      <c r="MC11" s="95" t="str">
        <f>MC7</f>
        <v>-</v>
      </c>
      <c r="MD11" s="95" t="str">
        <f>MD7</f>
        <v>-</v>
      </c>
      <c r="ME11" s="95" t="str">
        <f>ME7</f>
        <v>-</v>
      </c>
      <c r="MF11" s="84"/>
      <c r="MG11" s="84"/>
      <c r="MH11" s="84"/>
      <c r="MI11" s="84"/>
      <c r="MJ11" s="94" t="s">
        <v>160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161</v>
      </c>
      <c r="AY12" s="95">
        <f>BD7</f>
        <v>88.8</v>
      </c>
      <c r="AZ12" s="95">
        <f>BE7</f>
        <v>121.3</v>
      </c>
      <c r="BA12" s="95">
        <f>BF7</f>
        <v>123.2</v>
      </c>
      <c r="BB12" s="95">
        <f>BG7</f>
        <v>134.69999999999999</v>
      </c>
      <c r="BC12" s="95">
        <f>BH7</f>
        <v>141.80000000000001</v>
      </c>
      <c r="BD12" s="84"/>
      <c r="BE12" s="84"/>
      <c r="BF12" s="84"/>
      <c r="BG12" s="84"/>
      <c r="BH12" s="84"/>
      <c r="BI12" s="94" t="s">
        <v>162</v>
      </c>
      <c r="BJ12" s="95">
        <f>BO7</f>
        <v>269.8</v>
      </c>
      <c r="BK12" s="95">
        <f>BP7</f>
        <v>247.9</v>
      </c>
      <c r="BL12" s="95">
        <f>BQ7</f>
        <v>240.1</v>
      </c>
      <c r="BM12" s="95">
        <f>BR7</f>
        <v>253.6</v>
      </c>
      <c r="BN12" s="95">
        <f>BS7</f>
        <v>238</v>
      </c>
      <c r="BO12" s="84"/>
      <c r="BP12" s="84"/>
      <c r="BQ12" s="84"/>
      <c r="BR12" s="84"/>
      <c r="BS12" s="84"/>
      <c r="BT12" s="94" t="s">
        <v>161</v>
      </c>
      <c r="BU12" s="95" t="str">
        <f>BZ7</f>
        <v>-</v>
      </c>
      <c r="BV12" s="95" t="str">
        <f>CA7</f>
        <v>-</v>
      </c>
      <c r="BW12" s="95" t="str">
        <f>CB7</f>
        <v>-</v>
      </c>
      <c r="BX12" s="95" t="str">
        <f>CC7</f>
        <v>-</v>
      </c>
      <c r="BY12" s="95" t="str">
        <f>CD7</f>
        <v>-</v>
      </c>
      <c r="BZ12" s="84"/>
      <c r="CA12" s="84"/>
      <c r="CB12" s="84"/>
      <c r="CC12" s="84"/>
      <c r="CD12" s="84"/>
      <c r="CE12" s="94" t="s">
        <v>163</v>
      </c>
      <c r="CF12" s="95">
        <f>CK7</f>
        <v>22847.9</v>
      </c>
      <c r="CG12" s="95">
        <f>CL7</f>
        <v>19199</v>
      </c>
      <c r="CH12" s="95">
        <f>CM7</f>
        <v>19863.5</v>
      </c>
      <c r="CI12" s="95">
        <f>CN7</f>
        <v>19066.3</v>
      </c>
      <c r="CJ12" s="95">
        <f>CO7</f>
        <v>18998.7</v>
      </c>
      <c r="CK12" s="84"/>
      <c r="CL12" s="84"/>
      <c r="CM12" s="84"/>
      <c r="CN12" s="84"/>
      <c r="CO12" s="94" t="s">
        <v>164</v>
      </c>
      <c r="CP12" s="96">
        <f>CU7</f>
        <v>2390</v>
      </c>
      <c r="CQ12" s="96">
        <f>CV7</f>
        <v>32739</v>
      </c>
      <c r="CR12" s="96">
        <f>CW7</f>
        <v>34140</v>
      </c>
      <c r="CS12" s="96">
        <f>CX7</f>
        <v>33434</v>
      </c>
      <c r="CT12" s="96">
        <f>CY7</f>
        <v>36820</v>
      </c>
      <c r="CU12" s="84"/>
      <c r="CV12" s="84"/>
      <c r="CW12" s="84"/>
      <c r="CX12" s="84"/>
      <c r="CY12" s="84"/>
      <c r="CZ12" s="94" t="s">
        <v>165</v>
      </c>
      <c r="DA12" s="95">
        <f>DF7</f>
        <v>36.4</v>
      </c>
      <c r="DB12" s="95">
        <f>DG7</f>
        <v>31.6</v>
      </c>
      <c r="DC12" s="95">
        <f>DH7</f>
        <v>31.6</v>
      </c>
      <c r="DD12" s="95">
        <f>DI7</f>
        <v>30.1</v>
      </c>
      <c r="DE12" s="95">
        <f>DJ7</f>
        <v>30.3</v>
      </c>
      <c r="DF12" s="84"/>
      <c r="DG12" s="84"/>
      <c r="DH12" s="84"/>
      <c r="DI12" s="84"/>
      <c r="DJ12" s="94" t="s">
        <v>166</v>
      </c>
      <c r="DK12" s="95">
        <f>DP7</f>
        <v>8.3000000000000007</v>
      </c>
      <c r="DL12" s="95">
        <f>DQ7</f>
        <v>7.1</v>
      </c>
      <c r="DM12" s="95">
        <f>DR7</f>
        <v>7.3</v>
      </c>
      <c r="DN12" s="95">
        <f>DS7</f>
        <v>5.3</v>
      </c>
      <c r="DO12" s="95">
        <f>DT7</f>
        <v>6.4</v>
      </c>
      <c r="DP12" s="84"/>
      <c r="DQ12" s="84"/>
      <c r="DR12" s="84"/>
      <c r="DS12" s="84"/>
      <c r="DT12" s="94" t="s">
        <v>167</v>
      </c>
      <c r="DU12" s="95">
        <f>DZ7</f>
        <v>110.5</v>
      </c>
      <c r="DV12" s="95">
        <f>EA7</f>
        <v>156.5</v>
      </c>
      <c r="DW12" s="95">
        <f>EB7</f>
        <v>157.6</v>
      </c>
      <c r="DX12" s="95">
        <f>EC7</f>
        <v>173.7</v>
      </c>
      <c r="DY12" s="95">
        <f>ED7</f>
        <v>160.19999999999999</v>
      </c>
      <c r="DZ12" s="84"/>
      <c r="EA12" s="84"/>
      <c r="EB12" s="84"/>
      <c r="EC12" s="84"/>
      <c r="ED12" s="94" t="s">
        <v>168</v>
      </c>
      <c r="EE12" s="95" t="str">
        <f>EJ7</f>
        <v>-</v>
      </c>
      <c r="EF12" s="95" t="str">
        <f>EK7</f>
        <v>-</v>
      </c>
      <c r="EG12" s="95" t="str">
        <f>EL7</f>
        <v>-</v>
      </c>
      <c r="EH12" s="95" t="str">
        <f>EM7</f>
        <v>-</v>
      </c>
      <c r="EI12" s="95" t="str">
        <f>EN7</f>
        <v>-</v>
      </c>
      <c r="EJ12" s="84"/>
      <c r="EK12" s="84"/>
      <c r="EL12" s="84"/>
      <c r="EM12" s="84"/>
      <c r="EN12" s="94" t="s">
        <v>169</v>
      </c>
      <c r="EO12" s="95">
        <f>ET7</f>
        <v>74.2</v>
      </c>
      <c r="EP12" s="95">
        <f>EU7</f>
        <v>86.8</v>
      </c>
      <c r="EQ12" s="95">
        <f>EV7</f>
        <v>83.6</v>
      </c>
      <c r="ER12" s="95">
        <f>EW7</f>
        <v>82.6</v>
      </c>
      <c r="ES12" s="95">
        <f>EX7</f>
        <v>83.2</v>
      </c>
      <c r="ET12" s="84"/>
      <c r="EU12" s="84"/>
      <c r="EV12" s="84"/>
      <c r="EW12" s="84"/>
      <c r="EX12" s="84"/>
      <c r="EY12" s="94" t="s">
        <v>170</v>
      </c>
      <c r="EZ12" s="95" t="str">
        <f>IF($EZ$8,FE7,"-")</f>
        <v>-</v>
      </c>
      <c r="FA12" s="95" t="str">
        <f>IF($EZ$8,FF7,"-")</f>
        <v>-</v>
      </c>
      <c r="FB12" s="95" t="str">
        <f>IF($EZ$8,FG7,"-")</f>
        <v>-</v>
      </c>
      <c r="FC12" s="95" t="str">
        <f>IF($EZ$8,FH7,"-")</f>
        <v>-</v>
      </c>
      <c r="FD12" s="95" t="str">
        <f>IF($EZ$8,FI7,"-")</f>
        <v>-</v>
      </c>
      <c r="FE12" s="84"/>
      <c r="FF12" s="84"/>
      <c r="FG12" s="84"/>
      <c r="FH12" s="84"/>
      <c r="FI12" s="94" t="s">
        <v>170</v>
      </c>
      <c r="FJ12" s="95" t="str">
        <f>IF($FJ$8,FO7,"-")</f>
        <v>-</v>
      </c>
      <c r="FK12" s="95" t="str">
        <f>IF($FJ$8,FP7,"-")</f>
        <v>-</v>
      </c>
      <c r="FL12" s="95" t="str">
        <f>IF($FJ$8,FQ7,"-")</f>
        <v>-</v>
      </c>
      <c r="FM12" s="95" t="str">
        <f>IF($FJ$8,FR7,"-")</f>
        <v>-</v>
      </c>
      <c r="FN12" s="95" t="str">
        <f>IF($FJ$8,FS7,"-")</f>
        <v>-</v>
      </c>
      <c r="FO12" s="84"/>
      <c r="FP12" s="84"/>
      <c r="FQ12" s="84"/>
      <c r="FR12" s="84"/>
      <c r="FS12" s="94" t="s">
        <v>170</v>
      </c>
      <c r="FT12" s="95" t="str">
        <f>IF($FT$8,FY7,"-")</f>
        <v>-</v>
      </c>
      <c r="FU12" s="95" t="str">
        <f>IF($FT$8,FZ7,"-")</f>
        <v>-</v>
      </c>
      <c r="FV12" s="95" t="str">
        <f>IF($FT$8,GA7,"-")</f>
        <v>-</v>
      </c>
      <c r="FW12" s="95" t="str">
        <f>IF($FT$8,GB7,"-")</f>
        <v>-</v>
      </c>
      <c r="FX12" s="95" t="str">
        <f>IF($FT$8,GC7,"-")</f>
        <v>-</v>
      </c>
      <c r="FY12" s="84"/>
      <c r="FZ12" s="84"/>
      <c r="GA12" s="84"/>
      <c r="GB12" s="84"/>
      <c r="GC12" s="94" t="s">
        <v>170</v>
      </c>
      <c r="GD12" s="95" t="str">
        <f>IF($GD$8,GI7,"-")</f>
        <v>-</v>
      </c>
      <c r="GE12" s="95" t="str">
        <f>IF($GD$8,GJ7,"-")</f>
        <v>-</v>
      </c>
      <c r="GF12" s="95" t="str">
        <f>IF($GD$8,GK7,"-")</f>
        <v>-</v>
      </c>
      <c r="GG12" s="95" t="str">
        <f>IF($GD$8,GL7,"-")</f>
        <v>-</v>
      </c>
      <c r="GH12" s="95" t="str">
        <f>IF($GD$8,GM7,"-")</f>
        <v>-</v>
      </c>
      <c r="GI12" s="84"/>
      <c r="GJ12" s="84"/>
      <c r="GK12" s="84"/>
      <c r="GL12" s="84"/>
      <c r="GM12" s="94" t="s">
        <v>170</v>
      </c>
      <c r="GN12" s="95" t="str">
        <f>IF($GN$8,GS7,"-")</f>
        <v>-</v>
      </c>
      <c r="GO12" s="95" t="str">
        <f>IF($GN$8,GT7,"-")</f>
        <v>-</v>
      </c>
      <c r="GP12" s="95" t="str">
        <f>IF($GN$8,GU7,"-")</f>
        <v>-</v>
      </c>
      <c r="GQ12" s="95" t="str">
        <f>IF($GN$8,GV7,"-")</f>
        <v>-</v>
      </c>
      <c r="GR12" s="95" t="str">
        <f>IF($GN$8,GW7,"-")</f>
        <v>-</v>
      </c>
      <c r="GS12" s="84"/>
      <c r="GT12" s="84"/>
      <c r="GU12" s="84"/>
      <c r="GV12" s="84"/>
      <c r="GW12" s="84"/>
      <c r="GX12" s="94" t="s">
        <v>170</v>
      </c>
      <c r="GY12" s="95" t="str">
        <f>IF($GY$8,HD7,"-")</f>
        <v>-</v>
      </c>
      <c r="GZ12" s="95" t="str">
        <f>IF($GY$8,HE7,"-")</f>
        <v>-</v>
      </c>
      <c r="HA12" s="95" t="str">
        <f>IF($GY$8,HF7,"-")</f>
        <v>-</v>
      </c>
      <c r="HB12" s="95" t="str">
        <f>IF($GY$8,HG7,"-")</f>
        <v>-</v>
      </c>
      <c r="HC12" s="95" t="str">
        <f>IF($GY$8,HH7,"-")</f>
        <v>-</v>
      </c>
      <c r="HD12" s="84"/>
      <c r="HE12" s="84"/>
      <c r="HF12" s="84"/>
      <c r="HG12" s="84"/>
      <c r="HH12" s="94" t="s">
        <v>171</v>
      </c>
      <c r="HI12" s="95" t="str">
        <f>IF($HI$8,HN7,"-")</f>
        <v>-</v>
      </c>
      <c r="HJ12" s="95" t="str">
        <f>IF($HI$8,HO7,"-")</f>
        <v>-</v>
      </c>
      <c r="HK12" s="95" t="str">
        <f>IF($HI$8,HP7,"-")</f>
        <v>-</v>
      </c>
      <c r="HL12" s="95" t="str">
        <f>IF($HI$8,HQ7,"-")</f>
        <v>-</v>
      </c>
      <c r="HM12" s="95" t="str">
        <f>IF($HI$8,HR7,"-")</f>
        <v>-</v>
      </c>
      <c r="HN12" s="84"/>
      <c r="HO12" s="84"/>
      <c r="HP12" s="84"/>
      <c r="HQ12" s="84"/>
      <c r="HR12" s="94" t="s">
        <v>170</v>
      </c>
      <c r="HS12" s="95" t="str">
        <f>IF($HS$8,HX7,"-")</f>
        <v>-</v>
      </c>
      <c r="HT12" s="95" t="str">
        <f>IF($HS$8,HY7,"-")</f>
        <v>-</v>
      </c>
      <c r="HU12" s="95" t="str">
        <f>IF($HS$8,HZ7,"-")</f>
        <v>-</v>
      </c>
      <c r="HV12" s="95" t="str">
        <f>IF($HS$8,IA7,"-")</f>
        <v>-</v>
      </c>
      <c r="HW12" s="95" t="str">
        <f>IF($HS$8,IB7,"-")</f>
        <v>-</v>
      </c>
      <c r="HX12" s="84"/>
      <c r="HY12" s="84"/>
      <c r="HZ12" s="84"/>
      <c r="IA12" s="84"/>
      <c r="IB12" s="94" t="s">
        <v>170</v>
      </c>
      <c r="IC12" s="95" t="str">
        <f>IF($IC$8,IH7,"-")</f>
        <v>-</v>
      </c>
      <c r="ID12" s="95" t="str">
        <f>IF($IC$8,II7,"-")</f>
        <v>-</v>
      </c>
      <c r="IE12" s="95" t="str">
        <f>IF($IC$8,IJ7,"-")</f>
        <v>-</v>
      </c>
      <c r="IF12" s="95" t="str">
        <f>IF($IC$8,IK7,"-")</f>
        <v>-</v>
      </c>
      <c r="IG12" s="95" t="str">
        <f>IF($IC$8,IL7,"-")</f>
        <v>-</v>
      </c>
      <c r="IH12" s="84"/>
      <c r="II12" s="84"/>
      <c r="IJ12" s="84"/>
      <c r="IK12" s="84"/>
      <c r="IL12" s="94" t="s">
        <v>170</v>
      </c>
      <c r="IM12" s="95" t="str">
        <f>IF($IM$8,IR7,"-")</f>
        <v>-</v>
      </c>
      <c r="IN12" s="95" t="str">
        <f>IF($IM$8,IS7,"-")</f>
        <v>-</v>
      </c>
      <c r="IO12" s="95" t="str">
        <f>IF($IM$8,IT7,"-")</f>
        <v>-</v>
      </c>
      <c r="IP12" s="95" t="str">
        <f>IF($IM$8,IU7,"-")</f>
        <v>-</v>
      </c>
      <c r="IQ12" s="95" t="str">
        <f>IF($IM$8,IV7,"-")</f>
        <v>-</v>
      </c>
      <c r="IR12" s="84"/>
      <c r="IS12" s="84"/>
      <c r="IT12" s="84"/>
      <c r="IU12" s="84"/>
      <c r="IV12" s="84"/>
      <c r="IW12" s="94" t="s">
        <v>170</v>
      </c>
      <c r="IX12" s="95">
        <f>IF($IX$8,JC7,"-")</f>
        <v>16.5</v>
      </c>
      <c r="IY12" s="95">
        <f>IF($IX$8,JD7,"-")</f>
        <v>15</v>
      </c>
      <c r="IZ12" s="95">
        <f>IF($IX$8,JE7,"-")</f>
        <v>12.8</v>
      </c>
      <c r="JA12" s="95">
        <f>IF($IX$8,JF7,"-")</f>
        <v>11.1</v>
      </c>
      <c r="JB12" s="95">
        <f>IF($IX$8,JG7,"-")</f>
        <v>13.6</v>
      </c>
      <c r="JC12" s="84"/>
      <c r="JD12" s="84"/>
      <c r="JE12" s="84"/>
      <c r="JF12" s="84"/>
      <c r="JG12" s="94" t="s">
        <v>172</v>
      </c>
      <c r="JH12" s="95">
        <f>IF($JH$8,JM7,"-")</f>
        <v>39.700000000000003</v>
      </c>
      <c r="JI12" s="95">
        <f>IF($JH$8,JN7,"-")</f>
        <v>37.5</v>
      </c>
      <c r="JJ12" s="95">
        <f>IF($JH$8,JO7,"-")</f>
        <v>37.299999999999997</v>
      </c>
      <c r="JK12" s="95">
        <f>IF($JH$8,JP7,"-")</f>
        <v>26</v>
      </c>
      <c r="JL12" s="95">
        <f>IF($JH$8,JQ7,"-")</f>
        <v>23.4</v>
      </c>
      <c r="JM12" s="84"/>
      <c r="JN12" s="84"/>
      <c r="JO12" s="84"/>
      <c r="JP12" s="84"/>
      <c r="JQ12" s="94" t="s">
        <v>170</v>
      </c>
      <c r="JR12" s="95">
        <f>IF($JR$8,JW7,"-")</f>
        <v>51.8</v>
      </c>
      <c r="JS12" s="95">
        <f>IF($JR$8,JX7,"-")</f>
        <v>34.200000000000003</v>
      </c>
      <c r="JT12" s="95">
        <f>IF($JR$8,JY7,"-")</f>
        <v>85.9</v>
      </c>
      <c r="JU12" s="95">
        <f>IF($JR$8,JZ7,"-")</f>
        <v>409.1</v>
      </c>
      <c r="JV12" s="95">
        <f>IF($JR$8,KA7,"-")</f>
        <v>329.7</v>
      </c>
      <c r="JW12" s="84"/>
      <c r="JX12" s="84"/>
      <c r="JY12" s="84"/>
      <c r="JZ12" s="84"/>
      <c r="KA12" s="94" t="s">
        <v>172</v>
      </c>
      <c r="KB12" s="95" t="str">
        <f>IF($KB$8,KG7,"-")</f>
        <v>-</v>
      </c>
      <c r="KC12" s="95" t="str">
        <f>IF($KB$8,KH7,"-")</f>
        <v>-</v>
      </c>
      <c r="KD12" s="95" t="str">
        <f>IF($KB$8,KI7,"-")</f>
        <v>-</v>
      </c>
      <c r="KE12" s="95" t="str">
        <f>IF($KB$8,KJ7,"-")</f>
        <v>-</v>
      </c>
      <c r="KF12" s="95" t="str">
        <f>IF($KB$8,KK7,"-")</f>
        <v>-</v>
      </c>
      <c r="KG12" s="84"/>
      <c r="KH12" s="84"/>
      <c r="KI12" s="84"/>
      <c r="KJ12" s="84"/>
      <c r="KK12" s="94" t="s">
        <v>170</v>
      </c>
      <c r="KL12" s="95">
        <f>IF($KL$8,KQ7,"-")</f>
        <v>97.5</v>
      </c>
      <c r="KM12" s="95">
        <f>IF($KL$8,KR7,"-")</f>
        <v>96.6</v>
      </c>
      <c r="KN12" s="95">
        <f>IF($KL$8,KS7,"-")</f>
        <v>92.8</v>
      </c>
      <c r="KO12" s="95">
        <f>IF($KL$8,KT7,"-")</f>
        <v>95.9</v>
      </c>
      <c r="KP12" s="95">
        <f>IF($KL$8,KU7,"-")</f>
        <v>95.2</v>
      </c>
      <c r="KQ12" s="84"/>
      <c r="KR12" s="84"/>
      <c r="KS12" s="84"/>
      <c r="KT12" s="84"/>
      <c r="KU12" s="84"/>
      <c r="KV12" s="94" t="s">
        <v>170</v>
      </c>
      <c r="KW12" s="95" t="str">
        <f>IF($KW$8,LB7,"-")</f>
        <v>-</v>
      </c>
      <c r="KX12" s="95" t="str">
        <f>IF($KW$8,LC7,"-")</f>
        <v>-</v>
      </c>
      <c r="KY12" s="95" t="str">
        <f>IF($KW$8,LD7,"-")</f>
        <v>-</v>
      </c>
      <c r="KZ12" s="95" t="str">
        <f>IF($KW$8,LE7,"-")</f>
        <v>-</v>
      </c>
      <c r="LA12" s="95" t="str">
        <f>IF($KW$8,LF7,"-")</f>
        <v>-</v>
      </c>
      <c r="LB12" s="84"/>
      <c r="LC12" s="84"/>
      <c r="LD12" s="84"/>
      <c r="LE12" s="84"/>
      <c r="LF12" s="94" t="s">
        <v>170</v>
      </c>
      <c r="LG12" s="95" t="str">
        <f>IF($LG$8,LL7,"-")</f>
        <v>-</v>
      </c>
      <c r="LH12" s="95" t="str">
        <f>IF($LG$8,LM7,"-")</f>
        <v>-</v>
      </c>
      <c r="LI12" s="95" t="str">
        <f>IF($LG$8,LN7,"-")</f>
        <v>-</v>
      </c>
      <c r="LJ12" s="95" t="str">
        <f>IF($LG$8,LO7,"-")</f>
        <v>-</v>
      </c>
      <c r="LK12" s="95" t="str">
        <f>IF($LG$8,LP7,"-")</f>
        <v>-</v>
      </c>
      <c r="LL12" s="84"/>
      <c r="LM12" s="84"/>
      <c r="LN12" s="84"/>
      <c r="LO12" s="84"/>
      <c r="LP12" s="94" t="s">
        <v>170</v>
      </c>
      <c r="LQ12" s="95" t="str">
        <f>IF($LQ$8,LV7,"-")</f>
        <v>-</v>
      </c>
      <c r="LR12" s="95" t="str">
        <f>IF($LQ$8,LW7,"-")</f>
        <v>-</v>
      </c>
      <c r="LS12" s="95" t="str">
        <f>IF($LQ$8,LX7,"-")</f>
        <v>-</v>
      </c>
      <c r="LT12" s="95" t="str">
        <f>IF($LQ$8,LY7,"-")</f>
        <v>-</v>
      </c>
      <c r="LU12" s="95" t="str">
        <f>IF($LQ$8,LZ7,"-")</f>
        <v>-</v>
      </c>
      <c r="LV12" s="84"/>
      <c r="LW12" s="84"/>
      <c r="LX12" s="84"/>
      <c r="LY12" s="84"/>
      <c r="LZ12" s="94" t="s">
        <v>170</v>
      </c>
      <c r="MA12" s="95" t="str">
        <f>IF($MA$8,MF7,"-")</f>
        <v>-</v>
      </c>
      <c r="MB12" s="95" t="str">
        <f>IF($MA$8,MG7,"-")</f>
        <v>-</v>
      </c>
      <c r="MC12" s="95" t="str">
        <f>IF($MA$8,MH7,"-")</f>
        <v>-</v>
      </c>
      <c r="MD12" s="95" t="str">
        <f>IF($MA$8,MI7,"-")</f>
        <v>-</v>
      </c>
      <c r="ME12" s="95" t="str">
        <f>IF($MA$8,MJ7,"-")</f>
        <v>-</v>
      </c>
      <c r="MF12" s="84"/>
      <c r="MG12" s="84"/>
      <c r="MH12" s="84"/>
      <c r="MI12" s="84"/>
      <c r="MJ12" s="94" t="s">
        <v>170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173</v>
      </c>
      <c r="AY13" s="95">
        <f>$BI$7</f>
        <v>100</v>
      </c>
      <c r="AZ13" s="95">
        <f>$BI$7</f>
        <v>100</v>
      </c>
      <c r="BA13" s="95">
        <f>$BI$7</f>
        <v>100</v>
      </c>
      <c r="BB13" s="95">
        <f>$BI$7</f>
        <v>100</v>
      </c>
      <c r="BC13" s="95">
        <f>$BI$7</f>
        <v>100</v>
      </c>
      <c r="BD13" s="84"/>
      <c r="BE13" s="84"/>
      <c r="BF13" s="84"/>
      <c r="BG13" s="84"/>
      <c r="BH13" s="84"/>
      <c r="BI13" s="94" t="s">
        <v>173</v>
      </c>
      <c r="BJ13" s="95">
        <f>$BT$7</f>
        <v>100</v>
      </c>
      <c r="BK13" s="95">
        <f>$BT$7</f>
        <v>100</v>
      </c>
      <c r="BL13" s="95">
        <f>$BT$7</f>
        <v>100</v>
      </c>
      <c r="BM13" s="95">
        <f>$BT$7</f>
        <v>100</v>
      </c>
      <c r="BN13" s="95">
        <f>$BT$7</f>
        <v>100</v>
      </c>
      <c r="BO13" s="84"/>
      <c r="BP13" s="84"/>
      <c r="BQ13" s="84"/>
      <c r="BR13" s="84"/>
      <c r="BS13" s="84"/>
      <c r="BT13" s="94" t="s">
        <v>173</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174</v>
      </c>
      <c r="C14" s="99"/>
      <c r="D14" s="100"/>
      <c r="E14" s="99"/>
      <c r="F14" s="197" t="s">
        <v>175</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176</v>
      </c>
      <c r="C15" s="196"/>
      <c r="D15" s="100"/>
      <c r="E15" s="97">
        <v>1</v>
      </c>
      <c r="F15" s="196" t="s">
        <v>177</v>
      </c>
      <c r="G15" s="196"/>
      <c r="H15" s="102" t="s">
        <v>178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179</v>
      </c>
      <c r="AY15" s="103"/>
      <c r="AZ15" s="103"/>
      <c r="BA15" s="103"/>
      <c r="BB15" s="103"/>
      <c r="BC15" s="103"/>
      <c r="BD15" s="100"/>
      <c r="BE15" s="100"/>
      <c r="BF15" s="100"/>
      <c r="BG15" s="100"/>
      <c r="BH15" s="100"/>
      <c r="BI15" s="101" t="s">
        <v>179</v>
      </c>
      <c r="BJ15" s="103"/>
      <c r="BK15" s="103"/>
      <c r="BL15" s="103"/>
      <c r="BM15" s="103"/>
      <c r="BN15" s="103"/>
      <c r="BO15" s="100"/>
      <c r="BP15" s="100"/>
      <c r="BQ15" s="100"/>
      <c r="BR15" s="100"/>
      <c r="BS15" s="100"/>
      <c r="BT15" s="101" t="s">
        <v>179</v>
      </c>
      <c r="BU15" s="103"/>
      <c r="BV15" s="103"/>
      <c r="BW15" s="103"/>
      <c r="BX15" s="103"/>
      <c r="BY15" s="103"/>
      <c r="BZ15" s="100"/>
      <c r="CA15" s="100"/>
      <c r="CB15" s="100"/>
      <c r="CC15" s="100"/>
      <c r="CD15" s="100"/>
      <c r="CE15" s="101" t="s">
        <v>179</v>
      </c>
      <c r="CF15" s="103"/>
      <c r="CG15" s="103"/>
      <c r="CH15" s="103"/>
      <c r="CI15" s="103"/>
      <c r="CJ15" s="103"/>
      <c r="CK15" s="100"/>
      <c r="CL15" s="100"/>
      <c r="CM15" s="100"/>
      <c r="CN15" s="100"/>
      <c r="CO15" s="101" t="s">
        <v>179</v>
      </c>
      <c r="CP15" s="103"/>
      <c r="CQ15" s="103"/>
      <c r="CR15" s="103"/>
      <c r="CS15" s="103"/>
      <c r="CT15" s="103"/>
      <c r="CU15" s="100"/>
      <c r="CV15" s="100"/>
      <c r="CW15" s="100"/>
      <c r="CX15" s="100"/>
      <c r="CY15" s="100"/>
      <c r="CZ15" s="101" t="s">
        <v>179</v>
      </c>
      <c r="DA15" s="103"/>
      <c r="DB15" s="103"/>
      <c r="DC15" s="103"/>
      <c r="DD15" s="103"/>
      <c r="DE15" s="103"/>
      <c r="DF15" s="100"/>
      <c r="DG15" s="100"/>
      <c r="DH15" s="100"/>
      <c r="DI15" s="100"/>
      <c r="DJ15" s="101" t="s">
        <v>179</v>
      </c>
      <c r="DK15" s="103"/>
      <c r="DL15" s="103"/>
      <c r="DM15" s="103"/>
      <c r="DN15" s="103"/>
      <c r="DO15" s="103"/>
      <c r="DP15" s="100"/>
      <c r="DQ15" s="100"/>
      <c r="DR15" s="100"/>
      <c r="DS15" s="100"/>
      <c r="DT15" s="101" t="s">
        <v>179</v>
      </c>
      <c r="DU15" s="103"/>
      <c r="DV15" s="103"/>
      <c r="DW15" s="103"/>
      <c r="DX15" s="103"/>
      <c r="DY15" s="103"/>
      <c r="DZ15" s="100"/>
      <c r="EA15" s="100"/>
      <c r="EB15" s="100"/>
      <c r="EC15" s="100"/>
      <c r="ED15" s="101" t="s">
        <v>179</v>
      </c>
      <c r="EE15" s="103"/>
      <c r="EF15" s="103"/>
      <c r="EG15" s="103"/>
      <c r="EH15" s="103"/>
      <c r="EI15" s="103"/>
      <c r="EJ15" s="100"/>
      <c r="EK15" s="100"/>
      <c r="EL15" s="100"/>
      <c r="EM15" s="100"/>
      <c r="EN15" s="101" t="s">
        <v>179</v>
      </c>
      <c r="EO15" s="103"/>
      <c r="EP15" s="103"/>
      <c r="EQ15" s="103"/>
      <c r="ER15" s="103"/>
      <c r="ES15" s="103"/>
      <c r="ET15" s="100"/>
      <c r="EU15" s="100"/>
      <c r="EV15" s="100"/>
      <c r="EW15" s="100"/>
      <c r="EX15" s="100"/>
      <c r="EY15" s="101" t="s">
        <v>179</v>
      </c>
      <c r="EZ15" s="103"/>
      <c r="FA15" s="103"/>
      <c r="FB15" s="103"/>
      <c r="FC15" s="103"/>
      <c r="FD15" s="103"/>
      <c r="FE15" s="100"/>
      <c r="FF15" s="100"/>
      <c r="FG15" s="100"/>
      <c r="FH15" s="100"/>
      <c r="FI15" s="101" t="s">
        <v>179</v>
      </c>
      <c r="FJ15" s="103"/>
      <c r="FK15" s="103"/>
      <c r="FL15" s="103"/>
      <c r="FM15" s="103"/>
      <c r="FN15" s="103"/>
      <c r="FO15" s="100"/>
      <c r="FP15" s="100"/>
      <c r="FQ15" s="100"/>
      <c r="FR15" s="100"/>
      <c r="FS15" s="101" t="s">
        <v>179</v>
      </c>
      <c r="FT15" s="103"/>
      <c r="FU15" s="103"/>
      <c r="FV15" s="103"/>
      <c r="FW15" s="103"/>
      <c r="FX15" s="103"/>
      <c r="FY15" s="100"/>
      <c r="FZ15" s="100"/>
      <c r="GA15" s="100"/>
      <c r="GB15" s="100"/>
      <c r="GC15" s="101" t="s">
        <v>179</v>
      </c>
      <c r="GD15" s="103"/>
      <c r="GE15" s="103"/>
      <c r="GF15" s="103"/>
      <c r="GG15" s="103"/>
      <c r="GH15" s="103"/>
      <c r="GI15" s="100"/>
      <c r="GJ15" s="100"/>
      <c r="GK15" s="100"/>
      <c r="GL15" s="100"/>
      <c r="GM15" s="101" t="s">
        <v>179</v>
      </c>
      <c r="GN15" s="103"/>
      <c r="GO15" s="103"/>
      <c r="GP15" s="103"/>
      <c r="GQ15" s="103"/>
      <c r="GR15" s="103"/>
      <c r="GS15" s="100"/>
      <c r="GT15" s="100"/>
      <c r="GU15" s="100"/>
      <c r="GV15" s="100"/>
      <c r="GW15" s="100"/>
      <c r="GX15" s="101" t="s">
        <v>179</v>
      </c>
      <c r="GY15" s="103"/>
      <c r="GZ15" s="103"/>
      <c r="HA15" s="103"/>
      <c r="HB15" s="103"/>
      <c r="HC15" s="103"/>
      <c r="HD15" s="100"/>
      <c r="HE15" s="100"/>
      <c r="HF15" s="100"/>
      <c r="HG15" s="100"/>
      <c r="HH15" s="101" t="s">
        <v>179</v>
      </c>
      <c r="HI15" s="103"/>
      <c r="HJ15" s="103"/>
      <c r="HK15" s="103"/>
      <c r="HL15" s="103"/>
      <c r="HM15" s="103"/>
      <c r="HN15" s="100"/>
      <c r="HO15" s="100"/>
      <c r="HP15" s="100"/>
      <c r="HQ15" s="100"/>
      <c r="HR15" s="101" t="s">
        <v>179</v>
      </c>
      <c r="HS15" s="103"/>
      <c r="HT15" s="103"/>
      <c r="HU15" s="103"/>
      <c r="HV15" s="103"/>
      <c r="HW15" s="103"/>
      <c r="HX15" s="100"/>
      <c r="HY15" s="100"/>
      <c r="HZ15" s="100"/>
      <c r="IA15" s="100"/>
      <c r="IB15" s="101" t="s">
        <v>179</v>
      </c>
      <c r="IC15" s="103"/>
      <c r="ID15" s="103"/>
      <c r="IE15" s="103"/>
      <c r="IF15" s="103"/>
      <c r="IG15" s="103"/>
      <c r="IH15" s="100"/>
      <c r="II15" s="100"/>
      <c r="IJ15" s="100"/>
      <c r="IK15" s="100"/>
      <c r="IL15" s="101" t="s">
        <v>179</v>
      </c>
      <c r="IM15" s="103"/>
      <c r="IN15" s="103"/>
      <c r="IO15" s="103"/>
      <c r="IP15" s="103"/>
      <c r="IQ15" s="103"/>
      <c r="IR15" s="100"/>
      <c r="IS15" s="100"/>
      <c r="IT15" s="100"/>
      <c r="IU15" s="100"/>
      <c r="IV15" s="100"/>
      <c r="IW15" s="101" t="s">
        <v>179</v>
      </c>
      <c r="IX15" s="103"/>
      <c r="IY15" s="103"/>
      <c r="IZ15" s="103"/>
      <c r="JA15" s="103"/>
      <c r="JB15" s="103"/>
      <c r="JC15" s="100"/>
      <c r="JD15" s="100"/>
      <c r="JE15" s="100"/>
      <c r="JF15" s="100"/>
      <c r="JG15" s="101" t="s">
        <v>179</v>
      </c>
      <c r="JH15" s="103"/>
      <c r="JI15" s="103"/>
      <c r="JJ15" s="103"/>
      <c r="JK15" s="103"/>
      <c r="JL15" s="103"/>
      <c r="JM15" s="100"/>
      <c r="JN15" s="100"/>
      <c r="JO15" s="100"/>
      <c r="JP15" s="100"/>
      <c r="JQ15" s="101" t="s">
        <v>179</v>
      </c>
      <c r="JR15" s="103"/>
      <c r="JS15" s="103"/>
      <c r="JT15" s="103"/>
      <c r="JU15" s="103"/>
      <c r="JV15" s="103"/>
      <c r="JW15" s="100"/>
      <c r="JX15" s="100"/>
      <c r="JY15" s="100"/>
      <c r="JZ15" s="100"/>
      <c r="KA15" s="101" t="s">
        <v>179</v>
      </c>
      <c r="KB15" s="103"/>
      <c r="KC15" s="103"/>
      <c r="KD15" s="103"/>
      <c r="KE15" s="103"/>
      <c r="KF15" s="103"/>
      <c r="KG15" s="100"/>
      <c r="KH15" s="100"/>
      <c r="KI15" s="100"/>
      <c r="KJ15" s="100"/>
      <c r="KK15" s="101" t="s">
        <v>179</v>
      </c>
      <c r="KL15" s="103"/>
      <c r="KM15" s="103"/>
      <c r="KN15" s="103"/>
      <c r="KO15" s="103"/>
      <c r="KP15" s="103"/>
      <c r="KQ15" s="100"/>
      <c r="KR15" s="100"/>
      <c r="KS15" s="100"/>
      <c r="KT15" s="100"/>
      <c r="KU15" s="100"/>
      <c r="KV15" s="101" t="s">
        <v>179</v>
      </c>
      <c r="KW15" s="103"/>
      <c r="KX15" s="103"/>
      <c r="KY15" s="103"/>
      <c r="KZ15" s="103"/>
      <c r="LA15" s="103"/>
      <c r="LB15" s="100"/>
      <c r="LC15" s="100"/>
      <c r="LD15" s="100"/>
      <c r="LE15" s="100"/>
      <c r="LF15" s="101" t="s">
        <v>179</v>
      </c>
      <c r="LG15" s="103"/>
      <c r="LH15" s="103"/>
      <c r="LI15" s="103"/>
      <c r="LJ15" s="103"/>
      <c r="LK15" s="103"/>
      <c r="LL15" s="100"/>
      <c r="LM15" s="100"/>
      <c r="LN15" s="100"/>
      <c r="LO15" s="100"/>
      <c r="LP15" s="101" t="s">
        <v>179</v>
      </c>
      <c r="LQ15" s="103"/>
      <c r="LR15" s="103"/>
      <c r="LS15" s="103"/>
      <c r="LT15" s="103"/>
      <c r="LU15" s="103"/>
      <c r="LV15" s="100"/>
      <c r="LW15" s="100"/>
      <c r="LX15" s="100"/>
      <c r="LY15" s="100"/>
      <c r="LZ15" s="101" t="s">
        <v>179</v>
      </c>
      <c r="MA15" s="103"/>
      <c r="MB15" s="103"/>
      <c r="MC15" s="103"/>
      <c r="MD15" s="103"/>
      <c r="ME15" s="103"/>
      <c r="MF15" s="100"/>
      <c r="MG15" s="100"/>
      <c r="MH15" s="100"/>
      <c r="MI15" s="100"/>
      <c r="MJ15" s="101" t="s">
        <v>179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180</v>
      </c>
      <c r="C16" s="196"/>
      <c r="D16" s="100"/>
      <c r="E16" s="97">
        <f>E15+1</f>
        <v>2</v>
      </c>
      <c r="F16" s="196" t="s">
        <v>181</v>
      </c>
      <c r="G16" s="196"/>
      <c r="H16" s="102" t="s">
        <v>182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183</v>
      </c>
      <c r="C17" s="196"/>
      <c r="D17" s="100"/>
      <c r="E17" s="97">
        <f t="shared" ref="E17" si="8">E16+1</f>
        <v>3</v>
      </c>
      <c r="F17" s="196" t="s">
        <v>184</v>
      </c>
      <c r="G17" s="196"/>
      <c r="H17" s="102" t="s">
        <v>185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186</v>
      </c>
      <c r="AY17" s="106">
        <f>IF(AY7="-",NA(),AY7)</f>
        <v>116.7</v>
      </c>
      <c r="AZ17" s="106">
        <f t="shared" ref="AZ17:BC17" si="9">IF(AZ7="-",NA(),AZ7)</f>
        <v>82.8</v>
      </c>
      <c r="BA17" s="106">
        <f t="shared" si="9"/>
        <v>77.099999999999994</v>
      </c>
      <c r="BB17" s="106">
        <f t="shared" si="9"/>
        <v>93.4</v>
      </c>
      <c r="BC17" s="106">
        <f t="shared" si="9"/>
        <v>124.3</v>
      </c>
      <c r="BD17" s="100"/>
      <c r="BE17" s="100"/>
      <c r="BF17" s="100"/>
      <c r="BG17" s="100"/>
      <c r="BH17" s="100"/>
      <c r="BI17" s="105" t="s">
        <v>186</v>
      </c>
      <c r="BJ17" s="106">
        <f>IF(BJ7="-",NA(),BJ7)</f>
        <v>216.7</v>
      </c>
      <c r="BK17" s="106">
        <f t="shared" ref="BK17:BN17" si="10">IF(BK7="-",NA(),BK7)</f>
        <v>136.1</v>
      </c>
      <c r="BL17" s="106">
        <f t="shared" si="10"/>
        <v>140.1</v>
      </c>
      <c r="BM17" s="106">
        <f t="shared" si="10"/>
        <v>166.4</v>
      </c>
      <c r="BN17" s="106">
        <f t="shared" si="10"/>
        <v>124.3</v>
      </c>
      <c r="BO17" s="100"/>
      <c r="BP17" s="100"/>
      <c r="BQ17" s="100"/>
      <c r="BR17" s="100"/>
      <c r="BS17" s="100"/>
      <c r="BT17" s="105" t="s">
        <v>186</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186</v>
      </c>
      <c r="CF17" s="106">
        <f>IF(CF7="-",NA(),CF7)</f>
        <v>19337.2</v>
      </c>
      <c r="CG17" s="106">
        <f t="shared" ref="CG17:CJ17" si="12">IF(CG7="-",NA(),CG7)</f>
        <v>24434.1</v>
      </c>
      <c r="CH17" s="106">
        <f t="shared" si="12"/>
        <v>26231</v>
      </c>
      <c r="CI17" s="106">
        <f t="shared" si="12"/>
        <v>21934.6</v>
      </c>
      <c r="CJ17" s="106">
        <f t="shared" si="12"/>
        <v>16567.3</v>
      </c>
      <c r="CK17" s="100"/>
      <c r="CL17" s="100"/>
      <c r="CM17" s="100"/>
      <c r="CN17" s="100"/>
      <c r="CO17" s="105" t="s">
        <v>186</v>
      </c>
      <c r="CP17" s="107">
        <f>IF(CP7="-",NA(),CP7)</f>
        <v>31117</v>
      </c>
      <c r="CQ17" s="107">
        <f t="shared" ref="CQ17:CT17" si="13">IF(CQ7="-",NA(),CQ7)</f>
        <v>12812</v>
      </c>
      <c r="CR17" s="107">
        <f t="shared" si="13"/>
        <v>11217</v>
      </c>
      <c r="CS17" s="107">
        <f t="shared" si="13"/>
        <v>19400</v>
      </c>
      <c r="CT17" s="107">
        <f t="shared" si="13"/>
        <v>11865</v>
      </c>
      <c r="CU17" s="100"/>
      <c r="CV17" s="100"/>
      <c r="CW17" s="100"/>
      <c r="CX17" s="100"/>
      <c r="CY17" s="100"/>
      <c r="CZ17" s="105" t="s">
        <v>186</v>
      </c>
      <c r="DA17" s="106">
        <f>IF(DA7="-",NA(),DA7)</f>
        <v>17.2</v>
      </c>
      <c r="DB17" s="106">
        <f t="shared" ref="DB17:DE17" si="14">IF(DB7="-",NA(),DB7)</f>
        <v>16</v>
      </c>
      <c r="DC17" s="106">
        <f t="shared" si="14"/>
        <v>13</v>
      </c>
      <c r="DD17" s="106">
        <f t="shared" si="14"/>
        <v>15.9</v>
      </c>
      <c r="DE17" s="106">
        <f t="shared" si="14"/>
        <v>19.8</v>
      </c>
      <c r="DF17" s="100"/>
      <c r="DG17" s="100"/>
      <c r="DH17" s="100"/>
      <c r="DI17" s="100"/>
      <c r="DJ17" s="105" t="s">
        <v>186</v>
      </c>
      <c r="DK17" s="106">
        <f>IF(DK7="-",NA(),DK7)</f>
        <v>20.6</v>
      </c>
      <c r="DL17" s="106">
        <f t="shared" ref="DL17:DO17" si="15">IF(DL7="-",NA(),DL7)</f>
        <v>45.9</v>
      </c>
      <c r="DM17" s="106">
        <f t="shared" si="15"/>
        <v>34.700000000000003</v>
      </c>
      <c r="DN17" s="106">
        <f t="shared" si="15"/>
        <v>30</v>
      </c>
      <c r="DO17" s="106">
        <f t="shared" si="15"/>
        <v>29</v>
      </c>
      <c r="DP17" s="100"/>
      <c r="DQ17" s="100"/>
      <c r="DR17" s="100"/>
      <c r="DS17" s="100"/>
      <c r="DT17" s="105" t="s">
        <v>186</v>
      </c>
      <c r="DU17" s="106">
        <f>IF(DU7="-",NA(),DU7)</f>
        <v>115.7</v>
      </c>
      <c r="DV17" s="106">
        <f t="shared" ref="DV17:DY17" si="16">IF(DV7="-",NA(),DV7)</f>
        <v>93.1</v>
      </c>
      <c r="DW17" s="106">
        <f t="shared" si="16"/>
        <v>57.8</v>
      </c>
      <c r="DX17" s="106">
        <f t="shared" si="16"/>
        <v>0</v>
      </c>
      <c r="DY17" s="106">
        <f t="shared" si="16"/>
        <v>0</v>
      </c>
      <c r="DZ17" s="100"/>
      <c r="EA17" s="100"/>
      <c r="EB17" s="100"/>
      <c r="EC17" s="100"/>
      <c r="ED17" s="105" t="s">
        <v>186</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186</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186</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186</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186</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186</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186</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186</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186</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186</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186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186</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186</v>
      </c>
      <c r="IX17" s="106">
        <f>IF(IX7="-",NA(),IX7)</f>
        <v>17.2</v>
      </c>
      <c r="IY17" s="106">
        <f t="shared" ref="IY17:JB17" si="29">IF(IY7="-",NA(),IY7)</f>
        <v>16</v>
      </c>
      <c r="IZ17" s="106">
        <f t="shared" si="29"/>
        <v>13</v>
      </c>
      <c r="JA17" s="106">
        <f t="shared" si="29"/>
        <v>15.9</v>
      </c>
      <c r="JB17" s="106">
        <f t="shared" si="29"/>
        <v>19.8</v>
      </c>
      <c r="JC17" s="100"/>
      <c r="JD17" s="100"/>
      <c r="JE17" s="100"/>
      <c r="JF17" s="100"/>
      <c r="JG17" s="105" t="s">
        <v>186</v>
      </c>
      <c r="JH17" s="106">
        <f>IF(JH7="-",NA(),JH7)</f>
        <v>20.6</v>
      </c>
      <c r="JI17" s="106">
        <f t="shared" ref="JI17:JL17" si="30">IF(JI7="-",NA(),JI7)</f>
        <v>45.9</v>
      </c>
      <c r="JJ17" s="106">
        <f t="shared" si="30"/>
        <v>34.700000000000003</v>
      </c>
      <c r="JK17" s="106">
        <f t="shared" si="30"/>
        <v>30</v>
      </c>
      <c r="JL17" s="106">
        <f t="shared" si="30"/>
        <v>29</v>
      </c>
      <c r="JM17" s="100"/>
      <c r="JN17" s="100"/>
      <c r="JO17" s="100"/>
      <c r="JP17" s="100"/>
      <c r="JQ17" s="105" t="s">
        <v>186</v>
      </c>
      <c r="JR17" s="106">
        <f>IF(JR7="-",NA(),JR7)</f>
        <v>115.7</v>
      </c>
      <c r="JS17" s="106">
        <f t="shared" ref="JS17:JV17" si="31">IF(JS7="-",NA(),JS7)</f>
        <v>93.1</v>
      </c>
      <c r="JT17" s="106">
        <f t="shared" si="31"/>
        <v>57.8</v>
      </c>
      <c r="JU17" s="106">
        <f t="shared" si="31"/>
        <v>0</v>
      </c>
      <c r="JV17" s="106">
        <f t="shared" si="31"/>
        <v>0</v>
      </c>
      <c r="JW17" s="100"/>
      <c r="JX17" s="100"/>
      <c r="JY17" s="100"/>
      <c r="JZ17" s="100"/>
      <c r="KA17" s="105" t="s">
        <v>186</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186</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186</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186</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186</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186</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186</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187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188</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188</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188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188</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188</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188</v>
      </c>
      <c r="DA18" s="106">
        <f>IF(DF7="-",NA(),DF7)</f>
        <v>36.4</v>
      </c>
      <c r="DB18" s="106">
        <f t="shared" ref="DB18:DE18" si="44">IF(DG7="-",NA(),DG7)</f>
        <v>31.6</v>
      </c>
      <c r="DC18" s="106">
        <f t="shared" si="44"/>
        <v>31.6</v>
      </c>
      <c r="DD18" s="106">
        <f t="shared" si="44"/>
        <v>30.1</v>
      </c>
      <c r="DE18" s="106">
        <f t="shared" si="44"/>
        <v>30.3</v>
      </c>
      <c r="DF18" s="100"/>
      <c r="DG18" s="100"/>
      <c r="DH18" s="100"/>
      <c r="DI18" s="100"/>
      <c r="DJ18" s="105" t="s">
        <v>188</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188</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188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188</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188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188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188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188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188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188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188</v>
      </c>
      <c r="IX18" s="106">
        <f>IF(OR(NOT($IX$8),JC7="-"),NA(),JC7)</f>
        <v>16.5</v>
      </c>
      <c r="IY18" s="106">
        <f>IF(OR(NOT($IX$8),JD7="-"),NA(),JD7)</f>
        <v>15</v>
      </c>
      <c r="IZ18" s="106">
        <f>IF(OR(NOT($IX$8),JE7="-"),NA(),JE7)</f>
        <v>12.8</v>
      </c>
      <c r="JA18" s="106">
        <f>IF(OR(NOT($IX$8),JF7="-"),NA(),JF7)</f>
        <v>11.1</v>
      </c>
      <c r="JB18" s="106">
        <f>IF(OR(NOT($IX$8),JG7="-"),NA(),JG7)</f>
        <v>13.6</v>
      </c>
      <c r="JC18" s="100"/>
      <c r="JD18" s="100"/>
      <c r="JE18" s="100"/>
      <c r="JF18" s="100"/>
      <c r="JG18" s="105" t="s">
        <v>188</v>
      </c>
      <c r="JH18" s="106">
        <f>IF(OR(NOT($JH$8),JM7="-"),NA(),JM7)</f>
        <v>39.700000000000003</v>
      </c>
      <c r="JI18" s="106">
        <f>IF(OR(NOT($JH$8),JN7="-"),NA(),JN7)</f>
        <v>37.5</v>
      </c>
      <c r="JJ18" s="106">
        <f>IF(OR(NOT($JH$8),JO7="-"),NA(),JO7)</f>
        <v>37.299999999999997</v>
      </c>
      <c r="JK18" s="106">
        <f>IF(OR(NOT($JH$8),JP7="-"),NA(),JP7)</f>
        <v>26</v>
      </c>
      <c r="JL18" s="106">
        <f>IF(OR(NOT($JH$8),JQ7="-"),NA(),JQ7)</f>
        <v>23.4</v>
      </c>
      <c r="JM18" s="100"/>
      <c r="JN18" s="100"/>
      <c r="JO18" s="100"/>
      <c r="JP18" s="100"/>
      <c r="JQ18" s="105" t="s">
        <v>188</v>
      </c>
      <c r="JR18" s="106">
        <f>IF(OR(NOT($JR$8),JW7="-"),NA(),JW7)</f>
        <v>51.8</v>
      </c>
      <c r="JS18" s="106">
        <f>IF(OR(NOT($JR$8),JX7="-"),NA(),JX7)</f>
        <v>34.200000000000003</v>
      </c>
      <c r="JT18" s="106">
        <f>IF(OR(NOT($JR$8),JY7="-"),NA(),JY7)</f>
        <v>85.9</v>
      </c>
      <c r="JU18" s="106">
        <f>IF(OR(NOT($JR$8),JZ7="-"),NA(),JZ7)</f>
        <v>409.1</v>
      </c>
      <c r="JV18" s="106">
        <f>IF(OR(NOT($JR$8),KA7="-"),NA(),KA7)</f>
        <v>329.7</v>
      </c>
      <c r="JW18" s="100"/>
      <c r="JX18" s="100"/>
      <c r="JY18" s="100"/>
      <c r="JZ18" s="100"/>
      <c r="KA18" s="105" t="s">
        <v>188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188</v>
      </c>
      <c r="KL18" s="106">
        <f>IF(OR(NOT($KL$8),KQ7="-"),NA(),KQ7)</f>
        <v>97.5</v>
      </c>
      <c r="KM18" s="106">
        <f>IF(OR(NOT($KL$8),KR7="-"),NA(),KR7)</f>
        <v>96.6</v>
      </c>
      <c r="KN18" s="106">
        <f>IF(OR(NOT($KL$8),KS7="-"),NA(),KS7)</f>
        <v>92.8</v>
      </c>
      <c r="KO18" s="106">
        <f>IF(OR(NOT($KL$8),KT7="-"),NA(),KT7)</f>
        <v>95.9</v>
      </c>
      <c r="KP18" s="106">
        <f>IF(OR(NOT($KL$8),KU7="-"),NA(),KU7)</f>
        <v>95.2</v>
      </c>
      <c r="KQ18" s="100"/>
      <c r="KR18" s="100"/>
      <c r="KS18" s="100"/>
      <c r="KT18" s="100"/>
      <c r="KU18" s="100"/>
      <c r="KV18" s="105" t="s">
        <v>188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188</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188</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188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188</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189</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173</v>
      </c>
      <c r="AY19" s="106">
        <f>$BI$7</f>
        <v>100</v>
      </c>
      <c r="AZ19" s="106">
        <f t="shared" ref="AZ19:BC19" si="49">$BI$7</f>
        <v>100</v>
      </c>
      <c r="BA19" s="106">
        <f t="shared" si="49"/>
        <v>100</v>
      </c>
      <c r="BB19" s="106">
        <f t="shared" si="49"/>
        <v>100</v>
      </c>
      <c r="BC19" s="106">
        <f t="shared" si="49"/>
        <v>100</v>
      </c>
      <c r="BD19" s="100"/>
      <c r="BE19" s="100"/>
      <c r="BF19" s="100"/>
      <c r="BG19" s="100"/>
      <c r="BH19" s="100"/>
      <c r="BI19" s="108" t="s">
        <v>173</v>
      </c>
      <c r="BJ19" s="106">
        <f>$BT$7</f>
        <v>100</v>
      </c>
      <c r="BK19" s="106">
        <f>$BT$7</f>
        <v>100</v>
      </c>
      <c r="BL19" s="106">
        <f>$BT$7</f>
        <v>100</v>
      </c>
      <c r="BM19" s="106">
        <f>$BT$7</f>
        <v>100</v>
      </c>
      <c r="BN19" s="106">
        <f>$BT$7</f>
        <v>100</v>
      </c>
      <c r="BO19" s="100"/>
      <c r="BP19" s="100"/>
      <c r="BQ19" s="100"/>
      <c r="BR19" s="100"/>
      <c r="BS19" s="100"/>
      <c r="BT19" s="108" t="s">
        <v>173</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190</v>
      </c>
      <c r="C20" s="196"/>
      <c r="D20" s="100"/>
    </row>
    <row r="21" spans="1:374" x14ac:dyDescent="0.15">
      <c r="A21" s="97">
        <f t="shared" si="7"/>
        <v>7</v>
      </c>
      <c r="B21" s="196" t="s">
        <v>191</v>
      </c>
      <c r="C21" s="196"/>
      <c r="D21" s="100"/>
    </row>
    <row r="22" spans="1:374" x14ac:dyDescent="0.15">
      <c r="A22" s="97">
        <f t="shared" si="7"/>
        <v>8</v>
      </c>
      <c r="B22" s="196" t="s">
        <v>192</v>
      </c>
      <c r="C22" s="196"/>
      <c r="D22" s="100"/>
      <c r="E22" s="198" t="s">
        <v>193</v>
      </c>
      <c r="F22" s="199"/>
      <c r="G22" s="199"/>
      <c r="H22" s="199"/>
      <c r="I22" s="200"/>
    </row>
    <row r="23" spans="1:374" x14ac:dyDescent="0.15">
      <c r="A23" s="97">
        <f t="shared" si="7"/>
        <v>9</v>
      </c>
      <c r="B23" s="196" t="s">
        <v>194</v>
      </c>
      <c r="C23" s="196"/>
      <c r="D23" s="100"/>
      <c r="E23" s="201"/>
      <c r="F23" s="202"/>
      <c r="G23" s="202"/>
      <c r="H23" s="202"/>
      <c r="I23" s="203"/>
    </row>
    <row r="24" spans="1:374" x14ac:dyDescent="0.15">
      <c r="A24" s="97">
        <f t="shared" si="7"/>
        <v>10</v>
      </c>
      <c r="B24" s="196" t="s">
        <v>195</v>
      </c>
      <c r="C24" s="196"/>
      <c r="D24" s="100"/>
      <c r="E24" s="201"/>
      <c r="F24" s="202"/>
      <c r="G24" s="202"/>
      <c r="H24" s="202"/>
      <c r="I24" s="203"/>
    </row>
    <row r="25" spans="1:374" x14ac:dyDescent="0.15">
      <c r="A25" s="97">
        <f t="shared" si="7"/>
        <v>11</v>
      </c>
      <c r="B25" s="196" t="s">
        <v>196</v>
      </c>
      <c r="C25" s="196"/>
      <c r="D25" s="100"/>
      <c r="E25" s="201"/>
      <c r="F25" s="202"/>
      <c r="G25" s="202"/>
      <c r="H25" s="202"/>
      <c r="I25" s="203"/>
    </row>
    <row r="26" spans="1:374" x14ac:dyDescent="0.15">
      <c r="A26" s="97">
        <f t="shared" si="7"/>
        <v>12</v>
      </c>
      <c r="B26" s="196" t="s">
        <v>197</v>
      </c>
      <c r="C26" s="196"/>
      <c r="D26" s="100"/>
      <c r="E26" s="201"/>
      <c r="F26" s="202"/>
      <c r="G26" s="202"/>
      <c r="H26" s="202"/>
      <c r="I26" s="203"/>
    </row>
    <row r="27" spans="1:374" x14ac:dyDescent="0.15">
      <c r="A27" s="97">
        <f t="shared" si="7"/>
        <v>13</v>
      </c>
      <c r="B27" s="196" t="s">
        <v>198</v>
      </c>
      <c r="C27" s="196"/>
      <c r="D27" s="100"/>
      <c r="E27" s="201"/>
      <c r="F27" s="202"/>
      <c r="G27" s="202"/>
      <c r="H27" s="202"/>
      <c r="I27" s="203"/>
    </row>
    <row r="28" spans="1:374" x14ac:dyDescent="0.15">
      <c r="A28" s="97">
        <f t="shared" si="7"/>
        <v>14</v>
      </c>
      <c r="B28" s="196" t="s">
        <v>199</v>
      </c>
      <c r="C28" s="196"/>
      <c r="D28" s="100"/>
      <c r="E28" s="201"/>
      <c r="F28" s="202"/>
      <c r="G28" s="202"/>
      <c r="H28" s="202"/>
      <c r="I28" s="203"/>
    </row>
    <row r="29" spans="1:374" x14ac:dyDescent="0.15">
      <c r="A29" s="97">
        <f t="shared" si="7"/>
        <v>15</v>
      </c>
      <c r="B29" s="196" t="s">
        <v>200</v>
      </c>
      <c r="C29" s="196"/>
      <c r="D29" s="100"/>
      <c r="E29" s="201"/>
      <c r="F29" s="202"/>
      <c r="G29" s="202"/>
      <c r="H29" s="202"/>
      <c r="I29" s="203"/>
    </row>
    <row r="30" spans="1:374" x14ac:dyDescent="0.15">
      <c r="A30" s="97">
        <f t="shared" si="7"/>
        <v>16</v>
      </c>
      <c r="B30" s="196" t="s">
        <v>201</v>
      </c>
      <c r="C30" s="196"/>
      <c r="D30" s="100"/>
      <c r="E30" s="201"/>
      <c r="F30" s="202"/>
      <c r="G30" s="202"/>
      <c r="H30" s="202"/>
      <c r="I30" s="203"/>
    </row>
    <row r="31" spans="1:374" x14ac:dyDescent="0.15">
      <c r="A31" s="97">
        <f t="shared" si="7"/>
        <v>17</v>
      </c>
      <c r="B31" s="196" t="s">
        <v>202</v>
      </c>
      <c r="C31" s="196"/>
      <c r="D31" s="100"/>
      <c r="E31" s="201"/>
      <c r="F31" s="202"/>
      <c r="G31" s="202"/>
      <c r="H31" s="202"/>
      <c r="I31" s="203"/>
    </row>
    <row r="32" spans="1:374" x14ac:dyDescent="0.15">
      <c r="A32" s="97">
        <f t="shared" si="7"/>
        <v>18</v>
      </c>
      <c r="B32" s="196" t="s">
        <v>203</v>
      </c>
      <c r="C32" s="196"/>
      <c r="D32" s="100"/>
      <c r="E32" s="201"/>
      <c r="F32" s="202"/>
      <c r="G32" s="202"/>
      <c r="H32" s="202"/>
      <c r="I32" s="203"/>
    </row>
    <row r="33" spans="1:16" x14ac:dyDescent="0.15">
      <c r="A33" s="97">
        <f t="shared" si="7"/>
        <v>19</v>
      </c>
      <c r="B33" s="196" t="s">
        <v>204</v>
      </c>
      <c r="C33" s="196"/>
      <c r="D33" s="100"/>
      <c r="E33" s="201"/>
      <c r="F33" s="202"/>
      <c r="G33" s="202"/>
      <c r="H33" s="202"/>
      <c r="I33" s="203"/>
    </row>
    <row r="34" spans="1:16" x14ac:dyDescent="0.15">
      <c r="A34" s="97">
        <f t="shared" si="7"/>
        <v>20</v>
      </c>
      <c r="B34" s="196" t="s">
        <v>205</v>
      </c>
      <c r="C34" s="196"/>
      <c r="D34" s="100"/>
      <c r="E34" s="201"/>
      <c r="F34" s="202"/>
      <c r="G34" s="202"/>
      <c r="H34" s="202"/>
      <c r="I34" s="203"/>
    </row>
    <row r="35" spans="1:16" ht="25.5" customHeight="1" x14ac:dyDescent="0.15">
      <c r="E35" s="204"/>
      <c r="F35" s="205"/>
      <c r="G35" s="205"/>
      <c r="H35" s="205"/>
      <c r="I35" s="206"/>
    </row>
    <row r="36" spans="1:16" x14ac:dyDescent="0.15">
      <c r="A36" t="s">
        <v>206</v>
      </c>
      <c r="B36" t="s">
        <v>207</v>
      </c>
    </row>
    <row r="37" spans="1:16" x14ac:dyDescent="0.15">
      <c r="A37" t="s">
        <v>208</v>
      </c>
      <c r="B37" t="s">
        <v>209</v>
      </c>
      <c r="L37" s="198" t="s">
        <v>193</v>
      </c>
      <c r="M37" s="199"/>
      <c r="N37" s="199"/>
      <c r="O37" s="199"/>
      <c r="P37" s="200"/>
    </row>
    <row r="38" spans="1:16" x14ac:dyDescent="0.15">
      <c r="A38" t="s">
        <v>210</v>
      </c>
      <c r="B38" t="s">
        <v>211</v>
      </c>
      <c r="L38" s="201"/>
      <c r="M38" s="202"/>
      <c r="N38" s="202"/>
      <c r="O38" s="202"/>
      <c r="P38" s="203"/>
    </row>
    <row r="39" spans="1:16" x14ac:dyDescent="0.15">
      <c r="A39" t="s">
        <v>212</v>
      </c>
      <c r="B39" t="s">
        <v>213</v>
      </c>
      <c r="L39" s="201"/>
      <c r="M39" s="202"/>
      <c r="N39" s="202"/>
      <c r="O39" s="202"/>
      <c r="P39" s="203"/>
    </row>
    <row r="40" spans="1:16" x14ac:dyDescent="0.15">
      <c r="A40" t="s">
        <v>214</v>
      </c>
      <c r="B40" t="s">
        <v>215</v>
      </c>
      <c r="L40" s="201"/>
      <c r="M40" s="202"/>
      <c r="N40" s="202"/>
      <c r="O40" s="202"/>
      <c r="P40" s="203"/>
    </row>
    <row r="41" spans="1:16" x14ac:dyDescent="0.15">
      <c r="A41" t="s">
        <v>216</v>
      </c>
      <c r="B41" t="s">
        <v>217</v>
      </c>
      <c r="L41" s="201"/>
      <c r="M41" s="202"/>
      <c r="N41" s="202"/>
      <c r="O41" s="202"/>
      <c r="P41" s="203"/>
    </row>
    <row r="42" spans="1:16" x14ac:dyDescent="0.15">
      <c r="A42" t="s">
        <v>218</v>
      </c>
      <c r="B42" t="s">
        <v>219</v>
      </c>
      <c r="L42" s="201"/>
      <c r="M42" s="202"/>
      <c r="N42" s="202"/>
      <c r="O42" s="202"/>
      <c r="P42" s="203"/>
    </row>
    <row r="43" spans="1:16" x14ac:dyDescent="0.15">
      <c r="A43" t="s">
        <v>220</v>
      </c>
      <c r="B43" t="s">
        <v>221</v>
      </c>
      <c r="L43" s="201"/>
      <c r="M43" s="202"/>
      <c r="N43" s="202"/>
      <c r="O43" s="202"/>
      <c r="P43" s="203"/>
    </row>
    <row r="44" spans="1:16" x14ac:dyDescent="0.15">
      <c r="A44" t="s">
        <v>222</v>
      </c>
      <c r="B44" t="s">
        <v>223</v>
      </c>
      <c r="L44" s="201"/>
      <c r="M44" s="202"/>
      <c r="N44" s="202"/>
      <c r="O44" s="202"/>
      <c r="P44" s="203"/>
    </row>
    <row r="45" spans="1:16" x14ac:dyDescent="0.15">
      <c r="A45" t="s">
        <v>224</v>
      </c>
      <c r="B45" t="s">
        <v>225</v>
      </c>
      <c r="L45" s="201"/>
      <c r="M45" s="202"/>
      <c r="N45" s="202"/>
      <c r="O45" s="202"/>
      <c r="P45" s="203"/>
    </row>
    <row r="46" spans="1:16" x14ac:dyDescent="0.15">
      <c r="A46" t="s">
        <v>226</v>
      </c>
      <c r="B46" t="s">
        <v>227</v>
      </c>
      <c r="L46" s="201"/>
      <c r="M46" s="202"/>
      <c r="N46" s="202"/>
      <c r="O46" s="202"/>
      <c r="P46" s="203"/>
    </row>
    <row r="47" spans="1:16" x14ac:dyDescent="0.15">
      <c r="A47" t="s">
        <v>228</v>
      </c>
      <c r="B47" t="s">
        <v>229</v>
      </c>
      <c r="L47" s="201"/>
      <c r="M47" s="202"/>
      <c r="N47" s="202"/>
      <c r="O47" s="202"/>
      <c r="P47" s="203"/>
    </row>
    <row r="48" spans="1:16" x14ac:dyDescent="0.15">
      <c r="A48" t="s">
        <v>230</v>
      </c>
      <c r="B48" t="s">
        <v>231</v>
      </c>
      <c r="L48" s="201"/>
      <c r="M48" s="202"/>
      <c r="N48" s="202"/>
      <c r="O48" s="202"/>
      <c r="P48" s="203"/>
    </row>
    <row r="49" spans="1:16" x14ac:dyDescent="0.15">
      <c r="A49" t="s">
        <v>232</v>
      </c>
      <c r="B49" t="s">
        <v>233</v>
      </c>
      <c r="L49" s="201"/>
      <c r="M49" s="202"/>
      <c r="N49" s="202"/>
      <c r="O49" s="202"/>
      <c r="P49" s="203"/>
    </row>
    <row r="50" spans="1:16" ht="26.25" customHeight="1" x14ac:dyDescent="0.15">
      <c r="A50" t="s">
        <v>234</v>
      </c>
      <c r="B50" t="s">
        <v>235</v>
      </c>
      <c r="L50" s="204"/>
      <c r="M50" s="205"/>
      <c r="N50" s="205"/>
      <c r="O50" s="205"/>
      <c r="P50" s="206"/>
    </row>
    <row r="51" spans="1:16" x14ac:dyDescent="0.15">
      <c r="A51" t="s">
        <v>236</v>
      </c>
      <c r="B51" t="s">
        <v>237</v>
      </c>
    </row>
    <row r="52" spans="1:16" x14ac:dyDescent="0.15">
      <c r="A52" t="s">
        <v>238</v>
      </c>
      <c r="B52" t="s">
        <v>239</v>
      </c>
    </row>
    <row r="53" spans="1:16" x14ac:dyDescent="0.15">
      <c r="A53" t="s">
        <v>240</v>
      </c>
      <c r="B53" t="s">
        <v>241</v>
      </c>
    </row>
    <row r="54" spans="1:16" x14ac:dyDescent="0.15">
      <c r="A54" t="s">
        <v>242</v>
      </c>
      <c r="B54" t="s">
        <v>243</v>
      </c>
    </row>
    <row r="55" spans="1:16" x14ac:dyDescent="0.15">
      <c r="A55" t="s">
        <v>244</v>
      </c>
      <c r="B55" t="s">
        <v>245</v>
      </c>
    </row>
    <row r="56" spans="1:16" x14ac:dyDescent="0.15">
      <c r="A56" t="s">
        <v>246</v>
      </c>
      <c r="B56" t="s">
        <v>247</v>
      </c>
    </row>
    <row r="57" spans="1:16" x14ac:dyDescent="0.15">
      <c r="A57" t="s">
        <v>248</v>
      </c>
      <c r="B57" t="s">
        <v>249</v>
      </c>
    </row>
    <row r="58" spans="1:16" x14ac:dyDescent="0.15">
      <c r="A58" t="s">
        <v>250</v>
      </c>
      <c r="B58" t="s">
        <v>251</v>
      </c>
    </row>
    <row r="59" spans="1:16" x14ac:dyDescent="0.15">
      <c r="A59" t="s">
        <v>252</v>
      </c>
      <c r="B59" t="s">
        <v>253</v>
      </c>
    </row>
    <row r="60" spans="1:16" x14ac:dyDescent="0.15">
      <c r="A60" t="s">
        <v>254</v>
      </c>
      <c r="B60" t="s">
        <v>255</v>
      </c>
    </row>
    <row r="61" spans="1:16" x14ac:dyDescent="0.15">
      <c r="A61" t="s">
        <v>256</v>
      </c>
      <c r="B61" t="s">
        <v>257</v>
      </c>
    </row>
    <row r="62" spans="1:16" x14ac:dyDescent="0.15">
      <c r="A62" t="s">
        <v>258</v>
      </c>
      <c r="B62" t="s">
        <v>259</v>
      </c>
    </row>
    <row r="63" spans="1:16" x14ac:dyDescent="0.15">
      <c r="A63" t="s">
        <v>260</v>
      </c>
      <c r="B63" t="s">
        <v>261</v>
      </c>
    </row>
    <row r="64" spans="1:16" x14ac:dyDescent="0.15">
      <c r="A64" t="s">
        <v>262</v>
      </c>
      <c r="B64" t="s">
        <v>263</v>
      </c>
    </row>
    <row r="65" spans="1:2" x14ac:dyDescent="0.15">
      <c r="A65" t="s">
        <v>264</v>
      </c>
      <c r="B65" t="s">
        <v>265</v>
      </c>
    </row>
    <row r="66" spans="1:2" x14ac:dyDescent="0.15">
      <c r="A66" t="s">
        <v>266</v>
      </c>
      <c r="B66" t="s">
        <v>267</v>
      </c>
    </row>
    <row r="67" spans="1:2" x14ac:dyDescent="0.15">
      <c r="A67" t="s">
        <v>268</v>
      </c>
      <c r="B67" t="s">
        <v>267</v>
      </c>
    </row>
    <row r="68" spans="1:2" x14ac:dyDescent="0.15">
      <c r="A68" t="s">
        <v>269</v>
      </c>
      <c r="B68" t="s">
        <v>267</v>
      </c>
    </row>
    <row r="69" spans="1:2" x14ac:dyDescent="0.15">
      <c r="A69" t="s">
        <v>270</v>
      </c>
      <c r="B69" t="s">
        <v>267</v>
      </c>
    </row>
    <row r="70" spans="1:2" x14ac:dyDescent="0.15">
      <c r="A70" t="s">
        <v>271</v>
      </c>
      <c r="B70" t="s">
        <v>267</v>
      </c>
    </row>
    <row r="71" spans="1:2" x14ac:dyDescent="0.15">
      <c r="A71" t="s">
        <v>272</v>
      </c>
      <c r="B71" t="s">
        <v>267</v>
      </c>
    </row>
    <row r="72" spans="1:2" x14ac:dyDescent="0.15">
      <c r="A72" t="s">
        <v>273</v>
      </c>
      <c r="B72" t="s">
        <v>267</v>
      </c>
    </row>
    <row r="73" spans="1:2" x14ac:dyDescent="0.15">
      <c r="A73" t="s">
        <v>274</v>
      </c>
      <c r="B73" t="s">
        <v>267</v>
      </c>
    </row>
    <row r="74" spans="1:2" x14ac:dyDescent="0.15">
      <c r="A74" t="s">
        <v>275</v>
      </c>
      <c r="B74" t="s">
        <v>267</v>
      </c>
    </row>
    <row r="75" spans="1:2" x14ac:dyDescent="0.15">
      <c r="A75" t="s">
        <v>276</v>
      </c>
      <c r="B75" t="s">
        <v>267</v>
      </c>
    </row>
    <row r="76" spans="1:2" x14ac:dyDescent="0.15">
      <c r="A76" t="s">
        <v>277</v>
      </c>
      <c r="B76" t="s">
        <v>267</v>
      </c>
    </row>
    <row r="77" spans="1:2" x14ac:dyDescent="0.15">
      <c r="A77" t="s">
        <v>278</v>
      </c>
      <c r="B77" t="s">
        <v>267</v>
      </c>
    </row>
    <row r="78" spans="1:2" x14ac:dyDescent="0.15">
      <c r="A78" t="s">
        <v>279</v>
      </c>
      <c r="B78" t="s">
        <v>267</v>
      </c>
    </row>
    <row r="79" spans="1:2" x14ac:dyDescent="0.15">
      <c r="A79" t="s">
        <v>280</v>
      </c>
      <c r="B79" t="s">
        <v>267</v>
      </c>
    </row>
    <row r="80" spans="1:2" x14ac:dyDescent="0.15">
      <c r="A80" t="s">
        <v>281</v>
      </c>
      <c r="B80" t="s">
        <v>267</v>
      </c>
    </row>
    <row r="81" spans="1:2" x14ac:dyDescent="0.15">
      <c r="A81" t="s">
        <v>282</v>
      </c>
      <c r="B81" t="s">
        <v>267</v>
      </c>
    </row>
    <row r="82" spans="1:2" x14ac:dyDescent="0.15">
      <c r="A82" t="s">
        <v>283</v>
      </c>
      <c r="B82" t="s">
        <v>267</v>
      </c>
    </row>
    <row r="83" spans="1:2" x14ac:dyDescent="0.15">
      <c r="A83" t="s">
        <v>284</v>
      </c>
      <c r="B83" t="s">
        <v>267</v>
      </c>
    </row>
    <row r="84" spans="1:2" x14ac:dyDescent="0.15">
      <c r="A84" t="s">
        <v>285</v>
      </c>
      <c r="B84" t="s">
        <v>267</v>
      </c>
    </row>
    <row r="85" spans="1:2" x14ac:dyDescent="0.15">
      <c r="A85" t="s">
        <v>286</v>
      </c>
      <c r="B85" t="s">
        <v>267</v>
      </c>
    </row>
    <row r="86" spans="1:2" x14ac:dyDescent="0.15">
      <c r="A86" t="s">
        <v>287</v>
      </c>
      <c r="B86" t="s">
        <v>288</v>
      </c>
    </row>
    <row r="87" spans="1:2" x14ac:dyDescent="0.15">
      <c r="A87" t="s">
        <v>289</v>
      </c>
      <c r="B87" t="s">
        <v>288</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2022-02-14T04:52:25Z</cp:lastPrinted>
  <dcterms:created xsi:type="dcterms:W3CDTF">2021-12-03T06:40:10Z</dcterms:created>
  <dcterms:modified xsi:type="dcterms:W3CDTF">2022-02-14T04:52:31Z</dcterms:modified>
  <cp:category/>
</cp:coreProperties>
</file>