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9"/>
  <workbookPr/>
  <mc:AlternateContent xmlns:mc="http://schemas.openxmlformats.org/markup-compatibility/2006">
    <mc:Choice Requires="x15">
      <x15ac:absPath xmlns:x15ac="http://schemas.microsoft.com/office/spreadsheetml/2010/11/ac" url="\\172.26.1.20\令和2年度共有フォルダ\050_町長部局\290_水道課\02_庶務係\庶務関係\01 提出書類関係\01 町関係\企画財政課\R02年度\2021.01.14 公営企業に係る経営比較分析表（令和元年度決算）の分析等について\"/>
    </mc:Choice>
  </mc:AlternateContent>
  <xr:revisionPtr revIDLastSave="0" documentId="13_ncr:1_{88F8D558-4822-405F-8CD5-0A89E715E9D6}" xr6:coauthVersionLast="36" xr6:coauthVersionMax="36" xr10:uidLastSave="{00000000-0000-0000-0000-000000000000}"/>
  <workbookProtection workbookAlgorithmName="SHA-512" workbookHashValue="tJ4Em2e1YKdiwjYRdoutzXTaW7xoSPsS7tvdFSajluA5Q2Pxt/AhcjIc0PFmFc6QYlJDRMF4URYKjqRnBt4iPg==" workbookSaltValue="ms6Is1NCYsjR4Sr62kP1P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P6" i="5"/>
  <c r="P10" i="4" s="1"/>
  <c r="O6" i="5"/>
  <c r="N6" i="5"/>
  <c r="B10" i="4" s="1"/>
  <c r="M6" i="5"/>
  <c r="AD8" i="4" s="1"/>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H85" i="4"/>
  <c r="G85" i="4"/>
  <c r="E85" i="4"/>
  <c r="BB10" i="4"/>
  <c r="AT10" i="4"/>
  <c r="AL10" i="4"/>
  <c r="W10" i="4"/>
  <c r="I10" i="4"/>
  <c r="BB8" i="4"/>
  <c r="AL8" i="4"/>
  <c r="W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<sst xmlns="http://schemas.openxmlformats.org/spreadsheetml/2006/main" count="228" uniqueCount="114">
  <si>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</si>
  <si>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</si>
  <si>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</si>
  <si>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</si>
  <si>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</si>
  <si>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</si>
  <si>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</si>
  <si>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</si>
  <si>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</si>
  <si>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</si>
  <si>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</si>
  <si>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</si>
  <si>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</si>
  <si>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</si>
  <si>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</si>
  <si>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</si>
  <si>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</si>
  <si>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</si>
  <si>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</si>
  <si>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</si>
  <si>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</si>
  <si>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</si>
  <si>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</si>
  <si>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</si>
  <si>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</si>
  <si>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</si>
  <si>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</si>
  <si>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</si>
  <si>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</si>
  <si>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</si>
  <si>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</si>
  <si>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</si>
  <si>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</si>
  <si>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</si>
  <si>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</si>
  <si>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</si>
  <si>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</si>
  <si>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</si>
  <si>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</si>
  <si>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</si>
  <si>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</si>
  <si>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</si>
  <si>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</si>
  <si>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</si>
  <si>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</si>
  <si>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</si>
  <si>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</si>
  <si>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</si>
  <si>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</si>
  <si>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</si>
  <si>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</si>
  <si>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</si>
  <si>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</si>
  <si>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</si>
  <si>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</si>
  <si>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</si>
  <si>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</si>
  <si>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</si>
  <si>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</si>
  <si>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</si>
  <si>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</si>
  <si>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</si>
  <si>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</si>
  <si>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</si>
  <si>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</si>
  <si>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</si>
  <si>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</si>
  <si>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</si>
  <si>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</si>
  <si>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</si>
  <si>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</si>
  <si>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</si>
  <si>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</si>
  <si>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</si>
  <si>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</si>
  <si>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</si>
  <si>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</si>
  <si>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</si>
  <si>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</si>
  <si>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</si>
  <si>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</si>
  <si>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</si>
  <si>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</si>
  <si>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</si>
  <si>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</si>
  <si>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</si>
  <si>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</si>
  <si>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</si>
  <si>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</si>
  <si>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</si>
  <si>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</si>
  <si>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</si>
  <si>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</si>
  <si>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</si>
  <si>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</si>
  <si>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</si>
  <si>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</si>
  <si>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</si>
  <si>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</si>
  <si>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</si>
  <si>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</si>
  <si>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</si>
  <si>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</si>
  <si>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</si>
  <si>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</si>
  <si>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</si>
  <si>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</si>
  <si>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</si>
  <si>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</si>
  <si>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</si>
  <si>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</si>
  <si>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たことにより改善されたものの、料金回収率は100％を割っている。令和元年度においては、料金収入が前年度比3.2％減少し、⑥給水原価が平成30年度に比べ約8円の増となったことにより、⑤料金回収率は2％程度減少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③流動比率は、統合初年度においては大きく落ち込みを見せたものの、令和元年度は300％を超えている水準であるため、支払能力は適正な水準である。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2倍となっているため、補填財源のバランスを考慮しながら、企業債の借入率を抑制し、投資規模の適正化に努めている。
　本町の特色として、山間部及び海岸部に集落が点在するため、給水人口に対しては水道管の延長が長く、水道施設も多いため、給水原価は、類似団体より高い水準で推移している。また、⑧有収率は、統合後75％代の低水準で推移している。これは海岸部等の低地に対して、配水池からの高低差が大きく、高圧給水となっているため、漏水量の増加に繋がっていると分析する。
　⑦施設利用率については、給水人口の減少のため配水量は低下傾向にあり、類似団体平均を上回っているものの適正な施設規模の見直しが必要である。。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4" eb="156">
      <t>カイゼン</t>
    </rPh>
    <rPh sb="163" eb="165">
      <t>リョウキン</t>
    </rPh>
    <rPh sb="165" eb="167">
      <t>カイシュウ</t>
    </rPh>
    <rPh sb="167" eb="168">
      <t>リツ</t>
    </rPh>
    <rPh sb="174" eb="175">
      <t>ワ</t>
    </rPh>
    <rPh sb="180" eb="182">
      <t>レイワ</t>
    </rPh>
    <rPh sb="182" eb="183">
      <t>ガン</t>
    </rPh>
    <rPh sb="183" eb="185">
      <t>ネンド</t>
    </rPh>
    <rPh sb="191" eb="193">
      <t>リョウキン</t>
    </rPh>
    <rPh sb="193" eb="195">
      <t>シュウニュウ</t>
    </rPh>
    <rPh sb="196" eb="199">
      <t>ゼンネンド</t>
    </rPh>
    <rPh sb="199" eb="200">
      <t>ヒ</t>
    </rPh>
    <rPh sb="204" eb="206">
      <t>ゲンショウ</t>
    </rPh>
    <rPh sb="209" eb="211">
      <t>キュウスイ</t>
    </rPh>
    <rPh sb="211" eb="213">
      <t>ゲンカ</t>
    </rPh>
    <rPh sb="214" eb="216">
      <t>ヘイセイ</t>
    </rPh>
    <rPh sb="218" eb="220">
      <t>ネンド</t>
    </rPh>
    <rPh sb="221" eb="222">
      <t>クラ</t>
    </rPh>
    <rPh sb="223" eb="224">
      <t>ヤク</t>
    </rPh>
    <rPh sb="225" eb="226">
      <t>エン</t>
    </rPh>
    <rPh sb="227" eb="228">
      <t>ゾウ</t>
    </rPh>
    <rPh sb="239" eb="241">
      <t>リョウキン</t>
    </rPh>
    <rPh sb="241" eb="243">
      <t>カイシュウ</t>
    </rPh>
    <rPh sb="243" eb="244">
      <t>リツ</t>
    </rPh>
    <rPh sb="247" eb="249">
      <t>テイド</t>
    </rPh>
    <rPh sb="249" eb="251">
      <t>ゲンショウ</t>
    </rPh>
    <rPh sb="254" eb="256">
      <t>キジュン</t>
    </rPh>
    <rPh sb="256" eb="257">
      <t>ガイ</t>
    </rPh>
    <rPh sb="257" eb="259">
      <t>クリイレ</t>
    </rPh>
    <rPh sb="259" eb="260">
      <t>キン</t>
    </rPh>
    <rPh sb="261" eb="262">
      <t>マカナ</t>
    </rPh>
    <rPh sb="267" eb="269">
      <t>ワリアイ</t>
    </rPh>
    <rPh sb="270" eb="272">
      <t>ルイジ</t>
    </rPh>
    <rPh sb="272" eb="274">
      <t>ダンタイ</t>
    </rPh>
    <rPh sb="275" eb="277">
      <t>ヒカク</t>
    </rPh>
    <rPh sb="280" eb="281">
      <t>タカ</t>
    </rPh>
    <rPh sb="287" eb="289">
      <t>シセツ</t>
    </rPh>
    <rPh sb="289" eb="291">
      <t>セイビ</t>
    </rPh>
    <rPh sb="292" eb="294">
      <t>チョウキ</t>
    </rPh>
    <rPh sb="294" eb="296">
      <t>ケイカク</t>
    </rPh>
    <rPh sb="297" eb="298">
      <t>モト</t>
    </rPh>
    <rPh sb="301" eb="303">
      <t>スイドウ</t>
    </rPh>
    <rPh sb="303" eb="305">
      <t>シセツ</t>
    </rPh>
    <rPh sb="306" eb="309">
      <t>ゴウリカ</t>
    </rPh>
    <rPh sb="321" eb="323">
      <t>ケイヒ</t>
    </rPh>
    <rPh sb="324" eb="326">
      <t>シュクショウ</t>
    </rPh>
    <rPh sb="327" eb="328">
      <t>ハカ</t>
    </rPh>
    <rPh sb="332" eb="334">
      <t>リョウキン</t>
    </rPh>
    <rPh sb="335" eb="337">
      <t>ミナオ</t>
    </rPh>
    <rPh sb="339" eb="342">
      <t>ケイカクテキ</t>
    </rPh>
    <rPh sb="343" eb="344">
      <t>スス</t>
    </rPh>
    <rPh sb="348" eb="350">
      <t>ホウコウ</t>
    </rPh>
    <rPh sb="357" eb="359">
      <t>リュウドウ</t>
    </rPh>
    <rPh sb="359" eb="361">
      <t>ヒリツ</t>
    </rPh>
    <rPh sb="363" eb="365">
      <t>トウゴウ</t>
    </rPh>
    <rPh sb="365" eb="368">
      <t>ショネンド</t>
    </rPh>
    <rPh sb="373" eb="374">
      <t>オオ</t>
    </rPh>
    <rPh sb="376" eb="377">
      <t>オ</t>
    </rPh>
    <rPh sb="378" eb="379">
      <t>コ</t>
    </rPh>
    <rPh sb="381" eb="382">
      <t>ミ</t>
    </rPh>
    <rPh sb="388" eb="390">
      <t>レイワ</t>
    </rPh>
    <rPh sb="390" eb="391">
      <t>ガン</t>
    </rPh>
    <rPh sb="391" eb="393">
      <t>ネンド</t>
    </rPh>
    <rPh sb="404" eb="406">
      <t>スイジュン</t>
    </rPh>
    <rPh sb="417" eb="419">
      <t>テキセイ</t>
    </rPh>
    <rPh sb="420" eb="422">
      <t>スイジュン</t>
    </rPh>
    <rPh sb="429" eb="431">
      <t>キギョウ</t>
    </rPh>
    <rPh sb="431" eb="432">
      <t>サイ</t>
    </rPh>
    <rPh sb="432" eb="434">
      <t>ザンダカ</t>
    </rPh>
    <rPh sb="434" eb="435">
      <t>タイ</t>
    </rPh>
    <rPh sb="435" eb="437">
      <t>キュウスイ</t>
    </rPh>
    <rPh sb="437" eb="439">
      <t>シュウエキ</t>
    </rPh>
    <rPh sb="439" eb="441">
      <t>ヒリツ</t>
    </rPh>
    <rPh sb="443" eb="445">
      <t>ルイジ</t>
    </rPh>
    <rPh sb="445" eb="447">
      <t>ダンタイ</t>
    </rPh>
    <rPh sb="450" eb="451">
      <t>タカ</t>
    </rPh>
    <rPh sb="452" eb="454">
      <t>スウチ</t>
    </rPh>
    <rPh sb="455" eb="457">
      <t>スイイ</t>
    </rPh>
    <rPh sb="462" eb="464">
      <t>ヘイセイ</t>
    </rPh>
    <rPh sb="466" eb="468">
      <t>ネンド</t>
    </rPh>
    <rPh sb="470" eb="471">
      <t>キュウ</t>
    </rPh>
    <rPh sb="471" eb="473">
      <t>カンイ</t>
    </rPh>
    <rPh sb="473" eb="475">
      <t>スイドウ</t>
    </rPh>
    <rPh sb="475" eb="477">
      <t>ジギョウ</t>
    </rPh>
    <rPh sb="478" eb="479">
      <t>カカ</t>
    </rPh>
    <rPh sb="480" eb="482">
      <t>キギョウ</t>
    </rPh>
    <rPh sb="482" eb="483">
      <t>サイ</t>
    </rPh>
    <rPh sb="483" eb="485">
      <t>ザンダカ</t>
    </rPh>
    <rPh sb="486" eb="488">
      <t>カサン</t>
    </rPh>
    <rPh sb="496" eb="498">
      <t>ルイジ</t>
    </rPh>
    <rPh sb="498" eb="500">
      <t>ダンタイ</t>
    </rPh>
    <rPh sb="501" eb="502">
      <t>ヤク</t>
    </rPh>
    <rPh sb="503" eb="504">
      <t>バイ</t>
    </rPh>
    <rPh sb="513" eb="515">
      <t>ホテン</t>
    </rPh>
    <rPh sb="515" eb="517">
      <t>ザイゲン</t>
    </rPh>
    <rPh sb="523" eb="525">
      <t>コウリョ</t>
    </rPh>
    <rPh sb="530" eb="532">
      <t>キギョウ</t>
    </rPh>
    <rPh sb="532" eb="533">
      <t>サイ</t>
    </rPh>
    <rPh sb="534" eb="536">
      <t>カリイレ</t>
    </rPh>
    <rPh sb="536" eb="537">
      <t>リツ</t>
    </rPh>
    <rPh sb="538" eb="540">
      <t>ヨクセイ</t>
    </rPh>
    <rPh sb="542" eb="544">
      <t>トウシ</t>
    </rPh>
    <rPh sb="544" eb="546">
      <t>キボ</t>
    </rPh>
    <rPh sb="547" eb="550">
      <t>テキセイカ</t>
    </rPh>
    <rPh sb="551" eb="552">
      <t>ツト</t>
    </rPh>
    <rPh sb="587" eb="589">
      <t>キュウスイ</t>
    </rPh>
    <rPh sb="589" eb="591">
      <t>ジンコウ</t>
    </rPh>
    <rPh sb="592" eb="593">
      <t>タイ</t>
    </rPh>
    <rPh sb="596" eb="599">
      <t>スイドウカン</t>
    </rPh>
    <rPh sb="600" eb="602">
      <t>エンチョウ</t>
    </rPh>
    <rPh sb="603" eb="604">
      <t>ナガ</t>
    </rPh>
    <rPh sb="606" eb="608">
      <t>スイドウ</t>
    </rPh>
    <rPh sb="608" eb="610">
      <t>シセツ</t>
    </rPh>
    <rPh sb="611" eb="612">
      <t>オオ</t>
    </rPh>
    <rPh sb="616" eb="618">
      <t>キュウスイ</t>
    </rPh>
    <rPh sb="618" eb="620">
      <t>ゲンカ</t>
    </rPh>
    <rPh sb="628" eb="629">
      <t>タカ</t>
    </rPh>
    <rPh sb="630" eb="632">
      <t>スイジュン</t>
    </rPh>
    <rPh sb="633" eb="635">
      <t>スイイ</t>
    </rPh>
    <rPh sb="644" eb="647">
      <t>ユウシュウリツ</t>
    </rPh>
    <rPh sb="649" eb="652">
      <t>トウゴウゴ</t>
    </rPh>
    <rPh sb="655" eb="656">
      <t>ダイ</t>
    </rPh>
    <rPh sb="657" eb="658">
      <t>テイ</t>
    </rPh>
    <rPh sb="661" eb="663">
      <t>スイイ</t>
    </rPh>
    <rPh sb="671" eb="673">
      <t>カイガン</t>
    </rPh>
    <rPh sb="673" eb="674">
      <t>ブ</t>
    </rPh>
    <rPh sb="674" eb="675">
      <t>トウ</t>
    </rPh>
    <rPh sb="676" eb="678">
      <t>テイチ</t>
    </rPh>
    <rPh sb="679" eb="680">
      <t>タイ</t>
    </rPh>
    <rPh sb="683" eb="686">
      <t>ハイスイチ</t>
    </rPh>
    <rPh sb="689" eb="692">
      <t>コウテイサ</t>
    </rPh>
    <rPh sb="693" eb="694">
      <t>オオ</t>
    </rPh>
    <rPh sb="697" eb="699">
      <t>コウアツ</t>
    </rPh>
    <rPh sb="699" eb="701">
      <t>キュウスイ</t>
    </rPh>
    <rPh sb="710" eb="712">
      <t>ロウスイ</t>
    </rPh>
    <rPh sb="712" eb="713">
      <t>リョウ</t>
    </rPh>
    <rPh sb="714" eb="716">
      <t>ゾウカ</t>
    </rPh>
    <rPh sb="717" eb="718">
      <t>ツナ</t>
    </rPh>
    <rPh sb="724" eb="726">
      <t>ブンセキ</t>
    </rPh>
    <rPh sb="732" eb="734">
      <t>シセツ</t>
    </rPh>
    <rPh sb="734" eb="737">
      <t>リヨウリツ</t>
    </rPh>
    <rPh sb="743" eb="745">
      <t>キュウスイ</t>
    </rPh>
    <rPh sb="745" eb="747">
      <t>ジンコウ</t>
    </rPh>
    <rPh sb="748" eb="750">
      <t>ゲンショウ</t>
    </rPh>
    <rPh sb="753" eb="755">
      <t>ハイスイ</t>
    </rPh>
    <rPh sb="755" eb="756">
      <t>リョウ</t>
    </rPh>
    <rPh sb="757" eb="759">
      <t>テイカ</t>
    </rPh>
    <rPh sb="759" eb="761">
      <t>ケイコウ</t>
    </rPh>
    <rPh sb="765" eb="767">
      <t>ルイジ</t>
    </rPh>
    <rPh sb="767" eb="769">
      <t>ダンタイ</t>
    </rPh>
    <rPh sb="769" eb="771">
      <t>ヘイキン</t>
    </rPh>
    <rPh sb="772" eb="774">
      <t>ウワマワ</t>
    </rPh>
    <rPh sb="781" eb="783">
      <t>テキセイ</t>
    </rPh>
    <rPh sb="784" eb="786">
      <t>シセツ</t>
    </rPh>
    <rPh sb="786" eb="788">
      <t>キボ</t>
    </rPh>
    <rPh sb="789" eb="791">
      <t>ミナオ</t>
    </rPh>
    <rPh sb="793" eb="795">
      <t>ヒツヨウ</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</si>
  <si>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類似団体平均を上回っているものの、令和元年度は1％を割り込んでいる。管路の耐用年数を60年で試算すると毎年度1.7％の更新が必要となるため、限られた財源で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5" eb="197">
      <t>ヘイキン</t>
    </rPh>
    <rPh sb="198" eb="200">
      <t>ウワマワ</t>
    </rPh>
    <rPh sb="208" eb="210">
      <t>レイワ</t>
    </rPh>
    <rPh sb="210" eb="211">
      <t>ガン</t>
    </rPh>
    <rPh sb="211" eb="213">
      <t>ネンド</t>
    </rPh>
    <rPh sb="217" eb="218">
      <t>ワ</t>
    </rPh>
    <rPh sb="219" eb="220">
      <t>コ</t>
    </rPh>
    <rPh sb="225" eb="227">
      <t>カンロ</t>
    </rPh>
    <rPh sb="228" eb="230">
      <t>タイヨウ</t>
    </rPh>
    <rPh sb="230" eb="232">
      <t>ネンスウ</t>
    </rPh>
    <rPh sb="235" eb="236">
      <t>ネン</t>
    </rPh>
    <rPh sb="237" eb="239">
      <t>シサン</t>
    </rPh>
    <rPh sb="242" eb="245">
      <t>マイネンド</t>
    </rPh>
    <rPh sb="250" eb="252">
      <t>コウシン</t>
    </rPh>
    <rPh sb="253" eb="255">
      <t>ヒツヨウ</t>
    </rPh>
    <rPh sb="261" eb="262">
      <t>カギ</t>
    </rPh>
    <rPh sb="265" eb="267">
      <t>ザイゲン</t>
    </rPh>
    <rPh sb="268" eb="270">
      <t>センタク</t>
    </rPh>
    <rPh sb="271" eb="273">
      <t>シュウチュウ</t>
    </rPh>
    <rPh sb="274" eb="275">
      <t>オコナ</t>
    </rPh>
    <rPh sb="277" eb="279">
      <t>カンロ</t>
    </rPh>
    <rPh sb="280" eb="282">
      <t>コウシン</t>
    </rPh>
    <rPh sb="283" eb="284">
      <t>ト</t>
    </rPh>
    <rPh sb="285" eb="286">
      <t>ク</t>
    </rPh>
    <phoneticPr fontId="4"/>
  </si>
  <si>
    <t>　1.経営の健全化・効率性においては、料金回収率、企業債残高対給水収益及び有収率の改善が必要であると考える。そのため、平成28年4月に料金改定(改定率13.2％)を実施し、料金回収率、企業債残高対給水収益の改善に努めたところであるが、経営戦略に基づいて今後も5年おきに改定を検討している。ただし、令和3年度に料金改定を計画していたが、新型コロナの影響により、延期することとした。また、有収率の改善に向けて、近年、漏水調査を民間委託することで徐々にではあるが、有収率の向上に繋がっている。
　2.老朽化の状況においては、現状、類似団体より管路経年化率が年々増加傾向である。今後は、施設整備の長期計画に基づいて経営戦略を見直し、管路更新を重要施策と位置付け統廃合を検証しながら投資を強化させる計画である。
　</t>
    <rPh sb="50" eb="51">
      <t>カンガ</t>
    </rPh>
    <rPh sb="117" eb="119">
      <t>ケイエイ</t>
    </rPh>
    <rPh sb="119" eb="121">
      <t>センリャク</t>
    </rPh>
    <rPh sb="122" eb="123">
      <t>モト</t>
    </rPh>
    <rPh sb="126" eb="128">
      <t>コンゴ</t>
    </rPh>
    <rPh sb="130" eb="131">
      <t>ネン</t>
    </rPh>
    <rPh sb="134" eb="136">
      <t>カイテイ</t>
    </rPh>
    <rPh sb="137" eb="139">
      <t>ケントウ</t>
    </rPh>
    <rPh sb="148" eb="150">
      <t>レイワ</t>
    </rPh>
    <rPh sb="151" eb="153">
      <t>ネンド</t>
    </rPh>
    <rPh sb="154" eb="156">
      <t>リョウキン</t>
    </rPh>
    <rPh sb="156" eb="158">
      <t>カイテイ</t>
    </rPh>
    <rPh sb="159" eb="161">
      <t>ケイカク</t>
    </rPh>
    <rPh sb="167" eb="169">
      <t>シンガタ</t>
    </rPh>
    <rPh sb="173" eb="175">
      <t>エイキョウ</t>
    </rPh>
    <rPh sb="179" eb="181">
      <t>エンキ</t>
    </rPh>
    <rPh sb="220" eb="222">
      <t>ジョジョ</t>
    </rPh>
    <rPh sb="259" eb="261">
      <t>ゲンジョウ</t>
    </rPh>
    <rPh sb="262" eb="264">
      <t>ルイジ</t>
    </rPh>
    <rPh sb="264" eb="266">
      <t>ダンタイ</t>
    </rPh>
    <rPh sb="285" eb="287">
      <t>コンゴ</t>
    </rPh>
    <rPh sb="289" eb="291">
      <t>シセツ</t>
    </rPh>
    <rPh sb="291" eb="293">
      <t>セイビ</t>
    </rPh>
    <rPh sb="299" eb="300">
      <t>モト</t>
    </rPh>
    <rPh sb="303" eb="305">
      <t>ケイエイ</t>
    </rPh>
    <rPh sb="305" eb="307">
      <t>センリャク</t>
    </rPh>
    <rPh sb="308" eb="310">
      <t>ミナオ</t>
    </rPh>
    <rPh sb="326" eb="329">
      <t>トウハイゴウ</t>
    </rPh>
    <rPh sb="330" eb="332">
      <t>ケンショウ</t>
    </rPh>
    <rPh sb="336" eb="338">
      <t>トウシ</t>
    </rPh>
    <rPh sb="339" eb="341">
      <t>キョウカ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</si>
</sst>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0.62</c:v>
                </c:pt>
                <c:pt idx="1">
                  <c:v>1.47</c:v>
                </c:pt>
                <c:pt idx="2">
                  <c:v>1.73</c:v>
                </c:pt>
                <c:pt idx="3">
                  <c:v>0.78</c:v>
                </c:pt>
                <c:pt idx="4">
                  <c:v>0.83</c:v>
                </c:pt>
              </c:numCache>
            </c:numRef>
          </c:val>
          <c:extLst>
            <c:ext xmlns:c16="http://schemas.microsoft.com/office/drawing/2014/chart" uri="{C3380CC4-5D6E-409C-BE32-E72D297353CC}">
              <c16:uniqueId val="{00000000-0B9C-4A7B-948B-194EB8E0383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0B9C-4A7B-948B-194EB8E0383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51.37</c:v>
                </c:pt>
                <c:pt idx="1">
                  <c:v>50.6</c:v>
                </c:pt>
                <c:pt idx="2">
                  <c:v>64.22</c:v>
                </c:pt>
                <c:pt idx="3">
                  <c:v>62.02</c:v>
                </c:pt>
                <c:pt idx="4">
                  <c:v>59.68</c:v>
                </c:pt>
              </c:numCache>
            </c:numRef>
          </c:val>
          <c:extLst>
            <c:ext xmlns:c16="http://schemas.microsoft.com/office/drawing/2014/chart" uri="{C3380CC4-5D6E-409C-BE32-E72D297353CC}">
              <c16:uniqueId val="{00000000-5AF4-45C3-AEBE-BEECAB44009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5AF4-45C3-AEBE-BEECAB44009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74.19</c:v>
                </c:pt>
                <c:pt idx="1">
                  <c:v>74.099999999999994</c:v>
                </c:pt>
                <c:pt idx="2">
                  <c:v>75.28</c:v>
                </c:pt>
                <c:pt idx="3">
                  <c:v>75.39</c:v>
                </c:pt>
                <c:pt idx="4">
                  <c:v>75.58</c:v>
                </c:pt>
              </c:numCache>
            </c:numRef>
          </c:val>
          <c:extLst>
            <c:ext xmlns:c16="http://schemas.microsoft.com/office/drawing/2014/chart" uri="{C3380CC4-5D6E-409C-BE32-E72D297353CC}">
              <c16:uniqueId val="{00000000-399A-4C2B-A94F-24ABB555BE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399A-4C2B-A94F-24ABB555BE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101.52</c:v>
                </c:pt>
                <c:pt idx="1">
                  <c:v>101.81</c:v>
                </c:pt>
                <c:pt idx="2">
                  <c:v>100.94</c:v>
                </c:pt>
                <c:pt idx="3">
                  <c:v>101.25</c:v>
                </c:pt>
                <c:pt idx="4">
                  <c:v>100.64</c:v>
                </c:pt>
              </c:numCache>
            </c:numRef>
          </c:val>
          <c:extLst>
            <c:ext xmlns:c16="http://schemas.microsoft.com/office/drawing/2014/chart" uri="{C3380CC4-5D6E-409C-BE32-E72D297353CC}">
              <c16:uniqueId val="{00000000-E6F9-484A-BA49-9400904481F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E6F9-484A-BA49-9400904481F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47.09</c:v>
                </c:pt>
                <c:pt idx="1">
                  <c:v>48.86</c:v>
                </c:pt>
                <c:pt idx="2">
                  <c:v>50.32</c:v>
                </c:pt>
                <c:pt idx="3">
                  <c:v>52.12</c:v>
                </c:pt>
                <c:pt idx="4">
                  <c:v>53.71</c:v>
                </c:pt>
              </c:numCache>
            </c:numRef>
          </c:val>
          <c:extLst>
            <c:ext xmlns:c16="http://schemas.microsoft.com/office/drawing/2014/chart" uri="{C3380CC4-5D6E-409C-BE32-E72D297353CC}">
              <c16:uniqueId val="{00000000-BDC3-456C-9B21-4A547A504C0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BDC3-456C-9B21-4A547A504C0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8.16</c:v>
                </c:pt>
                <c:pt idx="1">
                  <c:v>8.51</c:v>
                </c:pt>
                <c:pt idx="2">
                  <c:v>9.89</c:v>
                </c:pt>
                <c:pt idx="3">
                  <c:v>18.45</c:v>
                </c:pt>
                <c:pt idx="4">
                  <c:v>18.47</c:v>
                </c:pt>
              </c:numCache>
            </c:numRef>
          </c:val>
          <c:extLst>
            <c:ext xmlns:c16="http://schemas.microsoft.com/office/drawing/2014/chart" uri="{C3380CC4-5D6E-409C-BE32-E72D297353CC}">
              <c16:uniqueId val="{00000000-DAC7-40FF-A658-3EFFF16B083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DAC7-40FF-A658-3EFFF16B083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82E-4081-9B9F-994E82D8FEC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A82E-4081-9B9F-994E82D8FEC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253.09</c:v>
                </c:pt>
                <c:pt idx="1">
                  <c:v>329.49</c:v>
                </c:pt>
                <c:pt idx="2">
                  <c:v>182.61</c:v>
                </c:pt>
                <c:pt idx="3">
                  <c:v>306.22000000000003</c:v>
                </c:pt>
                <c:pt idx="4">
                  <c:v>306.54000000000002</c:v>
                </c:pt>
              </c:numCache>
            </c:numRef>
          </c:val>
          <c:extLst>
            <c:ext xmlns:c16="http://schemas.microsoft.com/office/drawing/2014/chart" uri="{C3380CC4-5D6E-409C-BE32-E72D297353CC}">
              <c16:uniqueId val="{00000000-3D15-488B-8B2F-46CAEA93DC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3D15-488B-8B2F-46CAEA93DC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589.02</c:v>
                </c:pt>
                <c:pt idx="1">
                  <c:v>524.79</c:v>
                </c:pt>
                <c:pt idx="2">
                  <c:v>795.75</c:v>
                </c:pt>
                <c:pt idx="3">
                  <c:v>793.03</c:v>
                </c:pt>
                <c:pt idx="4">
                  <c:v>794.99</c:v>
                </c:pt>
              </c:numCache>
            </c:numRef>
          </c:val>
          <c:extLst>
            <c:ext xmlns:c16="http://schemas.microsoft.com/office/drawing/2014/chart" uri="{C3380CC4-5D6E-409C-BE32-E72D297353CC}">
              <c16:uniqueId val="{00000000-EECA-4A4E-A8B1-9C9001EE5C2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EECA-4A4E-A8B1-9C9001EE5C2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75.900000000000006</c:v>
                </c:pt>
                <c:pt idx="1">
                  <c:v>88.46</c:v>
                </c:pt>
                <c:pt idx="2">
                  <c:v>73</c:v>
                </c:pt>
                <c:pt idx="3">
                  <c:v>74.47</c:v>
                </c:pt>
                <c:pt idx="4">
                  <c:v>72.239999999999995</c:v>
                </c:pt>
              </c:numCache>
            </c:numRef>
          </c:val>
          <c:extLst>
            <c:ext xmlns:c16="http://schemas.microsoft.com/office/drawing/2014/chart" uri="{C3380CC4-5D6E-409C-BE32-E72D297353CC}">
              <c16:uniqueId val="{00000000-87DC-4819-8EC3-6BEA2F5538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87DC-4819-8EC3-6BEA2F5538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224.34</c:v>
                </c:pt>
                <c:pt idx="1">
                  <c:v>216.37</c:v>
                </c:pt>
                <c:pt idx="2">
                  <c:v>264.83999999999997</c:v>
                </c:pt>
                <c:pt idx="3">
                  <c:v>259.79000000000002</c:v>
                </c:pt>
                <c:pt idx="4">
                  <c:v>268.08999999999997</c:v>
                </c:pt>
              </c:numCache>
            </c:numRef>
          </c:val>
          <c:extLst>
            <c:ext xmlns:c16="http://schemas.microsoft.com/office/drawing/2014/chart" uri="{C3380CC4-5D6E-409C-BE32-E72D297353CC}">
              <c16:uniqueId val="{00000000-175C-4E4C-B6BB-0EFB7A73038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175C-4E4C-B6BB-0EFB7A73038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58" zoomScale="120" zoomScaleNormal="120" workbookViewId="0">
      <selection activeCell="BU90" sqref="BU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愛媛県　愛南町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20969</v>
      </c>
      <c r="AM8" s="74"/>
      <c r="AN8" s="74"/>
      <c r="AO8" s="74"/>
      <c r="AP8" s="74"/>
      <c r="AQ8" s="74"/>
      <c r="AR8" s="74"/>
      <c r="AS8" s="74"/>
      <c r="AT8" s="70">
        <f>データ!$S$6</f>
        <v>238.99</v>
      </c>
      <c r="AU8" s="71"/>
      <c r="AV8" s="71"/>
      <c r="AW8" s="71"/>
      <c r="AX8" s="71"/>
      <c r="AY8" s="71"/>
      <c r="AZ8" s="71"/>
      <c r="BA8" s="71"/>
      <c r="BB8" s="73">
        <f>データ!$T$6</f>
        <v>87.74</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57.55</v>
      </c>
      <c r="J10" s="71"/>
      <c r="K10" s="71"/>
      <c r="L10" s="71"/>
      <c r="M10" s="71"/>
      <c r="N10" s="71"/>
      <c r="O10" s="72"/>
      <c r="P10" s="73">
        <f>データ!$P$6</f>
        <v>95.44</v>
      </c>
      <c r="Q10" s="73"/>
      <c r="R10" s="73"/>
      <c r="S10" s="73"/>
      <c r="T10" s="73"/>
      <c r="U10" s="73"/>
      <c r="V10" s="73"/>
      <c r="W10" s="74">
        <f>データ!$Q$6</f>
        <v>3900</v>
      </c>
      <c r="X10" s="74"/>
      <c r="Y10" s="74"/>
      <c r="Z10" s="74"/>
      <c r="AA10" s="74"/>
      <c r="AB10" s="74"/>
      <c r="AC10" s="74"/>
      <c r="AD10" s="2"/>
      <c r="AE10" s="2"/>
      <c r="AF10" s="2"/>
      <c r="AG10" s="2"/>
      <c r="AH10" s="4"/>
      <c r="AI10" s="4"/>
      <c r="AJ10" s="4"/>
      <c r="AK10" s="4"/>
      <c r="AL10" s="74">
        <f>データ!$U$6</f>
        <v>19826</v>
      </c>
      <c r="AM10" s="74"/>
      <c r="AN10" s="74"/>
      <c r="AO10" s="74"/>
      <c r="AP10" s="74"/>
      <c r="AQ10" s="74"/>
      <c r="AR10" s="74"/>
      <c r="AS10" s="74"/>
      <c r="AT10" s="70">
        <f>データ!$V$6</f>
        <v>38.46</v>
      </c>
      <c r="AU10" s="71"/>
      <c r="AV10" s="71"/>
      <c r="AW10" s="71"/>
      <c r="AX10" s="71"/>
      <c r="AY10" s="71"/>
      <c r="AZ10" s="71"/>
      <c r="BA10" s="71"/>
      <c r="BB10" s="73">
        <f>データ!$W$6</f>
        <v>515.5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FcB0NJ6j/uUKt2Ep1k1klibYObYhemdjqWRkoUbecpfiybKSO7yqr+Rsm8JLNosQkURGqGDKYqbnV64SwDB4qg==" saltValue="hi67c2rTI7xOBNUWJNoZ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385069</v>
      </c>
      <c r="D6" s="34">
        <f t="shared" si="3"/>
        <v>46</v>
      </c>
      <c r="E6" s="34">
        <f t="shared" si="3"/>
        <v>1</v>
      </c>
      <c r="F6" s="34">
        <f t="shared" si="3"/>
        <v>0</v>
      </c>
      <c r="G6" s="34">
        <f t="shared" si="3"/>
        <v>1</v>
      </c>
      <c r="H6" s="34" t="str">
        <f t="shared" si="3"/>
        <v>愛媛県　愛南町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57.55</v>
      </c>
      <c r="P6" s="35">
        <f t="shared" si="3"/>
        <v>95.44</v>
      </c>
      <c r="Q6" s="35">
        <f t="shared" si="3"/>
        <v>3900</v>
      </c>
      <c r="R6" s="35">
        <f t="shared" si="3"/>
        <v>20969</v>
      </c>
      <c r="S6" s="35">
        <f t="shared" si="3"/>
        <v>238.99</v>
      </c>
      <c r="T6" s="35">
        <f t="shared" si="3"/>
        <v>87.74</v>
      </c>
      <c r="U6" s="35">
        <f t="shared" si="3"/>
        <v>19826</v>
      </c>
      <c r="V6" s="35">
        <f t="shared" si="3"/>
        <v>38.46</v>
      </c>
      <c r="W6" s="35">
        <f t="shared" si="3"/>
        <v>515.5</v>
      </c>
      <c r="X6" s="36">
        <f>IF(X7="",NA(),X7)</f>
        <v>101.52</v>
      </c>
      <c r="Y6" s="36">
        <f t="shared" ref="Y6:AG6" si="4">IF(Y7="",NA(),Y7)</f>
        <v>101.81</v>
      </c>
      <c r="Z6" s="36">
        <f t="shared" si="4"/>
        <v>100.94</v>
      </c>
      <c r="AA6" s="36">
        <f t="shared" si="4"/>
        <v>101.25</v>
      </c>
      <c r="AB6" s="36">
        <f t="shared" si="4"/>
        <v>100.64</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253.09</v>
      </c>
      <c r="AU6" s="36">
        <f t="shared" ref="AU6:BC6" si="6">IF(AU7="",NA(),AU7)</f>
        <v>329.49</v>
      </c>
      <c r="AV6" s="36">
        <f t="shared" si="6"/>
        <v>182.61</v>
      </c>
      <c r="AW6" s="36">
        <f t="shared" si="6"/>
        <v>306.22000000000003</v>
      </c>
      <c r="AX6" s="36">
        <f t="shared" si="6"/>
        <v>306.54000000000002</v>
      </c>
      <c r="AY6" s="36">
        <f t="shared" si="6"/>
        <v>391.54</v>
      </c>
      <c r="AZ6" s="36">
        <f t="shared" si="6"/>
        <v>384.34</v>
      </c>
      <c r="BA6" s="36">
        <f t="shared" si="6"/>
        <v>359.47</v>
      </c>
      <c r="BB6" s="36">
        <f t="shared" si="6"/>
        <v>369.69</v>
      </c>
      <c r="BC6" s="36">
        <f t="shared" si="6"/>
        <v>379.08</v>
      </c>
      <c r="BD6" s="35" t="str">
        <f>IF(BD7="","",IF(BD7="-","【-】","【"&amp;SUBSTITUTE(TEXT(BD7,"#,##0.00"),"-","△")&amp;"】"))</f>
        <v>【264.97】</v>
      </c>
      <c r="BE6" s="36">
        <f>IF(BE7="",NA(),BE7)</f>
        <v>589.02</v>
      </c>
      <c r="BF6" s="36">
        <f t="shared" ref="BF6:BN6" si="7">IF(BF7="",NA(),BF7)</f>
        <v>524.79</v>
      </c>
      <c r="BG6" s="36">
        <f t="shared" si="7"/>
        <v>795.75</v>
      </c>
      <c r="BH6" s="36">
        <f t="shared" si="7"/>
        <v>793.03</v>
      </c>
      <c r="BI6" s="36">
        <f t="shared" si="7"/>
        <v>794.99</v>
      </c>
      <c r="BJ6" s="36">
        <f t="shared" si="7"/>
        <v>386.97</v>
      </c>
      <c r="BK6" s="36">
        <f t="shared" si="7"/>
        <v>380.58</v>
      </c>
      <c r="BL6" s="36">
        <f t="shared" si="7"/>
        <v>401.79</v>
      </c>
      <c r="BM6" s="36">
        <f t="shared" si="7"/>
        <v>402.99</v>
      </c>
      <c r="BN6" s="36">
        <f t="shared" si="7"/>
        <v>398.98</v>
      </c>
      <c r="BO6" s="35" t="str">
        <f>IF(BO7="","",IF(BO7="-","【-】","【"&amp;SUBSTITUTE(TEXT(BO7,"#,##0.00"),"-","△")&amp;"】"))</f>
        <v>【266.61】</v>
      </c>
      <c r="BP6" s="36">
        <f>IF(BP7="",NA(),BP7)</f>
        <v>75.900000000000006</v>
      </c>
      <c r="BQ6" s="36">
        <f t="shared" ref="BQ6:BY6" si="8">IF(BQ7="",NA(),BQ7)</f>
        <v>88.46</v>
      </c>
      <c r="BR6" s="36">
        <f t="shared" si="8"/>
        <v>73</v>
      </c>
      <c r="BS6" s="36">
        <f t="shared" si="8"/>
        <v>74.47</v>
      </c>
      <c r="BT6" s="36">
        <f t="shared" si="8"/>
        <v>72.239999999999995</v>
      </c>
      <c r="BU6" s="36">
        <f t="shared" si="8"/>
        <v>101.72</v>
      </c>
      <c r="BV6" s="36">
        <f t="shared" si="8"/>
        <v>102.38</v>
      </c>
      <c r="BW6" s="36">
        <f t="shared" si="8"/>
        <v>100.12</v>
      </c>
      <c r="BX6" s="36">
        <f t="shared" si="8"/>
        <v>98.66</v>
      </c>
      <c r="BY6" s="36">
        <f t="shared" si="8"/>
        <v>98.64</v>
      </c>
      <c r="BZ6" s="35" t="str">
        <f>IF(BZ7="","",IF(BZ7="-","【-】","【"&amp;SUBSTITUTE(TEXT(BZ7,"#,##0.00"),"-","△")&amp;"】"))</f>
        <v>【103.24】</v>
      </c>
      <c r="CA6" s="36">
        <f>IF(CA7="",NA(),CA7)</f>
        <v>224.34</v>
      </c>
      <c r="CB6" s="36">
        <f t="shared" ref="CB6:CJ6" si="9">IF(CB7="",NA(),CB7)</f>
        <v>216.37</v>
      </c>
      <c r="CC6" s="36">
        <f t="shared" si="9"/>
        <v>264.83999999999997</v>
      </c>
      <c r="CD6" s="36">
        <f t="shared" si="9"/>
        <v>259.79000000000002</v>
      </c>
      <c r="CE6" s="36">
        <f t="shared" si="9"/>
        <v>268.08999999999997</v>
      </c>
      <c r="CF6" s="36">
        <f t="shared" si="9"/>
        <v>168.2</v>
      </c>
      <c r="CG6" s="36">
        <f t="shared" si="9"/>
        <v>168.67</v>
      </c>
      <c r="CH6" s="36">
        <f t="shared" si="9"/>
        <v>174.97</v>
      </c>
      <c r="CI6" s="36">
        <f t="shared" si="9"/>
        <v>178.59</v>
      </c>
      <c r="CJ6" s="36">
        <f t="shared" si="9"/>
        <v>178.92</v>
      </c>
      <c r="CK6" s="35" t="str">
        <f>IF(CK7="","",IF(CK7="-","【-】","【"&amp;SUBSTITUTE(TEXT(CK7,"#,##0.00"),"-","△")&amp;"】"))</f>
        <v>【168.38】</v>
      </c>
      <c r="CL6" s="36">
        <f>IF(CL7="",NA(),CL7)</f>
        <v>51.37</v>
      </c>
      <c r="CM6" s="36">
        <f t="shared" ref="CM6:CU6" si="10">IF(CM7="",NA(),CM7)</f>
        <v>50.6</v>
      </c>
      <c r="CN6" s="36">
        <f t="shared" si="10"/>
        <v>64.22</v>
      </c>
      <c r="CO6" s="36">
        <f t="shared" si="10"/>
        <v>62.02</v>
      </c>
      <c r="CP6" s="36">
        <f t="shared" si="10"/>
        <v>59.68</v>
      </c>
      <c r="CQ6" s="36">
        <f t="shared" si="10"/>
        <v>54.77</v>
      </c>
      <c r="CR6" s="36">
        <f t="shared" si="10"/>
        <v>54.92</v>
      </c>
      <c r="CS6" s="36">
        <f t="shared" si="10"/>
        <v>55.63</v>
      </c>
      <c r="CT6" s="36">
        <f t="shared" si="10"/>
        <v>55.03</v>
      </c>
      <c r="CU6" s="36">
        <f t="shared" si="10"/>
        <v>55.14</v>
      </c>
      <c r="CV6" s="35" t="str">
        <f>IF(CV7="","",IF(CV7="-","【-】","【"&amp;SUBSTITUTE(TEXT(CV7,"#,##0.00"),"-","△")&amp;"】"))</f>
        <v>【60.00】</v>
      </c>
      <c r="CW6" s="36">
        <f>IF(CW7="",NA(),CW7)</f>
        <v>74.19</v>
      </c>
      <c r="CX6" s="36">
        <f t="shared" ref="CX6:DF6" si="11">IF(CX7="",NA(),CX7)</f>
        <v>74.099999999999994</v>
      </c>
      <c r="CY6" s="36">
        <f t="shared" si="11"/>
        <v>75.28</v>
      </c>
      <c r="CZ6" s="36">
        <f t="shared" si="11"/>
        <v>75.39</v>
      </c>
      <c r="DA6" s="36">
        <f t="shared" si="11"/>
        <v>75.58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47.09</v>
      </c>
      <c r="DI6" s="36">
        <f t="shared" ref="DI6:DQ6" si="12">IF(DI7="",NA(),DI7)</f>
        <v>48.86</v>
      </c>
      <c r="DJ6" s="36">
        <f t="shared" si="12"/>
        <v>50.32</v>
      </c>
      <c r="DK6" s="36">
        <f t="shared" si="12"/>
        <v>52.12</v>
      </c>
      <c r="DL6" s="36">
        <f t="shared" si="12"/>
        <v>53.71</v>
      </c>
      <c r="DM6" s="36">
        <f t="shared" si="12"/>
        <v>47.46</v>
      </c>
      <c r="DN6" s="36">
        <f t="shared" si="12"/>
        <v>48.49</v>
      </c>
      <c r="DO6" s="36">
        <f t="shared" si="12"/>
        <v>48.05</v>
      </c>
      <c r="DP6" s="36">
        <f t="shared" si="12"/>
        <v>48.87</v>
      </c>
      <c r="DQ6" s="36">
        <f t="shared" si="12"/>
        <v>49.92</v>
      </c>
      <c r="DR6" s="35" t="str">
        <f>IF(DR7="","",IF(DR7="-","【-】","【"&amp;SUBSTITUTE(TEXT(DR7,"#,##0.00"),"-","△")&amp;"】"))</f>
        <v>【49.59】</v>
      </c>
      <c r="DS6" s="36">
        <f>IF(DS7="",NA(),DS7)</f>
        <v>8.16</v>
      </c>
      <c r="DT6" s="36">
        <f t="shared" ref="DT6:EB6" si="13">IF(DT7="",NA(),DT7)</f>
        <v>8.51</v>
      </c>
      <c r="DU6" s="36">
        <f t="shared" si="13"/>
        <v>9.89</v>
      </c>
      <c r="DV6" s="36">
        <f t="shared" si="13"/>
        <v>18.45</v>
      </c>
      <c r="DW6" s="36">
        <f t="shared" si="13"/>
        <v>18.47</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0.62</v>
      </c>
      <c r="EE6" s="36">
        <f t="shared" ref="EE6:EM6" si="14">IF(EE7="",NA(),EE7)</f>
        <v>1.47</v>
      </c>
      <c r="EF6" s="36">
        <f t="shared" si="14"/>
        <v>1.73</v>
      </c>
      <c r="EG6" s="36">
        <f t="shared" si="14"/>
        <v>0.78</v>
      </c>
      <c r="EH6" s="36">
        <f t="shared" si="14"/>
        <v>0.83</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385069</v>
      </c>
      <c r="D7" s="38">
        <v>46</v>
      </c>
      <c r="E7" s="38">
        <v>1</v>
      </c>
      <c r="F7" s="38">
        <v>0</v>
      </c>
      <c r="G7" s="38">
        <v>1</v>
      </c>
      <c r="H7" s="38" t="s">
        <v>92</v>
      </c>
      <c r="I7" s="38" t="s">
        <v>93</v>
      </c>
      <c r="J7" s="38" t="s">
        <v>94</v>
      </c>
      <c r="K7" s="38" t="s">
        <v>95</v>
      </c>
      <c r="L7" s="38" t="s">
        <v>96</v>
      </c>
      <c r="M7" s="38" t="s">
        <v>97</v>
      </c>
      <c r="N7" s="39" t="s">
        <v>98</v>
      </c>
      <c r="O7" s="39">
        <v>57.55</v>
      </c>
      <c r="P7" s="39">
        <v>95.44</v>
      </c>
      <c r="Q7" s="39">
        <v>3900</v>
      </c>
      <c r="R7" s="39">
        <v>20969</v>
      </c>
      <c r="S7" s="39">
        <v>238.99</v>
      </c>
      <c r="T7" s="39">
        <v>87.74</v>
      </c>
      <c r="U7" s="39">
        <v>19826</v>
      </c>
      <c r="V7" s="39">
        <v>38.46</v>
      </c>
      <c r="W7" s="39">
        <v>515.5</v>
      </c>
      <c r="X7" s="39">
        <v>101.52</v>
      </c>
      <c r="Y7" s="39">
        <v>101.81</v>
      </c>
      <c r="Z7" s="39">
        <v>100.94</v>
      </c>
      <c r="AA7" s="39">
        <v>101.25</v>
      </c>
      <c r="AB7" s="39">
        <v>100.64</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253.09</v>
      </c>
      <c r="AU7" s="39">
        <v>329.49</v>
      </c>
      <c r="AV7" s="39">
        <v>182.61</v>
      </c>
      <c r="AW7" s="39">
        <v>306.22000000000003</v>
      </c>
      <c r="AX7" s="39">
        <v>306.54000000000002</v>
      </c>
      <c r="AY7" s="39">
        <v>391.54</v>
      </c>
      <c r="AZ7" s="39">
        <v>384.34</v>
      </c>
      <c r="BA7" s="39">
        <v>359.47</v>
      </c>
      <c r="BB7" s="39">
        <v>369.69</v>
      </c>
      <c r="BC7" s="39">
        <v>379.08</v>
      </c>
      <c r="BD7" s="39">
        <v>264.97000000000003</v>
      </c>
      <c r="BE7" s="39">
        <v>589.02</v>
      </c>
      <c r="BF7" s="39">
        <v>524.79</v>
      </c>
      <c r="BG7" s="39">
        <v>795.75</v>
      </c>
      <c r="BH7" s="39">
        <v>793.03</v>
      </c>
      <c r="BI7" s="39">
        <v>794.99</v>
      </c>
      <c r="BJ7" s="39">
        <v>386.97</v>
      </c>
      <c r="BK7" s="39">
        <v>380.58</v>
      </c>
      <c r="BL7" s="39">
        <v>401.79</v>
      </c>
      <c r="BM7" s="39">
        <v>402.99</v>
      </c>
      <c r="BN7" s="39">
        <v>398.98</v>
      </c>
      <c r="BO7" s="39">
        <v>266.61</v>
      </c>
      <c r="BP7" s="39">
        <v>75.900000000000006</v>
      </c>
      <c r="BQ7" s="39">
        <v>88.46</v>
      </c>
      <c r="BR7" s="39">
        <v>73</v>
      </c>
      <c r="BS7" s="39">
        <v>74.47</v>
      </c>
      <c r="BT7" s="39">
        <v>72.239999999999995</v>
      </c>
      <c r="BU7" s="39">
        <v>101.72</v>
      </c>
      <c r="BV7" s="39">
        <v>102.38</v>
      </c>
      <c r="BW7" s="39">
        <v>100.12</v>
      </c>
      <c r="BX7" s="39">
        <v>98.66</v>
      </c>
      <c r="BY7" s="39">
        <v>98.64</v>
      </c>
      <c r="BZ7" s="39">
        <v>103.24</v>
      </c>
      <c r="CA7" s="39">
        <v>224.34</v>
      </c>
      <c r="CB7" s="39">
        <v>216.37</v>
      </c>
      <c r="CC7" s="39">
        <v>264.83999999999997</v>
      </c>
      <c r="CD7" s="39">
        <v>259.79000000000002</v>
      </c>
      <c r="CE7" s="39">
        <v>268.08999999999997</v>
      </c>
      <c r="CF7" s="39">
        <v>168.2</v>
      </c>
      <c r="CG7" s="39">
        <v>168.67</v>
      </c>
      <c r="CH7" s="39">
        <v>174.97</v>
      </c>
      <c r="CI7" s="39">
        <v>178.59</v>
      </c>
      <c r="CJ7" s="39">
        <v>178.92</v>
      </c>
      <c r="CK7" s="39">
        <v>168.38</v>
      </c>
      <c r="CL7" s="39">
        <v>51.37</v>
      </c>
      <c r="CM7" s="39">
        <v>50.6</v>
      </c>
      <c r="CN7" s="39">
        <v>64.22</v>
      </c>
      <c r="CO7" s="39">
        <v>62.02</v>
      </c>
      <c r="CP7" s="39">
        <v>59.68</v>
      </c>
      <c r="CQ7" s="39">
        <v>54.77</v>
      </c>
      <c r="CR7" s="39">
        <v>54.92</v>
      </c>
      <c r="CS7" s="39">
        <v>55.63</v>
      </c>
      <c r="CT7" s="39">
        <v>55.03</v>
      </c>
      <c r="CU7" s="39">
        <v>55.14</v>
      </c>
      <c r="CV7" s="39">
        <v>60</v>
      </c>
      <c r="CW7" s="39">
        <v>74.19</v>
      </c>
      <c r="CX7" s="39">
        <v>74.099999999999994</v>
      </c>
      <c r="CY7" s="39">
        <v>75.28</v>
      </c>
      <c r="CZ7" s="39">
        <v>75.39</v>
      </c>
      <c r="DA7" s="39">
        <v>75.58</v>
      </c>
      <c r="DB7" s="39">
        <v>82.89</v>
      </c>
      <c r="DC7" s="39">
        <v>82.66</v>
      </c>
      <c r="DD7" s="39">
        <v>82.04</v>
      </c>
      <c r="DE7" s="39">
        <v>81.900000000000006</v>
      </c>
      <c r="DF7" s="39">
        <v>81.39</v>
      </c>
      <c r="DG7" s="39">
        <v>89.8</v>
      </c>
      <c r="DH7" s="39">
        <v>47.09</v>
      </c>
      <c r="DI7" s="39">
        <v>48.86</v>
      </c>
      <c r="DJ7" s="39">
        <v>50.32</v>
      </c>
      <c r="DK7" s="39">
        <v>52.12</v>
      </c>
      <c r="DL7" s="39">
        <v>53.71</v>
      </c>
      <c r="DM7" s="39">
        <v>47.46</v>
      </c>
      <c r="DN7" s="39">
        <v>48.49</v>
      </c>
      <c r="DO7" s="39">
        <v>48.05</v>
      </c>
      <c r="DP7" s="39">
        <v>48.87</v>
      </c>
      <c r="DQ7" s="39">
        <v>49.92</v>
      </c>
      <c r="DR7" s="39">
        <v>49.59</v>
      </c>
      <c r="DS7" s="39">
        <v>8.16</v>
      </c>
      <c r="DT7" s="39">
        <v>8.51</v>
      </c>
      <c r="DU7" s="39">
        <v>9.89</v>
      </c>
      <c r="DV7" s="39">
        <v>18.45</v>
      </c>
      <c r="DW7" s="39">
        <v>18.47</v>
      </c>
      <c r="DX7" s="39">
        <v>9.7100000000000009</v>
      </c>
      <c r="DY7" s="39">
        <v>12.79</v>
      </c>
      <c r="DZ7" s="39">
        <v>13.39</v>
      </c>
      <c r="EA7" s="39">
        <v>14.85</v>
      </c>
      <c r="EB7" s="39">
        <v>16.88</v>
      </c>
      <c r="EC7" s="39">
        <v>19.440000000000001</v>
      </c>
      <c r="ED7" s="39">
        <v>0.62</v>
      </c>
      <c r="EE7" s="39">
        <v>1.47</v>
      </c>
      <c r="EF7" s="39">
        <v>1.73</v>
      </c>
      <c r="EG7" s="39">
        <v>0.78</v>
      </c>
      <c r="EH7" s="39">
        <v>0.83</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2021-01-19T07:45:41Z</cp:lastPrinted>
  <dcterms:created xsi:type="dcterms:W3CDTF">2020-12-04T02:14:30Z</dcterms:created>
  <dcterms:modified xsi:type="dcterms:W3CDTF">2021-01-28T05:35:49Z</dcterms:modified>
  <cp:category/>
</cp:coreProperties>
</file>