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23\Documents\庶務係長\経営戦略・分析表\経営比較分析表\R03.1\210114公営企業に係る経営比較分析表（令和元年度決算）の分析等について\提出用\"/>
    </mc:Choice>
  </mc:AlternateContent>
  <workbookProtection workbookAlgorithmName="SHA-512" workbookHashValue="Eg0CBPUiS+g79XXdqRSsZBCGFPJl1xLBSZsO7c3iaN7W38ES8BydSWGYZ0KPgHqK/YudzQpvBLOVi2QCXf79jQ==" workbookSaltValue="WPziFo5Rm8UpKPZ6thMX4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<sst xmlns="http://schemas.openxmlformats.org/spreadsheetml/2006/main" count="319" uniqueCount="116">
  <si>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</si>
  <si>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</si>
  <si>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</si>
  <si>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</si>
  <si>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</si>
  <si>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</si>
  <si>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</si>
  <si>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</si>
  <si>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</si>
  <si>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</si>
  <si>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</si>
  <si>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</si>
  <si>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</si>
  <si>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</si>
  <si>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</si>
  <si>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</si>
  <si>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</si>
  <si>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</si>
  <si>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</si>
  <si>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</si>
  <si>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</si>
  <si>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</si>
  <si>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</si>
  <si>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</si>
  <si>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</si>
  <si>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</si>
  <si>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</si>
  <si>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</si>
  <si>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</si>
  <si>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</si>
  <si>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</si>
  <si>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</si>
  <si>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</si>
  <si>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</si>
  <si>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</si>
  <si>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</si>
  <si>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</si>
  <si>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</si>
  <si>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</si>
  <si>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</si>
  <si>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</si>
  <si>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</si>
  <si>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</si>
  <si>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</si>
  <si>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</si>
  <si>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</si>
  <si>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</si>
  <si>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</si>
  <si>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</si>
  <si>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</si>
  <si>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</si>
  <si>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</si>
  <si>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</si>
  <si>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</si>
  <si>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</si>
  <si>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</si>
  <si>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</si>
  <si>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</si>
  <si>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</si>
  <si>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</si>
  <si>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</si>
  <si>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</si>
  <si>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</si>
  <si>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</si>
  <si>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</si>
  <si>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</si>
  <si>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</si>
  <si>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</si>
  <si>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</si>
  <si>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</si>
  <si>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</si>
  <si>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</si>
  <si>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</si>
  <si>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</si>
  <si>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</si>
  <si>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</si>
  <si>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</si>
  <si>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</si>
  <si>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</si>
  <si>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</si>
  <si>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</si>
  <si>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</si>
  <si>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</si>
  <si>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</si>
  <si>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</si>
  <si>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</si>
  <si>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</si>
  <si>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</si>
  <si>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</si>
  <si>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</si>
  <si>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</si>
  <si>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</si>
  <si>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</si>
  <si>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</si>
  <si>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</si>
  <si>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</si>
  <si>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</si>
  <si>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</si>
  <si>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</si>
  <si>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</si>
  <si>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</si>
  <si>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</si>
  <si>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</si>
  <si>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</si>
  <si>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</si>
  <si>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</si>
  <si>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</si>
  <si>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</si>
  <si>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</si>
  <si>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</si>
  <si>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</si>
  <si>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</si>
  <si>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</si>
  <si>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喜木津・広早処理区はH4、磯崎処理区はH5の供用開始と、管渠の耐用年数から見れば、比較的新しい施設であるため、管渠の改善・更新は行っていない。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rPh sb="29" eb="31">
      <t>カンキョ</t>
    </rPh>
    <rPh sb="32" eb="34">
      <t>タイヨウ</t>
    </rPh>
    <rPh sb="34" eb="36">
      <t>ネンスウ</t>
    </rPh>
    <rPh sb="38" eb="39">
      <t>ミ</t>
    </rPh>
    <rPh sb="176" eb="178">
      <t>ジョウキョウ</t>
    </rPh>
    <rPh sb="188" eb="190">
      <t>ヘイセイ</t>
    </rPh>
    <rPh sb="192" eb="194">
      <t>ネンド</t>
    </rPh>
    <rPh sb="197" eb="199">
      <t>ショリ</t>
    </rPh>
    <rPh sb="199" eb="200">
      <t>バ</t>
    </rPh>
    <rPh sb="201" eb="204">
      <t>ショウシュウゼン</t>
    </rPh>
    <rPh sb="205" eb="208">
      <t>ケイカクテキ</t>
    </rPh>
    <rPh sb="209" eb="210">
      <t>オコナ</t>
    </rPh>
    <rPh sb="212" eb="213">
      <t>チョウ</t>
    </rPh>
    <rPh sb="213" eb="216">
      <t>ジュミョウカ</t>
    </rPh>
    <rPh sb="217" eb="218">
      <t>ハカ</t>
    </rPh>
    <phoneticPr fontId="4"/>
  </si>
  <si>
    <t>①　収益的収支比率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流動負債のほとんどが企業債償還額であり、類似団体平均に比べ、低い水準となっているが、今後は償還額の減少に伴い改善していくと見込んでいる。
④　企業債残高対事業規模比率
　建設事業に伴う新規借り入れはなく、企業債残高が減少しているため、今後も比率は減少していくと見込んでいる。
⑤　経費回収率、⑥　汚水原価
　処理区の規模に比べて水洗化人口が少ないため、使用料収入が少ない反面、維持管理費は割高になる。そのため、経費回収率は100％を下回っており、汚水処理原価も高い範囲で推移している。
⑦　施設利用率
　R01末の水洗化人口は461人と、計画人口の3分の2に減少しており、さらに節水意識の向上及び節水機器の普及により処理水量が減少していることから、50％を下回る低い水準になっている。
⑧　水洗化率
　類似団体平均値を超えてはいるが、今後も処理区全体の人口減少と水洗化人口が減少を続けていくと見込まれるため、厳しい状況が続く。</t>
    <rPh sb="227" eb="229">
      <t>ケイヒ</t>
    </rPh>
    <rPh sb="229" eb="231">
      <t>カイシュウ</t>
    </rPh>
    <rPh sb="231" eb="232">
      <t>リツ</t>
    </rPh>
    <rPh sb="235" eb="237">
      <t>オスイ</t>
    </rPh>
    <rPh sb="237" eb="239">
      <t>ゲンカ</t>
    </rPh>
    <rPh sb="241" eb="243">
      <t>ショリ</t>
    </rPh>
    <rPh sb="243" eb="244">
      <t>ク</t>
    </rPh>
    <rPh sb="245" eb="247">
      <t>キボ</t>
    </rPh>
    <rPh sb="248" eb="249">
      <t>クラ</t>
    </rPh>
    <rPh sb="356" eb="358">
      <t>ケイカク</t>
    </rPh>
    <rPh sb="358" eb="360">
      <t>ジンコウ</t>
    </rPh>
    <rPh sb="415" eb="417">
      <t>シタマワ</t>
    </rPh>
    <rPh sb="418" eb="419">
      <t>ヒク</t>
    </rPh>
    <rPh sb="420" eb="422">
      <t>スイジュン</t>
    </rPh>
    <rPh sb="438" eb="440">
      <t>ルイジ</t>
    </rPh>
    <rPh sb="440" eb="442">
      <t>ダンタイ</t>
    </rPh>
    <rPh sb="442" eb="445">
      <t>ヘイキンチ</t>
    </rPh>
    <rPh sb="446" eb="447">
      <t>コ</t>
    </rPh>
    <rPh sb="454" eb="456">
      <t>コンゴ</t>
    </rPh>
    <rPh sb="457" eb="459">
      <t>ショリ</t>
    </rPh>
    <rPh sb="459" eb="460">
      <t>ク</t>
    </rPh>
    <rPh sb="460" eb="462">
      <t>ゼンタイ</t>
    </rPh>
    <rPh sb="483" eb="485">
      <t>ミコ</t>
    </rPh>
    <rPh sb="491" eb="492">
      <t>キビ</t>
    </rPh>
    <rPh sb="494" eb="496">
      <t>ジョウキョウ</t>
    </rPh>
    <rPh sb="497" eb="498">
      <t>ツヅ</t>
    </rPh>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</si>
  <si>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今後は、経営戦略に基づき、水洗化率の向上と経費の削減を図っていきたい。また、R1に企業会計に移行したので、公営企業としての効率性を発揮して、経営の合理化に努めていきたい。</t>
    <rPh sb="130" eb="131">
      <t>チョウ</t>
    </rPh>
    <rPh sb="131" eb="134">
      <t>ジュミョウカ</t>
    </rPh>
    <rPh sb="227" eb="229">
      <t>コンゴ</t>
    </rPh>
    <rPh sb="231" eb="233">
      <t>ケイエイ</t>
    </rPh>
    <rPh sb="233" eb="235">
      <t>センリャク</t>
    </rPh>
    <rPh sb="236" eb="237">
      <t>モト</t>
    </rPh>
    <rPh sb="248" eb="250">
      <t>ケイヒ</t>
    </rPh>
    <rPh sb="251" eb="253">
      <t>サクゲン</t>
    </rPh>
    <rPh sb="254" eb="255">
      <t>ハカ</t>
    </rPh>
    <rPh sb="268" eb="270">
      <t>キギョウ</t>
    </rPh>
    <rPh sb="270" eb="272">
      <t>カイケイ</t>
    </rPh>
    <rPh sb="273" eb="275">
      <t>イコウ</t>
    </rPh>
    <rPh sb="280" eb="282">
      <t>コウエイ</t>
    </rPh>
    <rPh sb="282" eb="284">
      <t>キギョウ</t>
    </rPh>
    <rPh sb="288" eb="291">
      <t>コウリツセイ</t>
    </rPh>
    <rPh sb="292" eb="294">
      <t>ハッキ</t>
    </rPh>
    <rPh sb="297" eb="299">
      <t>ケイエイ</t>
    </rPh>
    <rPh sb="300" eb="303">
      <t>ゴウリカ</t>
    </rPh>
    <rPh sb="304" eb="3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</si>
</sst>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E23-435F-8ADC-BE10DA28A0FD}"/>
            </c:ext>
          </c:extLst>
        </c:ser>
        <c:dLbls>
          <c:showLegendKey val="0"/>
          <c:showVal val="0"/>
          <c:showCatName val="0"/>
          <c:showSerName val="0"/>
          <c:showPercent val="0"/>
          <c:showBubbleSize val="0"/>
        </c:dLbls>
        <c:gapWidth val="150"/>
        <c:axId val="403877272"/>
        <c:axId val="40387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7E23-435F-8ADC-BE10DA28A0FD}"/>
            </c:ext>
          </c:extLst>
        </c:ser>
        <c:dLbls>
          <c:showLegendKey val="0"/>
          <c:showVal val="0"/>
          <c:showCatName val="0"/>
          <c:showSerName val="0"/>
          <c:showPercent val="0"/>
          <c:showBubbleSize val="0"/>
        </c:dLbls>
        <c:marker val="1"/>
        <c:smooth val="0"/>
        <c:axId val="403877272"/>
        <c:axId val="403877656"/>
      </c:lineChart>
      <c:dateAx>
        <c:axId val="403877272"/>
        <c:scaling>
          <c:orientation val="minMax"/>
        </c:scaling>
        <c:delete val="1"/>
        <c:axPos val="b"/>
        <c:numFmt formatCode="&quot;H&quot;yy" sourceLinked="1"/>
        <c:majorTickMark val="none"/>
        <c:minorTickMark val="none"/>
        <c:tickLblPos val="none"/>
        <c:crossAx val="403877656"/>
        <c:crosses val="autoZero"/>
        <c:auto val="1"/>
        <c:lblOffset val="100"/>
        <c:baseTimeUnit val="years"/>
      </c:dateAx>
      <c:valAx>
        <c:axId val="40387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772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46.29</c:v>
                </c:pt>
              </c:numCache>
            </c:numRef>
          </c:val>
          <c:extLst xmlns:c16r2="http://schemas.microsoft.com/office/drawing/2015/06/chart">
            <c:ext xmlns:c16="http://schemas.microsoft.com/office/drawing/2014/chart" uri="{C3380CC4-5D6E-409C-BE32-E72D297353CC}">
              <c16:uniqueId val="{00000000-0DEC-4E94-AAF3-9E2DD4813F4F}"/>
            </c:ext>
          </c:extLst>
        </c:ser>
        <c:dLbls>
          <c:showLegendKey val="0"/>
          <c:showVal val="0"/>
          <c:showCatName val="0"/>
          <c:showSerName val="0"/>
          <c:showPercent val="0"/>
          <c:showBubbleSize val="0"/>
        </c:dLbls>
        <c:gapWidth val="150"/>
        <c:axId val="404810336"/>
        <c:axId val="40481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32.479999999999997</c:v>
                </c:pt>
              </c:numCache>
            </c:numRef>
          </c:val>
          <c:smooth val="0"/>
          <c:extLst xmlns:c16r2="http://schemas.microsoft.com/office/drawing/2015/06/chart">
            <c:ext xmlns:c16="http://schemas.microsoft.com/office/drawing/2014/chart" uri="{C3380CC4-5D6E-409C-BE32-E72D297353CC}">
              <c16:uniqueId val="{00000001-0DEC-4E94-AAF3-9E2DD4813F4F}"/>
            </c:ext>
          </c:extLst>
        </c:ser>
        <c:dLbls>
          <c:showLegendKey val="0"/>
          <c:showVal val="0"/>
          <c:showCatName val="0"/>
          <c:showSerName val="0"/>
          <c:showPercent val="0"/>
          <c:showBubbleSize val="0"/>
        </c:dLbls>
        <c:marker val="1"/>
        <c:smooth val="0"/>
        <c:axId val="404810336"/>
        <c:axId val="404811512"/>
      </c:lineChart>
      <c:dateAx>
        <c:axId val="404810336"/>
        <c:scaling>
          <c:orientation val="minMax"/>
        </c:scaling>
        <c:delete val="1"/>
        <c:axPos val="b"/>
        <c:numFmt formatCode="&quot;H&quot;yy" sourceLinked="1"/>
        <c:majorTickMark val="none"/>
        <c:minorTickMark val="none"/>
        <c:tickLblPos val="none"/>
        <c:crossAx val="404811512"/>
        <c:crosses val="autoZero"/>
        <c:auto val="1"/>
        <c:lblOffset val="100"/>
        <c:baseTimeUnit val="years"/>
      </c:dateAx>
      <c:valAx>
        <c:axId val="40481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90.57</c:v>
                </c:pt>
              </c:numCache>
            </c:numRef>
          </c:val>
          <c:extLst xmlns:c16r2="http://schemas.microsoft.com/office/drawing/2015/06/chart">
            <c:ext xmlns:c16="http://schemas.microsoft.com/office/drawing/2014/chart" uri="{C3380CC4-5D6E-409C-BE32-E72D297353CC}">
              <c16:uniqueId val="{00000000-0126-4477-AFF1-A84EC06AECA9}"/>
            </c:ext>
          </c:extLst>
        </c:ser>
        <c:dLbls>
          <c:showLegendKey val="0"/>
          <c:showVal val="0"/>
          <c:showCatName val="0"/>
          <c:showSerName val="0"/>
          <c:showPercent val="0"/>
          <c:showBubbleSize val="0"/>
        </c:dLbls>
        <c:gapWidth val="150"/>
        <c:axId val="404810728"/>
        <c:axId val="40480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79.2</c:v>
                </c:pt>
              </c:numCache>
            </c:numRef>
          </c:val>
          <c:smooth val="0"/>
          <c:extLst xmlns:c16r2="http://schemas.microsoft.com/office/drawing/2015/06/chart">
            <c:ext xmlns:c16="http://schemas.microsoft.com/office/drawing/2014/chart" uri="{C3380CC4-5D6E-409C-BE32-E72D297353CC}">
              <c16:uniqueId val="{00000001-0126-4477-AFF1-A84EC06AECA9}"/>
            </c:ext>
          </c:extLst>
        </c:ser>
        <c:dLbls>
          <c:showLegendKey val="0"/>
          <c:showVal val="0"/>
          <c:showCatName val="0"/>
          <c:showSerName val="0"/>
          <c:showPercent val="0"/>
          <c:showBubbleSize val="0"/>
        </c:dLbls>
        <c:marker val="1"/>
        <c:smooth val="0"/>
        <c:axId val="404810728"/>
        <c:axId val="404807984"/>
      </c:lineChart>
      <c:dateAx>
        <c:axId val="404810728"/>
        <c:scaling>
          <c:orientation val="minMax"/>
        </c:scaling>
        <c:delete val="1"/>
        <c:axPos val="b"/>
        <c:numFmt formatCode="&quot;H&quot;yy" sourceLinked="1"/>
        <c:majorTickMark val="none"/>
        <c:minorTickMark val="none"/>
        <c:tickLblPos val="none"/>
        <c:crossAx val="404807984"/>
        <c:crosses val="autoZero"/>
        <c:auto val="1"/>
        <c:lblOffset val="100"/>
        <c:baseTimeUnit val="years"/>
      </c:dateAx>
      <c:valAx>
        <c:axId val="40480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1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120.41</c:v>
                </c:pt>
              </c:numCache>
            </c:numRef>
          </c:val>
          <c:extLst xmlns:c16r2="http://schemas.microsoft.com/office/drawing/2015/06/chart">
            <c:ext xmlns:c16="http://schemas.microsoft.com/office/drawing/2014/chart" uri="{C3380CC4-5D6E-409C-BE32-E72D297353CC}">
              <c16:uniqueId val="{00000000-92B0-4781-8B50-753A6395CC74}"/>
            </c:ext>
          </c:extLst>
        </c:ser>
        <c:dLbls>
          <c:showLegendKey val="0"/>
          <c:showVal val="0"/>
          <c:showCatName val="0"/>
          <c:showSerName val="0"/>
          <c:showPercent val="0"/>
          <c:showBubbleSize val="0"/>
        </c:dLbls>
        <c:gapWidth val="150"/>
        <c:axId val="403163376"/>
        <c:axId val="40316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99.33</c:v>
                </c:pt>
              </c:numCache>
            </c:numRef>
          </c:val>
          <c:smooth val="0"/>
          <c:extLst xmlns:c16r2="http://schemas.microsoft.com/office/drawing/2015/06/chart">
            <c:ext xmlns:c16="http://schemas.microsoft.com/office/drawing/2014/chart" uri="{C3380CC4-5D6E-409C-BE32-E72D297353CC}">
              <c16:uniqueId val="{00000001-92B0-4781-8B50-753A6395CC74}"/>
            </c:ext>
          </c:extLst>
        </c:ser>
        <c:dLbls>
          <c:showLegendKey val="0"/>
          <c:showVal val="0"/>
          <c:showCatName val="0"/>
          <c:showSerName val="0"/>
          <c:showPercent val="0"/>
          <c:showBubbleSize val="0"/>
        </c:dLbls>
        <c:marker val="1"/>
        <c:smooth val="0"/>
        <c:axId val="403163376"/>
        <c:axId val="403162200"/>
      </c:lineChart>
      <c:dateAx>
        <c:axId val="403163376"/>
        <c:scaling>
          <c:orientation val="minMax"/>
        </c:scaling>
        <c:delete val="1"/>
        <c:axPos val="b"/>
        <c:numFmt formatCode="&quot;H&quot;yy" sourceLinked="1"/>
        <c:majorTickMark val="none"/>
        <c:minorTickMark val="none"/>
        <c:tickLblPos val="none"/>
        <c:crossAx val="403162200"/>
        <c:crosses val="autoZero"/>
        <c:auto val="1"/>
        <c:lblOffset val="100"/>
        <c:baseTimeUnit val="years"/>
      </c:dateAx>
      <c:valAx>
        <c:axId val="4031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1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58.77</c:v>
                </c:pt>
              </c:numCache>
            </c:numRef>
          </c:val>
          <c:extLst xmlns:c16r2="http://schemas.microsoft.com/office/drawing/2015/06/chart">
            <c:ext xmlns:c16="http://schemas.microsoft.com/office/drawing/2014/chart" uri="{C3380CC4-5D6E-409C-BE32-E72D297353CC}">
              <c16:uniqueId val="{00000000-407A-4CC0-8DBC-6C1D0202A753}"/>
            </c:ext>
          </c:extLst>
        </c:ser>
        <c:dLbls>
          <c:showLegendKey val="0"/>
          <c:showVal val="0"/>
          <c:showCatName val="0"/>
          <c:showSerName val="0"/>
          <c:showPercent val="0"/>
          <c:showBubbleSize val="0"/>
        </c:dLbls>
        <c:gapWidth val="150"/>
        <c:axId val="403162592"/>
        <c:axId val="40316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28.97</c:v>
                </c:pt>
              </c:numCache>
            </c:numRef>
          </c:val>
          <c:smooth val="0"/>
          <c:extLst xmlns:c16r2="http://schemas.microsoft.com/office/drawing/2015/06/chart">
            <c:ext xmlns:c16="http://schemas.microsoft.com/office/drawing/2014/chart" uri="{C3380CC4-5D6E-409C-BE32-E72D297353CC}">
              <c16:uniqueId val="{00000001-407A-4CC0-8DBC-6C1D0202A753}"/>
            </c:ext>
          </c:extLst>
        </c:ser>
        <c:dLbls>
          <c:showLegendKey val="0"/>
          <c:showVal val="0"/>
          <c:showCatName val="0"/>
          <c:showSerName val="0"/>
          <c:showPercent val="0"/>
          <c:showBubbleSize val="0"/>
        </c:dLbls>
        <c:marker val="1"/>
        <c:smooth val="0"/>
        <c:axId val="403162592"/>
        <c:axId val="403163768"/>
      </c:lineChart>
      <c:dateAx>
        <c:axId val="403162592"/>
        <c:scaling>
          <c:orientation val="minMax"/>
        </c:scaling>
        <c:delete val="1"/>
        <c:axPos val="b"/>
        <c:numFmt formatCode="&quot;H&quot;yy" sourceLinked="1"/>
        <c:majorTickMark val="none"/>
        <c:minorTickMark val="none"/>
        <c:tickLblPos val="none"/>
        <c:crossAx val="403163768"/>
        <c:crosses val="autoZero"/>
        <c:auto val="1"/>
        <c:lblOffset val="100"/>
        <c:baseTimeUnit val="years"/>
      </c:dateAx>
      <c:valAx>
        <c:axId val="40316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1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C3F-4741-84A2-699629319576}"/>
            </c:ext>
          </c:extLst>
        </c:ser>
        <c:dLbls>
          <c:showLegendKey val="0"/>
          <c:showVal val="0"/>
          <c:showCatName val="0"/>
          <c:showSerName val="0"/>
          <c:showPercent val="0"/>
          <c:showBubbleSize val="0"/>
        </c:dLbls>
        <c:gapWidth val="150"/>
        <c:axId val="404325768"/>
        <c:axId val="40432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4C3F-4741-84A2-699629319576}"/>
            </c:ext>
          </c:extLst>
        </c:ser>
        <c:dLbls>
          <c:showLegendKey val="0"/>
          <c:showVal val="0"/>
          <c:showCatName val="0"/>
          <c:showSerName val="0"/>
          <c:showPercent val="0"/>
          <c:showBubbleSize val="0"/>
        </c:dLbls>
        <c:marker val="1"/>
        <c:smooth val="0"/>
        <c:axId val="404325768"/>
        <c:axId val="404328904"/>
      </c:lineChart>
      <c:dateAx>
        <c:axId val="404325768"/>
        <c:scaling>
          <c:orientation val="minMax"/>
        </c:scaling>
        <c:delete val="1"/>
        <c:axPos val="b"/>
        <c:numFmt formatCode="&quot;H&quot;yy" sourceLinked="1"/>
        <c:majorTickMark val="none"/>
        <c:minorTickMark val="none"/>
        <c:tickLblPos val="none"/>
        <c:crossAx val="404328904"/>
        <c:crosses val="autoZero"/>
        <c:auto val="1"/>
        <c:lblOffset val="100"/>
        <c:baseTimeUnit val="years"/>
      </c:dateAx>
      <c:valAx>
        <c:axId val="40432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A6A-422C-9A2E-B68F9673ED28}"/>
            </c:ext>
          </c:extLst>
        </c:ser>
        <c:dLbls>
          <c:showLegendKey val="0"/>
          <c:showVal val="0"/>
          <c:showCatName val="0"/>
          <c:showSerName val="0"/>
          <c:showPercent val="0"/>
          <c:showBubbleSize val="0"/>
        </c:dLbls>
        <c:gapWidth val="150"/>
        <c:axId val="404323024"/>
        <c:axId val="40432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210</c:v>
                </c:pt>
              </c:numCache>
            </c:numRef>
          </c:val>
          <c:smooth val="0"/>
          <c:extLst xmlns:c16r2="http://schemas.microsoft.com/office/drawing/2015/06/chart">
            <c:ext xmlns:c16="http://schemas.microsoft.com/office/drawing/2014/chart" uri="{C3380CC4-5D6E-409C-BE32-E72D297353CC}">
              <c16:uniqueId val="{00000001-CA6A-422C-9A2E-B68F9673ED28}"/>
            </c:ext>
          </c:extLst>
        </c:ser>
        <c:dLbls>
          <c:showLegendKey val="0"/>
          <c:showVal val="0"/>
          <c:showCatName val="0"/>
          <c:showSerName val="0"/>
          <c:showPercent val="0"/>
          <c:showBubbleSize val="0"/>
        </c:dLbls>
        <c:marker val="1"/>
        <c:smooth val="0"/>
        <c:axId val="404323024"/>
        <c:axId val="404323416"/>
      </c:lineChart>
      <c:dateAx>
        <c:axId val="404323024"/>
        <c:scaling>
          <c:orientation val="minMax"/>
        </c:scaling>
        <c:delete val="1"/>
        <c:axPos val="b"/>
        <c:numFmt formatCode="&quot;H&quot;yy" sourceLinked="1"/>
        <c:majorTickMark val="none"/>
        <c:minorTickMark val="none"/>
        <c:tickLblPos val="none"/>
        <c:crossAx val="404323416"/>
        <c:crosses val="autoZero"/>
        <c:auto val="1"/>
        <c:lblOffset val="100"/>
        <c:baseTimeUnit val="years"/>
      </c:dateAx>
      <c:valAx>
        <c:axId val="40432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20.91</c:v>
                </c:pt>
              </c:numCache>
            </c:numRef>
          </c:val>
          <c:extLst xmlns:c16r2="http://schemas.microsoft.com/office/drawing/2015/06/chart">
            <c:ext xmlns:c16="http://schemas.microsoft.com/office/drawing/2014/chart" uri="{C3380CC4-5D6E-409C-BE32-E72D297353CC}">
              <c16:uniqueId val="{00000000-8366-4D83-BD4F-EEE94324FA2A}"/>
            </c:ext>
          </c:extLst>
        </c:ser>
        <c:dLbls>
          <c:showLegendKey val="0"/>
          <c:showVal val="0"/>
          <c:showCatName val="0"/>
          <c:showSerName val="0"/>
          <c:showPercent val="0"/>
          <c:showBubbleSize val="0"/>
        </c:dLbls>
        <c:gapWidth val="150"/>
        <c:axId val="404324592"/>
        <c:axId val="40432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62.55</c:v>
                </c:pt>
              </c:numCache>
            </c:numRef>
          </c:val>
          <c:smooth val="0"/>
          <c:extLst xmlns:c16r2="http://schemas.microsoft.com/office/drawing/2015/06/chart">
            <c:ext xmlns:c16="http://schemas.microsoft.com/office/drawing/2014/chart" uri="{C3380CC4-5D6E-409C-BE32-E72D297353CC}">
              <c16:uniqueId val="{00000001-8366-4D83-BD4F-EEE94324FA2A}"/>
            </c:ext>
          </c:extLst>
        </c:ser>
        <c:dLbls>
          <c:showLegendKey val="0"/>
          <c:showVal val="0"/>
          <c:showCatName val="0"/>
          <c:showSerName val="0"/>
          <c:showPercent val="0"/>
          <c:showBubbleSize val="0"/>
        </c:dLbls>
        <c:marker val="1"/>
        <c:smooth val="0"/>
        <c:axId val="404324592"/>
        <c:axId val="404324984"/>
      </c:lineChart>
      <c:dateAx>
        <c:axId val="404324592"/>
        <c:scaling>
          <c:orientation val="minMax"/>
        </c:scaling>
        <c:delete val="1"/>
        <c:axPos val="b"/>
        <c:numFmt formatCode="&quot;H&quot;yy" sourceLinked="1"/>
        <c:majorTickMark val="none"/>
        <c:minorTickMark val="none"/>
        <c:tickLblPos val="none"/>
        <c:crossAx val="404324984"/>
        <c:crosses val="autoZero"/>
        <c:auto val="1"/>
        <c:lblOffset val="100"/>
        <c:baseTimeUnit val="years"/>
      </c:dateAx>
      <c:valAx>
        <c:axId val="4043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450.61</c:v>
                </c:pt>
              </c:numCache>
            </c:numRef>
          </c:val>
          <c:extLst xmlns:c16r2="http://schemas.microsoft.com/office/drawing/2015/06/chart">
            <c:ext xmlns:c16="http://schemas.microsoft.com/office/drawing/2014/chart" uri="{C3380CC4-5D6E-409C-BE32-E72D297353CC}">
              <c16:uniqueId val="{00000000-7D33-44BD-99C6-637EE8E599F8}"/>
            </c:ext>
          </c:extLst>
        </c:ser>
        <c:dLbls>
          <c:showLegendKey val="0"/>
          <c:showVal val="0"/>
          <c:showCatName val="0"/>
          <c:showSerName val="0"/>
          <c:showPercent val="0"/>
          <c:showBubbleSize val="0"/>
        </c:dLbls>
        <c:gapWidth val="150"/>
        <c:axId val="404328512"/>
        <c:axId val="4043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998.42</c:v>
                </c:pt>
              </c:numCache>
            </c:numRef>
          </c:val>
          <c:smooth val="0"/>
          <c:extLst xmlns:c16r2="http://schemas.microsoft.com/office/drawing/2015/06/chart">
            <c:ext xmlns:c16="http://schemas.microsoft.com/office/drawing/2014/chart" uri="{C3380CC4-5D6E-409C-BE32-E72D297353CC}">
              <c16:uniqueId val="{00000001-7D33-44BD-99C6-637EE8E599F8}"/>
            </c:ext>
          </c:extLst>
        </c:ser>
        <c:dLbls>
          <c:showLegendKey val="0"/>
          <c:showVal val="0"/>
          <c:showCatName val="0"/>
          <c:showSerName val="0"/>
          <c:showPercent val="0"/>
          <c:showBubbleSize val="0"/>
        </c:dLbls>
        <c:marker val="1"/>
        <c:smooth val="0"/>
        <c:axId val="404328512"/>
        <c:axId val="404322240"/>
      </c:lineChart>
      <c:dateAx>
        <c:axId val="404328512"/>
        <c:scaling>
          <c:orientation val="minMax"/>
        </c:scaling>
        <c:delete val="1"/>
        <c:axPos val="b"/>
        <c:numFmt formatCode="&quot;H&quot;yy" sourceLinked="1"/>
        <c:majorTickMark val="none"/>
        <c:minorTickMark val="none"/>
        <c:tickLblPos val="none"/>
        <c:crossAx val="404322240"/>
        <c:crosses val="autoZero"/>
        <c:auto val="1"/>
        <c:lblOffset val="100"/>
        <c:baseTimeUnit val="years"/>
      </c:dateAx>
      <c:valAx>
        <c:axId val="4043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61.72</c:v>
                </c:pt>
              </c:numCache>
            </c:numRef>
          </c:val>
          <c:extLst xmlns:c16r2="http://schemas.microsoft.com/office/drawing/2015/06/chart">
            <c:ext xmlns:c16="http://schemas.microsoft.com/office/drawing/2014/chart" uri="{C3380CC4-5D6E-409C-BE32-E72D297353CC}">
              <c16:uniqueId val="{00000000-D0A0-43B3-ADF3-BECF094EBBD0}"/>
            </c:ext>
          </c:extLst>
        </c:ser>
        <c:dLbls>
          <c:showLegendKey val="0"/>
          <c:showVal val="0"/>
          <c:showCatName val="0"/>
          <c:showSerName val="0"/>
          <c:showPercent val="0"/>
          <c:showBubbleSize val="0"/>
        </c:dLbls>
        <c:gapWidth val="150"/>
        <c:axId val="404813472"/>
        <c:axId val="40481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41.41</c:v>
                </c:pt>
              </c:numCache>
            </c:numRef>
          </c:val>
          <c:smooth val="0"/>
          <c:extLst xmlns:c16r2="http://schemas.microsoft.com/office/drawing/2015/06/chart">
            <c:ext xmlns:c16="http://schemas.microsoft.com/office/drawing/2014/chart" uri="{C3380CC4-5D6E-409C-BE32-E72D297353CC}">
              <c16:uniqueId val="{00000001-D0A0-43B3-ADF3-BECF094EBBD0}"/>
            </c:ext>
          </c:extLst>
        </c:ser>
        <c:dLbls>
          <c:showLegendKey val="0"/>
          <c:showVal val="0"/>
          <c:showCatName val="0"/>
          <c:showSerName val="0"/>
          <c:showPercent val="0"/>
          <c:showBubbleSize val="0"/>
        </c:dLbls>
        <c:marker val="1"/>
        <c:smooth val="0"/>
        <c:axId val="404813472"/>
        <c:axId val="404813080"/>
      </c:lineChart>
      <c:dateAx>
        <c:axId val="404813472"/>
        <c:scaling>
          <c:orientation val="minMax"/>
        </c:scaling>
        <c:delete val="1"/>
        <c:axPos val="b"/>
        <c:numFmt formatCode="&quot;H&quot;yy" sourceLinked="1"/>
        <c:majorTickMark val="none"/>
        <c:minorTickMark val="none"/>
        <c:tickLblPos val="none"/>
        <c:crossAx val="404813080"/>
        <c:crosses val="autoZero"/>
        <c:auto val="1"/>
        <c:lblOffset val="100"/>
        <c:baseTimeUnit val="years"/>
      </c:dateAx>
      <c:valAx>
        <c:axId val="40481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328.12</c:v>
                </c:pt>
              </c:numCache>
            </c:numRef>
          </c:val>
          <c:extLst xmlns:c16r2="http://schemas.microsoft.com/office/drawing/2015/06/chart">
            <c:ext xmlns:c16="http://schemas.microsoft.com/office/drawing/2014/chart" uri="{C3380CC4-5D6E-409C-BE32-E72D297353CC}">
              <c16:uniqueId val="{00000000-A8BE-4FCE-9A83-DAD32DB6A39C}"/>
            </c:ext>
          </c:extLst>
        </c:ser>
        <c:dLbls>
          <c:showLegendKey val="0"/>
          <c:showVal val="0"/>
          <c:showCatName val="0"/>
          <c:showSerName val="0"/>
          <c:showPercent val="0"/>
          <c:showBubbleSize val="0"/>
        </c:dLbls>
        <c:gapWidth val="150"/>
        <c:axId val="404811120"/>
        <c:axId val="40480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417.56</c:v>
                </c:pt>
              </c:numCache>
            </c:numRef>
          </c:val>
          <c:smooth val="0"/>
          <c:extLst xmlns:c16r2="http://schemas.microsoft.com/office/drawing/2015/06/chart">
            <c:ext xmlns:c16="http://schemas.microsoft.com/office/drawing/2014/chart" uri="{C3380CC4-5D6E-409C-BE32-E72D297353CC}">
              <c16:uniqueId val="{00000001-A8BE-4FCE-9A83-DAD32DB6A39C}"/>
            </c:ext>
          </c:extLst>
        </c:ser>
        <c:dLbls>
          <c:showLegendKey val="0"/>
          <c:showVal val="0"/>
          <c:showCatName val="0"/>
          <c:showSerName val="0"/>
          <c:showPercent val="0"/>
          <c:showBubbleSize val="0"/>
        </c:dLbls>
        <c:marker val="1"/>
        <c:smooth val="0"/>
        <c:axId val="404811120"/>
        <c:axId val="404808376"/>
      </c:lineChart>
      <c:dateAx>
        <c:axId val="404811120"/>
        <c:scaling>
          <c:orientation val="minMax"/>
        </c:scaling>
        <c:delete val="1"/>
        <c:axPos val="b"/>
        <c:numFmt formatCode="&quot;H&quot;yy" sourceLinked="1"/>
        <c:majorTickMark val="none"/>
        <c:minorTickMark val="none"/>
        <c:tickLblPos val="none"/>
        <c:crossAx val="404808376"/>
        <c:crosses val="autoZero"/>
        <c:auto val="1"/>
        <c:lblOffset val="100"/>
        <c:baseTimeUnit val="years"/>
      </c:dateAx>
      <c:valAx>
        <c:axId val="40480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1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八幡浜市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33219</v>
      </c>
      <c r="AM8" s="75"/>
      <c r="AN8" s="75"/>
      <c r="AO8" s="75"/>
      <c r="AP8" s="75"/>
      <c r="AQ8" s="75"/>
      <c r="AR8" s="75"/>
      <c r="AS8" s="75"/>
      <c r="AT8" s="74">
        <f>データ!T6</f>
        <v>132.65</v>
      </c>
      <c r="AU8" s="74"/>
      <c r="AV8" s="74"/>
      <c r="AW8" s="74"/>
      <c r="AX8" s="74"/>
      <c r="AY8" s="74"/>
      <c r="AZ8" s="74"/>
      <c r="BA8" s="74"/>
      <c r="BB8" s="74">
        <f>データ!U6</f>
        <v>250.43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85.67</v>
      </c>
      <c r="J10" s="74"/>
      <c r="K10" s="74"/>
      <c r="L10" s="74"/>
      <c r="M10" s="74"/>
      <c r="N10" s="74"/>
      <c r="O10" s="74"/>
      <c r="P10" s="74">
        <f>データ!P6</f>
        <v>1.55</v>
      </c>
      <c r="Q10" s="74"/>
      <c r="R10" s="74"/>
      <c r="S10" s="74"/>
      <c r="T10" s="74"/>
      <c r="U10" s="74"/>
      <c r="V10" s="74"/>
      <c r="W10" s="74">
        <f>データ!Q6</f>
        <v>101.34</v>
      </c>
      <c r="X10" s="74"/>
      <c r="Y10" s="74"/>
      <c r="Z10" s="74"/>
      <c r="AA10" s="74"/>
      <c r="AB10" s="74"/>
      <c r="AC10" s="74"/>
      <c r="AD10" s="75">
        <f>データ!R6</f>
        <v>3530</v>
      </c>
      <c r="AE10" s="75"/>
      <c r="AF10" s="75"/>
      <c r="AG10" s="75"/>
      <c r="AH10" s="75"/>
      <c r="AI10" s="75"/>
      <c r="AJ10" s="75"/>
      <c r="AK10" s="2"/>
      <c r="AL10" s="75">
        <f>データ!V6</f>
        <v>509</v>
      </c>
      <c r="AM10" s="75"/>
      <c r="AN10" s="75"/>
      <c r="AO10" s="75"/>
      <c r="AP10" s="75"/>
      <c r="AQ10" s="75"/>
      <c r="AR10" s="75"/>
      <c r="AS10" s="75"/>
      <c r="AT10" s="74">
        <f>データ!W6</f>
        <v>0.33</v>
      </c>
      <c r="AU10" s="74"/>
      <c r="AV10" s="74"/>
      <c r="AW10" s="74"/>
      <c r="AX10" s="74"/>
      <c r="AY10" s="74"/>
      <c r="AZ10" s="74"/>
      <c r="BA10" s="74"/>
      <c r="BB10" s="74">
        <f>データ!X6</f>
        <v>1542.42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0R618HkViPyps3IPKN5DtgzELEzdx8gI/lPU8JM9OZO/OZHbto+Qx8sEyR1UDGl2u0dbb78UH5vQ2OeJgwh0Jw==" saltValue="S59yC/3sP6efHB/5292U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382043</v>
      </c>
      <c r="D6" s="33">
        <f t="shared" si="3"/>
        <v>46</v>
      </c>
      <c r="E6" s="33">
        <f t="shared" si="3"/>
        <v>17</v>
      </c>
      <c r="F6" s="33">
        <f t="shared" si="3"/>
        <v>6</v>
      </c>
      <c r="G6" s="33">
        <f t="shared" si="3"/>
        <v>0</v>
      </c>
      <c r="H6" s="33" t="str">
        <f t="shared" si="3"/>
        <v>愛媛県　八幡浜市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85.67</v>
      </c>
      <c r="P6" s="34">
        <f t="shared" si="3"/>
        <v>1.55</v>
      </c>
      <c r="Q6" s="34">
        <f t="shared" si="3"/>
        <v>101.34</v>
      </c>
      <c r="R6" s="34">
        <f t="shared" si="3"/>
        <v>3530</v>
      </c>
      <c r="S6" s="34">
        <f t="shared" si="3"/>
        <v>33219</v>
      </c>
      <c r="T6" s="34">
        <f t="shared" si="3"/>
        <v>132.65</v>
      </c>
      <c r="U6" s="34">
        <f t="shared" si="3"/>
        <v>250.43</v>
      </c>
      <c r="V6" s="34">
        <f t="shared" si="3"/>
        <v>509</v>
      </c>
      <c r="W6" s="34">
        <f t="shared" si="3"/>
        <v>0.33</v>
      </c>
      <c r="X6" s="34">
        <f t="shared" si="3"/>
        <v>1542.42</v>
      </c>
      <c r="Y6" s="35" t="str">
        <f>IF(Y7="",NA(),Y7)</f>
        <v>-</v>
      </c>
      <c r="Z6" s="35" t="str">
        <f t="shared" ref="Z6:AH6" si="4">IF(Z7="",NA(),Z7)</f>
        <v>-</v>
      </c>
      <c r="AA6" s="35" t="str">
        <f t="shared" si="4"/>
        <v>-</v>
      </c>
      <c r="AB6" s="35" t="str">
        <f t="shared" si="4"/>
        <v>-</v>
      </c>
      <c r="AC6" s="35">
        <f t="shared" si="4"/>
        <v>120.41</v>
      </c>
      <c r="AD6" s="35" t="str">
        <f t="shared" si="4"/>
        <v>-</v>
      </c>
      <c r="AE6" s="35" t="str">
        <f t="shared" si="4"/>
        <v>-</v>
      </c>
      <c r="AF6" s="35" t="str">
        <f t="shared" si="4"/>
        <v>-</v>
      </c>
      <c r="AG6" s="35" t="str">
        <f t="shared" si="4"/>
        <v>-</v>
      </c>
      <c r="AH6" s="35">
        <f t="shared" si="4"/>
        <v>99.33</v>
      </c>
      <c r="AI6" s="34" t="str">
        <f>IF(AI7="","",IF(AI7="-","【-】","【"&amp;SUBSTITUTE(TEXT(AI7,"#,##0.00"),"-","△")&amp;"】"))</f>
        <v>【99.73】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210</v>
      </c>
      <c r="AT6" s="34" t="str">
        <f>IF(AT7="","",IF(AT7="-","【-】","【"&amp;SUBSTITUTE(TEXT(AT7,"#,##0.00"),"-","△")&amp;"】"))</f>
        <v>【98.62】</v>
      </c>
      <c r="AU6" s="35" t="str">
        <f>IF(AU7="",NA(),AU7)</f>
        <v>-</v>
      </c>
      <c r="AV6" s="35" t="str">
        <f t="shared" ref="AV6:BD6" si="6">IF(AV7="",NA(),AV7)</f>
        <v>-</v>
      </c>
      <c r="AW6" s="35" t="str">
        <f t="shared" si="6"/>
        <v>-</v>
      </c>
      <c r="AX6" s="35" t="str">
        <f t="shared" si="6"/>
        <v>-</v>
      </c>
      <c r="AY6" s="35">
        <f t="shared" si="6"/>
        <v>20.91</v>
      </c>
      <c r="AZ6" s="35" t="str">
        <f t="shared" si="6"/>
        <v>-</v>
      </c>
      <c r="BA6" s="35" t="str">
        <f t="shared" si="6"/>
        <v>-</v>
      </c>
      <c r="BB6" s="35" t="str">
        <f t="shared" si="6"/>
        <v>-</v>
      </c>
      <c r="BC6" s="35" t="str">
        <f t="shared" si="6"/>
        <v>-</v>
      </c>
      <c r="BD6" s="35">
        <f t="shared" si="6"/>
        <v>62.55</v>
      </c>
      <c r="BE6" s="34" t="str">
        <f>IF(BE7="","",IF(BE7="-","【-】","【"&amp;SUBSTITUTE(TEXT(BE7,"#,##0.00"),"-","△")&amp;"】"))</f>
        <v>【55.53】</v>
      </c>
      <c r="BF6" s="35" t="str">
        <f>IF(BF7="",NA(),BF7)</f>
        <v>-</v>
      </c>
      <c r="BG6" s="35" t="str">
        <f t="shared" ref="BG6:BO6" si="7">IF(BG7="",NA(),BG7)</f>
        <v>-</v>
      </c>
      <c r="BH6" s="35" t="str">
        <f t="shared" si="7"/>
        <v>-</v>
      </c>
      <c r="BI6" s="35" t="str">
        <f t="shared" si="7"/>
        <v>-</v>
      </c>
      <c r="BJ6" s="35">
        <f t="shared" si="7"/>
        <v>450.61</v>
      </c>
      <c r="BK6" s="35" t="str">
        <f t="shared" si="7"/>
        <v>-</v>
      </c>
      <c r="BL6" s="35" t="str">
        <f t="shared" si="7"/>
        <v>-</v>
      </c>
      <c r="BM6" s="35" t="str">
        <f t="shared" si="7"/>
        <v>-</v>
      </c>
      <c r="BN6" s="35" t="str">
        <f t="shared" si="7"/>
        <v>-</v>
      </c>
      <c r="BO6" s="35">
        <f t="shared" si="7"/>
        <v>998.42</v>
      </c>
      <c r="BP6" s="34" t="str">
        <f>IF(BP7="","",IF(BP7="-","【-】","【"&amp;SUBSTITUTE(TEXT(BP7,"#,##0.00"),"-","△")&amp;"】"))</f>
        <v>【953.26】</v>
      </c>
      <c r="BQ6" s="35" t="str">
        <f>IF(BQ7="",NA(),BQ7)</f>
        <v>-</v>
      </c>
      <c r="BR6" s="35" t="str">
        <f t="shared" ref="BR6:BZ6" si="8">IF(BR7="",NA(),BR7)</f>
        <v>-</v>
      </c>
      <c r="BS6" s="35" t="str">
        <f t="shared" si="8"/>
        <v>-</v>
      </c>
      <c r="BT6" s="35" t="str">
        <f t="shared" si="8"/>
        <v>-</v>
      </c>
      <c r="BU6" s="35">
        <f t="shared" si="8"/>
        <v>61.72</v>
      </c>
      <c r="BV6" s="35" t="str">
        <f t="shared" si="8"/>
        <v>-</v>
      </c>
      <c r="BW6" s="35" t="str">
        <f t="shared" si="8"/>
        <v>-</v>
      </c>
      <c r="BX6" s="35" t="str">
        <f t="shared" si="8"/>
        <v>-</v>
      </c>
      <c r="BY6" s="35" t="str">
        <f t="shared" si="8"/>
        <v>-</v>
      </c>
      <c r="BZ6" s="35">
        <f t="shared" si="8"/>
        <v>41.41</v>
      </c>
      <c r="CA6" s="34" t="str">
        <f>IF(CA7="","",IF(CA7="-","【-】","【"&amp;SUBSTITUTE(TEXT(CA7,"#,##0.00"),"-","△")&amp;"】"))</f>
        <v>【45.31】</v>
      </c>
      <c r="CB6" s="35" t="str">
        <f>IF(CB7="",NA(),CB7)</f>
        <v>-</v>
      </c>
      <c r="CC6" s="35" t="str">
        <f t="shared" ref="CC6:CK6" si="9">IF(CC7="",NA(),CC7)</f>
        <v>-</v>
      </c>
      <c r="CD6" s="35" t="str">
        <f t="shared" si="9"/>
        <v>-</v>
      </c>
      <c r="CE6" s="35" t="str">
        <f t="shared" si="9"/>
        <v>-</v>
      </c>
      <c r="CF6" s="35">
        <f t="shared" si="9"/>
        <v>328.12</v>
      </c>
      <c r="CG6" s="35" t="str">
        <f t="shared" si="9"/>
        <v>-</v>
      </c>
      <c r="CH6" s="35" t="str">
        <f t="shared" si="9"/>
        <v>-</v>
      </c>
      <c r="CI6" s="35" t="str">
        <f t="shared" si="9"/>
        <v>-</v>
      </c>
      <c r="CJ6" s="35" t="str">
        <f t="shared" si="9"/>
        <v>-</v>
      </c>
      <c r="CK6" s="35">
        <f t="shared" si="9"/>
        <v>417.56</v>
      </c>
      <c r="CL6" s="34" t="str">
        <f>IF(CL7="","",IF(CL7="-","【-】","【"&amp;SUBSTITUTE(TEXT(CL7,"#,##0.00"),"-","△")&amp;"】"))</f>
        <v>【379.91】</v>
      </c>
      <c r="CM6" s="35" t="str">
        <f>IF(CM7="",NA(),CM7)</f>
        <v>-</v>
      </c>
      <c r="CN6" s="35" t="str">
        <f t="shared" ref="CN6:CV6" si="10">IF(CN7="",NA(),CN7)</f>
        <v>-</v>
      </c>
      <c r="CO6" s="35" t="str">
        <f t="shared" si="10"/>
        <v>-</v>
      </c>
      <c r="CP6" s="35" t="str">
        <f t="shared" si="10"/>
        <v>-</v>
      </c>
      <c r="CQ6" s="35">
        <f t="shared" si="10"/>
        <v>46.29</v>
      </c>
      <c r="CR6" s="35" t="str">
        <f t="shared" si="10"/>
        <v>-</v>
      </c>
      <c r="CS6" s="35" t="str">
        <f t="shared" si="10"/>
        <v>-</v>
      </c>
      <c r="CT6" s="35" t="str">
        <f t="shared" si="10"/>
        <v>-</v>
      </c>
      <c r="CU6" s="35" t="str">
        <f t="shared" si="10"/>
        <v>-</v>
      </c>
      <c r="CV6" s="35">
        <f t="shared" si="10"/>
        <v>32.479999999999997</v>
      </c>
      <c r="CW6" s="34" t="str">
        <f>IF(CW7="","",IF(CW7="-","【-】","【"&amp;SUBSTITUTE(TEXT(CW7,"#,##0.00"),"-","△")&amp;"】"))</f>
        <v>【33.67】</v>
      </c>
      <c r="CX6" s="35" t="str">
        <f>IF(CX7="",NA(),CX7)</f>
        <v>-</v>
      </c>
      <c r="CY6" s="35" t="str">
        <f t="shared" ref="CY6:DG6" si="11">IF(CY7="",NA(),CY7)</f>
        <v>-</v>
      </c>
      <c r="CZ6" s="35" t="str">
        <f t="shared" si="11"/>
        <v>-</v>
      </c>
      <c r="DA6" s="35" t="str">
        <f t="shared" si="11"/>
        <v>-</v>
      </c>
      <c r="DB6" s="35">
        <f t="shared" si="11"/>
        <v>90.57</v>
      </c>
      <c r="DC6" s="35" t="str">
        <f t="shared" si="11"/>
        <v>-</v>
      </c>
      <c r="DD6" s="35" t="str">
        <f t="shared" si="11"/>
        <v>-</v>
      </c>
      <c r="DE6" s="35" t="str">
        <f t="shared" si="11"/>
        <v>-</v>
      </c>
      <c r="DF6" s="35" t="str">
        <f t="shared" si="11"/>
        <v>-</v>
      </c>
      <c r="DG6" s="35">
        <f t="shared" si="11"/>
        <v>79.2</v>
      </c>
      <c r="DH6" s="34" t="str">
        <f>IF(DH7="","",IF(DH7="-","【-】","【"&amp;SUBSTITUTE(TEXT(DH7,"#,##0.00"),"-","△")&amp;"】"))</f>
        <v>【79.94】</v>
      </c>
      <c r="DI6" s="35" t="str">
        <f>IF(DI7="",NA(),DI7)</f>
        <v>-</v>
      </c>
      <c r="DJ6" s="35" t="str">
        <f t="shared" ref="DJ6:DR6" si="12">IF(DJ7="",NA(),DJ7)</f>
        <v>-</v>
      </c>
      <c r="DK6" s="35" t="str">
        <f t="shared" si="12"/>
        <v>-</v>
      </c>
      <c r="DL6" s="35" t="str">
        <f t="shared" si="12"/>
        <v>-</v>
      </c>
      <c r="DM6" s="35">
        <f t="shared" si="12"/>
        <v>58.77</v>
      </c>
      <c r="DN6" s="35" t="str">
        <f t="shared" si="12"/>
        <v>-</v>
      </c>
      <c r="DO6" s="35" t="str">
        <f t="shared" si="12"/>
        <v>-</v>
      </c>
      <c r="DP6" s="35" t="str">
        <f t="shared" si="12"/>
        <v>-</v>
      </c>
      <c r="DQ6" s="35" t="str">
        <f t="shared" si="12"/>
        <v>-</v>
      </c>
      <c r="DR6" s="35">
        <f t="shared" si="12"/>
        <v>28.97</v>
      </c>
      <c r="DS6" s="34" t="str">
        <f>IF(DS7="","",IF(DS7="-","【-】","【"&amp;SUBSTITUTE(TEXT(DS7,"#,##0.00"),"-","△")&amp;"】"))</f>
        <v>【29.16】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【0.01】</v>
      </c>
    </row>
    <row r="7" spans="1:148" s="36" customFormat="1" x14ac:dyDescent="0.15">
      <c r="A7" s="28"/>
      <c r="B7" s="37">
        <v>2019</v>
      </c>
      <c r="C7" s="37">
        <v>382043</v>
      </c>
      <c r="D7" s="37">
        <v>46</v>
      </c>
      <c r="E7" s="37">
        <v>17</v>
      </c>
      <c r="F7" s="37">
        <v>6</v>
      </c>
      <c r="G7" s="37">
        <v>0</v>
      </c>
      <c r="H7" s="37" t="s">
        <v>96</v>
      </c>
      <c r="I7" s="37" t="s">
        <v>97</v>
      </c>
      <c r="J7" s="37" t="s">
        <v>98</v>
      </c>
      <c r="K7" s="37" t="s">
        <v>99</v>
      </c>
      <c r="L7" s="37" t="s">
        <v>100</v>
      </c>
      <c r="M7" s="37" t="s">
        <v>101</v>
      </c>
      <c r="N7" s="38" t="s">
        <v>102</v>
      </c>
      <c r="O7" s="38">
        <v>85.67</v>
      </c>
      <c r="P7" s="38">
        <v>1.55</v>
      </c>
      <c r="Q7" s="38">
        <v>101.34</v>
      </c>
      <c r="R7" s="38">
        <v>3530</v>
      </c>
      <c r="S7" s="38">
        <v>33219</v>
      </c>
      <c r="T7" s="38">
        <v>132.65</v>
      </c>
      <c r="U7" s="38">
        <v>250.43</v>
      </c>
      <c r="V7" s="38">
        <v>509</v>
      </c>
      <c r="W7" s="38">
        <v>0.33</v>
      </c>
      <c r="X7" s="38">
        <v>1542.42</v>
      </c>
      <c r="Y7" s="38" t="s">
        <v>102</v>
      </c>
      <c r="Z7" s="38" t="s">
        <v>102</v>
      </c>
      <c r="AA7" s="38" t="s">
        <v>102</v>
      </c>
      <c r="AB7" s="38" t="s">
        <v>102</v>
      </c>
      <c r="AC7" s="38">
        <v>120.41</v>
      </c>
      <c r="AD7" s="38" t="s">
        <v>102</v>
      </c>
      <c r="AE7" s="38" t="s">
        <v>102</v>
      </c>
      <c r="AF7" s="38" t="s">
        <v>102</v>
      </c>
      <c r="AG7" s="38" t="s">
        <v>102</v>
      </c>
      <c r="AH7" s="38">
        <v>99.33</v>
      </c>
      <c r="AI7" s="38">
        <v>99.73</v>
      </c>
      <c r="AJ7" s="38" t="s">
        <v>102</v>
      </c>
      <c r="AK7" s="38" t="s">
        <v>102</v>
      </c>
      <c r="AL7" s="38" t="s">
        <v>102</v>
      </c>
      <c r="AM7" s="38" t="s">
        <v>102</v>
      </c>
      <c r="AN7" s="38">
        <v>0</v>
      </c>
      <c r="AO7" s="38" t="s">
        <v>102</v>
      </c>
      <c r="AP7" s="38" t="s">
        <v>102</v>
      </c>
      <c r="AQ7" s="38" t="s">
        <v>102</v>
      </c>
      <c r="AR7" s="38" t="s">
        <v>102</v>
      </c>
      <c r="AS7" s="38">
        <v>210</v>
      </c>
      <c r="AT7" s="38">
        <v>98.62</v>
      </c>
      <c r="AU7" s="38" t="s">
        <v>102</v>
      </c>
      <c r="AV7" s="38" t="s">
        <v>102</v>
      </c>
      <c r="AW7" s="38" t="s">
        <v>102</v>
      </c>
      <c r="AX7" s="38" t="s">
        <v>102</v>
      </c>
      <c r="AY7" s="38">
        <v>20.91</v>
      </c>
      <c r="AZ7" s="38" t="s">
        <v>102</v>
      </c>
      <c r="BA7" s="38" t="s">
        <v>102</v>
      </c>
      <c r="BB7" s="38" t="s">
        <v>102</v>
      </c>
      <c r="BC7" s="38" t="s">
        <v>102</v>
      </c>
      <c r="BD7" s="38">
        <v>62.55</v>
      </c>
      <c r="BE7" s="38">
        <v>55.53</v>
      </c>
      <c r="BF7" s="38" t="s">
        <v>102</v>
      </c>
      <c r="BG7" s="38" t="s">
        <v>102</v>
      </c>
      <c r="BH7" s="38" t="s">
        <v>102</v>
      </c>
      <c r="BI7" s="38" t="s">
        <v>102</v>
      </c>
      <c r="BJ7" s="38">
        <v>450.61</v>
      </c>
      <c r="BK7" s="38" t="s">
        <v>102</v>
      </c>
      <c r="BL7" s="38" t="s">
        <v>102</v>
      </c>
      <c r="BM7" s="38" t="s">
        <v>102</v>
      </c>
      <c r="BN7" s="38" t="s">
        <v>102</v>
      </c>
      <c r="BO7" s="38">
        <v>998.42</v>
      </c>
      <c r="BP7" s="38">
        <v>953.26</v>
      </c>
      <c r="BQ7" s="38" t="s">
        <v>102</v>
      </c>
      <c r="BR7" s="38" t="s">
        <v>102</v>
      </c>
      <c r="BS7" s="38" t="s">
        <v>102</v>
      </c>
      <c r="BT7" s="38" t="s">
        <v>102</v>
      </c>
      <c r="BU7" s="38">
        <v>61.72</v>
      </c>
      <c r="BV7" s="38" t="s">
        <v>102</v>
      </c>
      <c r="BW7" s="38" t="s">
        <v>102</v>
      </c>
      <c r="BX7" s="38" t="s">
        <v>102</v>
      </c>
      <c r="BY7" s="38" t="s">
        <v>102</v>
      </c>
      <c r="BZ7" s="38">
        <v>41.41</v>
      </c>
      <c r="CA7" s="38">
        <v>45.31</v>
      </c>
      <c r="CB7" s="38" t="s">
        <v>102</v>
      </c>
      <c r="CC7" s="38" t="s">
        <v>102</v>
      </c>
      <c r="CD7" s="38" t="s">
        <v>102</v>
      </c>
      <c r="CE7" s="38" t="s">
        <v>102</v>
      </c>
      <c r="CF7" s="38">
        <v>328.12</v>
      </c>
      <c r="CG7" s="38" t="s">
        <v>102</v>
      </c>
      <c r="CH7" s="38" t="s">
        <v>102</v>
      </c>
      <c r="CI7" s="38" t="s">
        <v>102</v>
      </c>
      <c r="CJ7" s="38" t="s">
        <v>102</v>
      </c>
      <c r="CK7" s="38">
        <v>417.56</v>
      </c>
      <c r="CL7" s="38">
        <v>379.91</v>
      </c>
      <c r="CM7" s="38" t="s">
        <v>102</v>
      </c>
      <c r="CN7" s="38" t="s">
        <v>102</v>
      </c>
      <c r="CO7" s="38" t="s">
        <v>102</v>
      </c>
      <c r="CP7" s="38" t="s">
        <v>102</v>
      </c>
      <c r="CQ7" s="38">
        <v>46.29</v>
      </c>
      <c r="CR7" s="38" t="s">
        <v>102</v>
      </c>
      <c r="CS7" s="38" t="s">
        <v>102</v>
      </c>
      <c r="CT7" s="38" t="s">
        <v>102</v>
      </c>
      <c r="CU7" s="38" t="s">
        <v>102</v>
      </c>
      <c r="CV7" s="38">
        <v>32.479999999999997</v>
      </c>
      <c r="CW7" s="38">
        <v>33.67</v>
      </c>
      <c r="CX7" s="38" t="s">
        <v>102</v>
      </c>
      <c r="CY7" s="38" t="s">
        <v>102</v>
      </c>
      <c r="CZ7" s="38" t="s">
        <v>102</v>
      </c>
      <c r="DA7" s="38" t="s">
        <v>102</v>
      </c>
      <c r="DB7" s="38">
        <v>90.57</v>
      </c>
      <c r="DC7" s="38" t="s">
        <v>102</v>
      </c>
      <c r="DD7" s="38" t="s">
        <v>102</v>
      </c>
      <c r="DE7" s="38" t="s">
        <v>102</v>
      </c>
      <c r="DF7" s="38" t="s">
        <v>102</v>
      </c>
      <c r="DG7" s="38">
        <v>79.2</v>
      </c>
      <c r="DH7" s="38">
        <v>79.94</v>
      </c>
      <c r="DI7" s="38" t="s">
        <v>102</v>
      </c>
      <c r="DJ7" s="38" t="s">
        <v>102</v>
      </c>
      <c r="DK7" s="38" t="s">
        <v>102</v>
      </c>
      <c r="DL7" s="38" t="s">
        <v>102</v>
      </c>
      <c r="DM7" s="38">
        <v>58.77</v>
      </c>
      <c r="DN7" s="38" t="s">
        <v>102</v>
      </c>
      <c r="DO7" s="38" t="s">
        <v>102</v>
      </c>
      <c r="DP7" s="38" t="s">
        <v>102</v>
      </c>
      <c r="DQ7" s="38" t="s">
        <v>102</v>
      </c>
      <c r="DR7" s="38">
        <v>28.97</v>
      </c>
      <c r="DS7" s="38">
        <v>29.16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YWH2223</cp:lastModifiedBy>
  <dcterms:created xsi:type="dcterms:W3CDTF">2020-12-04T02:38:57Z</dcterms:created>
  <dcterms:modified xsi:type="dcterms:W3CDTF">2021-01-31T23:59:31Z</dcterms:modified>
  <cp:category/>
</cp:coreProperties>
</file>