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21 南予水道企業団\"/>
    </mc:Choice>
  </mc:AlternateContent>
  <workbookProtection workbookAlgorithmName="SHA-512" workbookHashValue="ZxAVh6QO78J2KL04DeUgdp4c6EOHF6VP5sgCo9ej15tOceJ8b3dkVPvJoZ6rUyb868/titfzPaOz4ix2ULeQ8w==" workbookSaltValue="J5CYwqlcqfadAAtfa6p1Qw==" workbookSpinCount="100000" lockStructure="1"/>
  <bookViews>
    <workbookView xWindow="-120" yWindow="-120" windowWidth="1944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<sst xmlns="http://schemas.openxmlformats.org/spreadsheetml/2006/main" count="223" uniqueCount="107">
  <si>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</si>
  <si>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</si>
  <si>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</si>
  <si>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</si>
  <si>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</si>
  <si>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</si>
  <si>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</si>
  <si>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</si>
  <si>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</si>
  <si>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</si>
  <si>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</si>
  <si>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</si>
  <si>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</si>
  <si>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</si>
  <si>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</si>
  <si>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</si>
  <si>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</si>
  <si>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</si>
  <si>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</si>
  <si>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</si>
  <si>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</si>
  <si>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</si>
  <si>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</si>
  <si>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</si>
  <si>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</si>
  <si>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</si>
  <si>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</si>
  <si>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</si>
  <si>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</si>
  <si>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</si>
  <si>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</si>
  <si>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</si>
  <si>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</si>
  <si>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</si>
  <si>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</si>
  <si>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</si>
  <si>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</si>
  <si>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</si>
  <si>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</si>
  <si>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</si>
  <si>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</si>
  <si>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</si>
  <si>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</si>
  <si>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</si>
  <si>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</si>
  <si>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</si>
  <si>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</si>
  <si>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</si>
  <si>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</si>
  <si>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</si>
  <si>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</si>
  <si>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</si>
  <si>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</si>
  <si>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</si>
  <si>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</si>
  <si>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</si>
  <si>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</si>
  <si>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</si>
  <si>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</si>
  <si>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</si>
  <si>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</si>
  <si>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</si>
  <si>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</si>
  <si>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</si>
  <si>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</si>
  <si>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</si>
  <si>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</si>
  <si>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</si>
  <si>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</si>
  <si>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</si>
  <si>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</si>
  <si>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</si>
  <si>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</si>
  <si>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</si>
  <si>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</si>
  <si>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</si>
  <si>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</si>
  <si>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</si>
  <si>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</si>
  <si>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</si>
  <si>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</si>
  <si>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</si>
  <si>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</si>
  <si>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</si>
  <si>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</si>
  <si>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</si>
  <si>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</si>
  <si>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</si>
  <si>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</si>
  <si>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</si>
  <si>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</si>
  <si>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</si>
  <si>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南予水道企業団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</si>
  <si>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</si>
  <si>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</si>
  <si>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</si>
  <si>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</si>
  <si>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</si>
  <si>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</si>
  <si>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</si>
  <si>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</si>
  <si>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</si>
  <si>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</si>
  <si>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</si>
  <si>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企業団は、平成30年7月豪雨により生じた土石流により、浄水場が埋没し、その機能を失うという事態に見舞われた。被災により、建設改良費等巨額の支出が生じ、それまで積み上げてきた内部留保資金を取り崩し、災害復旧事業を進めているが、未だ道半ばである。これまでの将来の見通しなども、全てが崩れ去ることとなり、先行きが不透明な状況にある。打開策を見出すことも困難な状態であるが、後戻りできない以上、着実に災害復旧事業を進め、再び経営を健全化できるよう模索を続けていかざるを得ないと考えている。
　</t>
    <rPh sb="1" eb="2">
      <t>トウ</t>
    </rPh>
    <rPh sb="2" eb="4">
      <t>キギョウ</t>
    </rPh>
    <rPh sb="4" eb="5">
      <t>ダン</t>
    </rPh>
    <rPh sb="7" eb="9">
      <t>ヘイセイ</t>
    </rPh>
    <rPh sb="11" eb="12">
      <t>ネン</t>
    </rPh>
    <rPh sb="13" eb="14">
      <t>ガツ</t>
    </rPh>
    <rPh sb="14" eb="16">
      <t>ゴウウ</t>
    </rPh>
    <rPh sb="19" eb="20">
      <t>ショウ</t>
    </rPh>
    <rPh sb="22" eb="25">
      <t>ドセキリュウ</t>
    </rPh>
    <rPh sb="29" eb="32">
      <t>ジョウスイジョウ</t>
    </rPh>
    <rPh sb="33" eb="35">
      <t>マイボツ</t>
    </rPh>
    <rPh sb="39" eb="41">
      <t>キノウ</t>
    </rPh>
    <rPh sb="42" eb="43">
      <t>ウシナ</t>
    </rPh>
    <rPh sb="47" eb="49">
      <t>ジタイ</t>
    </rPh>
    <rPh sb="50" eb="52">
      <t>ミマ</t>
    </rPh>
    <rPh sb="56" eb="58">
      <t>ヒサイ</t>
    </rPh>
    <rPh sb="62" eb="64">
      <t>ケンセツ</t>
    </rPh>
    <rPh sb="64" eb="66">
      <t>カイリョウ</t>
    </rPh>
    <rPh sb="66" eb="67">
      <t>ヒ</t>
    </rPh>
    <rPh sb="67" eb="68">
      <t>トウ</t>
    </rPh>
    <rPh sb="68" eb="70">
      <t>キョガク</t>
    </rPh>
    <rPh sb="71" eb="73">
      <t>シシュツ</t>
    </rPh>
    <rPh sb="74" eb="75">
      <t>ショウ</t>
    </rPh>
    <rPh sb="81" eb="82">
      <t>ツ</t>
    </rPh>
    <rPh sb="83" eb="84">
      <t>ア</t>
    </rPh>
    <rPh sb="88" eb="90">
      <t>ナイブ</t>
    </rPh>
    <rPh sb="90" eb="92">
      <t>リュウホ</t>
    </rPh>
    <rPh sb="92" eb="94">
      <t>シキン</t>
    </rPh>
    <rPh sb="95" eb="96">
      <t>ト</t>
    </rPh>
    <rPh sb="97" eb="98">
      <t>クズ</t>
    </rPh>
    <rPh sb="100" eb="102">
      <t>サイガイ</t>
    </rPh>
    <rPh sb="102" eb="104">
      <t>フッキュウ</t>
    </rPh>
    <rPh sb="104" eb="106">
      <t>ジギョウ</t>
    </rPh>
    <rPh sb="107" eb="108">
      <t>スス</t>
    </rPh>
    <rPh sb="114" eb="115">
      <t>イマ</t>
    </rPh>
    <rPh sb="116" eb="118">
      <t>ミチナカ</t>
    </rPh>
    <rPh sb="128" eb="130">
      <t>ショウライ</t>
    </rPh>
    <rPh sb="131" eb="133">
      <t>ミトオ</t>
    </rPh>
    <rPh sb="138" eb="139">
      <t>スベ</t>
    </rPh>
    <rPh sb="141" eb="142">
      <t>クズ</t>
    </rPh>
    <rPh sb="143" eb="144">
      <t>サ</t>
    </rPh>
    <rPh sb="151" eb="153">
      <t>サキユ</t>
    </rPh>
    <rPh sb="155" eb="158">
      <t>フトウメイ</t>
    </rPh>
    <rPh sb="159" eb="161">
      <t>ジョウキョウ</t>
    </rPh>
    <rPh sb="165" eb="167">
      <t>ダカイ</t>
    </rPh>
    <rPh sb="167" eb="168">
      <t>サク</t>
    </rPh>
    <rPh sb="169" eb="171">
      <t>ミイダ</t>
    </rPh>
    <rPh sb="175" eb="177">
      <t>コンナン</t>
    </rPh>
    <rPh sb="178" eb="180">
      <t>ジョウタイ</t>
    </rPh>
    <rPh sb="185" eb="186">
      <t>アト</t>
    </rPh>
    <rPh sb="186" eb="187">
      <t>モド</t>
    </rPh>
    <rPh sb="192" eb="194">
      <t>イジョウ</t>
    </rPh>
    <rPh sb="195" eb="197">
      <t>チャクジツ</t>
    </rPh>
    <rPh sb="198" eb="204">
      <t>サイガイフッキュウジギョウ</t>
    </rPh>
    <rPh sb="205" eb="206">
      <t>スス</t>
    </rPh>
    <rPh sb="208" eb="209">
      <t>フタタ</t>
    </rPh>
    <rPh sb="236" eb="237">
      <t>カンガ</t>
    </rPh>
    <phoneticPr fontId="4"/>
  </si>
  <si>
    <t>①有形固定資産減価償却率　26年度の会計制度見直し以降、率が上昇し、ほぼ類似団体と同程度で推移している。被災に伴い、当面、災害復旧事業を建設改良費の中心とすることとなることが見込まれており、被災した吉田浄水場については、全て新規に取得した資産となる。
②管路経年化率・管路更新率　現時点では老朽化した管路はない。来年度以降、法定耐用年数を超過する管路が生じることが見込まれているが、①と同じく、当面、災害復旧事業を中心とせざるを得ないため、管路更新の財源並びに技術職員の確保等、課題が山積している。</t>
    <rPh sb="1" eb="7">
      <t>ユウケイコテイシサン</t>
    </rPh>
    <rPh sb="7" eb="9">
      <t>ゲンカ</t>
    </rPh>
    <rPh sb="9" eb="11">
      <t>ショウキャク</t>
    </rPh>
    <rPh sb="11" eb="12">
      <t>リツ</t>
    </rPh>
    <rPh sb="15" eb="16">
      <t>ネン</t>
    </rPh>
    <rPh sb="16" eb="17">
      <t>ド</t>
    </rPh>
    <rPh sb="18" eb="20">
      <t>カイケイ</t>
    </rPh>
    <rPh sb="20" eb="22">
      <t>セイド</t>
    </rPh>
    <rPh sb="22" eb="24">
      <t>ミナオ</t>
    </rPh>
    <rPh sb="25" eb="27">
      <t>イコウ</t>
    </rPh>
    <rPh sb="28" eb="29">
      <t>リツ</t>
    </rPh>
    <rPh sb="30" eb="32">
      <t>ジョウショウ</t>
    </rPh>
    <rPh sb="36" eb="38">
      <t>ルイジ</t>
    </rPh>
    <rPh sb="38" eb="40">
      <t>ダンタイ</t>
    </rPh>
    <rPh sb="41" eb="42">
      <t>オナ</t>
    </rPh>
    <rPh sb="42" eb="44">
      <t>テイド</t>
    </rPh>
    <rPh sb="45" eb="47">
      <t>スイイ</t>
    </rPh>
    <rPh sb="52" eb="54">
      <t>ヒサイ</t>
    </rPh>
    <rPh sb="55" eb="56">
      <t>トモナ</t>
    </rPh>
    <rPh sb="58" eb="60">
      <t>トウメン</t>
    </rPh>
    <rPh sb="95" eb="97">
      <t>ヒサイ</t>
    </rPh>
    <rPh sb="99" eb="104">
      <t>ヨシダジョウスイジョウ</t>
    </rPh>
    <rPh sb="110" eb="111">
      <t>スベ</t>
    </rPh>
    <rPh sb="112" eb="114">
      <t>シンキ</t>
    </rPh>
    <rPh sb="115" eb="117">
      <t>シュトク</t>
    </rPh>
    <rPh sb="119" eb="121">
      <t>シサン</t>
    </rPh>
    <rPh sb="193" eb="194">
      <t>オナ</t>
    </rPh>
    <rPh sb="197" eb="199">
      <t>トウメン</t>
    </rPh>
    <rPh sb="200" eb="206">
      <t>サイガイフッキュウジギョウ</t>
    </rPh>
    <rPh sb="207" eb="209">
      <t>チュウシン</t>
    </rPh>
    <rPh sb="214" eb="215">
      <t>エ</t>
    </rPh>
    <rPh sb="220" eb="224">
      <t>カンロコウシン</t>
    </rPh>
    <rPh sb="225" eb="227">
      <t>ザイゲン</t>
    </rPh>
    <rPh sb="227" eb="228">
      <t>ナラ</t>
    </rPh>
    <rPh sb="230" eb="234">
      <t>ギジュツショクイン</t>
    </rPh>
    <rPh sb="235" eb="237">
      <t>カクホ</t>
    </rPh>
    <rPh sb="237" eb="238">
      <t>トウ</t>
    </rPh>
    <rPh sb="239" eb="241">
      <t>カダイ</t>
    </rPh>
    <rPh sb="242" eb="244">
      <t>サンセキ</t>
    </rPh>
    <phoneticPr fontId="4"/>
  </si>
  <si>
    <t>①経常収支比率　30年度においては、100％を超えてはいるが、前年度並びに平均値を下回った。これは、平成30年7月豪雨災害による断水に伴い、給水収益が減少し、時間外手当、委託料、動力費、薬品費が増加したためである。
②累積欠損金比率　累積欠損金は生じていない。
③流動比率　100％を超えてはいるが、前年度を大幅に下回った。これは災害復旧費等の支出の大幅な増加によるものである。
④企業債残高対給水収益比率　災害復旧事業債として許可いただいた起債額のうち、一部を前貸により借り入れたため、前年度比で増となった。
⑤料金回収率　100％を超えてはいるが、①と同じ理由により前年度を下回った。
⑥給水原価　災害に伴い、給水量が減少し、その反面費用は増加したため、上昇している。
⑦施設利用率　割合としては増となっているが、これは被災に伴い1日配水能力が減少したためである。
⑧有収率　用水供給事業のため、100％である。</t>
    <rPh sb="1" eb="5">
      <t>ケイジョウシュウシ</t>
    </rPh>
    <rPh sb="5" eb="7">
      <t>ヒリツ</t>
    </rPh>
    <rPh sb="10" eb="12">
      <t>ネンド</t>
    </rPh>
    <rPh sb="23" eb="24">
      <t>コ</t>
    </rPh>
    <rPh sb="31" eb="34">
      <t>ゼンネンド</t>
    </rPh>
    <rPh sb="34" eb="35">
      <t>ナラ</t>
    </rPh>
    <rPh sb="37" eb="40">
      <t>ヘイキンチ</t>
    </rPh>
    <rPh sb="41" eb="43">
      <t>シタマワ</t>
    </rPh>
    <rPh sb="50" eb="52">
      <t>ヘイセイ</t>
    </rPh>
    <rPh sb="56" eb="57">
      <t>ガツ</t>
    </rPh>
    <rPh sb="57" eb="59">
      <t>ゴウウ</t>
    </rPh>
    <rPh sb="59" eb="61">
      <t>サイガイ</t>
    </rPh>
    <rPh sb="64" eb="66">
      <t>ダンスイ</t>
    </rPh>
    <rPh sb="67" eb="68">
      <t>トモナ</t>
    </rPh>
    <rPh sb="70" eb="72">
      <t>キュウスイ</t>
    </rPh>
    <rPh sb="72" eb="74">
      <t>シュウエキ</t>
    </rPh>
    <rPh sb="75" eb="77">
      <t>ゲンショウ</t>
    </rPh>
    <rPh sb="79" eb="84">
      <t>ジカンガイテアテ</t>
    </rPh>
    <rPh sb="85" eb="88">
      <t>イタクリョウ</t>
    </rPh>
    <rPh sb="89" eb="91">
      <t>ドウリョク</t>
    </rPh>
    <rPh sb="91" eb="92">
      <t>ヒ</t>
    </rPh>
    <rPh sb="93" eb="95">
      <t>ヤクヒン</t>
    </rPh>
    <rPh sb="95" eb="96">
      <t>ヒ</t>
    </rPh>
    <rPh sb="97" eb="99">
      <t>ゾウカ</t>
    </rPh>
    <rPh sb="109" eb="113">
      <t>ルイセキケッソン</t>
    </rPh>
    <rPh sb="113" eb="114">
      <t>キン</t>
    </rPh>
    <rPh sb="114" eb="116">
      <t>ヒリツ</t>
    </rPh>
    <rPh sb="117" eb="121">
      <t>ルイセキケッソン</t>
    </rPh>
    <rPh sb="121" eb="122">
      <t>キン</t>
    </rPh>
    <rPh sb="123" eb="124">
      <t>ショウ</t>
    </rPh>
    <rPh sb="132" eb="134">
      <t>リュウドウ</t>
    </rPh>
    <rPh sb="134" eb="136">
      <t>ヒリツ</t>
    </rPh>
    <rPh sb="142" eb="143">
      <t>コ</t>
    </rPh>
    <rPh sb="150" eb="153">
      <t>ゼンネンド</t>
    </rPh>
    <rPh sb="154" eb="156">
      <t>オオハバ</t>
    </rPh>
    <rPh sb="157" eb="159">
      <t>シタマワ</t>
    </rPh>
    <rPh sb="165" eb="167">
      <t>サイガイ</t>
    </rPh>
    <rPh sb="167" eb="169">
      <t>フッキュウ</t>
    </rPh>
    <rPh sb="169" eb="170">
      <t>ヒ</t>
    </rPh>
    <rPh sb="170" eb="171">
      <t>トウ</t>
    </rPh>
    <rPh sb="172" eb="174">
      <t>シシュツ</t>
    </rPh>
    <rPh sb="175" eb="177">
      <t>オオハバ</t>
    </rPh>
    <rPh sb="178" eb="180">
      <t>ゾウカ</t>
    </rPh>
    <rPh sb="191" eb="193">
      <t>キギョウ</t>
    </rPh>
    <rPh sb="193" eb="194">
      <t>サイ</t>
    </rPh>
    <rPh sb="194" eb="196">
      <t>ザンダカ</t>
    </rPh>
    <rPh sb="196" eb="197">
      <t>タイ</t>
    </rPh>
    <rPh sb="197" eb="199">
      <t>キュウスイ</t>
    </rPh>
    <rPh sb="199" eb="201">
      <t>シュウエキ</t>
    </rPh>
    <rPh sb="201" eb="203">
      <t>ヒリツ</t>
    </rPh>
    <rPh sb="204" eb="206">
      <t>サイガイ</t>
    </rPh>
    <rPh sb="206" eb="208">
      <t>フッキュウ</t>
    </rPh>
    <rPh sb="208" eb="210">
      <t>ジギョウ</t>
    </rPh>
    <rPh sb="210" eb="211">
      <t>サイ</t>
    </rPh>
    <rPh sb="214" eb="216">
      <t>キョカ</t>
    </rPh>
    <rPh sb="221" eb="223">
      <t>キサイ</t>
    </rPh>
    <rPh sb="223" eb="224">
      <t>ガク</t>
    </rPh>
    <rPh sb="228" eb="230">
      <t>イチブ</t>
    </rPh>
    <rPh sb="231" eb="233">
      <t>マエガ</t>
    </rPh>
    <rPh sb="236" eb="237">
      <t>カ</t>
    </rPh>
    <rPh sb="238" eb="239">
      <t>イ</t>
    </rPh>
    <rPh sb="244" eb="247">
      <t>ゼンネンド</t>
    </rPh>
    <rPh sb="247" eb="248">
      <t>ヒ</t>
    </rPh>
    <rPh sb="249" eb="250">
      <t>ゾウ</t>
    </rPh>
    <rPh sb="257" eb="259">
      <t>リョウキン</t>
    </rPh>
    <rPh sb="259" eb="261">
      <t>カイシュウ</t>
    </rPh>
    <rPh sb="261" eb="262">
      <t>リツ</t>
    </rPh>
    <rPh sb="268" eb="269">
      <t>コ</t>
    </rPh>
    <rPh sb="278" eb="279">
      <t>オナ</t>
    </rPh>
    <rPh sb="280" eb="282">
      <t>リユウ</t>
    </rPh>
    <rPh sb="296" eb="298">
      <t>キュウスイ</t>
    </rPh>
    <rPh sb="298" eb="300">
      <t>ゲンカ</t>
    </rPh>
    <rPh sb="301" eb="303">
      <t>サイガイ</t>
    </rPh>
    <rPh sb="304" eb="305">
      <t>トモナ</t>
    </rPh>
    <rPh sb="307" eb="309">
      <t>キュウスイ</t>
    </rPh>
    <rPh sb="309" eb="310">
      <t>リョウ</t>
    </rPh>
    <rPh sb="311" eb="313">
      <t>ゲンショウ</t>
    </rPh>
    <rPh sb="317" eb="319">
      <t>ハンメン</t>
    </rPh>
    <rPh sb="319" eb="321">
      <t>ヒヨウ</t>
    </rPh>
    <rPh sb="322" eb="324">
      <t>ゾウカ</t>
    </rPh>
    <rPh sb="329" eb="331">
      <t>ジョウショウ</t>
    </rPh>
    <rPh sb="338" eb="340">
      <t>シセツ</t>
    </rPh>
    <rPh sb="340" eb="342">
      <t>リヨウ</t>
    </rPh>
    <rPh sb="342" eb="343">
      <t>リツ</t>
    </rPh>
    <rPh sb="344" eb="346">
      <t>ワリアイ</t>
    </rPh>
    <rPh sb="350" eb="351">
      <t>ゾウ</t>
    </rPh>
    <rPh sb="362" eb="364">
      <t>ヒサイ</t>
    </rPh>
    <rPh sb="365" eb="366">
      <t>トモナ</t>
    </rPh>
    <rPh sb="368" eb="369">
      <t>ニチ</t>
    </rPh>
    <rPh sb="369" eb="371">
      <t>ハイスイ</t>
    </rPh>
    <rPh sb="371" eb="373">
      <t>ノウリョク</t>
    </rPh>
    <rPh sb="374" eb="376">
      <t>ゲンショウ</t>
    </rPh>
    <rPh sb="386" eb="389">
      <t>ユウシュウリツ</t>
    </rPh>
    <rPh sb="390" eb="392">
      <t>ヨウスイ</t>
    </rPh>
    <rPh sb="392" eb="394">
      <t>キョウキュウ</t>
    </rPh>
    <rPh sb="394" eb="396">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</si>
</sst>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90-47BE-94DB-9B6D8FCEBFC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9E90-47BE-94DB-9B6D8FCEBFC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41.71</c:v>
                </c:pt>
                <c:pt idx="1">
                  <c:v>42.4</c:v>
                </c:pt>
                <c:pt idx="2">
                  <c:v>41.69</c:v>
                </c:pt>
                <c:pt idx="3">
                  <c:v>41.87</c:v>
                </c:pt>
                <c:pt idx="4">
                  <c:v>42.66</c:v>
                </c:pt>
              </c:numCache>
            </c:numRef>
          </c:val>
          <c:extLst>
            <c:ext xmlns:c16="http://schemas.microsoft.com/office/drawing/2014/chart" uri="{C3380CC4-5D6E-409C-BE32-E72D297353CC}">
              <c16:uniqueId val="{00000000-A02E-40F7-98FB-26C1A36B0F7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A02E-40F7-98FB-26C1A36B0F7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033-46D9-9665-765EDE4E663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7033-46D9-9665-765EDE4E663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112.79</c:v>
                </c:pt>
                <c:pt idx="1">
                  <c:v>116.78</c:v>
                </c:pt>
                <c:pt idx="2">
                  <c:v>113.92</c:v>
                </c:pt>
                <c:pt idx="3">
                  <c:v>114.62</c:v>
                </c:pt>
                <c:pt idx="4">
                  <c:v>105.3</c:v>
                </c:pt>
              </c:numCache>
            </c:numRef>
          </c:val>
          <c:extLst>
            <c:ext xmlns:c16="http://schemas.microsoft.com/office/drawing/2014/chart" uri="{C3380CC4-5D6E-409C-BE32-E72D297353CC}">
              <c16:uniqueId val="{00000000-1BA4-4605-8B53-E5D531AE08C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1BA4-4605-8B53-E5D531AE08C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56.47</c:v>
                </c:pt>
                <c:pt idx="1">
                  <c:v>57.82</c:v>
                </c:pt>
                <c:pt idx="2">
                  <c:v>56.43</c:v>
                </c:pt>
                <c:pt idx="3">
                  <c:v>56.53</c:v>
                </c:pt>
                <c:pt idx="4">
                  <c:v>57.37</c:v>
                </c:pt>
              </c:numCache>
            </c:numRef>
          </c:val>
          <c:extLst>
            <c:ext xmlns:c16="http://schemas.microsoft.com/office/drawing/2014/chart" uri="{C3380CC4-5D6E-409C-BE32-E72D297353CC}">
              <c16:uniqueId val="{00000000-3BB5-4099-9CCD-31026CA6A8F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3BB5-4099-9CCD-31026CA6A8F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F1-4548-96F3-4FF18E610CD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39F1-4548-96F3-4FF18E610CD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69-4F85-B56B-B11ECE82E51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2769-4F85-B56B-B11ECE82E51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732.48</c:v>
                </c:pt>
                <c:pt idx="1">
                  <c:v>1318.35</c:v>
                </c:pt>
                <c:pt idx="2">
                  <c:v>1143.25</c:v>
                </c:pt>
                <c:pt idx="3">
                  <c:v>480.16</c:v>
                </c:pt>
                <c:pt idx="4">
                  <c:v>171.31</c:v>
                </c:pt>
              </c:numCache>
            </c:numRef>
          </c:val>
          <c:extLst>
            <c:ext xmlns:c16="http://schemas.microsoft.com/office/drawing/2014/chart" uri="{C3380CC4-5D6E-409C-BE32-E72D297353CC}">
              <c16:uniqueId val="{00000000-1E97-4FEC-B1D4-9C34B573133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1E97-4FEC-B1D4-9C34B573133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8.8800000000000008</c:v>
                </c:pt>
                <c:pt idx="1">
                  <c:v>5.94</c:v>
                </c:pt>
                <c:pt idx="2">
                  <c:v>3.03</c:v>
                </c:pt>
                <c:pt idx="3">
                  <c:v>1.54</c:v>
                </c:pt>
                <c:pt idx="4">
                  <c:v>19.64</c:v>
                </c:pt>
              </c:numCache>
            </c:numRef>
          </c:val>
          <c:extLst>
            <c:ext xmlns:c16="http://schemas.microsoft.com/office/drawing/2014/chart" uri="{C3380CC4-5D6E-409C-BE32-E72D297353CC}">
              <c16:uniqueId val="{00000000-4B88-4B1B-9F31-961B2BE5C62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4B88-4B1B-9F31-961B2BE5C62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c:v>
                </c:pt>
                <c:pt idx="1">
                  <c:v>113.57</c:v>
                </c:pt>
                <c:pt idx="2">
                  <c:v>110.35</c:v>
                </c:pt>
                <c:pt idx="3">
                  <c:v>111.46</c:v>
                </c:pt>
                <c:pt idx="4">
                  <c:v>101.18</c:v>
                </c:pt>
              </c:numCache>
            </c:numRef>
          </c:val>
          <c:extLst>
            <c:ext xmlns:c16="http://schemas.microsoft.com/office/drawing/2014/chart" uri="{C3380CC4-5D6E-409C-BE32-E72D297353CC}">
              <c16:uniqueId val="{00000000-240E-4FC1-A612-C51A3CD519A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240E-4FC1-A612-C51A3CD519A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110.78</c:v>
                </c:pt>
                <c:pt idx="1">
                  <c:v>105.75</c:v>
                </c:pt>
                <c:pt idx="2">
                  <c:v>109.46</c:v>
                </c:pt>
                <c:pt idx="3">
                  <c:v>108.2</c:v>
                </c:pt>
                <c:pt idx="4">
                  <c:v>118.45</c:v>
                </c:pt>
              </c:numCache>
            </c:numRef>
          </c:val>
          <c:extLst>
            <c:ext xmlns:c16="http://schemas.microsoft.com/office/drawing/2014/chart" uri="{C3380CC4-5D6E-409C-BE32-E72D297353CC}">
              <c16:uniqueId val="{00000000-1F40-4BC9-A519-71796B91C02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1F40-4BC9-A519-71796B91C02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愛媛県　南予水道企業団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その他</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94.62</v>
      </c>
      <c r="J10" s="67"/>
      <c r="K10" s="67"/>
      <c r="L10" s="67"/>
      <c r="M10" s="67"/>
      <c r="N10" s="67"/>
      <c r="O10" s="68"/>
      <c r="P10" s="69">
        <f>データ!$P$6</f>
        <v>71.84</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111795</v>
      </c>
      <c r="AM10" s="70"/>
      <c r="AN10" s="70"/>
      <c r="AO10" s="70"/>
      <c r="AP10" s="70"/>
      <c r="AQ10" s="70"/>
      <c r="AR10" s="70"/>
      <c r="AS10" s="70"/>
      <c r="AT10" s="66">
        <f>データ!$V$6</f>
        <v>112.5</v>
      </c>
      <c r="AU10" s="67"/>
      <c r="AV10" s="67"/>
      <c r="AW10" s="67"/>
      <c r="AX10" s="67"/>
      <c r="AY10" s="67"/>
      <c r="AZ10" s="67"/>
      <c r="BA10" s="67"/>
      <c r="BB10" s="69">
        <f>データ!$W$6</f>
        <v>993.73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104</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p3kHqqlXB8dRFe/zJgzSv04ZLAcix1wBccOuMS72AC76OkaQZ8ri4IgVG4XI2ltdmjtGhN+Jy1Gx3k7c5+MlbQ==" saltValue="s4G1BfeFvxb/CCaxo7JLL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388866</v>
      </c>
      <c r="D6" s="34">
        <f t="shared" si="3"/>
        <v>46</v>
      </c>
      <c r="E6" s="34">
        <f t="shared" si="3"/>
        <v>1</v>
      </c>
      <c r="F6" s="34">
        <f t="shared" si="3"/>
        <v>0</v>
      </c>
      <c r="G6" s="34">
        <f t="shared" si="3"/>
        <v>2</v>
      </c>
      <c r="H6" s="34" t="str">
        <f t="shared" si="3"/>
        <v>愛媛県　南予水道企業団</v>
      </c>
      <c r="I6" s="34" t="str">
        <f t="shared" si="3"/>
        <v>法適用</v>
      </c>
      <c r="J6" s="34" t="str">
        <f t="shared" si="3"/>
        <v>水道事業</v>
      </c>
      <c r="K6" s="34" t="str">
        <f t="shared" si="3"/>
        <v>用水供給事業</v>
      </c>
      <c r="L6" s="34" t="str">
        <f t="shared" si="3"/>
        <v>B</v>
      </c>
      <c r="M6" s="34" t="str">
        <f t="shared" si="3"/>
        <v>その他</v>
      </c>
      <c r="N6" s="35" t="str">
        <f t="shared" si="3"/>
        <v>-</v>
      </c>
      <c r="O6" s="35">
        <f t="shared" si="3"/>
        <v>94.62</v>
      </c>
      <c r="P6" s="35">
        <f t="shared" si="3"/>
        <v>71.84</v>
      </c>
      <c r="Q6" s="35">
        <f t="shared" si="3"/>
        <v>0</v>
      </c>
      <c r="R6" s="35" t="str">
        <f t="shared" si="3"/>
        <v>-</v>
      </c>
      <c r="S6" s="35" t="str">
        <f t="shared" si="3"/>
        <v>-</v>
      </c>
      <c r="T6" s="35" t="str">
        <f t="shared" si="3"/>
        <v>-</v>
      </c>
      <c r="U6" s="35">
        <f t="shared" si="3"/>
        <v>111795</v>
      </c>
      <c r="V6" s="35">
        <f t="shared" si="3"/>
        <v>112.5</v>
      </c>
      <c r="W6" s="35">
        <f t="shared" si="3"/>
        <v>993.73</v>
      </c>
      <c r="X6" s="36">
        <f>IF(X7="",NA(),X7)</f>
        <v>112.79</v>
      </c>
      <c r="Y6" s="36">
        <f t="shared" ref="Y6:AG6" si="4">IF(Y7="",NA(),Y7)</f>
        <v>116.78</v>
      </c>
      <c r="Z6" s="36">
        <f t="shared" si="4"/>
        <v>113.92</v>
      </c>
      <c r="AA6" s="36">
        <f t="shared" si="4"/>
        <v>114.62</v>
      </c>
      <c r="AB6" s="36">
        <f t="shared" si="4"/>
        <v>105.3</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5">
        <f t="shared" ref="AJ6:AR6" si="5">IF(AJ7="",NA(),AJ7)</f>
        <v>0</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732.48</v>
      </c>
      <c r="AU6" s="36">
        <f t="shared" ref="AU6:BC6" si="6">IF(AU7="",NA(),AU7)</f>
        <v>1318.35</v>
      </c>
      <c r="AV6" s="36">
        <f t="shared" si="6"/>
        <v>1143.25</v>
      </c>
      <c r="AW6" s="36">
        <f t="shared" si="6"/>
        <v>480.16</v>
      </c>
      <c r="AX6" s="36">
        <f t="shared" si="6"/>
        <v>171.31</v>
      </c>
      <c r="AY6" s="36">
        <f t="shared" si="6"/>
        <v>200.22</v>
      </c>
      <c r="AZ6" s="36">
        <f t="shared" si="6"/>
        <v>212.95</v>
      </c>
      <c r="BA6" s="36">
        <f t="shared" si="6"/>
        <v>224.41</v>
      </c>
      <c r="BB6" s="36">
        <f t="shared" si="6"/>
        <v>243.44</v>
      </c>
      <c r="BC6" s="36">
        <f t="shared" si="6"/>
        <v>258.49</v>
      </c>
      <c r="BD6" s="35" t="str">
        <f>IF(BD7="","",IF(BD7="-","【-】","【"&amp;SUBSTITUTE(TEXT(BD7,"#,##0.00"),"-","△")&amp;"】"))</f>
        <v>【258.49】</v>
      </c>
      <c r="BE6" s="36">
        <f>IF(BE7="",NA(),BE7)</f>
        <v>8.8800000000000008</v>
      </c>
      <c r="BF6" s="36">
        <f t="shared" ref="BF6:BN6" si="7">IF(BF7="",NA(),BF7)</f>
        <v>5.94</v>
      </c>
      <c r="BG6" s="36">
        <f t="shared" si="7"/>
        <v>3.03</v>
      </c>
      <c r="BH6" s="36">
        <f t="shared" si="7"/>
        <v>1.54</v>
      </c>
      <c r="BI6" s="36">
        <f t="shared" si="7"/>
        <v>19.64</v>
      </c>
      <c r="BJ6" s="36">
        <f t="shared" si="7"/>
        <v>351.06</v>
      </c>
      <c r="BK6" s="36">
        <f t="shared" si="7"/>
        <v>333.48</v>
      </c>
      <c r="BL6" s="36">
        <f t="shared" si="7"/>
        <v>320.31</v>
      </c>
      <c r="BM6" s="36">
        <f t="shared" si="7"/>
        <v>303.26</v>
      </c>
      <c r="BN6" s="36">
        <f t="shared" si="7"/>
        <v>290.31</v>
      </c>
      <c r="BO6" s="35" t="str">
        <f>IF(BO7="","",IF(BO7="-","【-】","【"&amp;SUBSTITUTE(TEXT(BO7,"#,##0.00"),"-","△")&amp;"】"))</f>
        <v>【290.31】</v>
      </c>
      <c r="BP6" s="36">
        <f>IF(BP7="",NA(),BP7)</f>
        <v>109</v>
      </c>
      <c r="BQ6" s="36">
        <f t="shared" ref="BQ6:BY6" si="8">IF(BQ7="",NA(),BQ7)</f>
        <v>113.57</v>
      </c>
      <c r="BR6" s="36">
        <f t="shared" si="8"/>
        <v>110.35</v>
      </c>
      <c r="BS6" s="36">
        <f t="shared" si="8"/>
        <v>111.46</v>
      </c>
      <c r="BT6" s="36">
        <f t="shared" si="8"/>
        <v>101.18</v>
      </c>
      <c r="BU6" s="36">
        <f t="shared" si="8"/>
        <v>112.92</v>
      </c>
      <c r="BV6" s="36">
        <f t="shared" si="8"/>
        <v>112.81</v>
      </c>
      <c r="BW6" s="36">
        <f t="shared" si="8"/>
        <v>113.88</v>
      </c>
      <c r="BX6" s="36">
        <f t="shared" si="8"/>
        <v>114.14</v>
      </c>
      <c r="BY6" s="36">
        <f t="shared" si="8"/>
        <v>112.83</v>
      </c>
      <c r="BZ6" s="35" t="str">
        <f>IF(BZ7="","",IF(BZ7="-","【-】","【"&amp;SUBSTITUTE(TEXT(BZ7,"#,##0.00"),"-","△")&amp;"】"))</f>
        <v>【112.83】</v>
      </c>
      <c r="CA6" s="36">
        <f>IF(CA7="",NA(),CA7)</f>
        <v>110.78</v>
      </c>
      <c r="CB6" s="36">
        <f t="shared" ref="CB6:CJ6" si="9">IF(CB7="",NA(),CB7)</f>
        <v>105.75</v>
      </c>
      <c r="CC6" s="36">
        <f t="shared" si="9"/>
        <v>109.46</v>
      </c>
      <c r="CD6" s="36">
        <f t="shared" si="9"/>
        <v>108.2</v>
      </c>
      <c r="CE6" s="36">
        <f t="shared" si="9"/>
        <v>118.45</v>
      </c>
      <c r="CF6" s="36">
        <f t="shared" si="9"/>
        <v>75.3</v>
      </c>
      <c r="CG6" s="36">
        <f t="shared" si="9"/>
        <v>75.3</v>
      </c>
      <c r="CH6" s="36">
        <f t="shared" si="9"/>
        <v>74.02</v>
      </c>
      <c r="CI6" s="36">
        <f t="shared" si="9"/>
        <v>73.03</v>
      </c>
      <c r="CJ6" s="36">
        <f t="shared" si="9"/>
        <v>73.86</v>
      </c>
      <c r="CK6" s="35" t="str">
        <f>IF(CK7="","",IF(CK7="-","【-】","【"&amp;SUBSTITUTE(TEXT(CK7,"#,##0.00"),"-","△")&amp;"】"))</f>
        <v>【73.86】</v>
      </c>
      <c r="CL6" s="36">
        <f>IF(CL7="",NA(),CL7)</f>
        <v>41.71</v>
      </c>
      <c r="CM6" s="36">
        <f t="shared" ref="CM6:CU6" si="10">IF(CM7="",NA(),CM7)</f>
        <v>42.4</v>
      </c>
      <c r="CN6" s="36">
        <f t="shared" si="10"/>
        <v>41.69</v>
      </c>
      <c r="CO6" s="36">
        <f t="shared" si="10"/>
        <v>41.87</v>
      </c>
      <c r="CP6" s="36">
        <f t="shared" si="10"/>
        <v>42.66</v>
      </c>
      <c r="CQ6" s="36">
        <f t="shared" si="10"/>
        <v>62.69</v>
      </c>
      <c r="CR6" s="36">
        <f t="shared" si="10"/>
        <v>61.82</v>
      </c>
      <c r="CS6" s="36">
        <f t="shared" si="10"/>
        <v>61.66</v>
      </c>
      <c r="CT6" s="36">
        <f t="shared" si="10"/>
        <v>62.19</v>
      </c>
      <c r="CU6" s="36">
        <f t="shared" si="10"/>
        <v>61.77</v>
      </c>
      <c r="CV6" s="35" t="str">
        <f>IF(CV7="","",IF(CV7="-","【-】","【"&amp;SUBSTITUTE(TEXT(CV7,"#,##0.00"),"-","△")&amp;"】"))</f>
        <v>【61.77】</v>
      </c>
      <c r="CW6" s="36">
        <f>IF(CW7="",NA(),CW7)</f>
        <v>100</v>
      </c>
      <c r="CX6" s="36">
        <f t="shared" ref="CX6:DF6" si="11">IF(CX7="",NA(),CX7)</f>
        <v>100</v>
      </c>
      <c r="CY6" s="36">
        <f t="shared" si="11"/>
        <v>100</v>
      </c>
      <c r="CZ6" s="36">
        <f t="shared" si="11"/>
        <v>100</v>
      </c>
      <c r="DA6" s="36">
        <f t="shared" si="11"/>
        <v>100</v>
      </c>
      <c r="DB6" s="36">
        <f t="shared" si="11"/>
        <v>100.12</v>
      </c>
      <c r="DC6" s="36">
        <f t="shared" si="11"/>
        <v>100.03</v>
      </c>
      <c r="DD6" s="36">
        <f t="shared" si="11"/>
        <v>100.05</v>
      </c>
      <c r="DE6" s="36">
        <f t="shared" si="11"/>
        <v>100.05</v>
      </c>
      <c r="DF6" s="36">
        <f t="shared" si="11"/>
        <v>100.08</v>
      </c>
      <c r="DG6" s="35" t="str">
        <f>IF(DG7="","",IF(DG7="-","【-】","【"&amp;SUBSTITUTE(TEXT(DG7,"#,##0.00"),"-","△")&amp;"】"))</f>
        <v>【100.08】</v>
      </c>
      <c r="DH6" s="36">
        <f>IF(DH7="",NA(),DH7)</f>
        <v>56.47</v>
      </c>
      <c r="DI6" s="36">
        <f t="shared" ref="DI6:DQ6" si="12">IF(DI7="",NA(),DI7)</f>
        <v>57.82</v>
      </c>
      <c r="DJ6" s="36">
        <f t="shared" si="12"/>
        <v>56.43</v>
      </c>
      <c r="DK6" s="36">
        <f t="shared" si="12"/>
        <v>56.53</v>
      </c>
      <c r="DL6" s="36">
        <f t="shared" si="12"/>
        <v>57.37</v>
      </c>
      <c r="DM6" s="36">
        <f t="shared" si="12"/>
        <v>51.44</v>
      </c>
      <c r="DN6" s="36">
        <f t="shared" si="12"/>
        <v>52.4</v>
      </c>
      <c r="DO6" s="36">
        <f t="shared" si="12"/>
        <v>53.56</v>
      </c>
      <c r="DP6" s="36">
        <f t="shared" si="12"/>
        <v>54.73</v>
      </c>
      <c r="DQ6" s="36">
        <f t="shared" si="12"/>
        <v>55.77</v>
      </c>
      <c r="DR6" s="35" t="str">
        <f>IF(DR7="","",IF(DR7="-","【-】","【"&amp;SUBSTITUTE(TEXT(DR7,"#,##0.00"),"-","△")&amp;"】"))</f>
        <v>【55.77】</v>
      </c>
      <c r="DS6" s="35">
        <f>IF(DS7="",NA(),DS7)</f>
        <v>0</v>
      </c>
      <c r="DT6" s="35">
        <f t="shared" ref="DT6:EB6" si="13">IF(DT7="",NA(),DT7)</f>
        <v>0</v>
      </c>
      <c r="DU6" s="35">
        <f t="shared" si="13"/>
        <v>0</v>
      </c>
      <c r="DV6" s="35">
        <f t="shared" si="13"/>
        <v>0</v>
      </c>
      <c r="DW6" s="35">
        <f t="shared" si="13"/>
        <v>0</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5">
        <f t="shared" ref="EE6:EM6" si="14">IF(EE7="",NA(),EE7)</f>
        <v>0</v>
      </c>
      <c r="EF6" s="35">
        <f t="shared" si="14"/>
        <v>0</v>
      </c>
      <c r="EG6" s="35">
        <f t="shared" si="14"/>
        <v>0</v>
      </c>
      <c r="EH6" s="35">
        <f t="shared" si="14"/>
        <v>0</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388866</v>
      </c>
      <c r="D7" s="38">
        <v>46</v>
      </c>
      <c r="E7" s="38">
        <v>1</v>
      </c>
      <c r="F7" s="38">
        <v>0</v>
      </c>
      <c r="G7" s="38">
        <v>2</v>
      </c>
      <c r="H7" s="38" t="s">
        <v>92</v>
      </c>
      <c r="I7" s="38" t="s">
        <v>93</v>
      </c>
      <c r="J7" s="38" t="s">
        <v>94</v>
      </c>
      <c r="K7" s="38" t="s">
        <v>95</v>
      </c>
      <c r="L7" s="38" t="s">
        <v>96</v>
      </c>
      <c r="M7" s="38" t="s">
        <v>97</v>
      </c>
      <c r="N7" s="39" t="s">
        <v>98</v>
      </c>
      <c r="O7" s="39">
        <v>94.62</v>
      </c>
      <c r="P7" s="39">
        <v>71.84</v>
      </c>
      <c r="Q7" s="39">
        <v>0</v>
      </c>
      <c r="R7" s="39" t="s">
        <v>98</v>
      </c>
      <c r="S7" s="39" t="s">
        <v>98</v>
      </c>
      <c r="T7" s="39" t="s">
        <v>98</v>
      </c>
      <c r="U7" s="39">
        <v>111795</v>
      </c>
      <c r="V7" s="39">
        <v>112.5</v>
      </c>
      <c r="W7" s="39">
        <v>993.73</v>
      </c>
      <c r="X7" s="39">
        <v>112.79</v>
      </c>
      <c r="Y7" s="39">
        <v>116.78</v>
      </c>
      <c r="Z7" s="39">
        <v>113.92</v>
      </c>
      <c r="AA7" s="39">
        <v>114.62</v>
      </c>
      <c r="AB7" s="39">
        <v>105.3</v>
      </c>
      <c r="AC7" s="39">
        <v>113.47</v>
      </c>
      <c r="AD7" s="39">
        <v>113.33</v>
      </c>
      <c r="AE7" s="39">
        <v>114.05</v>
      </c>
      <c r="AF7" s="39">
        <v>114.26</v>
      </c>
      <c r="AG7" s="39">
        <v>112.98</v>
      </c>
      <c r="AH7" s="39">
        <v>112.98</v>
      </c>
      <c r="AI7" s="39">
        <v>0</v>
      </c>
      <c r="AJ7" s="39">
        <v>0</v>
      </c>
      <c r="AK7" s="39">
        <v>0</v>
      </c>
      <c r="AL7" s="39">
        <v>0</v>
      </c>
      <c r="AM7" s="39">
        <v>0</v>
      </c>
      <c r="AN7" s="39">
        <v>16.89</v>
      </c>
      <c r="AO7" s="39">
        <v>17.39</v>
      </c>
      <c r="AP7" s="39">
        <v>12.65</v>
      </c>
      <c r="AQ7" s="39">
        <v>10.58</v>
      </c>
      <c r="AR7" s="39">
        <v>10.49</v>
      </c>
      <c r="AS7" s="39">
        <v>10.49</v>
      </c>
      <c r="AT7" s="39">
        <v>732.48</v>
      </c>
      <c r="AU7" s="39">
        <v>1318.35</v>
      </c>
      <c r="AV7" s="39">
        <v>1143.25</v>
      </c>
      <c r="AW7" s="39">
        <v>480.16</v>
      </c>
      <c r="AX7" s="39">
        <v>171.31</v>
      </c>
      <c r="AY7" s="39">
        <v>200.22</v>
      </c>
      <c r="AZ7" s="39">
        <v>212.95</v>
      </c>
      <c r="BA7" s="39">
        <v>224.41</v>
      </c>
      <c r="BB7" s="39">
        <v>243.44</v>
      </c>
      <c r="BC7" s="39">
        <v>258.49</v>
      </c>
      <c r="BD7" s="39">
        <v>258.49</v>
      </c>
      <c r="BE7" s="39">
        <v>8.8800000000000008</v>
      </c>
      <c r="BF7" s="39">
        <v>5.94</v>
      </c>
      <c r="BG7" s="39">
        <v>3.03</v>
      </c>
      <c r="BH7" s="39">
        <v>1.54</v>
      </c>
      <c r="BI7" s="39">
        <v>19.64</v>
      </c>
      <c r="BJ7" s="39">
        <v>351.06</v>
      </c>
      <c r="BK7" s="39">
        <v>333.48</v>
      </c>
      <c r="BL7" s="39">
        <v>320.31</v>
      </c>
      <c r="BM7" s="39">
        <v>303.26</v>
      </c>
      <c r="BN7" s="39">
        <v>290.31</v>
      </c>
      <c r="BO7" s="39">
        <v>290.31</v>
      </c>
      <c r="BP7" s="39">
        <v>109</v>
      </c>
      <c r="BQ7" s="39">
        <v>113.57</v>
      </c>
      <c r="BR7" s="39">
        <v>110.35</v>
      </c>
      <c r="BS7" s="39">
        <v>111.46</v>
      </c>
      <c r="BT7" s="39">
        <v>101.18</v>
      </c>
      <c r="BU7" s="39">
        <v>112.92</v>
      </c>
      <c r="BV7" s="39">
        <v>112.81</v>
      </c>
      <c r="BW7" s="39">
        <v>113.88</v>
      </c>
      <c r="BX7" s="39">
        <v>114.14</v>
      </c>
      <c r="BY7" s="39">
        <v>112.83</v>
      </c>
      <c r="BZ7" s="39">
        <v>112.83</v>
      </c>
      <c r="CA7" s="39">
        <v>110.78</v>
      </c>
      <c r="CB7" s="39">
        <v>105.75</v>
      </c>
      <c r="CC7" s="39">
        <v>109.46</v>
      </c>
      <c r="CD7" s="39">
        <v>108.2</v>
      </c>
      <c r="CE7" s="39">
        <v>118.45</v>
      </c>
      <c r="CF7" s="39">
        <v>75.3</v>
      </c>
      <c r="CG7" s="39">
        <v>75.3</v>
      </c>
      <c r="CH7" s="39">
        <v>74.02</v>
      </c>
      <c r="CI7" s="39">
        <v>73.03</v>
      </c>
      <c r="CJ7" s="39">
        <v>73.86</v>
      </c>
      <c r="CK7" s="39">
        <v>73.86</v>
      </c>
      <c r="CL7" s="39">
        <v>41.71</v>
      </c>
      <c r="CM7" s="39">
        <v>42.4</v>
      </c>
      <c r="CN7" s="39">
        <v>41.69</v>
      </c>
      <c r="CO7" s="39">
        <v>41.87</v>
      </c>
      <c r="CP7" s="39">
        <v>42.66</v>
      </c>
      <c r="CQ7" s="39">
        <v>62.69</v>
      </c>
      <c r="CR7" s="39">
        <v>61.82</v>
      </c>
      <c r="CS7" s="39">
        <v>61.66</v>
      </c>
      <c r="CT7" s="39">
        <v>62.19</v>
      </c>
      <c r="CU7" s="39">
        <v>61.77</v>
      </c>
      <c r="CV7" s="39">
        <v>61.77</v>
      </c>
      <c r="CW7" s="39">
        <v>100</v>
      </c>
      <c r="CX7" s="39">
        <v>100</v>
      </c>
      <c r="CY7" s="39">
        <v>100</v>
      </c>
      <c r="CZ7" s="39">
        <v>100</v>
      </c>
      <c r="DA7" s="39">
        <v>100</v>
      </c>
      <c r="DB7" s="39">
        <v>100.12</v>
      </c>
      <c r="DC7" s="39">
        <v>100.03</v>
      </c>
      <c r="DD7" s="39">
        <v>100.05</v>
      </c>
      <c r="DE7" s="39">
        <v>100.05</v>
      </c>
      <c r="DF7" s="39">
        <v>100.08</v>
      </c>
      <c r="DG7" s="39">
        <v>100.08</v>
      </c>
      <c r="DH7" s="39">
        <v>56.47</v>
      </c>
      <c r="DI7" s="39">
        <v>57.82</v>
      </c>
      <c r="DJ7" s="39">
        <v>56.43</v>
      </c>
      <c r="DK7" s="39">
        <v>56.53</v>
      </c>
      <c r="DL7" s="39">
        <v>57.37</v>
      </c>
      <c r="DM7" s="39">
        <v>51.44</v>
      </c>
      <c r="DN7" s="39">
        <v>52.4</v>
      </c>
      <c r="DO7" s="39">
        <v>53.56</v>
      </c>
      <c r="DP7" s="39">
        <v>54.73</v>
      </c>
      <c r="DQ7" s="39">
        <v>55.77</v>
      </c>
      <c r="DR7" s="39">
        <v>55.77</v>
      </c>
      <c r="DS7" s="39">
        <v>0</v>
      </c>
      <c r="DT7" s="39">
        <v>0</v>
      </c>
      <c r="DU7" s="39">
        <v>0</v>
      </c>
      <c r="DV7" s="39">
        <v>0</v>
      </c>
      <c r="DW7" s="39">
        <v>0</v>
      </c>
      <c r="DX7" s="39">
        <v>16.77</v>
      </c>
      <c r="DY7" s="39">
        <v>18.05</v>
      </c>
      <c r="DZ7" s="39">
        <v>19.440000000000001</v>
      </c>
      <c r="EA7" s="39">
        <v>22.46</v>
      </c>
      <c r="EB7" s="39">
        <v>25.84</v>
      </c>
      <c r="EC7" s="39">
        <v>25.84</v>
      </c>
      <c r="ED7" s="39">
        <v>0</v>
      </c>
      <c r="EE7" s="39">
        <v>0</v>
      </c>
      <c r="EF7" s="39">
        <v>0</v>
      </c>
      <c r="EG7" s="39">
        <v>0</v>
      </c>
      <c r="EH7" s="39">
        <v>0</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2020-02-14T05:55:24Z</dcterms:modified>
</cp:coreProperties>
</file>