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9 鬼北町\"/>
    </mc:Choice>
  </mc:AlternateContent>
  <workbookProtection workbookAlgorithmName="SHA-512" workbookHashValue="/vzttNGuKqCwzrloZNdw81mjfO2CTDb39OEyszGOkHuE2v+iEDb5lmGpOAmpgOWiIdqasl6w7cpExwBaVHBYVg==" workbookSaltValue="mcP2KkswPE9SKOqogK5C8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E85" i="4"/>
  <c r="BB10" i="4"/>
  <c r="AT10" i="4"/>
  <c r="P10" i="4"/>
  <c r="B10" i="4"/>
  <c r="BB8" i="4"/>
  <c r="AT8" i="4"/>
  <c r="AL8" i="4"/>
  <c r="W8" i="4"/>
  <c r="P8" i="4"/>
  <c r="I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<sst xmlns="http://schemas.openxmlformats.org/spreadsheetml/2006/main" count="220" uniqueCount="107">
  <si>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</si>
  <si>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</si>
  <si>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</si>
  <si>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</si>
  <si>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</si>
  <si>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</si>
  <si>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</si>
  <si>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</si>
  <si>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</si>
  <si>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</si>
  <si>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</si>
  <si>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</si>
  <si>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</si>
  <si>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</si>
  <si>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</si>
  <si>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</si>
  <si>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</si>
  <si>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</si>
  <si>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</si>
  <si>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</si>
  <si>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</si>
  <si>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</si>
  <si>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</si>
  <si>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</si>
  <si>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</si>
  <si>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</si>
  <si>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</si>
  <si>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</si>
  <si>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</si>
  <si>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</si>
  <si>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</si>
  <si>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</si>
  <si>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</si>
  <si>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</si>
  <si>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</si>
  <si>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</si>
  <si>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</si>
  <si>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</si>
  <si>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</si>
  <si>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</si>
  <si>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</si>
  <si>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</si>
  <si>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</si>
  <si>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</si>
  <si>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</si>
  <si>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</si>
  <si>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</si>
  <si>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</si>
  <si>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</si>
  <si>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</si>
  <si>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</si>
  <si>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</si>
  <si>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</si>
  <si>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</si>
  <si>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</si>
  <si>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</si>
  <si>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</si>
  <si>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</si>
  <si>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</si>
  <si>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</si>
  <si>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</si>
  <si>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</si>
  <si>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</si>
  <si>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</si>
  <si>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</si>
  <si>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</si>
  <si>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</si>
  <si>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</si>
  <si>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</si>
  <si>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</si>
  <si>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</si>
  <si>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</si>
  <si>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</si>
  <si>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</si>
  <si>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</si>
  <si>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</si>
  <si>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</si>
  <si>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</si>
  <si>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</si>
  <si>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</si>
  <si>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</si>
  <si>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</si>
  <si>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</si>
  <si>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</si>
  <si>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</si>
  <si>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</si>
  <si>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</si>
  <si>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</si>
  <si>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</si>
  <si>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</si>
  <si>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</si>
  <si>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</si>
  <si>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鬼北町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</si>
  <si>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</si>
  <si>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</si>
  <si>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</si>
  <si>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</si>
  <si>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</si>
  <si>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</si>
  <si>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</si>
  <si>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</si>
  <si>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</si>
  <si>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</si>
  <si>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</si>
  <si>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経年化率は現在0％であり、全国平均・類似団体に比べて老朽化度合は低いといえる。管路更新率については、全国平均・類似団体と比較して低い数値となっているが基となる管路の総延長の差によるところが大きく、状況を把握した比較等による分析が必要であると思われる。当町では平成元年以降大規模な施設更新を行ったが、一部昭和50年代に改良した施設について法定耐用年数を超えることになる。配水池等の施設の耐震化と合わせて計画的な更新を実施していく予定である。</t>
    <rPh sb="1" eb="3">
      <t>カンロ</t>
    </rPh>
    <rPh sb="3" eb="5">
      <t>ケイネン</t>
    </rPh>
    <rPh sb="5" eb="6">
      <t>カ</t>
    </rPh>
    <rPh sb="6" eb="7">
      <t>リツ</t>
    </rPh>
    <rPh sb="8" eb="10">
      <t>ゲンザイ</t>
    </rPh>
    <rPh sb="16" eb="18">
      <t>ゼンコク</t>
    </rPh>
    <rPh sb="18" eb="20">
      <t>ヘイキン</t>
    </rPh>
    <rPh sb="21" eb="23">
      <t>ルイジ</t>
    </rPh>
    <rPh sb="23" eb="25">
      <t>ダンタイ</t>
    </rPh>
    <rPh sb="26" eb="27">
      <t>クラ</t>
    </rPh>
    <rPh sb="29" eb="32">
      <t>ロウキュウカ</t>
    </rPh>
    <rPh sb="32" eb="34">
      <t>ドアイ</t>
    </rPh>
    <rPh sb="35" eb="36">
      <t>ヒク</t>
    </rPh>
    <rPh sb="42" eb="44">
      <t>カンロ</t>
    </rPh>
    <rPh sb="44" eb="46">
      <t>コウシン</t>
    </rPh>
    <rPh sb="46" eb="47">
      <t>リツ</t>
    </rPh>
    <rPh sb="53" eb="55">
      <t>ゼンコク</t>
    </rPh>
    <rPh sb="55" eb="57">
      <t>ヘイキン</t>
    </rPh>
    <rPh sb="58" eb="60">
      <t>ルイジ</t>
    </rPh>
    <rPh sb="60" eb="62">
      <t>ダンタイ</t>
    </rPh>
    <rPh sb="63" eb="65">
      <t>ヒカク</t>
    </rPh>
    <rPh sb="67" eb="68">
      <t>ヒク</t>
    </rPh>
    <rPh sb="69" eb="71">
      <t>スウチ</t>
    </rPh>
    <rPh sb="78" eb="79">
      <t>モト</t>
    </rPh>
    <rPh sb="82" eb="84">
      <t>カンロ</t>
    </rPh>
    <rPh sb="85" eb="88">
      <t>ソウエンチョウ</t>
    </rPh>
    <rPh sb="89" eb="90">
      <t>サ</t>
    </rPh>
    <rPh sb="97" eb="98">
      <t>オオ</t>
    </rPh>
    <rPh sb="101" eb="103">
      <t>ジョウキョウ</t>
    </rPh>
    <rPh sb="104" eb="106">
      <t>ハアク</t>
    </rPh>
    <rPh sb="108" eb="110">
      <t>ヒカク</t>
    </rPh>
    <rPh sb="110" eb="111">
      <t>トウ</t>
    </rPh>
    <rPh sb="114" eb="116">
      <t>ブンセキ</t>
    </rPh>
    <rPh sb="117" eb="119">
      <t>ヒツヨウ</t>
    </rPh>
    <rPh sb="123" eb="124">
      <t>オモ</t>
    </rPh>
    <rPh sb="128" eb="130">
      <t>トウチョウ</t>
    </rPh>
    <rPh sb="132" eb="134">
      <t>ヘイセイ</t>
    </rPh>
    <rPh sb="134" eb="136">
      <t>ガンネン</t>
    </rPh>
    <rPh sb="136" eb="138">
      <t>イコウ</t>
    </rPh>
    <rPh sb="138" eb="141">
      <t>ダイキボ</t>
    </rPh>
    <rPh sb="142" eb="144">
      <t>シセツ</t>
    </rPh>
    <rPh sb="144" eb="146">
      <t>コウシン</t>
    </rPh>
    <rPh sb="147" eb="148">
      <t>オコナ</t>
    </rPh>
    <rPh sb="152" eb="154">
      <t>イチブ</t>
    </rPh>
    <rPh sb="154" eb="156">
      <t>ショウワ</t>
    </rPh>
    <rPh sb="158" eb="159">
      <t>ネン</t>
    </rPh>
    <rPh sb="159" eb="160">
      <t>ダイ</t>
    </rPh>
    <rPh sb="161" eb="163">
      <t>カイリョウ</t>
    </rPh>
    <rPh sb="165" eb="167">
      <t>シセツ</t>
    </rPh>
    <rPh sb="171" eb="173">
      <t>ホウテイ</t>
    </rPh>
    <rPh sb="173" eb="175">
      <t>タイヨウ</t>
    </rPh>
    <rPh sb="175" eb="177">
      <t>ネンスウ</t>
    </rPh>
    <rPh sb="178" eb="179">
      <t>コ</t>
    </rPh>
    <rPh sb="187" eb="190">
      <t>ハイスイチ</t>
    </rPh>
    <rPh sb="190" eb="191">
      <t>トウ</t>
    </rPh>
    <rPh sb="192" eb="194">
      <t>シセツ</t>
    </rPh>
    <rPh sb="195" eb="198">
      <t>タイシンカ</t>
    </rPh>
    <rPh sb="199" eb="200">
      <t>ア</t>
    </rPh>
    <rPh sb="203" eb="206">
      <t>ケイカクテキ</t>
    </rPh>
    <rPh sb="207" eb="209">
      <t>コウシン</t>
    </rPh>
    <rPh sb="210" eb="212">
      <t>ジッシ</t>
    </rPh>
    <rPh sb="216" eb="218">
      <t>ヨテイ</t>
    </rPh>
    <phoneticPr fontId="16"/>
  </si>
  <si>
    <t>　経常収支比率については100％以上で、全国平均・類似団体平均値を上回っている。一般会計からの繰入金等も基準内繰入で収まっており早急な経営改善の取組は必要ないと考えられる。累積欠損比率は0％であり全国平均・類似団体平均値と比較しても良好な経営状態といえる。流動比率について、平成26年度以降、減少傾向にあり,平均値を下回っているが急激な落ち込みはない見込で問題ないと考えられる。企業債残高対給水収益比率については全国平均・類似団体平均値を上回っている。これは、大規模な施設改良に伴う企業債の借入によるものであり、今後、バランスを見ながら事業を検討していかなければならない。料金回収率については、100％を超えており基準外の繰入金もなく適正数値といえる。施設利用率については一般的に高い数値であることが望まれており、全国平均・類似団体平均値も上回っている。有収率については全国平均・類似団体平均値を下回っている。老朽管等からの漏水・事故等による漏水が原因であり計画的な漏水調査を実施し有収率のアップにつとめたい。有形固定資産減価償却率について、値が平均値と少しだけ差があり、更新も視野にいれる必要性がある。</t>
    <rPh sb="1" eb="3">
      <t>ケイジョウ</t>
    </rPh>
    <rPh sb="3" eb="5">
      <t>シュウシ</t>
    </rPh>
    <rPh sb="5" eb="7">
      <t>ヒリツ</t>
    </rPh>
    <rPh sb="16" eb="18">
      <t>イジョウ</t>
    </rPh>
    <rPh sb="20" eb="22">
      <t>ゼンコク</t>
    </rPh>
    <rPh sb="22" eb="24">
      <t>ヘイキン</t>
    </rPh>
    <rPh sb="25" eb="27">
      <t>ルイジ</t>
    </rPh>
    <rPh sb="27" eb="29">
      <t>ダンタイ</t>
    </rPh>
    <rPh sb="29" eb="31">
      <t>ヘイキン</t>
    </rPh>
    <rPh sb="31" eb="32">
      <t>チ</t>
    </rPh>
    <rPh sb="33" eb="35">
      <t>ウワマワ</t>
    </rPh>
    <rPh sb="40" eb="42">
      <t>イッパン</t>
    </rPh>
    <rPh sb="42" eb="44">
      <t>カイケイ</t>
    </rPh>
    <rPh sb="47" eb="49">
      <t>クリイレ</t>
    </rPh>
    <rPh sb="49" eb="50">
      <t>キン</t>
    </rPh>
    <rPh sb="50" eb="51">
      <t>トウ</t>
    </rPh>
    <rPh sb="52" eb="54">
      <t>キジュン</t>
    </rPh>
    <rPh sb="54" eb="55">
      <t>ナイ</t>
    </rPh>
    <rPh sb="55" eb="57">
      <t>クリイレ</t>
    </rPh>
    <rPh sb="58" eb="59">
      <t>オサ</t>
    </rPh>
    <rPh sb="64" eb="66">
      <t>ソウキュウ</t>
    </rPh>
    <rPh sb="67" eb="69">
      <t>ケイエイ</t>
    </rPh>
    <rPh sb="69" eb="71">
      <t>カイゼン</t>
    </rPh>
    <rPh sb="72" eb="74">
      <t>トリクミ</t>
    </rPh>
    <rPh sb="75" eb="77">
      <t>ヒツヨウ</t>
    </rPh>
    <rPh sb="80" eb="81">
      <t>カンガ</t>
    </rPh>
    <rPh sb="86" eb="88">
      <t>ルイセキ</t>
    </rPh>
    <rPh sb="88" eb="90">
      <t>ケッソン</t>
    </rPh>
    <rPh sb="90" eb="92">
      <t>ヒリツ</t>
    </rPh>
    <rPh sb="98" eb="100">
      <t>ゼンコク</t>
    </rPh>
    <rPh sb="100" eb="102">
      <t>ヘイキン</t>
    </rPh>
    <rPh sb="103" eb="105">
      <t>ルイジ</t>
    </rPh>
    <rPh sb="105" eb="107">
      <t>ダンタイ</t>
    </rPh>
    <rPh sb="107" eb="109">
      <t>ヘイキン</t>
    </rPh>
    <rPh sb="109" eb="110">
      <t>チ</t>
    </rPh>
    <rPh sb="111" eb="113">
      <t>ヒカク</t>
    </rPh>
    <rPh sb="116" eb="118">
      <t>リョウコウ</t>
    </rPh>
    <rPh sb="119" eb="121">
      <t>ケイエイ</t>
    </rPh>
    <rPh sb="121" eb="123">
      <t>ジョウタイ</t>
    </rPh>
    <rPh sb="128" eb="130">
      <t>リュウドウ</t>
    </rPh>
    <rPh sb="130" eb="132">
      <t>ヒリツ</t>
    </rPh>
    <rPh sb="137" eb="139">
      <t>ヘイセイ</t>
    </rPh>
    <rPh sb="141" eb="143">
      <t>ネンド</t>
    </rPh>
    <rPh sb="143" eb="145">
      <t>イコウ</t>
    </rPh>
    <rPh sb="146" eb="148">
      <t>ゲンショウ</t>
    </rPh>
    <rPh sb="148" eb="150">
      <t>ケイコウ</t>
    </rPh>
    <rPh sb="154" eb="156">
      <t>ヘイキン</t>
    </rPh>
    <rPh sb="156" eb="157">
      <t>チ</t>
    </rPh>
    <rPh sb="158" eb="160">
      <t>シタマワ</t>
    </rPh>
    <rPh sb="165" eb="167">
      <t>キュウゲキ</t>
    </rPh>
    <rPh sb="168" eb="169">
      <t>オ</t>
    </rPh>
    <rPh sb="170" eb="171">
      <t>コ</t>
    </rPh>
    <rPh sb="175" eb="177">
      <t>ミコミ</t>
    </rPh>
    <rPh sb="178" eb="180">
      <t>モンダイ</t>
    </rPh>
    <rPh sb="183" eb="184">
      <t>カンガ</t>
    </rPh>
    <rPh sb="189" eb="191">
      <t>キギョウ</t>
    </rPh>
    <rPh sb="191" eb="192">
      <t>サイ</t>
    </rPh>
    <rPh sb="192" eb="194">
      <t>ザンダカ</t>
    </rPh>
    <rPh sb="194" eb="195">
      <t>タイ</t>
    </rPh>
    <rPh sb="195" eb="197">
      <t>キュウスイ</t>
    </rPh>
    <rPh sb="197" eb="199">
      <t>シュウエキ</t>
    </rPh>
    <rPh sb="199" eb="201">
      <t>ヒリツ</t>
    </rPh>
    <rPh sb="206" eb="208">
      <t>ゼンコク</t>
    </rPh>
    <rPh sb="208" eb="210">
      <t>ヘイキン</t>
    </rPh>
    <rPh sb="211" eb="213">
      <t>ルイジ</t>
    </rPh>
    <rPh sb="213" eb="215">
      <t>ダンタイ</t>
    </rPh>
    <rPh sb="215" eb="218">
      <t>ヘイキンチ</t>
    </rPh>
    <rPh sb="219" eb="221">
      <t>ウワマワ</t>
    </rPh>
    <rPh sb="230" eb="233">
      <t>ダイキボ</t>
    </rPh>
    <rPh sb="234" eb="236">
      <t>シセツ</t>
    </rPh>
    <rPh sb="236" eb="238">
      <t>カイリョウ</t>
    </rPh>
    <rPh sb="239" eb="240">
      <t>トモナ</t>
    </rPh>
    <rPh sb="241" eb="243">
      <t>キギョウ</t>
    </rPh>
    <rPh sb="243" eb="244">
      <t>サイ</t>
    </rPh>
    <rPh sb="245" eb="247">
      <t>カリイレ</t>
    </rPh>
    <rPh sb="256" eb="258">
      <t>コンゴ</t>
    </rPh>
    <rPh sb="264" eb="265">
      <t>ミ</t>
    </rPh>
    <rPh sb="268" eb="270">
      <t>ジギョウ</t>
    </rPh>
    <rPh sb="271" eb="273">
      <t>ケントウ</t>
    </rPh>
    <rPh sb="286" eb="288">
      <t>リョウキン</t>
    </rPh>
    <rPh sb="288" eb="290">
      <t>カイシュウ</t>
    </rPh>
    <rPh sb="290" eb="291">
      <t>リツ</t>
    </rPh>
    <rPh sb="302" eb="303">
      <t>コ</t>
    </rPh>
    <rPh sb="307" eb="309">
      <t>キジュン</t>
    </rPh>
    <rPh sb="309" eb="310">
      <t>ガイ</t>
    </rPh>
    <rPh sb="311" eb="313">
      <t>クリイレ</t>
    </rPh>
    <rPh sb="313" eb="314">
      <t>キン</t>
    </rPh>
    <rPh sb="317" eb="319">
      <t>テキセイ</t>
    </rPh>
    <rPh sb="319" eb="321">
      <t>スウチ</t>
    </rPh>
    <rPh sb="326" eb="328">
      <t>シセツ</t>
    </rPh>
    <rPh sb="328" eb="331">
      <t>リヨウリツ</t>
    </rPh>
    <rPh sb="336" eb="339">
      <t>イッパンテキ</t>
    </rPh>
    <rPh sb="340" eb="341">
      <t>タカ</t>
    </rPh>
    <rPh sb="342" eb="344">
      <t>スウチ</t>
    </rPh>
    <rPh sb="350" eb="351">
      <t>ノゾ</t>
    </rPh>
    <rPh sb="357" eb="359">
      <t>ゼンコク</t>
    </rPh>
    <rPh sb="359" eb="361">
      <t>ヘイキン</t>
    </rPh>
    <rPh sb="362" eb="364">
      <t>ルイジ</t>
    </rPh>
    <rPh sb="364" eb="366">
      <t>ダンタイ</t>
    </rPh>
    <rPh sb="366" eb="369">
      <t>ヘイキンチ</t>
    </rPh>
    <rPh sb="370" eb="372">
      <t>ウワマワ</t>
    </rPh>
    <rPh sb="377" eb="379">
      <t>ユウシュウ</t>
    </rPh>
    <rPh sb="379" eb="380">
      <t>リツ</t>
    </rPh>
    <rPh sb="385" eb="387">
      <t>ゼンコク</t>
    </rPh>
    <rPh sb="387" eb="389">
      <t>ヘイキン</t>
    </rPh>
    <rPh sb="390" eb="392">
      <t>ルイジ</t>
    </rPh>
    <rPh sb="392" eb="394">
      <t>ダンタイ</t>
    </rPh>
    <rPh sb="394" eb="397">
      <t>ヘイキンチ</t>
    </rPh>
    <rPh sb="398" eb="400">
      <t>シタマワ</t>
    </rPh>
    <rPh sb="405" eb="407">
      <t>ロウキュウ</t>
    </rPh>
    <rPh sb="407" eb="408">
      <t>カン</t>
    </rPh>
    <rPh sb="408" eb="409">
      <t>トウ</t>
    </rPh>
    <rPh sb="412" eb="414">
      <t>ロウスイ</t>
    </rPh>
    <rPh sb="415" eb="417">
      <t>ジコ</t>
    </rPh>
    <rPh sb="417" eb="418">
      <t>トウ</t>
    </rPh>
    <rPh sb="421" eb="423">
      <t>ロウスイ</t>
    </rPh>
    <rPh sb="424" eb="426">
      <t>ゲンイン</t>
    </rPh>
    <rPh sb="429" eb="432">
      <t>ケイカクテキ</t>
    </rPh>
    <rPh sb="433" eb="435">
      <t>ロウスイ</t>
    </rPh>
    <rPh sb="435" eb="437">
      <t>チョウサ</t>
    </rPh>
    <rPh sb="438" eb="440">
      <t>ジッシ</t>
    </rPh>
    <rPh sb="441" eb="443">
      <t>ユウシュウ</t>
    </rPh>
    <rPh sb="443" eb="444">
      <t>リツ</t>
    </rPh>
    <rPh sb="455" eb="457">
      <t>ユウケイ</t>
    </rPh>
    <rPh sb="457" eb="459">
      <t>コテイ</t>
    </rPh>
    <rPh sb="459" eb="461">
      <t>シサン</t>
    </rPh>
    <rPh sb="461" eb="463">
      <t>ゲンカ</t>
    </rPh>
    <rPh sb="463" eb="465">
      <t>ショウキャク</t>
    </rPh>
    <rPh sb="465" eb="466">
      <t>リツ</t>
    </rPh>
    <rPh sb="471" eb="472">
      <t>アタイ</t>
    </rPh>
    <rPh sb="473" eb="476">
      <t>ヘイキンチ</t>
    </rPh>
    <rPh sb="477" eb="478">
      <t>スコ</t>
    </rPh>
    <rPh sb="481" eb="482">
      <t>サ</t>
    </rPh>
    <rPh sb="486" eb="488">
      <t>コウシン</t>
    </rPh>
    <rPh sb="489" eb="491">
      <t>シヤ</t>
    </rPh>
    <rPh sb="495" eb="497">
      <t>ヒツヨウ</t>
    </rPh>
    <rPh sb="497" eb="498">
      <t>セイ</t>
    </rPh>
    <phoneticPr fontId="16"/>
  </si>
  <si>
    <t>　経営の健全性・効率化について、経常収支比率・累積欠損比率とも全国平均・類似団体平均値よりおおむね良好な数値を表している。流動比率については100％に近い指標を示しており、急激な落ち込みはない見込みで支払い能力については問題ないと考えられる。料金回収率については全国平均値、類似団体平均値よりも良い数値となっている。給水原価については全国平均・類似団体平均値に近い数値である。有収率については数値が低い上に全国平均・類似団体平均値を下回っており施設の稼働が収益につながっておらず、計画的に漏水調査を実施し100％に近づけたい。管路更新率については改良工事費に制限があり伸びていく見込みは少ないが、耐震化等施設の更新と合わせて計画的に実施していきたい。</t>
    <rPh sb="1" eb="3">
      <t>ケイエイ</t>
    </rPh>
    <rPh sb="4" eb="7">
      <t>ケンゼンセイ</t>
    </rPh>
    <rPh sb="8" eb="11">
      <t>コウリツカ</t>
    </rPh>
    <rPh sb="16" eb="18">
      <t>ケイジョウ</t>
    </rPh>
    <rPh sb="18" eb="20">
      <t>シュウシ</t>
    </rPh>
    <rPh sb="20" eb="22">
      <t>ヒリツ</t>
    </rPh>
    <rPh sb="23" eb="25">
      <t>ルイセキ</t>
    </rPh>
    <rPh sb="25" eb="27">
      <t>ケッソン</t>
    </rPh>
    <rPh sb="27" eb="29">
      <t>ヒリツ</t>
    </rPh>
    <rPh sb="31" eb="33">
      <t>ゼンコク</t>
    </rPh>
    <rPh sb="33" eb="35">
      <t>ヘイキン</t>
    </rPh>
    <rPh sb="36" eb="38">
      <t>ルイジ</t>
    </rPh>
    <rPh sb="38" eb="40">
      <t>ダンタイ</t>
    </rPh>
    <rPh sb="40" eb="43">
      <t>ヘイキンチ</t>
    </rPh>
    <rPh sb="49" eb="51">
      <t>リョウコウ</t>
    </rPh>
    <rPh sb="52" eb="54">
      <t>スウチ</t>
    </rPh>
    <rPh sb="55" eb="56">
      <t>アラワ</t>
    </rPh>
    <rPh sb="61" eb="63">
      <t>リュウドウ</t>
    </rPh>
    <rPh sb="63" eb="65">
      <t>ヒリツ</t>
    </rPh>
    <rPh sb="75" eb="76">
      <t>チカ</t>
    </rPh>
    <rPh sb="77" eb="79">
      <t>シヒョウ</t>
    </rPh>
    <rPh sb="80" eb="81">
      <t>シメ</t>
    </rPh>
    <rPh sb="86" eb="88">
      <t>キュウゲキ</t>
    </rPh>
    <rPh sb="89" eb="90">
      <t>オ</t>
    </rPh>
    <rPh sb="91" eb="92">
      <t>コ</t>
    </rPh>
    <rPh sb="96" eb="98">
      <t>ミコ</t>
    </rPh>
    <rPh sb="100" eb="102">
      <t>シハライ</t>
    </rPh>
    <rPh sb="103" eb="105">
      <t>ノウリョク</t>
    </rPh>
    <rPh sb="110" eb="112">
      <t>モンダイ</t>
    </rPh>
    <rPh sb="115" eb="116">
      <t>カンガ</t>
    </rPh>
    <rPh sb="121" eb="123">
      <t>リョウキン</t>
    </rPh>
    <rPh sb="123" eb="125">
      <t>カイシュウ</t>
    </rPh>
    <rPh sb="125" eb="126">
      <t>リツ</t>
    </rPh>
    <rPh sb="131" eb="133">
      <t>ゼンコク</t>
    </rPh>
    <rPh sb="133" eb="135">
      <t>ヘイキン</t>
    </rPh>
    <rPh sb="135" eb="136">
      <t>チ</t>
    </rPh>
    <rPh sb="137" eb="139">
      <t>ルイジ</t>
    </rPh>
    <rPh sb="139" eb="141">
      <t>ダンタイ</t>
    </rPh>
    <rPh sb="141" eb="144">
      <t>ヘイキンチ</t>
    </rPh>
    <rPh sb="147" eb="148">
      <t>ヨ</t>
    </rPh>
    <rPh sb="149" eb="151">
      <t>スウチ</t>
    </rPh>
    <rPh sb="158" eb="160">
      <t>キュウスイ</t>
    </rPh>
    <rPh sb="160" eb="162">
      <t>ゲンカ</t>
    </rPh>
    <rPh sb="167" eb="169">
      <t>ゼンコク</t>
    </rPh>
    <rPh sb="169" eb="171">
      <t>ヘイキン</t>
    </rPh>
    <rPh sb="172" eb="174">
      <t>ルイジ</t>
    </rPh>
    <rPh sb="174" eb="176">
      <t>ダンタイ</t>
    </rPh>
    <rPh sb="176" eb="179">
      <t>ヘイキンチ</t>
    </rPh>
    <rPh sb="180" eb="181">
      <t>チカ</t>
    </rPh>
    <rPh sb="182" eb="184">
      <t>スウチ</t>
    </rPh>
    <rPh sb="188" eb="190">
      <t>ユウシュウ</t>
    </rPh>
    <rPh sb="190" eb="191">
      <t>リツ</t>
    </rPh>
    <rPh sb="196" eb="198">
      <t>スウチ</t>
    </rPh>
    <rPh sb="199" eb="200">
      <t>ヒク</t>
    </rPh>
    <rPh sb="201" eb="202">
      <t>ウエ</t>
    </rPh>
    <rPh sb="203" eb="205">
      <t>ゼンコク</t>
    </rPh>
    <rPh sb="205" eb="207">
      <t>ヘイキン</t>
    </rPh>
    <rPh sb="208" eb="210">
      <t>ルイジ</t>
    </rPh>
    <rPh sb="210" eb="212">
      <t>ダンタイ</t>
    </rPh>
    <rPh sb="212" eb="215">
      <t>ヘイキンチ</t>
    </rPh>
    <rPh sb="216" eb="218">
      <t>シタマワ</t>
    </rPh>
    <rPh sb="222" eb="224">
      <t>シセツ</t>
    </rPh>
    <rPh sb="225" eb="227">
      <t>カドウ</t>
    </rPh>
    <rPh sb="228" eb="230">
      <t>シュウエキ</t>
    </rPh>
    <rPh sb="240" eb="243">
      <t>ケイカクテキ</t>
    </rPh>
    <rPh sb="244" eb="246">
      <t>ロウスイ</t>
    </rPh>
    <rPh sb="246" eb="248">
      <t>チョウサ</t>
    </rPh>
    <rPh sb="249" eb="251">
      <t>ジッシ</t>
    </rPh>
    <rPh sb="257" eb="258">
      <t>チカ</t>
    </rPh>
    <rPh sb="263" eb="265">
      <t>カンロ</t>
    </rPh>
    <rPh sb="265" eb="267">
      <t>コウシン</t>
    </rPh>
    <rPh sb="267" eb="268">
      <t>リツ</t>
    </rPh>
    <rPh sb="273" eb="275">
      <t>カイリョウ</t>
    </rPh>
    <rPh sb="275" eb="277">
      <t>コウジ</t>
    </rPh>
    <rPh sb="277" eb="278">
      <t>ヒ</t>
    </rPh>
    <rPh sb="279" eb="281">
      <t>セイゲン</t>
    </rPh>
    <rPh sb="284" eb="285">
      <t>ノ</t>
    </rPh>
    <rPh sb="289" eb="291">
      <t>ミコ</t>
    </rPh>
    <rPh sb="293" eb="294">
      <t>スク</t>
    </rPh>
    <rPh sb="298" eb="301">
      <t>タイシンカ</t>
    </rPh>
    <rPh sb="301" eb="302">
      <t>トウ</t>
    </rPh>
    <rPh sb="302" eb="304">
      <t>シセツ</t>
    </rPh>
    <rPh sb="305" eb="307">
      <t>コウシン</t>
    </rPh>
    <rPh sb="308" eb="309">
      <t>ア</t>
    </rPh>
    <rPh sb="312" eb="315">
      <t>ケイカクテキ</t>
    </rPh>
    <rPh sb="316" eb="318">
      <t>ジッシ</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</si>
</sst>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0.12</c:v>
                </c:pt>
                <c:pt idx="1">
                  <c:v>0.04</c:v>
                </c:pt>
                <c:pt idx="2">
                  <c:v>0.15</c:v>
                </c:pt>
                <c:pt idx="3">
                  <c:v>0.11</c:v>
                </c:pt>
                <c:pt idx="4">
                  <c:v>0.23</c:v>
                </c:pt>
              </c:numCache>
            </c:numRef>
          </c:val>
          <c:extLst>
            <c:ext xmlns:c16="http://schemas.microsoft.com/office/drawing/2014/chart" uri="{C3380CC4-5D6E-409C-BE32-E72D297353CC}">
              <c16:uniqueId val="{00000000-28C0-4241-B7CE-56D8AFD30DBA}"/>
            </c:ext>
          </c:extLst>
        </c:ser>
        <c:dLbls>
          <c:showLegendKey val="0"/>
          <c:showVal val="0"/>
          <c:showCatName val="0"/>
          <c:showSerName val="0"/>
          <c:showPercent val="0"/>
          <c:showBubbleSize val="0"/>
        </c:dLbls>
        <c:gapWidth val="150"/>
        <c:axId val="101378304"/>
        <c:axId val="10381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0.39</c:v>
                </c:pt>
                <c:pt idx="4">
                  <c:v>0.52</c:v>
                </c:pt>
              </c:numCache>
            </c:numRef>
          </c:val>
          <c:smooth val="0"/>
          <c:extLst>
            <c:ext xmlns:c16="http://schemas.microsoft.com/office/drawing/2014/chart" uri="{C3380CC4-5D6E-409C-BE32-E72D297353CC}">
              <c16:uniqueId val="{00000001-28C0-4241-B7CE-56D8AFD30DBA}"/>
            </c:ext>
          </c:extLst>
        </c:ser>
        <c:dLbls>
          <c:showLegendKey val="0"/>
          <c:showVal val="0"/>
          <c:showCatName val="0"/>
          <c:showSerName val="0"/>
          <c:showPercent val="0"/>
          <c:showBubbleSize val="0"/>
        </c:dLbls>
        <c:marker val="1"/>
        <c:smooth val="0"/>
        <c:axId val="101378304"/>
        <c:axId val="103817600"/>
      </c:lineChart>
      <c:dateAx>
        <c:axId val="101378304"/>
        <c:scaling>
          <c:orientation val="minMax"/>
        </c:scaling>
        <c:delete val="1"/>
        <c:axPos val="b"/>
        <c:numFmt formatCode="ge" sourceLinked="1"/>
        <c:majorTickMark val="none"/>
        <c:minorTickMark val="none"/>
        <c:tickLblPos val="none"/>
        <c:crossAx val="103817600"/>
        <c:crosses val="autoZero"/>
        <c:auto val="1"/>
        <c:lblOffset val="100"/>
        <c:baseTimeUnit val="years"/>
      </c:dateAx>
      <c:valAx>
        <c:axId val="1038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118.38</c:v>
                </c:pt>
                <c:pt idx="1">
                  <c:v>116.55</c:v>
                </c:pt>
                <c:pt idx="2">
                  <c:v>119.68</c:v>
                </c:pt>
                <c:pt idx="3">
                  <c:v>124.54</c:v>
                </c:pt>
                <c:pt idx="4">
                  <c:v>126.9</c:v>
                </c:pt>
              </c:numCache>
            </c:numRef>
          </c:val>
          <c:extLst>
            <c:ext xmlns:c16="http://schemas.microsoft.com/office/drawing/2014/chart" uri="{C3380CC4-5D6E-409C-BE32-E72D297353CC}">
              <c16:uniqueId val="{00000000-F572-47D1-9A07-C62CE7A52514}"/>
            </c:ext>
          </c:extLst>
        </c:ser>
        <c:dLbls>
          <c:showLegendKey val="0"/>
          <c:showVal val="0"/>
          <c:showCatName val="0"/>
          <c:showSerName val="0"/>
          <c:showPercent val="0"/>
          <c:showBubbleSize val="0"/>
        </c:dLbls>
        <c:gapWidth val="150"/>
        <c:axId val="103848576"/>
        <c:axId val="10386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110.02</c:v>
                </c:pt>
                <c:pt idx="4">
                  <c:v>103.81</c:v>
                </c:pt>
              </c:numCache>
            </c:numRef>
          </c:val>
          <c:smooth val="0"/>
          <c:extLst>
            <c:ext xmlns:c16="http://schemas.microsoft.com/office/drawing/2014/chart" uri="{C3380CC4-5D6E-409C-BE32-E72D297353CC}">
              <c16:uniqueId val="{00000001-F572-47D1-9A07-C62CE7A52514}"/>
            </c:ext>
          </c:extLst>
        </c:ser>
        <c:dLbls>
          <c:showLegendKey val="0"/>
          <c:showVal val="0"/>
          <c:showCatName val="0"/>
          <c:showSerName val="0"/>
          <c:showPercent val="0"/>
          <c:showBubbleSize val="0"/>
        </c:dLbls>
        <c:marker val="1"/>
        <c:smooth val="0"/>
        <c:axId val="103848576"/>
        <c:axId val="103863040"/>
      </c:lineChart>
      <c:dateAx>
        <c:axId val="103848576"/>
        <c:scaling>
          <c:orientation val="minMax"/>
        </c:scaling>
        <c:delete val="1"/>
        <c:axPos val="b"/>
        <c:numFmt formatCode="ge" sourceLinked="1"/>
        <c:majorTickMark val="none"/>
        <c:minorTickMark val="none"/>
        <c:tickLblPos val="none"/>
        <c:crossAx val="103863040"/>
        <c:crosses val="autoZero"/>
        <c:auto val="1"/>
        <c:lblOffset val="100"/>
        <c:baseTimeUnit val="years"/>
      </c:dateAx>
      <c:valAx>
        <c:axId val="10386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8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46.85</c:v>
                </c:pt>
                <c:pt idx="1">
                  <c:v>48.9</c:v>
                </c:pt>
                <c:pt idx="2">
                  <c:v>50.8</c:v>
                </c:pt>
                <c:pt idx="3">
                  <c:v>52.5</c:v>
                </c:pt>
                <c:pt idx="4">
                  <c:v>54.22</c:v>
                </c:pt>
              </c:numCache>
            </c:numRef>
          </c:val>
          <c:extLst>
            <c:ext xmlns:c16="http://schemas.microsoft.com/office/drawing/2014/chart" uri="{C3380CC4-5D6E-409C-BE32-E72D297353CC}">
              <c16:uniqueId val="{00000000-523A-41F7-B284-162110BE35A3}"/>
            </c:ext>
          </c:extLst>
        </c:ser>
        <c:dLbls>
          <c:showLegendKey val="0"/>
          <c:showVal val="0"/>
          <c:showCatName val="0"/>
          <c:showSerName val="0"/>
          <c:showPercent val="0"/>
          <c:showBubbleSize val="0"/>
        </c:dLbls>
        <c:gapWidth val="150"/>
        <c:axId val="104016896"/>
        <c:axId val="10403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46.61</c:v>
                </c:pt>
                <c:pt idx="4">
                  <c:v>45.85</c:v>
                </c:pt>
              </c:numCache>
            </c:numRef>
          </c:val>
          <c:smooth val="0"/>
          <c:extLst>
            <c:ext xmlns:c16="http://schemas.microsoft.com/office/drawing/2014/chart" uri="{C3380CC4-5D6E-409C-BE32-E72D297353CC}">
              <c16:uniqueId val="{00000001-523A-41F7-B284-162110BE35A3}"/>
            </c:ext>
          </c:extLst>
        </c:ser>
        <c:dLbls>
          <c:showLegendKey val="0"/>
          <c:showVal val="0"/>
          <c:showCatName val="0"/>
          <c:showSerName val="0"/>
          <c:showPercent val="0"/>
          <c:showBubbleSize val="0"/>
        </c:dLbls>
        <c:marker val="1"/>
        <c:smooth val="0"/>
        <c:axId val="104016896"/>
        <c:axId val="104031360"/>
      </c:lineChart>
      <c:dateAx>
        <c:axId val="104016896"/>
        <c:scaling>
          <c:orientation val="minMax"/>
        </c:scaling>
        <c:delete val="1"/>
        <c:axPos val="b"/>
        <c:numFmt formatCode="ge" sourceLinked="1"/>
        <c:majorTickMark val="none"/>
        <c:minorTickMark val="none"/>
        <c:tickLblPos val="none"/>
        <c:crossAx val="104031360"/>
        <c:crosses val="autoZero"/>
        <c:auto val="1"/>
        <c:lblOffset val="100"/>
        <c:baseTimeUnit val="years"/>
      </c:dateAx>
      <c:valAx>
        <c:axId val="1040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FE-40C2-BCC5-927126AE75EE}"/>
            </c:ext>
          </c:extLst>
        </c:ser>
        <c:dLbls>
          <c:showLegendKey val="0"/>
          <c:showVal val="0"/>
          <c:showCatName val="0"/>
          <c:showSerName val="0"/>
          <c:showPercent val="0"/>
          <c:showBubbleSize val="0"/>
        </c:dLbls>
        <c:gapWidth val="150"/>
        <c:axId val="104058240"/>
        <c:axId val="10414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10.84</c:v>
                </c:pt>
                <c:pt idx="4">
                  <c:v>14.13</c:v>
                </c:pt>
              </c:numCache>
            </c:numRef>
          </c:val>
          <c:smooth val="0"/>
          <c:extLst>
            <c:ext xmlns:c16="http://schemas.microsoft.com/office/drawing/2014/chart" uri="{C3380CC4-5D6E-409C-BE32-E72D297353CC}">
              <c16:uniqueId val="{00000001-EAFE-40C2-BCC5-927126AE75EE}"/>
            </c:ext>
          </c:extLst>
        </c:ser>
        <c:dLbls>
          <c:showLegendKey val="0"/>
          <c:showVal val="0"/>
          <c:showCatName val="0"/>
          <c:showSerName val="0"/>
          <c:showPercent val="0"/>
          <c:showBubbleSize val="0"/>
        </c:dLbls>
        <c:marker val="1"/>
        <c:smooth val="0"/>
        <c:axId val="104058240"/>
        <c:axId val="104142336"/>
      </c:lineChart>
      <c:dateAx>
        <c:axId val="104058240"/>
        <c:scaling>
          <c:orientation val="minMax"/>
        </c:scaling>
        <c:delete val="1"/>
        <c:axPos val="b"/>
        <c:numFmt formatCode="ge" sourceLinked="1"/>
        <c:majorTickMark val="none"/>
        <c:minorTickMark val="none"/>
        <c:tickLblPos val="none"/>
        <c:crossAx val="104142336"/>
        <c:crosses val="autoZero"/>
        <c:auto val="1"/>
        <c:lblOffset val="100"/>
        <c:baseTimeUnit val="years"/>
      </c:dateAx>
      <c:valAx>
        <c:axId val="1041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BD-48E4-AEB7-32CD7F3561B4}"/>
            </c:ext>
          </c:extLst>
        </c:ser>
        <c:dLbls>
          <c:showLegendKey val="0"/>
          <c:showVal val="0"/>
          <c:showCatName val="0"/>
          <c:showSerName val="0"/>
          <c:showPercent val="0"/>
          <c:showBubbleSize val="0"/>
        </c:dLbls>
        <c:gapWidth val="150"/>
        <c:axId val="104191872"/>
        <c:axId val="10419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7.31</c:v>
                </c:pt>
                <c:pt idx="4">
                  <c:v>25.66</c:v>
                </c:pt>
              </c:numCache>
            </c:numRef>
          </c:val>
          <c:smooth val="0"/>
          <c:extLst>
            <c:ext xmlns:c16="http://schemas.microsoft.com/office/drawing/2014/chart" uri="{C3380CC4-5D6E-409C-BE32-E72D297353CC}">
              <c16:uniqueId val="{00000001-03BD-48E4-AEB7-32CD7F3561B4}"/>
            </c:ext>
          </c:extLst>
        </c:ser>
        <c:dLbls>
          <c:showLegendKey val="0"/>
          <c:showVal val="0"/>
          <c:showCatName val="0"/>
          <c:showSerName val="0"/>
          <c:showPercent val="0"/>
          <c:showBubbleSize val="0"/>
        </c:dLbls>
        <c:marker val="1"/>
        <c:smooth val="0"/>
        <c:axId val="104191872"/>
        <c:axId val="104198144"/>
      </c:lineChart>
      <c:dateAx>
        <c:axId val="104191872"/>
        <c:scaling>
          <c:orientation val="minMax"/>
        </c:scaling>
        <c:delete val="1"/>
        <c:axPos val="b"/>
        <c:numFmt formatCode="ge" sourceLinked="1"/>
        <c:majorTickMark val="none"/>
        <c:minorTickMark val="none"/>
        <c:tickLblPos val="none"/>
        <c:crossAx val="104198144"/>
        <c:crosses val="autoZero"/>
        <c:auto val="1"/>
        <c:lblOffset val="100"/>
        <c:baseTimeUnit val="years"/>
      </c:dateAx>
      <c:valAx>
        <c:axId val="104198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1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132.02000000000001</c:v>
                </c:pt>
                <c:pt idx="1">
                  <c:v>120.33</c:v>
                </c:pt>
                <c:pt idx="2">
                  <c:v>110.25</c:v>
                </c:pt>
                <c:pt idx="3">
                  <c:v>95.66</c:v>
                </c:pt>
                <c:pt idx="4">
                  <c:v>93.19</c:v>
                </c:pt>
              </c:numCache>
            </c:numRef>
          </c:val>
          <c:extLst>
            <c:ext xmlns:c16="http://schemas.microsoft.com/office/drawing/2014/chart" uri="{C3380CC4-5D6E-409C-BE32-E72D297353CC}">
              <c16:uniqueId val="{00000000-556E-4A06-80F5-16F706DEB7D1}"/>
            </c:ext>
          </c:extLst>
        </c:ser>
        <c:dLbls>
          <c:showLegendKey val="0"/>
          <c:showVal val="0"/>
          <c:showCatName val="0"/>
          <c:showSerName val="0"/>
          <c:showPercent val="0"/>
          <c:showBubbleSize val="0"/>
        </c:dLbls>
        <c:gapWidth val="150"/>
        <c:axId val="104225024"/>
        <c:axId val="10423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355.27</c:v>
                </c:pt>
                <c:pt idx="4">
                  <c:v>300.14</c:v>
                </c:pt>
              </c:numCache>
            </c:numRef>
          </c:val>
          <c:smooth val="0"/>
          <c:extLst>
            <c:ext xmlns:c16="http://schemas.microsoft.com/office/drawing/2014/chart" uri="{C3380CC4-5D6E-409C-BE32-E72D297353CC}">
              <c16:uniqueId val="{00000001-556E-4A06-80F5-16F706DEB7D1}"/>
            </c:ext>
          </c:extLst>
        </c:ser>
        <c:dLbls>
          <c:showLegendKey val="0"/>
          <c:showVal val="0"/>
          <c:showCatName val="0"/>
          <c:showSerName val="0"/>
          <c:showPercent val="0"/>
          <c:showBubbleSize val="0"/>
        </c:dLbls>
        <c:marker val="1"/>
        <c:smooth val="0"/>
        <c:axId val="104225024"/>
        <c:axId val="104235392"/>
      </c:lineChart>
      <c:dateAx>
        <c:axId val="104225024"/>
        <c:scaling>
          <c:orientation val="minMax"/>
        </c:scaling>
        <c:delete val="1"/>
        <c:axPos val="b"/>
        <c:numFmt formatCode="ge" sourceLinked="1"/>
        <c:majorTickMark val="none"/>
        <c:minorTickMark val="none"/>
        <c:tickLblPos val="none"/>
        <c:crossAx val="104235392"/>
        <c:crosses val="autoZero"/>
        <c:auto val="1"/>
        <c:lblOffset val="100"/>
        <c:baseTimeUnit val="years"/>
      </c:dateAx>
      <c:valAx>
        <c:axId val="104235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2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1129.9000000000001</c:v>
                </c:pt>
                <c:pt idx="1">
                  <c:v>1060.58</c:v>
                </c:pt>
                <c:pt idx="2">
                  <c:v>996.52</c:v>
                </c:pt>
                <c:pt idx="3">
                  <c:v>888.91</c:v>
                </c:pt>
                <c:pt idx="4">
                  <c:v>822.52</c:v>
                </c:pt>
              </c:numCache>
            </c:numRef>
          </c:val>
          <c:extLst>
            <c:ext xmlns:c16="http://schemas.microsoft.com/office/drawing/2014/chart" uri="{C3380CC4-5D6E-409C-BE32-E72D297353CC}">
              <c16:uniqueId val="{00000000-A819-449C-950C-BC8BEA6540D9}"/>
            </c:ext>
          </c:extLst>
        </c:ser>
        <c:dLbls>
          <c:showLegendKey val="0"/>
          <c:showVal val="0"/>
          <c:showCatName val="0"/>
          <c:showSerName val="0"/>
          <c:showPercent val="0"/>
          <c:showBubbleSize val="0"/>
        </c:dLbls>
        <c:gapWidth val="150"/>
        <c:axId val="104285312"/>
        <c:axId val="10428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458.27</c:v>
                </c:pt>
                <c:pt idx="4">
                  <c:v>566.65</c:v>
                </c:pt>
              </c:numCache>
            </c:numRef>
          </c:val>
          <c:smooth val="0"/>
          <c:extLst>
            <c:ext xmlns:c16="http://schemas.microsoft.com/office/drawing/2014/chart" uri="{C3380CC4-5D6E-409C-BE32-E72D297353CC}">
              <c16:uniqueId val="{00000001-A819-449C-950C-BC8BEA6540D9}"/>
            </c:ext>
          </c:extLst>
        </c:ser>
        <c:dLbls>
          <c:showLegendKey val="0"/>
          <c:showVal val="0"/>
          <c:showCatName val="0"/>
          <c:showSerName val="0"/>
          <c:showPercent val="0"/>
          <c:showBubbleSize val="0"/>
        </c:dLbls>
        <c:marker val="1"/>
        <c:smooth val="0"/>
        <c:axId val="104285312"/>
        <c:axId val="104287232"/>
      </c:lineChart>
      <c:dateAx>
        <c:axId val="104285312"/>
        <c:scaling>
          <c:orientation val="minMax"/>
        </c:scaling>
        <c:delete val="1"/>
        <c:axPos val="b"/>
        <c:numFmt formatCode="ge" sourceLinked="1"/>
        <c:majorTickMark val="none"/>
        <c:minorTickMark val="none"/>
        <c:tickLblPos val="none"/>
        <c:crossAx val="104287232"/>
        <c:crosses val="autoZero"/>
        <c:auto val="1"/>
        <c:lblOffset val="100"/>
        <c:baseTimeUnit val="years"/>
      </c:dateAx>
      <c:valAx>
        <c:axId val="104287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2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97.65</c:v>
                </c:pt>
                <c:pt idx="1">
                  <c:v>98.14</c:v>
                </c:pt>
                <c:pt idx="2">
                  <c:v>101.41</c:v>
                </c:pt>
                <c:pt idx="3">
                  <c:v>115.32</c:v>
                </c:pt>
                <c:pt idx="4">
                  <c:v>121.05</c:v>
                </c:pt>
              </c:numCache>
            </c:numRef>
          </c:val>
          <c:extLst>
            <c:ext xmlns:c16="http://schemas.microsoft.com/office/drawing/2014/chart" uri="{C3380CC4-5D6E-409C-BE32-E72D297353CC}">
              <c16:uniqueId val="{00000000-5FBF-4C2C-A1C6-6EEF679AEEE2}"/>
            </c:ext>
          </c:extLst>
        </c:ser>
        <c:dLbls>
          <c:showLegendKey val="0"/>
          <c:showVal val="0"/>
          <c:showCatName val="0"/>
          <c:showSerName val="0"/>
          <c:showPercent val="0"/>
          <c:showBubbleSize val="0"/>
        </c:dLbls>
        <c:gapWidth val="150"/>
        <c:axId val="104318464"/>
        <c:axId val="10432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96.77</c:v>
                </c:pt>
                <c:pt idx="4">
                  <c:v>84.77</c:v>
                </c:pt>
              </c:numCache>
            </c:numRef>
          </c:val>
          <c:smooth val="0"/>
          <c:extLst>
            <c:ext xmlns:c16="http://schemas.microsoft.com/office/drawing/2014/chart" uri="{C3380CC4-5D6E-409C-BE32-E72D297353CC}">
              <c16:uniqueId val="{00000001-5FBF-4C2C-A1C6-6EEF679AEEE2}"/>
            </c:ext>
          </c:extLst>
        </c:ser>
        <c:dLbls>
          <c:showLegendKey val="0"/>
          <c:showVal val="0"/>
          <c:showCatName val="0"/>
          <c:showSerName val="0"/>
          <c:showPercent val="0"/>
          <c:showBubbleSize val="0"/>
        </c:dLbls>
        <c:marker val="1"/>
        <c:smooth val="0"/>
        <c:axId val="104318464"/>
        <c:axId val="104320384"/>
      </c:lineChart>
      <c:dateAx>
        <c:axId val="104318464"/>
        <c:scaling>
          <c:orientation val="minMax"/>
        </c:scaling>
        <c:delete val="1"/>
        <c:axPos val="b"/>
        <c:numFmt formatCode="ge" sourceLinked="1"/>
        <c:majorTickMark val="none"/>
        <c:minorTickMark val="none"/>
        <c:tickLblPos val="none"/>
        <c:crossAx val="104320384"/>
        <c:crosses val="autoZero"/>
        <c:auto val="1"/>
        <c:lblOffset val="100"/>
        <c:baseTimeUnit val="years"/>
      </c:dateAx>
      <c:valAx>
        <c:axId val="1043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276.52999999999997</c:v>
                </c:pt>
                <c:pt idx="1">
                  <c:v>273.58</c:v>
                </c:pt>
                <c:pt idx="2">
                  <c:v>264.97000000000003</c:v>
                </c:pt>
                <c:pt idx="3">
                  <c:v>226.06</c:v>
                </c:pt>
                <c:pt idx="4">
                  <c:v>220.75</c:v>
                </c:pt>
              </c:numCache>
            </c:numRef>
          </c:val>
          <c:extLst>
            <c:ext xmlns:c16="http://schemas.microsoft.com/office/drawing/2014/chart" uri="{C3380CC4-5D6E-409C-BE32-E72D297353CC}">
              <c16:uniqueId val="{00000000-E75C-4FCF-AEB9-43F146EA2A42}"/>
            </c:ext>
          </c:extLst>
        </c:ser>
        <c:dLbls>
          <c:showLegendKey val="0"/>
          <c:showVal val="0"/>
          <c:showCatName val="0"/>
          <c:showSerName val="0"/>
          <c:showPercent val="0"/>
          <c:showBubbleSize val="0"/>
        </c:dLbls>
        <c:gapWidth val="150"/>
        <c:axId val="104417152"/>
        <c:axId val="10442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187.18</c:v>
                </c:pt>
                <c:pt idx="4">
                  <c:v>227.27</c:v>
                </c:pt>
              </c:numCache>
            </c:numRef>
          </c:val>
          <c:smooth val="0"/>
          <c:extLst>
            <c:ext xmlns:c16="http://schemas.microsoft.com/office/drawing/2014/chart" uri="{C3380CC4-5D6E-409C-BE32-E72D297353CC}">
              <c16:uniqueId val="{00000001-E75C-4FCF-AEB9-43F146EA2A42}"/>
            </c:ext>
          </c:extLst>
        </c:ser>
        <c:dLbls>
          <c:showLegendKey val="0"/>
          <c:showVal val="0"/>
          <c:showCatName val="0"/>
          <c:showSerName val="0"/>
          <c:showPercent val="0"/>
          <c:showBubbleSize val="0"/>
        </c:dLbls>
        <c:marker val="1"/>
        <c:smooth val="0"/>
        <c:axId val="104417152"/>
        <c:axId val="104423424"/>
      </c:lineChart>
      <c:dateAx>
        <c:axId val="104417152"/>
        <c:scaling>
          <c:orientation val="minMax"/>
        </c:scaling>
        <c:delete val="1"/>
        <c:axPos val="b"/>
        <c:numFmt formatCode="ge" sourceLinked="1"/>
        <c:majorTickMark val="none"/>
        <c:minorTickMark val="none"/>
        <c:tickLblPos val="none"/>
        <c:crossAx val="104423424"/>
        <c:crosses val="autoZero"/>
        <c:auto val="1"/>
        <c:lblOffset val="100"/>
        <c:baseTimeUnit val="years"/>
      </c:dateAx>
      <c:valAx>
        <c:axId val="1044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72.739999999999995</c:v>
                </c:pt>
                <c:pt idx="1">
                  <c:v>73.48</c:v>
                </c:pt>
                <c:pt idx="2">
                  <c:v>72.760000000000005</c:v>
                </c:pt>
                <c:pt idx="3">
                  <c:v>74.09</c:v>
                </c:pt>
                <c:pt idx="4">
                  <c:v>70.44</c:v>
                </c:pt>
              </c:numCache>
            </c:numRef>
          </c:val>
          <c:extLst>
            <c:ext xmlns:c16="http://schemas.microsoft.com/office/drawing/2014/chart" uri="{C3380CC4-5D6E-409C-BE32-E72D297353CC}">
              <c16:uniqueId val="{00000000-BB57-4697-947A-5C932821CD45}"/>
            </c:ext>
          </c:extLst>
        </c:ser>
        <c:dLbls>
          <c:showLegendKey val="0"/>
          <c:showVal val="0"/>
          <c:showCatName val="0"/>
          <c:showSerName val="0"/>
          <c:showPercent val="0"/>
          <c:showBubbleSize val="0"/>
        </c:dLbls>
        <c:gapWidth val="150"/>
        <c:axId val="104446208"/>
        <c:axId val="10445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55.88</c:v>
                </c:pt>
                <c:pt idx="4">
                  <c:v>50.29</c:v>
                </c:pt>
              </c:numCache>
            </c:numRef>
          </c:val>
          <c:smooth val="0"/>
          <c:extLst>
            <c:ext xmlns:c16="http://schemas.microsoft.com/office/drawing/2014/chart" uri="{C3380CC4-5D6E-409C-BE32-E72D297353CC}">
              <c16:uniqueId val="{00000001-BB57-4697-947A-5C932821CD45}"/>
            </c:ext>
          </c:extLst>
        </c:ser>
        <c:dLbls>
          <c:showLegendKey val="0"/>
          <c:showVal val="0"/>
          <c:showCatName val="0"/>
          <c:showSerName val="0"/>
          <c:showPercent val="0"/>
          <c:showBubbleSize val="0"/>
        </c:dLbls>
        <c:marker val="1"/>
        <c:smooth val="0"/>
        <c:axId val="104446208"/>
        <c:axId val="104456576"/>
      </c:lineChart>
      <c:dateAx>
        <c:axId val="104446208"/>
        <c:scaling>
          <c:orientation val="minMax"/>
        </c:scaling>
        <c:delete val="1"/>
        <c:axPos val="b"/>
        <c:numFmt formatCode="ge" sourceLinked="1"/>
        <c:majorTickMark val="none"/>
        <c:minorTickMark val="none"/>
        <c:tickLblPos val="none"/>
        <c:crossAx val="104456576"/>
        <c:crosses val="autoZero"/>
        <c:auto val="1"/>
        <c:lblOffset val="100"/>
        <c:baseTimeUnit val="years"/>
      </c:dateAx>
      <c:valAx>
        <c:axId val="1044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69.14</c:v>
                </c:pt>
                <c:pt idx="1">
                  <c:v>68.41</c:v>
                </c:pt>
                <c:pt idx="2">
                  <c:v>68.45</c:v>
                </c:pt>
                <c:pt idx="3">
                  <c:v>67.12</c:v>
                </c:pt>
                <c:pt idx="4">
                  <c:v>67.75</c:v>
                </c:pt>
              </c:numCache>
            </c:numRef>
          </c:val>
          <c:extLst>
            <c:ext xmlns:c16="http://schemas.microsoft.com/office/drawing/2014/chart" uri="{C3380CC4-5D6E-409C-BE32-E72D297353CC}">
              <c16:uniqueId val="{00000000-0529-48B4-AF29-6DE9BCC52BE4}"/>
            </c:ext>
          </c:extLst>
        </c:ser>
        <c:dLbls>
          <c:showLegendKey val="0"/>
          <c:showVal val="0"/>
          <c:showCatName val="0"/>
          <c:showSerName val="0"/>
          <c:showPercent val="0"/>
          <c:showBubbleSize val="0"/>
        </c:dLbls>
        <c:gapWidth val="150"/>
        <c:axId val="105548416"/>
        <c:axId val="10555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80.989999999999995</c:v>
                </c:pt>
                <c:pt idx="4">
                  <c:v>77.73</c:v>
                </c:pt>
              </c:numCache>
            </c:numRef>
          </c:val>
          <c:smooth val="0"/>
          <c:extLst>
            <c:ext xmlns:c16="http://schemas.microsoft.com/office/drawing/2014/chart" uri="{C3380CC4-5D6E-409C-BE32-E72D297353CC}">
              <c16:uniqueId val="{00000001-0529-48B4-AF29-6DE9BCC52BE4}"/>
            </c:ext>
          </c:extLst>
        </c:ser>
        <c:dLbls>
          <c:showLegendKey val="0"/>
          <c:showVal val="0"/>
          <c:showCatName val="0"/>
          <c:showSerName val="0"/>
          <c:showPercent val="0"/>
          <c:showBubbleSize val="0"/>
        </c:dLbls>
        <c:marker val="1"/>
        <c:smooth val="0"/>
        <c:axId val="105548416"/>
        <c:axId val="105558784"/>
      </c:lineChart>
      <c:dateAx>
        <c:axId val="105548416"/>
        <c:scaling>
          <c:orientation val="minMax"/>
        </c:scaling>
        <c:delete val="1"/>
        <c:axPos val="b"/>
        <c:numFmt formatCode="ge" sourceLinked="1"/>
        <c:majorTickMark val="none"/>
        <c:minorTickMark val="none"/>
        <c:tickLblPos val="none"/>
        <c:crossAx val="105558784"/>
        <c:crosses val="autoZero"/>
        <c:auto val="1"/>
        <c:lblOffset val="100"/>
        <c:baseTimeUnit val="years"/>
      </c:dateAx>
      <c:valAx>
        <c:axId val="1055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愛媛県　鬼北町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自治体職員</v>
      </c>
      <c r="AE8" s="59"/>
      <c r="AF8" s="59"/>
      <c r="AG8" s="59"/>
      <c r="AH8" s="59"/>
      <c r="AI8" s="59"/>
      <c r="AJ8" s="59"/>
      <c r="AK8" s="4"/>
      <c r="AL8" s="60">
        <f>データ!$R$6</f>
        <v>10357</v>
      </c>
      <c r="AM8" s="60"/>
      <c r="AN8" s="60"/>
      <c r="AO8" s="60"/>
      <c r="AP8" s="60"/>
      <c r="AQ8" s="60"/>
      <c r="AR8" s="60"/>
      <c r="AS8" s="60"/>
      <c r="AT8" s="51">
        <f>データ!$S$6</f>
        <v>241.88</v>
      </c>
      <c r="AU8" s="52"/>
      <c r="AV8" s="52"/>
      <c r="AW8" s="52"/>
      <c r="AX8" s="52"/>
      <c r="AY8" s="52"/>
      <c r="AZ8" s="52"/>
      <c r="BA8" s="52"/>
      <c r="BB8" s="53">
        <f>データ!$T$6</f>
        <v>42.82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56.65</v>
      </c>
      <c r="J10" s="52"/>
      <c r="K10" s="52"/>
      <c r="L10" s="52"/>
      <c r="M10" s="52"/>
      <c r="N10" s="52"/>
      <c r="O10" s="63"/>
      <c r="P10" s="53">
        <f>データ!$P$6</f>
        <v>99.82</v>
      </c>
      <c r="Q10" s="53"/>
      <c r="R10" s="53"/>
      <c r="S10" s="53"/>
      <c r="T10" s="53"/>
      <c r="U10" s="53"/>
      <c r="V10" s="53"/>
      <c r="W10" s="60">
        <f>データ!$Q$6</f>
        <v>5076</v>
      </c>
      <c r="X10" s="60"/>
      <c r="Y10" s="60"/>
      <c r="Z10" s="60"/>
      <c r="AA10" s="60"/>
      <c r="AB10" s="60"/>
      <c r="AC10" s="60"/>
      <c r="AD10" s="2"/>
      <c r="AE10" s="2"/>
      <c r="AF10" s="2"/>
      <c r="AG10" s="2"/>
      <c r="AH10" s="4"/>
      <c r="AI10" s="4"/>
      <c r="AJ10" s="4"/>
      <c r="AK10" s="4"/>
      <c r="AL10" s="60">
        <f>データ!$U$6</f>
        <v>9962</v>
      </c>
      <c r="AM10" s="60"/>
      <c r="AN10" s="60"/>
      <c r="AO10" s="60"/>
      <c r="AP10" s="60"/>
      <c r="AQ10" s="60"/>
      <c r="AR10" s="60"/>
      <c r="AS10" s="60"/>
      <c r="AT10" s="51">
        <f>データ!$V$6</f>
        <v>34.03</v>
      </c>
      <c r="AU10" s="52"/>
      <c r="AV10" s="52"/>
      <c r="AW10" s="52"/>
      <c r="AX10" s="52"/>
      <c r="AY10" s="52"/>
      <c r="AZ10" s="52"/>
      <c r="BA10" s="52"/>
      <c r="BB10" s="53">
        <f>データ!$W$6</f>
        <v>292.74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NqxFsjmyJVijDkz4vAW7PYNQqdLd1GLVXozQR+cOjNCzuzlyTjENDKm3xJX5o3tU3JwwRs9za/bRRbxCVinYw==" saltValue="jth7OIRFBgikDsLPK5zjw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384887</v>
      </c>
      <c r="D6" s="34">
        <f t="shared" si="3"/>
        <v>46</v>
      </c>
      <c r="E6" s="34">
        <f t="shared" si="3"/>
        <v>1</v>
      </c>
      <c r="F6" s="34">
        <f t="shared" si="3"/>
        <v>0</v>
      </c>
      <c r="G6" s="34">
        <f t="shared" si="3"/>
        <v>1</v>
      </c>
      <c r="H6" s="34" t="str">
        <f t="shared" si="3"/>
        <v>愛媛県　鬼北町</v>
      </c>
      <c r="I6" s="34" t="str">
        <f t="shared" si="3"/>
        <v>法適用</v>
      </c>
      <c r="J6" s="34" t="str">
        <f t="shared" si="3"/>
        <v>水道事業</v>
      </c>
      <c r="K6" s="34" t="str">
        <f t="shared" si="3"/>
        <v>末端給水事業</v>
      </c>
      <c r="L6" s="34" t="str">
        <f t="shared" si="3"/>
        <v>A8</v>
      </c>
      <c r="M6" s="34" t="str">
        <f t="shared" si="3"/>
        <v>自治体職員</v>
      </c>
      <c r="N6" s="35" t="str">
        <f t="shared" si="3"/>
        <v>-</v>
      </c>
      <c r="O6" s="35">
        <f t="shared" si="3"/>
        <v>56.65</v>
      </c>
      <c r="P6" s="35">
        <f t="shared" si="3"/>
        <v>99.82</v>
      </c>
      <c r="Q6" s="35">
        <f t="shared" si="3"/>
        <v>5076</v>
      </c>
      <c r="R6" s="35">
        <f t="shared" si="3"/>
        <v>10357</v>
      </c>
      <c r="S6" s="35">
        <f t="shared" si="3"/>
        <v>241.88</v>
      </c>
      <c r="T6" s="35">
        <f t="shared" si="3"/>
        <v>42.82</v>
      </c>
      <c r="U6" s="35">
        <f t="shared" si="3"/>
        <v>9962</v>
      </c>
      <c r="V6" s="35">
        <f t="shared" si="3"/>
        <v>34.03</v>
      </c>
      <c r="W6" s="35">
        <f t="shared" si="3"/>
        <v>292.74</v>
      </c>
      <c r="X6" s="36">
        <f>IF(X7="",NA(),X7)</f>
        <v>118.38</v>
      </c>
      <c r="Y6" s="36">
        <f t="shared" ref="Y6:AG6" si="4">IF(Y7="",NA(),Y7)</f>
        <v>116.55</v>
      </c>
      <c r="Z6" s="36">
        <f t="shared" si="4"/>
        <v>119.68</v>
      </c>
      <c r="AA6" s="36">
        <f t="shared" si="4"/>
        <v>124.54</v>
      </c>
      <c r="AB6" s="36">
        <f t="shared" si="4"/>
        <v>126.9</v>
      </c>
      <c r="AC6" s="36">
        <f t="shared" si="4"/>
        <v>107.2</v>
      </c>
      <c r="AD6" s="36">
        <f t="shared" si="4"/>
        <v>106.62</v>
      </c>
      <c r="AE6" s="36">
        <f t="shared" si="4"/>
        <v>107.95</v>
      </c>
      <c r="AF6" s="36">
        <f t="shared" si="4"/>
        <v>110.02</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7.31</v>
      </c>
      <c r="AR6" s="36">
        <f t="shared" si="5"/>
        <v>25.66</v>
      </c>
      <c r="AS6" s="35" t="str">
        <f>IF(AS7="","",IF(AS7="-","【-】","【"&amp;SUBSTITUTE(TEXT(AS7,"#,##0.00"),"-","△")&amp;"】"))</f>
        <v>【1.05】</v>
      </c>
      <c r="AT6" s="36">
        <f>IF(AT7="",NA(),AT7)</f>
        <v>132.02000000000001</v>
      </c>
      <c r="AU6" s="36">
        <f t="shared" ref="AU6:BC6" si="6">IF(AU7="",NA(),AU7)</f>
        <v>120.33</v>
      </c>
      <c r="AV6" s="36">
        <f t="shared" si="6"/>
        <v>110.25</v>
      </c>
      <c r="AW6" s="36">
        <f t="shared" si="6"/>
        <v>95.66</v>
      </c>
      <c r="AX6" s="36">
        <f t="shared" si="6"/>
        <v>93.19</v>
      </c>
      <c r="AY6" s="36">
        <f t="shared" si="6"/>
        <v>434.72</v>
      </c>
      <c r="AZ6" s="36">
        <f t="shared" si="6"/>
        <v>416.14</v>
      </c>
      <c r="BA6" s="36">
        <f t="shared" si="6"/>
        <v>371.89</v>
      </c>
      <c r="BB6" s="36">
        <f t="shared" si="6"/>
        <v>355.27</v>
      </c>
      <c r="BC6" s="36">
        <f t="shared" si="6"/>
        <v>300.14</v>
      </c>
      <c r="BD6" s="35" t="str">
        <f>IF(BD7="","",IF(BD7="-","【-】","【"&amp;SUBSTITUTE(TEXT(BD7,"#,##0.00"),"-","△")&amp;"】"))</f>
        <v>【261.93】</v>
      </c>
      <c r="BE6" s="36">
        <f>IF(BE7="",NA(),BE7)</f>
        <v>1129.9000000000001</v>
      </c>
      <c r="BF6" s="36">
        <f t="shared" ref="BF6:BN6" si="7">IF(BF7="",NA(),BF7)</f>
        <v>1060.58</v>
      </c>
      <c r="BG6" s="36">
        <f t="shared" si="7"/>
        <v>996.52</v>
      </c>
      <c r="BH6" s="36">
        <f t="shared" si="7"/>
        <v>888.91</v>
      </c>
      <c r="BI6" s="36">
        <f t="shared" si="7"/>
        <v>822.52</v>
      </c>
      <c r="BJ6" s="36">
        <f t="shared" si="7"/>
        <v>495.76</v>
      </c>
      <c r="BK6" s="36">
        <f t="shared" si="7"/>
        <v>487.22</v>
      </c>
      <c r="BL6" s="36">
        <f t="shared" si="7"/>
        <v>483.11</v>
      </c>
      <c r="BM6" s="36">
        <f t="shared" si="7"/>
        <v>458.27</v>
      </c>
      <c r="BN6" s="36">
        <f t="shared" si="7"/>
        <v>566.65</v>
      </c>
      <c r="BO6" s="35" t="str">
        <f>IF(BO7="","",IF(BO7="-","【-】","【"&amp;SUBSTITUTE(TEXT(BO7,"#,##0.00"),"-","△")&amp;"】"))</f>
        <v>【270.46】</v>
      </c>
      <c r="BP6" s="36">
        <f>IF(BP7="",NA(),BP7)</f>
        <v>97.65</v>
      </c>
      <c r="BQ6" s="36">
        <f t="shared" ref="BQ6:BY6" si="8">IF(BQ7="",NA(),BQ7)</f>
        <v>98.14</v>
      </c>
      <c r="BR6" s="36">
        <f t="shared" si="8"/>
        <v>101.41</v>
      </c>
      <c r="BS6" s="36">
        <f t="shared" si="8"/>
        <v>115.32</v>
      </c>
      <c r="BT6" s="36">
        <f t="shared" si="8"/>
        <v>121.05</v>
      </c>
      <c r="BU6" s="36">
        <f t="shared" si="8"/>
        <v>93.66</v>
      </c>
      <c r="BV6" s="36">
        <f t="shared" si="8"/>
        <v>92.76</v>
      </c>
      <c r="BW6" s="36">
        <f t="shared" si="8"/>
        <v>93.28</v>
      </c>
      <c r="BX6" s="36">
        <f t="shared" si="8"/>
        <v>96.77</v>
      </c>
      <c r="BY6" s="36">
        <f t="shared" si="8"/>
        <v>84.77</v>
      </c>
      <c r="BZ6" s="35" t="str">
        <f>IF(BZ7="","",IF(BZ7="-","【-】","【"&amp;SUBSTITUTE(TEXT(BZ7,"#,##0.00"),"-","△")&amp;"】"))</f>
        <v>【103.91】</v>
      </c>
      <c r="CA6" s="36">
        <f>IF(CA7="",NA(),CA7)</f>
        <v>276.52999999999997</v>
      </c>
      <c r="CB6" s="36">
        <f t="shared" ref="CB6:CJ6" si="9">IF(CB7="",NA(),CB7)</f>
        <v>273.58</v>
      </c>
      <c r="CC6" s="36">
        <f t="shared" si="9"/>
        <v>264.97000000000003</v>
      </c>
      <c r="CD6" s="36">
        <f t="shared" si="9"/>
        <v>226.06</v>
      </c>
      <c r="CE6" s="36">
        <f t="shared" si="9"/>
        <v>220.75</v>
      </c>
      <c r="CF6" s="36">
        <f t="shared" si="9"/>
        <v>208.21</v>
      </c>
      <c r="CG6" s="36">
        <f t="shared" si="9"/>
        <v>208.67</v>
      </c>
      <c r="CH6" s="36">
        <f t="shared" si="9"/>
        <v>208.29</v>
      </c>
      <c r="CI6" s="36">
        <f t="shared" si="9"/>
        <v>187.18</v>
      </c>
      <c r="CJ6" s="36">
        <f t="shared" si="9"/>
        <v>227.27</v>
      </c>
      <c r="CK6" s="35" t="str">
        <f>IF(CK7="","",IF(CK7="-","【-】","【"&amp;SUBSTITUTE(TEXT(CK7,"#,##0.00"),"-","△")&amp;"】"))</f>
        <v>【167.11】</v>
      </c>
      <c r="CL6" s="36">
        <f>IF(CL7="",NA(),CL7)</f>
        <v>72.739999999999995</v>
      </c>
      <c r="CM6" s="36">
        <f t="shared" ref="CM6:CU6" si="10">IF(CM7="",NA(),CM7)</f>
        <v>73.48</v>
      </c>
      <c r="CN6" s="36">
        <f t="shared" si="10"/>
        <v>72.760000000000005</v>
      </c>
      <c r="CO6" s="36">
        <f t="shared" si="10"/>
        <v>74.09</v>
      </c>
      <c r="CP6" s="36">
        <f t="shared" si="10"/>
        <v>70.44</v>
      </c>
      <c r="CQ6" s="36">
        <f t="shared" si="10"/>
        <v>49.22</v>
      </c>
      <c r="CR6" s="36">
        <f t="shared" si="10"/>
        <v>49.08</v>
      </c>
      <c r="CS6" s="36">
        <f t="shared" si="10"/>
        <v>49.32</v>
      </c>
      <c r="CT6" s="36">
        <f t="shared" si="10"/>
        <v>55.88</v>
      </c>
      <c r="CU6" s="36">
        <f t="shared" si="10"/>
        <v>50.29</v>
      </c>
      <c r="CV6" s="35" t="str">
        <f>IF(CV7="","",IF(CV7="-","【-】","【"&amp;SUBSTITUTE(TEXT(CV7,"#,##0.00"),"-","△")&amp;"】"))</f>
        <v>【60.27】</v>
      </c>
      <c r="CW6" s="36">
        <f>IF(CW7="",NA(),CW7)</f>
        <v>69.14</v>
      </c>
      <c r="CX6" s="36">
        <f t="shared" ref="CX6:DF6" si="11">IF(CX7="",NA(),CX7)</f>
        <v>68.41</v>
      </c>
      <c r="CY6" s="36">
        <f t="shared" si="11"/>
        <v>68.45</v>
      </c>
      <c r="CZ6" s="36">
        <f t="shared" si="11"/>
        <v>67.12</v>
      </c>
      <c r="DA6" s="36">
        <f t="shared" si="11"/>
        <v>67.75</v>
      </c>
      <c r="DB6" s="36">
        <f t="shared" si="11"/>
        <v>79.48</v>
      </c>
      <c r="DC6" s="36">
        <f t="shared" si="11"/>
        <v>79.3</v>
      </c>
      <c r="DD6" s="36">
        <f t="shared" si="11"/>
        <v>79.34</v>
      </c>
      <c r="DE6" s="36">
        <f t="shared" si="11"/>
        <v>80.989999999999995</v>
      </c>
      <c r="DF6" s="36">
        <f t="shared" si="11"/>
        <v>77.73</v>
      </c>
      <c r="DG6" s="35" t="str">
        <f>IF(DG7="","",IF(DG7="-","【-】","【"&amp;SUBSTITUTE(TEXT(DG7,"#,##0.00"),"-","△")&amp;"】"))</f>
        <v>【89.92】</v>
      </c>
      <c r="DH6" s="36">
        <f>IF(DH7="",NA(),DH7)</f>
        <v>46.85</v>
      </c>
      <c r="DI6" s="36">
        <f t="shared" ref="DI6:DQ6" si="12">IF(DI7="",NA(),DI7)</f>
        <v>48.9</v>
      </c>
      <c r="DJ6" s="36">
        <f t="shared" si="12"/>
        <v>50.8</v>
      </c>
      <c r="DK6" s="36">
        <f t="shared" si="12"/>
        <v>52.5</v>
      </c>
      <c r="DL6" s="36">
        <f t="shared" si="12"/>
        <v>54.22</v>
      </c>
      <c r="DM6" s="36">
        <f t="shared" si="12"/>
        <v>46.12</v>
      </c>
      <c r="DN6" s="36">
        <f t="shared" si="12"/>
        <v>47.44</v>
      </c>
      <c r="DO6" s="36">
        <f t="shared" si="12"/>
        <v>48.3</v>
      </c>
      <c r="DP6" s="36">
        <f t="shared" si="12"/>
        <v>46.61</v>
      </c>
      <c r="DQ6" s="36">
        <f t="shared" si="12"/>
        <v>45.85</v>
      </c>
      <c r="DR6" s="35" t="str">
        <f>IF(DR7="","",IF(DR7="-","【-】","【"&amp;SUBSTITUTE(TEXT(DR7,"#,##0.00"),"-","△")&amp;"】"))</f>
        <v>【48.85】</v>
      </c>
      <c r="DS6" s="35">
        <f>IF(DS7="",NA(),DS7)</f>
        <v>0</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10.84</v>
      </c>
      <c r="EB6" s="36">
        <f t="shared" si="13"/>
        <v>14.13</v>
      </c>
      <c r="EC6" s="35" t="str">
        <f>IF(EC7="","",IF(EC7="-","【-】","【"&amp;SUBSTITUTE(TEXT(EC7,"#,##0.00"),"-","△")&amp;"】"))</f>
        <v>【17.80】</v>
      </c>
      <c r="ED6" s="36">
        <f>IF(ED7="",NA(),ED7)</f>
        <v>0.12</v>
      </c>
      <c r="EE6" s="36">
        <f t="shared" ref="EE6:EM6" si="14">IF(EE7="",NA(),EE7)</f>
        <v>0.04</v>
      </c>
      <c r="EF6" s="36">
        <f t="shared" si="14"/>
        <v>0.15</v>
      </c>
      <c r="EG6" s="36">
        <f t="shared" si="14"/>
        <v>0.11</v>
      </c>
      <c r="EH6" s="36">
        <f t="shared" si="14"/>
        <v>0.23</v>
      </c>
      <c r="EI6" s="36">
        <f t="shared" si="14"/>
        <v>0.56000000000000005</v>
      </c>
      <c r="EJ6" s="36">
        <f t="shared" si="14"/>
        <v>0.65</v>
      </c>
      <c r="EK6" s="36">
        <f t="shared" si="14"/>
        <v>0.46</v>
      </c>
      <c r="EL6" s="36">
        <f t="shared" si="14"/>
        <v>0.39</v>
      </c>
      <c r="EM6" s="36">
        <f t="shared" si="14"/>
        <v>0.52</v>
      </c>
      <c r="EN6" s="35" t="str">
        <f>IF(EN7="","",IF(EN7="-","【-】","【"&amp;SUBSTITUTE(TEXT(EN7,"#,##0.00"),"-","△")&amp;"】"))</f>
        <v>【0.70】</v>
      </c>
    </row>
    <row r="7" spans="1:144" s="37" customFormat="1" x14ac:dyDescent="0.15">
      <c r="A7" s="29"/>
      <c r="B7" s="38">
        <v>2018</v>
      </c>
      <c r="C7" s="38">
        <v>384887</v>
      </c>
      <c r="D7" s="38">
        <v>46</v>
      </c>
      <c r="E7" s="38">
        <v>1</v>
      </c>
      <c r="F7" s="38">
        <v>0</v>
      </c>
      <c r="G7" s="38">
        <v>1</v>
      </c>
      <c r="H7" s="38" t="s">
        <v>92</v>
      </c>
      <c r="I7" s="38" t="s">
        <v>93</v>
      </c>
      <c r="J7" s="38" t="s">
        <v>94</v>
      </c>
      <c r="K7" s="38" t="s">
        <v>95</v>
      </c>
      <c r="L7" s="38" t="s">
        <v>96</v>
      </c>
      <c r="M7" s="38" t="s">
        <v>97</v>
      </c>
      <c r="N7" s="39" t="s">
        <v>98</v>
      </c>
      <c r="O7" s="39">
        <v>56.65</v>
      </c>
      <c r="P7" s="39">
        <v>99.82</v>
      </c>
      <c r="Q7" s="39">
        <v>5076</v>
      </c>
      <c r="R7" s="39">
        <v>10357</v>
      </c>
      <c r="S7" s="39">
        <v>241.88</v>
      </c>
      <c r="T7" s="39">
        <v>42.82</v>
      </c>
      <c r="U7" s="39">
        <v>9962</v>
      </c>
      <c r="V7" s="39">
        <v>34.03</v>
      </c>
      <c r="W7" s="39">
        <v>292.74</v>
      </c>
      <c r="X7" s="39">
        <v>118.38</v>
      </c>
      <c r="Y7" s="39">
        <v>116.55</v>
      </c>
      <c r="Z7" s="39">
        <v>119.68</v>
      </c>
      <c r="AA7" s="39">
        <v>124.54</v>
      </c>
      <c r="AB7" s="39">
        <v>126.9</v>
      </c>
      <c r="AC7" s="39">
        <v>107.2</v>
      </c>
      <c r="AD7" s="39">
        <v>106.62</v>
      </c>
      <c r="AE7" s="39">
        <v>107.95</v>
      </c>
      <c r="AF7" s="39">
        <v>110.02</v>
      </c>
      <c r="AG7" s="39">
        <v>103.81</v>
      </c>
      <c r="AH7" s="39">
        <v>112.83</v>
      </c>
      <c r="AI7" s="39">
        <v>0</v>
      </c>
      <c r="AJ7" s="39">
        <v>0</v>
      </c>
      <c r="AK7" s="39">
        <v>0</v>
      </c>
      <c r="AL7" s="39">
        <v>0</v>
      </c>
      <c r="AM7" s="39">
        <v>0</v>
      </c>
      <c r="AN7" s="39">
        <v>13.46</v>
      </c>
      <c r="AO7" s="39">
        <v>12.59</v>
      </c>
      <c r="AP7" s="39">
        <v>12.44</v>
      </c>
      <c r="AQ7" s="39">
        <v>7.31</v>
      </c>
      <c r="AR7" s="39">
        <v>25.66</v>
      </c>
      <c r="AS7" s="39">
        <v>1.05</v>
      </c>
      <c r="AT7" s="39">
        <v>132.02000000000001</v>
      </c>
      <c r="AU7" s="39">
        <v>120.33</v>
      </c>
      <c r="AV7" s="39">
        <v>110.25</v>
      </c>
      <c r="AW7" s="39">
        <v>95.66</v>
      </c>
      <c r="AX7" s="39">
        <v>93.19</v>
      </c>
      <c r="AY7" s="39">
        <v>434.72</v>
      </c>
      <c r="AZ7" s="39">
        <v>416.14</v>
      </c>
      <c r="BA7" s="39">
        <v>371.89</v>
      </c>
      <c r="BB7" s="39">
        <v>355.27</v>
      </c>
      <c r="BC7" s="39">
        <v>300.14</v>
      </c>
      <c r="BD7" s="39">
        <v>261.93</v>
      </c>
      <c r="BE7" s="39">
        <v>1129.9000000000001</v>
      </c>
      <c r="BF7" s="39">
        <v>1060.58</v>
      </c>
      <c r="BG7" s="39">
        <v>996.52</v>
      </c>
      <c r="BH7" s="39">
        <v>888.91</v>
      </c>
      <c r="BI7" s="39">
        <v>822.52</v>
      </c>
      <c r="BJ7" s="39">
        <v>495.76</v>
      </c>
      <c r="BK7" s="39">
        <v>487.22</v>
      </c>
      <c r="BL7" s="39">
        <v>483.11</v>
      </c>
      <c r="BM7" s="39">
        <v>458.27</v>
      </c>
      <c r="BN7" s="39">
        <v>566.65</v>
      </c>
      <c r="BO7" s="39">
        <v>270.45999999999998</v>
      </c>
      <c r="BP7" s="39">
        <v>97.65</v>
      </c>
      <c r="BQ7" s="39">
        <v>98.14</v>
      </c>
      <c r="BR7" s="39">
        <v>101.41</v>
      </c>
      <c r="BS7" s="39">
        <v>115.32</v>
      </c>
      <c r="BT7" s="39">
        <v>121.05</v>
      </c>
      <c r="BU7" s="39">
        <v>93.66</v>
      </c>
      <c r="BV7" s="39">
        <v>92.76</v>
      </c>
      <c r="BW7" s="39">
        <v>93.28</v>
      </c>
      <c r="BX7" s="39">
        <v>96.77</v>
      </c>
      <c r="BY7" s="39">
        <v>84.77</v>
      </c>
      <c r="BZ7" s="39">
        <v>103.91</v>
      </c>
      <c r="CA7" s="39">
        <v>276.52999999999997</v>
      </c>
      <c r="CB7" s="39">
        <v>273.58</v>
      </c>
      <c r="CC7" s="39">
        <v>264.97000000000003</v>
      </c>
      <c r="CD7" s="39">
        <v>226.06</v>
      </c>
      <c r="CE7" s="39">
        <v>220.75</v>
      </c>
      <c r="CF7" s="39">
        <v>208.21</v>
      </c>
      <c r="CG7" s="39">
        <v>208.67</v>
      </c>
      <c r="CH7" s="39">
        <v>208.29</v>
      </c>
      <c r="CI7" s="39">
        <v>187.18</v>
      </c>
      <c r="CJ7" s="39">
        <v>227.27</v>
      </c>
      <c r="CK7" s="39">
        <v>167.11</v>
      </c>
      <c r="CL7" s="39">
        <v>72.739999999999995</v>
      </c>
      <c r="CM7" s="39">
        <v>73.48</v>
      </c>
      <c r="CN7" s="39">
        <v>72.760000000000005</v>
      </c>
      <c r="CO7" s="39">
        <v>74.09</v>
      </c>
      <c r="CP7" s="39">
        <v>70.44</v>
      </c>
      <c r="CQ7" s="39">
        <v>49.22</v>
      </c>
      <c r="CR7" s="39">
        <v>49.08</v>
      </c>
      <c r="CS7" s="39">
        <v>49.32</v>
      </c>
      <c r="CT7" s="39">
        <v>55.88</v>
      </c>
      <c r="CU7" s="39">
        <v>50.29</v>
      </c>
      <c r="CV7" s="39">
        <v>60.27</v>
      </c>
      <c r="CW7" s="39">
        <v>69.14</v>
      </c>
      <c r="CX7" s="39">
        <v>68.41</v>
      </c>
      <c r="CY7" s="39">
        <v>68.45</v>
      </c>
      <c r="CZ7" s="39">
        <v>67.12</v>
      </c>
      <c r="DA7" s="39">
        <v>67.75</v>
      </c>
      <c r="DB7" s="39">
        <v>79.48</v>
      </c>
      <c r="DC7" s="39">
        <v>79.3</v>
      </c>
      <c r="DD7" s="39">
        <v>79.34</v>
      </c>
      <c r="DE7" s="39">
        <v>80.989999999999995</v>
      </c>
      <c r="DF7" s="39">
        <v>77.73</v>
      </c>
      <c r="DG7" s="39">
        <v>89.92</v>
      </c>
      <c r="DH7" s="39">
        <v>46.85</v>
      </c>
      <c r="DI7" s="39">
        <v>48.9</v>
      </c>
      <c r="DJ7" s="39">
        <v>50.8</v>
      </c>
      <c r="DK7" s="39">
        <v>52.5</v>
      </c>
      <c r="DL7" s="39">
        <v>54.22</v>
      </c>
      <c r="DM7" s="39">
        <v>46.12</v>
      </c>
      <c r="DN7" s="39">
        <v>47.44</v>
      </c>
      <c r="DO7" s="39">
        <v>48.3</v>
      </c>
      <c r="DP7" s="39">
        <v>46.61</v>
      </c>
      <c r="DQ7" s="39">
        <v>45.85</v>
      </c>
      <c r="DR7" s="39">
        <v>48.85</v>
      </c>
      <c r="DS7" s="39">
        <v>0</v>
      </c>
      <c r="DT7" s="39">
        <v>0</v>
      </c>
      <c r="DU7" s="39">
        <v>0</v>
      </c>
      <c r="DV7" s="39">
        <v>0</v>
      </c>
      <c r="DW7" s="39">
        <v>0</v>
      </c>
      <c r="DX7" s="39">
        <v>9.86</v>
      </c>
      <c r="DY7" s="39">
        <v>11.16</v>
      </c>
      <c r="DZ7" s="39">
        <v>12.43</v>
      </c>
      <c r="EA7" s="39">
        <v>10.84</v>
      </c>
      <c r="EB7" s="39">
        <v>14.13</v>
      </c>
      <c r="EC7" s="39">
        <v>17.8</v>
      </c>
      <c r="ED7" s="39">
        <v>0.12</v>
      </c>
      <c r="EE7" s="39">
        <v>0.04</v>
      </c>
      <c r="EF7" s="39">
        <v>0.15</v>
      </c>
      <c r="EG7" s="39">
        <v>0.11</v>
      </c>
      <c r="EH7" s="39">
        <v>0.23</v>
      </c>
      <c r="EI7" s="39">
        <v>0.56000000000000005</v>
      </c>
      <c r="EJ7" s="39">
        <v>0.65</v>
      </c>
      <c r="EK7" s="39">
        <v>0.46</v>
      </c>
      <c r="EL7" s="39">
        <v>0.39</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2019-12-05T04:27:00Z</dcterms:created>
  <dcterms:modified xsi:type="dcterms:W3CDTF">2020-02-14T05:41:49Z</dcterms:modified>
  <cp:category/>
</cp:coreProperties>
</file>