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15 砥部町\"/>
    </mc:Choice>
  </mc:AlternateContent>
  <workbookProtection workbookAlgorithmName="SHA-512" workbookHashValue="CoAOn+ISHE8rS8F857hnfktUnQLnfIQ+sm/9XPd2MJXCKQyISsnGf4Gy6bOh5dfdHA3uODmnX+zEDhMSZfBTyg==" workbookSaltValue="VgqtQG8S6frNoAOWEchje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<sst xmlns="http://schemas.openxmlformats.org/spreadsheetml/2006/main" count="220" uniqueCount="108">
  <si>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</si>
  <si>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</si>
  <si>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</si>
  <si>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</si>
  <si>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</si>
  <si>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</si>
  <si>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</si>
  <si>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</si>
  <si>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</si>
  <si>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</si>
  <si>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</si>
  <si>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</si>
  <si>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</si>
  <si>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</si>
  <si>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</si>
  <si>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</si>
  <si>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</si>
  <si>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</si>
  <si>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</si>
  <si>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</si>
  <si>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</si>
  <si>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</si>
  <si>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</si>
  <si>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</si>
  <si>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</si>
  <si>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</si>
  <si>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</si>
  <si>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</si>
  <si>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</si>
  <si>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</si>
  <si>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</si>
  <si>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</si>
  <si>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</si>
  <si>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</si>
  <si>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</si>
  <si>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</si>
  <si>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</si>
  <si>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</si>
  <si>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</si>
  <si>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</si>
  <si>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</si>
  <si>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</si>
  <si>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</si>
  <si>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</si>
  <si>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</si>
  <si>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</si>
  <si>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</si>
  <si>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</si>
  <si>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</si>
  <si>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</si>
  <si>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</si>
  <si>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</si>
  <si>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</si>
  <si>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</si>
  <si>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</si>
  <si>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</si>
  <si>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</si>
  <si>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</si>
  <si>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</si>
  <si>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</si>
  <si>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</si>
  <si>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</si>
  <si>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</si>
  <si>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</si>
  <si>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</si>
  <si>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</si>
  <si>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</si>
  <si>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</si>
  <si>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</si>
  <si>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</si>
  <si>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</si>
  <si>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</si>
  <si>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</si>
  <si>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</si>
  <si>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</si>
  <si>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</si>
  <si>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</si>
  <si>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</si>
  <si>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</si>
  <si>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</si>
  <si>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</si>
  <si>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</si>
  <si>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</si>
  <si>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</si>
  <si>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</si>
  <si>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</si>
  <si>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</si>
  <si>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</si>
  <si>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</si>
  <si>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</si>
  <si>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</si>
  <si>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</si>
  <si>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</si>
  <si>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砥部町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</si>
  <si>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</si>
  <si>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</si>
  <si>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</si>
  <si>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</si>
  <si>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</si>
  <si>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</si>
  <si>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</si>
  <si>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</si>
  <si>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</si>
  <si>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</si>
  <si>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</si>
  <si>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30年度に策定した「経営戦略」に続き、令和2年度及び3年度の2か年をかけて、「水道事業経営計画」を作成する。これは今後の施設改修及び料金改定について、具体的な日時の確定及び適正な料金の設定、改定後の料金による収支計画の見直し等、「経営戦略」の数値について手直しをして、安定的に水道事業を運営するための計画である。
　給水人口の減少と、専門的な技術者の退職等、今後も水道事業については厳しい状況が続くと思われる。しかし町民全員が安心・安全な水を安定的に確保できるよう、職員一丸となって努力する。
</t>
    <rPh sb="1" eb="3">
      <t>ヘイセイ</t>
    </rPh>
    <rPh sb="5" eb="7">
      <t>ネンド</t>
    </rPh>
    <rPh sb="8" eb="10">
      <t>サクテイ</t>
    </rPh>
    <rPh sb="13" eb="15">
      <t>ケイエイ</t>
    </rPh>
    <rPh sb="15" eb="17">
      <t>センリャク</t>
    </rPh>
    <rPh sb="19" eb="20">
      <t>ツヅ</t>
    </rPh>
    <rPh sb="22" eb="24">
      <t>レイワ</t>
    </rPh>
    <rPh sb="25" eb="27">
      <t>ネンド</t>
    </rPh>
    <rPh sb="27" eb="28">
      <t>オヨ</t>
    </rPh>
    <rPh sb="30" eb="32">
      <t>ネンド</t>
    </rPh>
    <rPh sb="35" eb="36">
      <t>ネン</t>
    </rPh>
    <rPh sb="42" eb="44">
      <t>スイドウ</t>
    </rPh>
    <rPh sb="44" eb="46">
      <t>ジギョウ</t>
    </rPh>
    <rPh sb="46" eb="48">
      <t>ケイエイ</t>
    </rPh>
    <rPh sb="48" eb="50">
      <t>ケイカク</t>
    </rPh>
    <rPh sb="52" eb="54">
      <t>サクセイ</t>
    </rPh>
    <rPh sb="60" eb="62">
      <t>コンゴ</t>
    </rPh>
    <rPh sb="63" eb="65">
      <t>シセツ</t>
    </rPh>
    <rPh sb="65" eb="67">
      <t>カイシュウ</t>
    </rPh>
    <rPh sb="67" eb="68">
      <t>オヨ</t>
    </rPh>
    <rPh sb="69" eb="71">
      <t>リョウキン</t>
    </rPh>
    <rPh sb="71" eb="73">
      <t>カイテイ</t>
    </rPh>
    <rPh sb="78" eb="81">
      <t>グタイテキ</t>
    </rPh>
    <rPh sb="82" eb="84">
      <t>ニチジ</t>
    </rPh>
    <rPh sb="85" eb="87">
      <t>カクテイ</t>
    </rPh>
    <rPh sb="87" eb="88">
      <t>オヨ</t>
    </rPh>
    <rPh sb="89" eb="91">
      <t>テキセイ</t>
    </rPh>
    <rPh sb="92" eb="94">
      <t>リョウキン</t>
    </rPh>
    <rPh sb="95" eb="97">
      <t>セッテイ</t>
    </rPh>
    <rPh sb="98" eb="100">
      <t>カイテイ</t>
    </rPh>
    <rPh sb="100" eb="101">
      <t>ゴ</t>
    </rPh>
    <rPh sb="102" eb="104">
      <t>リョウキン</t>
    </rPh>
    <rPh sb="107" eb="109">
      <t>シュウシ</t>
    </rPh>
    <rPh sb="109" eb="111">
      <t>ケイカク</t>
    </rPh>
    <rPh sb="112" eb="114">
      <t>ミナオ</t>
    </rPh>
    <rPh sb="115" eb="116">
      <t>トウ</t>
    </rPh>
    <rPh sb="118" eb="120">
      <t>ケイエイ</t>
    </rPh>
    <rPh sb="120" eb="122">
      <t>センリャク</t>
    </rPh>
    <rPh sb="124" eb="126">
      <t>スウチ</t>
    </rPh>
    <rPh sb="137" eb="140">
      <t>アンテイテキ</t>
    </rPh>
    <rPh sb="141" eb="143">
      <t>スイドウ</t>
    </rPh>
    <rPh sb="143" eb="145">
      <t>ジギョウ</t>
    </rPh>
    <rPh sb="146" eb="148">
      <t>ウンエイ</t>
    </rPh>
    <rPh sb="153" eb="155">
      <t>ケイカク</t>
    </rPh>
    <rPh sb="161" eb="163">
      <t>キュウスイ</t>
    </rPh>
    <rPh sb="163" eb="165">
      <t>ジンコウ</t>
    </rPh>
    <rPh sb="166" eb="168">
      <t>ゲンショウ</t>
    </rPh>
    <rPh sb="170" eb="173">
      <t>センモンテキ</t>
    </rPh>
    <rPh sb="174" eb="177">
      <t>ギジュツシャ</t>
    </rPh>
    <rPh sb="178" eb="180">
      <t>タイショク</t>
    </rPh>
    <rPh sb="180" eb="181">
      <t>トウ</t>
    </rPh>
    <rPh sb="182" eb="184">
      <t>コンゴ</t>
    </rPh>
    <rPh sb="185" eb="187">
      <t>スイドウ</t>
    </rPh>
    <rPh sb="187" eb="189">
      <t>ジギョウ</t>
    </rPh>
    <rPh sb="194" eb="195">
      <t>キビ</t>
    </rPh>
    <rPh sb="197" eb="199">
      <t>ジョウキョウ</t>
    </rPh>
    <rPh sb="200" eb="201">
      <t>ツヅ</t>
    </rPh>
    <rPh sb="203" eb="204">
      <t>オモ</t>
    </rPh>
    <rPh sb="211" eb="213">
      <t>チョウミン</t>
    </rPh>
    <rPh sb="213" eb="215">
      <t>ゼンイン</t>
    </rPh>
    <rPh sb="216" eb="218">
      <t>アンシン</t>
    </rPh>
    <rPh sb="219" eb="221">
      <t>アンゼン</t>
    </rPh>
    <rPh sb="222" eb="223">
      <t>ミズ</t>
    </rPh>
    <rPh sb="224" eb="227">
      <t>アンテイテキ</t>
    </rPh>
    <rPh sb="228" eb="230">
      <t>カクホ</t>
    </rPh>
    <rPh sb="236" eb="238">
      <t>ショクイン</t>
    </rPh>
    <rPh sb="238" eb="240">
      <t>イチガン</t>
    </rPh>
    <rPh sb="244" eb="246">
      <t>ドリョク</t>
    </rPh>
    <phoneticPr fontId="4"/>
  </si>
  <si>
    <t>　老朽化については、今後事業開始当時の給配水管が順次更新時期を迎える。今年度までの管路更新は、漏水の発生や町道等の改修に先駆けて改修を実施してきた。今後は改修の場所・改修管路延長及び工事費等のすべてを念頭に置いた、計画的な管路修繕が必要となってくる。
　配水池については、順次耐震改修を実施し、その後は計画的な管路改修に着手する予定である。
　今後の安定した水道事業の継続のためにも資産台帳の整備を早急に行う。</t>
    <rPh sb="1" eb="4">
      <t>ロウキュウカ</t>
    </rPh>
    <rPh sb="10" eb="12">
      <t>コンゴ</t>
    </rPh>
    <rPh sb="12" eb="14">
      <t>ジギョウ</t>
    </rPh>
    <rPh sb="14" eb="16">
      <t>カイシ</t>
    </rPh>
    <rPh sb="16" eb="18">
      <t>トウジ</t>
    </rPh>
    <rPh sb="19" eb="20">
      <t>キュウ</t>
    </rPh>
    <rPh sb="20" eb="22">
      <t>ハイスイ</t>
    </rPh>
    <rPh sb="22" eb="23">
      <t>カン</t>
    </rPh>
    <rPh sb="24" eb="26">
      <t>ジュンジ</t>
    </rPh>
    <rPh sb="26" eb="28">
      <t>コウシン</t>
    </rPh>
    <rPh sb="28" eb="30">
      <t>ジキ</t>
    </rPh>
    <rPh sb="31" eb="32">
      <t>ムカ</t>
    </rPh>
    <rPh sb="41" eb="43">
      <t>カンロ</t>
    </rPh>
    <rPh sb="43" eb="45">
      <t>コウシン</t>
    </rPh>
    <rPh sb="74" eb="76">
      <t>コンゴ</t>
    </rPh>
    <rPh sb="77" eb="79">
      <t>カイシュウ</t>
    </rPh>
    <rPh sb="80" eb="82">
      <t>バショ</t>
    </rPh>
    <rPh sb="83" eb="85">
      <t>カイシュウ</t>
    </rPh>
    <rPh sb="85" eb="87">
      <t>カンロ</t>
    </rPh>
    <rPh sb="87" eb="89">
      <t>エンチョウ</t>
    </rPh>
    <rPh sb="89" eb="90">
      <t>オヨ</t>
    </rPh>
    <rPh sb="91" eb="93">
      <t>コウジ</t>
    </rPh>
    <rPh sb="93" eb="94">
      <t>ヒ</t>
    </rPh>
    <rPh sb="94" eb="95">
      <t>トウ</t>
    </rPh>
    <rPh sb="100" eb="102">
      <t>ネントウ</t>
    </rPh>
    <rPh sb="103" eb="104">
      <t>オ</t>
    </rPh>
    <rPh sb="107" eb="110">
      <t>ケイカクテキ</t>
    </rPh>
    <rPh sb="111" eb="113">
      <t>カンロ</t>
    </rPh>
    <rPh sb="113" eb="115">
      <t>シュウゼン</t>
    </rPh>
    <rPh sb="116" eb="118">
      <t>ヒツヨウ</t>
    </rPh>
    <rPh sb="127" eb="130">
      <t>ハイスイチ</t>
    </rPh>
    <rPh sb="136" eb="138">
      <t>ジュンジ</t>
    </rPh>
    <rPh sb="138" eb="140">
      <t>タイシン</t>
    </rPh>
    <rPh sb="140" eb="142">
      <t>カイシュウ</t>
    </rPh>
    <rPh sb="143" eb="145">
      <t>ジッシ</t>
    </rPh>
    <rPh sb="149" eb="150">
      <t>ゴ</t>
    </rPh>
    <rPh sb="151" eb="154">
      <t>ケイカクテキ</t>
    </rPh>
    <rPh sb="155" eb="157">
      <t>カンロ</t>
    </rPh>
    <rPh sb="157" eb="159">
      <t>カイシュウ</t>
    </rPh>
    <rPh sb="160" eb="162">
      <t>チャクシュ</t>
    </rPh>
    <rPh sb="164" eb="166">
      <t>ヨテイ</t>
    </rPh>
    <rPh sb="172" eb="174">
      <t>コンゴ</t>
    </rPh>
    <rPh sb="175" eb="177">
      <t>アンテイ</t>
    </rPh>
    <rPh sb="179" eb="181">
      <t>スイドウ</t>
    </rPh>
    <rPh sb="181" eb="183">
      <t>ジギョウ</t>
    </rPh>
    <rPh sb="184" eb="186">
      <t>ケイゾク</t>
    </rPh>
    <rPh sb="191" eb="193">
      <t>シサン</t>
    </rPh>
    <rPh sb="193" eb="195">
      <t>ダイチョウ</t>
    </rPh>
    <rPh sb="196" eb="198">
      <t>セイビ</t>
    </rPh>
    <rPh sb="199" eb="201">
      <t>ソウキュウ</t>
    </rPh>
    <rPh sb="202" eb="203">
      <t>オコナ</t>
    </rPh>
    <phoneticPr fontId="4"/>
  </si>
  <si>
    <t xml:space="preserve"> 平成30年度は黒字決算となったが、経常収支比率は前年度を下回っている。これは料金収入の減少によるもので、この減少傾向は今後も続き、ますます経営状況は厳しくなる。他団体に比べかなり安価な給水原価により健全経営を続けているが、今後は経費節減等にも努め、長期にわたる安定経営を目指したい。
　平成25年度から平成29年度の5か年で実施した第8次拡張事業による企業債借入れにより、企業債残高対給水収益比率は、他団体に比べてかなり高い水準となっている。今後も配水池の耐震化改修工事を予定しており、その高額な工事費を賄うため、補助金や繰入金だけで賄えない費用について、企業債の借入れを予定しているため、企業債への依存は今後数年続くと思われる。
　有収率は平成29年度に比べ若干上昇したものの、まだまだ低い水準である。平成30年度に予定していた漏水調査を実施できなかったことも要因と考えられる。今後は漏水調査と老朽管の改修を計画的に実施して、有収率向上に努めたい。　
　平成30年度策定の「経営戦略」により、近年赤字経営になると考えられる。人口減少等による料金収入の減少が大きな要因である。このため収入面では料金改定による収入の増加と、費用面では一層の経費節減に努めたい。</t>
    <rPh sb="1" eb="3">
      <t>ヘイセイ</t>
    </rPh>
    <rPh sb="5" eb="7">
      <t>ネンド</t>
    </rPh>
    <rPh sb="8" eb="10">
      <t>クロジ</t>
    </rPh>
    <rPh sb="10" eb="12">
      <t>ケッサン</t>
    </rPh>
    <rPh sb="18" eb="20">
      <t>ケイジョウ</t>
    </rPh>
    <rPh sb="20" eb="22">
      <t>シュウシ</t>
    </rPh>
    <rPh sb="22" eb="24">
      <t>ヒリツ</t>
    </rPh>
    <rPh sb="25" eb="28">
      <t>ゼンネンド</t>
    </rPh>
    <rPh sb="29" eb="31">
      <t>シタマワ</t>
    </rPh>
    <rPh sb="39" eb="41">
      <t>リョウキン</t>
    </rPh>
    <rPh sb="41" eb="43">
      <t>シュウニュウ</t>
    </rPh>
    <rPh sb="44" eb="46">
      <t>ゲンショウ</t>
    </rPh>
    <rPh sb="55" eb="57">
      <t>ゲンショウ</t>
    </rPh>
    <rPh sb="57" eb="59">
      <t>ケイコウ</t>
    </rPh>
    <rPh sb="60" eb="62">
      <t>コンゴ</t>
    </rPh>
    <rPh sb="63" eb="64">
      <t>ツヅ</t>
    </rPh>
    <rPh sb="70" eb="72">
      <t>ケイエイ</t>
    </rPh>
    <rPh sb="72" eb="74">
      <t>ジョウキョウ</t>
    </rPh>
    <rPh sb="75" eb="76">
      <t>キビ</t>
    </rPh>
    <rPh sb="81" eb="82">
      <t>タ</t>
    </rPh>
    <rPh sb="82" eb="84">
      <t>ダンタイ</t>
    </rPh>
    <rPh sb="85" eb="86">
      <t>クラ</t>
    </rPh>
    <rPh sb="90" eb="92">
      <t>アンカ</t>
    </rPh>
    <rPh sb="93" eb="95">
      <t>キュウスイ</t>
    </rPh>
    <rPh sb="95" eb="97">
      <t>ゲンカ</t>
    </rPh>
    <rPh sb="100" eb="102">
      <t>ケンゼン</t>
    </rPh>
    <rPh sb="105" eb="106">
      <t>ツヅ</t>
    </rPh>
    <rPh sb="112" eb="114">
      <t>コンゴ</t>
    </rPh>
    <rPh sb="115" eb="117">
      <t>ケイヒ</t>
    </rPh>
    <rPh sb="117" eb="119">
      <t>セツゲン</t>
    </rPh>
    <rPh sb="119" eb="120">
      <t>トウ</t>
    </rPh>
    <rPh sb="122" eb="123">
      <t>ツト</t>
    </rPh>
    <rPh sb="125" eb="127">
      <t>チョウキ</t>
    </rPh>
    <rPh sb="131" eb="133">
      <t>アンテイ</t>
    </rPh>
    <rPh sb="133" eb="135">
      <t>ケイエイ</t>
    </rPh>
    <rPh sb="136" eb="138">
      <t>メザ</t>
    </rPh>
    <rPh sb="144" eb="146">
      <t>ヘイセイ</t>
    </rPh>
    <rPh sb="148" eb="150">
      <t>ネンド</t>
    </rPh>
    <rPh sb="152" eb="154">
      <t>ヘイセイ</t>
    </rPh>
    <rPh sb="156" eb="158">
      <t>ネンド</t>
    </rPh>
    <rPh sb="161" eb="162">
      <t>ネン</t>
    </rPh>
    <rPh sb="163" eb="165">
      <t>ジッシ</t>
    </rPh>
    <rPh sb="167" eb="168">
      <t>ダイ</t>
    </rPh>
    <rPh sb="169" eb="170">
      <t>ジ</t>
    </rPh>
    <rPh sb="170" eb="172">
      <t>カクチョウ</t>
    </rPh>
    <rPh sb="172" eb="174">
      <t>ジギョウ</t>
    </rPh>
    <rPh sb="177" eb="179">
      <t>キギョウ</t>
    </rPh>
    <rPh sb="179" eb="180">
      <t>サイ</t>
    </rPh>
    <rPh sb="180" eb="181">
      <t>カ</t>
    </rPh>
    <rPh sb="181" eb="182">
      <t>イ</t>
    </rPh>
    <rPh sb="187" eb="189">
      <t>キギョウ</t>
    </rPh>
    <rPh sb="189" eb="190">
      <t>サイ</t>
    </rPh>
    <rPh sb="190" eb="192">
      <t>ザンダカ</t>
    </rPh>
    <rPh sb="192" eb="193">
      <t>タイ</t>
    </rPh>
    <rPh sb="193" eb="195">
      <t>キュウスイ</t>
    </rPh>
    <rPh sb="195" eb="197">
      <t>シュウエキ</t>
    </rPh>
    <rPh sb="197" eb="199">
      <t>ヒリツ</t>
    </rPh>
    <rPh sb="201" eb="202">
      <t>タ</t>
    </rPh>
    <rPh sb="202" eb="204">
      <t>ダンタイ</t>
    </rPh>
    <rPh sb="205" eb="206">
      <t>クラ</t>
    </rPh>
    <rPh sb="211" eb="212">
      <t>タカ</t>
    </rPh>
    <rPh sb="213" eb="215">
      <t>スイジュン</t>
    </rPh>
    <rPh sb="222" eb="224">
      <t>コンゴ</t>
    </rPh>
    <rPh sb="225" eb="228">
      <t>ハイスイチ</t>
    </rPh>
    <rPh sb="229" eb="232">
      <t>タイシンカ</t>
    </rPh>
    <rPh sb="232" eb="234">
      <t>カイシュウ</t>
    </rPh>
    <rPh sb="234" eb="236">
      <t>コウジ</t>
    </rPh>
    <rPh sb="237" eb="239">
      <t>ヨテイ</t>
    </rPh>
    <rPh sb="246" eb="248">
      <t>コウガク</t>
    </rPh>
    <rPh sb="249" eb="251">
      <t>コウジ</t>
    </rPh>
    <rPh sb="251" eb="252">
      <t>ヒ</t>
    </rPh>
    <rPh sb="253" eb="254">
      <t>マカナ</t>
    </rPh>
    <rPh sb="258" eb="261">
      <t>ホジョキン</t>
    </rPh>
    <rPh sb="262" eb="264">
      <t>クリイレ</t>
    </rPh>
    <rPh sb="264" eb="265">
      <t>キン</t>
    </rPh>
    <rPh sb="268" eb="269">
      <t>マカナ</t>
    </rPh>
    <rPh sb="272" eb="274">
      <t>ヒヨウ</t>
    </rPh>
    <rPh sb="279" eb="281">
      <t>キギョウ</t>
    </rPh>
    <rPh sb="281" eb="282">
      <t>サイ</t>
    </rPh>
    <rPh sb="283" eb="284">
      <t>カ</t>
    </rPh>
    <rPh sb="284" eb="285">
      <t>イ</t>
    </rPh>
    <rPh sb="287" eb="289">
      <t>ヨテイ</t>
    </rPh>
    <rPh sb="296" eb="298">
      <t>キギョウ</t>
    </rPh>
    <rPh sb="298" eb="299">
      <t>サイ</t>
    </rPh>
    <rPh sb="301" eb="303">
      <t>イゾン</t>
    </rPh>
    <rPh sb="304" eb="306">
      <t>コンゴ</t>
    </rPh>
    <rPh sb="306" eb="308">
      <t>スウネン</t>
    </rPh>
    <rPh sb="308" eb="309">
      <t>ツヅ</t>
    </rPh>
    <rPh sb="311" eb="312">
      <t>オモ</t>
    </rPh>
    <rPh sb="318" eb="321">
      <t>ユウシュウリツ</t>
    </rPh>
    <rPh sb="322" eb="324">
      <t>ヘイセイ</t>
    </rPh>
    <rPh sb="326" eb="328">
      <t>ネンド</t>
    </rPh>
    <rPh sb="329" eb="330">
      <t>クラ</t>
    </rPh>
    <rPh sb="331" eb="333">
      <t>ジャッカン</t>
    </rPh>
    <rPh sb="333" eb="335">
      <t>ジョウショウ</t>
    </rPh>
    <rPh sb="345" eb="346">
      <t>ヒク</t>
    </rPh>
    <rPh sb="347" eb="349">
      <t>スイジュン</t>
    </rPh>
    <rPh sb="353" eb="355">
      <t>ヘイセイ</t>
    </rPh>
    <rPh sb="357" eb="359">
      <t>ネンド</t>
    </rPh>
    <rPh sb="360" eb="362">
      <t>ヨテイ</t>
    </rPh>
    <rPh sb="366" eb="368">
      <t>ロウスイ</t>
    </rPh>
    <rPh sb="368" eb="370">
      <t>チョウサ</t>
    </rPh>
    <rPh sb="371" eb="373">
      <t>ジッシ</t>
    </rPh>
    <rPh sb="382" eb="384">
      <t>ヨウイン</t>
    </rPh>
    <rPh sb="385" eb="386">
      <t>カンガ</t>
    </rPh>
    <rPh sb="391" eb="393">
      <t>コンゴ</t>
    </rPh>
    <rPh sb="394" eb="396">
      <t>ロウスイ</t>
    </rPh>
    <rPh sb="396" eb="398">
      <t>チョウサ</t>
    </rPh>
    <rPh sb="399" eb="401">
      <t>ロウキュウ</t>
    </rPh>
    <rPh sb="401" eb="402">
      <t>カン</t>
    </rPh>
    <rPh sb="403" eb="405">
      <t>カイシュウ</t>
    </rPh>
    <rPh sb="406" eb="409">
      <t>ケイカクテキ</t>
    </rPh>
    <rPh sb="410" eb="412">
      <t>ジッシ</t>
    </rPh>
    <rPh sb="415" eb="418">
      <t>ユウシュウリツ</t>
    </rPh>
    <rPh sb="418" eb="420">
      <t>コウジョウ</t>
    </rPh>
    <rPh sb="421" eb="422">
      <t>ツト</t>
    </rPh>
    <rPh sb="429" eb="431">
      <t>ヘイセイ</t>
    </rPh>
    <rPh sb="433" eb="435">
      <t>ネンド</t>
    </rPh>
    <rPh sb="435" eb="437">
      <t>サクテイ</t>
    </rPh>
    <rPh sb="439" eb="441">
      <t>ケイエイ</t>
    </rPh>
    <rPh sb="441" eb="443">
      <t>センリャク</t>
    </rPh>
    <rPh sb="448" eb="450">
      <t>キンネン</t>
    </rPh>
    <rPh sb="450" eb="452">
      <t>アカジ</t>
    </rPh>
    <rPh sb="452" eb="454">
      <t>ケイエイ</t>
    </rPh>
    <rPh sb="458" eb="459">
      <t>カンガ</t>
    </rPh>
    <rPh sb="464" eb="466">
      <t>ジンコウ</t>
    </rPh>
    <rPh sb="466" eb="468">
      <t>ゲンショウ</t>
    </rPh>
    <rPh sb="468" eb="469">
      <t>トウ</t>
    </rPh>
    <rPh sb="472" eb="474">
      <t>リョウキン</t>
    </rPh>
    <rPh sb="474" eb="476">
      <t>シュウニュウ</t>
    </rPh>
    <rPh sb="477" eb="479">
      <t>ゲンショウ</t>
    </rPh>
    <rPh sb="480" eb="481">
      <t>オオ</t>
    </rPh>
    <rPh sb="483" eb="485">
      <t>ヨウイン</t>
    </rPh>
    <rPh sb="493" eb="496">
      <t>シュウニュウメン</t>
    </rPh>
    <rPh sb="498" eb="500">
      <t>リョウキン</t>
    </rPh>
    <rPh sb="500" eb="502">
      <t>カイテイ</t>
    </rPh>
    <rPh sb="505" eb="507">
      <t>シュウニュウ</t>
    </rPh>
    <rPh sb="508" eb="510">
      <t>ゾウカ</t>
    </rPh>
    <rPh sb="512" eb="514">
      <t>ヒヨウ</t>
    </rPh>
    <rPh sb="514" eb="515">
      <t>メン</t>
    </rPh>
    <rPh sb="517" eb="519">
      <t>イッソウ</t>
    </rPh>
    <rPh sb="520" eb="522">
      <t>ケイヒ</t>
    </rPh>
    <rPh sb="522" eb="524">
      <t>セツゲン</t>
    </rPh>
    <rPh sb="525" eb="52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</si>
</sst>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1.89</c:v>
                </c:pt>
                <c:pt idx="1">
                  <c:v>0</c:v>
                </c:pt>
                <c:pt idx="2" formatCode="#,##0.00;&quot;△&quot;#,##0.00;&quot;-&quot;">
                  <c:v>0.99</c:v>
                </c:pt>
                <c:pt idx="3" formatCode="#,##0.00;&quot;△&quot;#,##0.00;&quot;-&quot;">
                  <c:v>0.95</c:v>
                </c:pt>
                <c:pt idx="4" formatCode="#,##0.00;&quot;△&quot;#,##0.00;&quot;-&quot;">
                  <c:v>1.1399999999999999</c:v>
                </c:pt>
              </c:numCache>
            </c:numRef>
          </c:val>
          <c:extLst>
            <c:ext xmlns:c16="http://schemas.microsoft.com/office/drawing/2014/chart" uri="{C3380CC4-5D6E-409C-BE32-E72D297353CC}">
              <c16:uniqueId val="{00000000-B5DD-4D19-AAB5-D34F3AA1229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B5DD-4D19-AAB5-D34F3AA1229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55.38</c:v>
                </c:pt>
                <c:pt idx="1">
                  <c:v>53.71</c:v>
                </c:pt>
                <c:pt idx="2">
                  <c:v>54.17</c:v>
                </c:pt>
                <c:pt idx="3">
                  <c:v>83.39</c:v>
                </c:pt>
                <c:pt idx="4">
                  <c:v>82.48</c:v>
                </c:pt>
              </c:numCache>
            </c:numRef>
          </c:val>
          <c:extLst>
            <c:ext xmlns:c16="http://schemas.microsoft.com/office/drawing/2014/chart" uri="{C3380CC4-5D6E-409C-BE32-E72D297353CC}">
              <c16:uniqueId val="{00000000-F2AE-4CC6-BAEE-D998F3BEC7F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F2AE-4CC6-BAEE-D998F3BEC7F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79.67</c:v>
                </c:pt>
                <c:pt idx="1">
                  <c:v>83.22</c:v>
                </c:pt>
                <c:pt idx="2">
                  <c:v>82.44</c:v>
                </c:pt>
                <c:pt idx="3">
                  <c:v>77.63</c:v>
                </c:pt>
                <c:pt idx="4">
                  <c:v>78.14</c:v>
                </c:pt>
              </c:numCache>
            </c:numRef>
          </c:val>
          <c:extLst>
            <c:ext xmlns:c16="http://schemas.microsoft.com/office/drawing/2014/chart" uri="{C3380CC4-5D6E-409C-BE32-E72D297353CC}">
              <c16:uniqueId val="{00000000-4777-4908-87FA-D5450013356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4777-4908-87FA-D5450013356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109.69</c:v>
                </c:pt>
                <c:pt idx="1">
                  <c:v>103.69</c:v>
                </c:pt>
                <c:pt idx="2">
                  <c:v>98.92</c:v>
                </c:pt>
                <c:pt idx="3">
                  <c:v>111.14</c:v>
                </c:pt>
                <c:pt idx="4">
                  <c:v>102.58</c:v>
                </c:pt>
              </c:numCache>
            </c:numRef>
          </c:val>
          <c:extLst>
            <c:ext xmlns:c16="http://schemas.microsoft.com/office/drawing/2014/chart" uri="{C3380CC4-5D6E-409C-BE32-E72D297353CC}">
              <c16:uniqueId val="{00000000-E055-437F-A391-7CE1EFFC4AB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E055-437F-A391-7CE1EFFC4AB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47.47</c:v>
                </c:pt>
                <c:pt idx="1">
                  <c:v>47.27</c:v>
                </c:pt>
                <c:pt idx="2">
                  <c:v>43.76</c:v>
                </c:pt>
                <c:pt idx="3">
                  <c:v>42.07</c:v>
                </c:pt>
                <c:pt idx="4">
                  <c:v>43.45</c:v>
                </c:pt>
              </c:numCache>
            </c:numRef>
          </c:val>
          <c:extLst>
            <c:ext xmlns:c16="http://schemas.microsoft.com/office/drawing/2014/chart" uri="{C3380CC4-5D6E-409C-BE32-E72D297353CC}">
              <c16:uniqueId val="{00000000-DC86-4BA1-823E-6F2B0878833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DC86-4BA1-823E-6F2B0878833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formatCode="#,##0.00;&quot;△&quot;#,##0.00;&quot;-&quot;">
                  <c:v>3.5</c:v>
                </c:pt>
                <c:pt idx="4" formatCode="#,##0.00;&quot;△&quot;#,##0.00;&quot;-&quot;">
                  <c:v>21.92</c:v>
                </c:pt>
              </c:numCache>
            </c:numRef>
          </c:val>
          <c:extLst>
            <c:ext xmlns:c16="http://schemas.microsoft.com/office/drawing/2014/chart" uri="{C3380CC4-5D6E-409C-BE32-E72D297353CC}">
              <c16:uniqueId val="{00000000-0E4F-4284-997D-006E8EEB4A7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0E4F-4284-997D-006E8EEB4A7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4B-4552-A20F-2AE17E2E217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F74B-4552-A20F-2AE17E2E217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290.69</c:v>
                </c:pt>
                <c:pt idx="1">
                  <c:v>297.13</c:v>
                </c:pt>
                <c:pt idx="2">
                  <c:v>174.47</c:v>
                </c:pt>
                <c:pt idx="3">
                  <c:v>301.75</c:v>
                </c:pt>
                <c:pt idx="4">
                  <c:v>311.86</c:v>
                </c:pt>
              </c:numCache>
            </c:numRef>
          </c:val>
          <c:extLst>
            <c:ext xmlns:c16="http://schemas.microsoft.com/office/drawing/2014/chart" uri="{C3380CC4-5D6E-409C-BE32-E72D297353CC}">
              <c16:uniqueId val="{00000000-FDF0-439B-8782-4BCF30CB483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FDF0-439B-8782-4BCF30CB483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505.2</c:v>
                </c:pt>
                <c:pt idx="1">
                  <c:v>505.81</c:v>
                </c:pt>
                <c:pt idx="2">
                  <c:v>542.29999999999995</c:v>
                </c:pt>
                <c:pt idx="3">
                  <c:v>608.16999999999996</c:v>
                </c:pt>
                <c:pt idx="4">
                  <c:v>617.03</c:v>
                </c:pt>
              </c:numCache>
            </c:numRef>
          </c:val>
          <c:extLst>
            <c:ext xmlns:c16="http://schemas.microsoft.com/office/drawing/2014/chart" uri="{C3380CC4-5D6E-409C-BE32-E72D297353CC}">
              <c16:uniqueId val="{00000000-BEF6-4647-BB12-86589E4132B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BEF6-4647-BB12-86589E4132B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108.53</c:v>
                </c:pt>
                <c:pt idx="1">
                  <c:v>101.44</c:v>
                </c:pt>
                <c:pt idx="2">
                  <c:v>96.11</c:v>
                </c:pt>
                <c:pt idx="3">
                  <c:v>110.02</c:v>
                </c:pt>
                <c:pt idx="4">
                  <c:v>100.72</c:v>
                </c:pt>
              </c:numCache>
            </c:numRef>
          </c:val>
          <c:extLst>
            <c:ext xmlns:c16="http://schemas.microsoft.com/office/drawing/2014/chart" uri="{C3380CC4-5D6E-409C-BE32-E72D297353CC}">
              <c16:uniqueId val="{00000000-7477-46F8-92BD-C8944D32F94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7477-46F8-92BD-C8944D32F94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109.43</c:v>
                </c:pt>
                <c:pt idx="1">
                  <c:v>115.34</c:v>
                </c:pt>
                <c:pt idx="2">
                  <c:v>122.12</c:v>
                </c:pt>
                <c:pt idx="3">
                  <c:v>108.59</c:v>
                </c:pt>
                <c:pt idx="4">
                  <c:v>118.99</c:v>
                </c:pt>
              </c:numCache>
            </c:numRef>
          </c:val>
          <c:extLst>
            <c:ext xmlns:c16="http://schemas.microsoft.com/office/drawing/2014/chart" uri="{C3380CC4-5D6E-409C-BE32-E72D297353CC}">
              <c16:uniqueId val="{00000000-1012-4606-9430-4302539F468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1012-4606-9430-4302539F468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愛媛県　砥部町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21230</v>
      </c>
      <c r="AM8" s="70"/>
      <c r="AN8" s="70"/>
      <c r="AO8" s="70"/>
      <c r="AP8" s="70"/>
      <c r="AQ8" s="70"/>
      <c r="AR8" s="70"/>
      <c r="AS8" s="70"/>
      <c r="AT8" s="66">
        <f>データ!$S$6</f>
        <v>101.59</v>
      </c>
      <c r="AU8" s="67"/>
      <c r="AV8" s="67"/>
      <c r="AW8" s="67"/>
      <c r="AX8" s="67"/>
      <c r="AY8" s="67"/>
      <c r="AZ8" s="67"/>
      <c r="BA8" s="67"/>
      <c r="BB8" s="69">
        <f>データ!$T$6</f>
        <v>208.98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57.57</v>
      </c>
      <c r="J10" s="67"/>
      <c r="K10" s="67"/>
      <c r="L10" s="67"/>
      <c r="M10" s="67"/>
      <c r="N10" s="67"/>
      <c r="O10" s="68"/>
      <c r="P10" s="69">
        <f>データ!$P$6</f>
        <v>94.35</v>
      </c>
      <c r="Q10" s="69"/>
      <c r="R10" s="69"/>
      <c r="S10" s="69"/>
      <c r="T10" s="69"/>
      <c r="U10" s="69"/>
      <c r="V10" s="69"/>
      <c r="W10" s="70">
        <f>データ!$Q$6</f>
        <v>2280</v>
      </c>
      <c r="X10" s="70"/>
      <c r="Y10" s="70"/>
      <c r="Z10" s="70"/>
      <c r="AA10" s="70"/>
      <c r="AB10" s="70"/>
      <c r="AC10" s="70"/>
      <c r="AD10" s="2"/>
      <c r="AE10" s="2"/>
      <c r="AF10" s="2"/>
      <c r="AG10" s="2"/>
      <c r="AH10" s="4"/>
      <c r="AI10" s="4"/>
      <c r="AJ10" s="4"/>
      <c r="AK10" s="4"/>
      <c r="AL10" s="70">
        <f>データ!$U$6</f>
        <v>19919</v>
      </c>
      <c r="AM10" s="70"/>
      <c r="AN10" s="70"/>
      <c r="AO10" s="70"/>
      <c r="AP10" s="70"/>
      <c r="AQ10" s="70"/>
      <c r="AR10" s="70"/>
      <c r="AS10" s="70"/>
      <c r="AT10" s="66">
        <f>データ!$V$6</f>
        <v>12.9</v>
      </c>
      <c r="AU10" s="67"/>
      <c r="AV10" s="67"/>
      <c r="AW10" s="67"/>
      <c r="AX10" s="67"/>
      <c r="AY10" s="67"/>
      <c r="AZ10" s="67"/>
      <c r="BA10" s="67"/>
      <c r="BB10" s="69">
        <f>データ!$W$6</f>
        <v>1544.11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S9KG7ObJzHNRayZY5udKf28vppB58y6O6XR/1mF3GD71LHz7GFrWqebHBcgLJ8OnoovMpy41mnZMkcE9I2xg5g==" saltValue="lA1SzVUQ7Rm+FfUD2GQZi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384020</v>
      </c>
      <c r="D6" s="34">
        <f t="shared" si="3"/>
        <v>46</v>
      </c>
      <c r="E6" s="34">
        <f t="shared" si="3"/>
        <v>1</v>
      </c>
      <c r="F6" s="34">
        <f t="shared" si="3"/>
        <v>0</v>
      </c>
      <c r="G6" s="34">
        <f t="shared" si="3"/>
        <v>1</v>
      </c>
      <c r="H6" s="34" t="str">
        <f t="shared" si="3"/>
        <v>愛媛県　砥部町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57.57</v>
      </c>
      <c r="P6" s="35">
        <f t="shared" si="3"/>
        <v>94.35</v>
      </c>
      <c r="Q6" s="35">
        <f t="shared" si="3"/>
        <v>2280</v>
      </c>
      <c r="R6" s="35">
        <f t="shared" si="3"/>
        <v>21230</v>
      </c>
      <c r="S6" s="35">
        <f t="shared" si="3"/>
        <v>101.59</v>
      </c>
      <c r="T6" s="35">
        <f t="shared" si="3"/>
        <v>208.98</v>
      </c>
      <c r="U6" s="35">
        <f t="shared" si="3"/>
        <v>19919</v>
      </c>
      <c r="V6" s="35">
        <f t="shared" si="3"/>
        <v>12.9</v>
      </c>
      <c r="W6" s="35">
        <f t="shared" si="3"/>
        <v>1544.11</v>
      </c>
      <c r="X6" s="36">
        <f>IF(X7="",NA(),X7)</f>
        <v>109.69</v>
      </c>
      <c r="Y6" s="36">
        <f t="shared" ref="Y6:AG6" si="4">IF(Y7="",NA(),Y7)</f>
        <v>103.69</v>
      </c>
      <c r="Z6" s="36">
        <f t="shared" si="4"/>
        <v>98.92</v>
      </c>
      <c r="AA6" s="36">
        <f t="shared" si="4"/>
        <v>111.14</v>
      </c>
      <c r="AB6" s="36">
        <f t="shared" si="4"/>
        <v>102.58</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290.69</v>
      </c>
      <c r="AU6" s="36">
        <f t="shared" ref="AU6:BC6" si="6">IF(AU7="",NA(),AU7)</f>
        <v>297.13</v>
      </c>
      <c r="AV6" s="36">
        <f t="shared" si="6"/>
        <v>174.47</v>
      </c>
      <c r="AW6" s="36">
        <f t="shared" si="6"/>
        <v>301.75</v>
      </c>
      <c r="AX6" s="36">
        <f t="shared" si="6"/>
        <v>311.86</v>
      </c>
      <c r="AY6" s="36">
        <f t="shared" si="6"/>
        <v>381.53</v>
      </c>
      <c r="AZ6" s="36">
        <f t="shared" si="6"/>
        <v>391.54</v>
      </c>
      <c r="BA6" s="36">
        <f t="shared" si="6"/>
        <v>384.34</v>
      </c>
      <c r="BB6" s="36">
        <f t="shared" si="6"/>
        <v>359.47</v>
      </c>
      <c r="BC6" s="36">
        <f t="shared" si="6"/>
        <v>369.69</v>
      </c>
      <c r="BD6" s="35" t="str">
        <f>IF(BD7="","",IF(BD7="-","【-】","【"&amp;SUBSTITUTE(TEXT(BD7,"#,##0.00"),"-","△")&amp;"】"))</f>
        <v>【261.93】</v>
      </c>
      <c r="BE6" s="36">
        <f>IF(BE7="",NA(),BE7)</f>
        <v>505.2</v>
      </c>
      <c r="BF6" s="36">
        <f t="shared" ref="BF6:BN6" si="7">IF(BF7="",NA(),BF7)</f>
        <v>505.81</v>
      </c>
      <c r="BG6" s="36">
        <f t="shared" si="7"/>
        <v>542.29999999999995</v>
      </c>
      <c r="BH6" s="36">
        <f t="shared" si="7"/>
        <v>608.16999999999996</v>
      </c>
      <c r="BI6" s="36">
        <f t="shared" si="7"/>
        <v>617.03</v>
      </c>
      <c r="BJ6" s="36">
        <f t="shared" si="7"/>
        <v>393.27</v>
      </c>
      <c r="BK6" s="36">
        <f t="shared" si="7"/>
        <v>386.97</v>
      </c>
      <c r="BL6" s="36">
        <f t="shared" si="7"/>
        <v>380.58</v>
      </c>
      <c r="BM6" s="36">
        <f t="shared" si="7"/>
        <v>401.79</v>
      </c>
      <c r="BN6" s="36">
        <f t="shared" si="7"/>
        <v>402.99</v>
      </c>
      <c r="BO6" s="35" t="str">
        <f>IF(BO7="","",IF(BO7="-","【-】","【"&amp;SUBSTITUTE(TEXT(BO7,"#,##0.00"),"-","△")&amp;"】"))</f>
        <v>【270.46】</v>
      </c>
      <c r="BP6" s="36">
        <f>IF(BP7="",NA(),BP7)</f>
        <v>108.53</v>
      </c>
      <c r="BQ6" s="36">
        <f t="shared" ref="BQ6:BY6" si="8">IF(BQ7="",NA(),BQ7)</f>
        <v>101.44</v>
      </c>
      <c r="BR6" s="36">
        <f t="shared" si="8"/>
        <v>96.11</v>
      </c>
      <c r="BS6" s="36">
        <f t="shared" si="8"/>
        <v>110.02</v>
      </c>
      <c r="BT6" s="36">
        <f t="shared" si="8"/>
        <v>100.72</v>
      </c>
      <c r="BU6" s="36">
        <f t="shared" si="8"/>
        <v>100.47</v>
      </c>
      <c r="BV6" s="36">
        <f t="shared" si="8"/>
        <v>101.72</v>
      </c>
      <c r="BW6" s="36">
        <f t="shared" si="8"/>
        <v>102.38</v>
      </c>
      <c r="BX6" s="36">
        <f t="shared" si="8"/>
        <v>100.12</v>
      </c>
      <c r="BY6" s="36">
        <f t="shared" si="8"/>
        <v>98.66</v>
      </c>
      <c r="BZ6" s="35" t="str">
        <f>IF(BZ7="","",IF(BZ7="-","【-】","【"&amp;SUBSTITUTE(TEXT(BZ7,"#,##0.00"),"-","△")&amp;"】"))</f>
        <v>【103.91】</v>
      </c>
      <c r="CA6" s="36">
        <f>IF(CA7="",NA(),CA7)</f>
        <v>109.43</v>
      </c>
      <c r="CB6" s="36">
        <f t="shared" ref="CB6:CJ6" si="9">IF(CB7="",NA(),CB7)</f>
        <v>115.34</v>
      </c>
      <c r="CC6" s="36">
        <f t="shared" si="9"/>
        <v>122.12</v>
      </c>
      <c r="CD6" s="36">
        <f t="shared" si="9"/>
        <v>108.59</v>
      </c>
      <c r="CE6" s="36">
        <f t="shared" si="9"/>
        <v>118.99</v>
      </c>
      <c r="CF6" s="36">
        <f t="shared" si="9"/>
        <v>169.82</v>
      </c>
      <c r="CG6" s="36">
        <f t="shared" si="9"/>
        <v>168.2</v>
      </c>
      <c r="CH6" s="36">
        <f t="shared" si="9"/>
        <v>168.67</v>
      </c>
      <c r="CI6" s="36">
        <f t="shared" si="9"/>
        <v>174.97</v>
      </c>
      <c r="CJ6" s="36">
        <f t="shared" si="9"/>
        <v>178.59</v>
      </c>
      <c r="CK6" s="35" t="str">
        <f>IF(CK7="","",IF(CK7="-","【-】","【"&amp;SUBSTITUTE(TEXT(CK7,"#,##0.00"),"-","△")&amp;"】"))</f>
        <v>【167.11】</v>
      </c>
      <c r="CL6" s="36">
        <f>IF(CL7="",NA(),CL7)</f>
        <v>55.38</v>
      </c>
      <c r="CM6" s="36">
        <f t="shared" ref="CM6:CU6" si="10">IF(CM7="",NA(),CM7)</f>
        <v>53.71</v>
      </c>
      <c r="CN6" s="36">
        <f t="shared" si="10"/>
        <v>54.17</v>
      </c>
      <c r="CO6" s="36">
        <f t="shared" si="10"/>
        <v>83.39</v>
      </c>
      <c r="CP6" s="36">
        <f t="shared" si="10"/>
        <v>82.48</v>
      </c>
      <c r="CQ6" s="36">
        <f t="shared" si="10"/>
        <v>55.13</v>
      </c>
      <c r="CR6" s="36">
        <f t="shared" si="10"/>
        <v>54.77</v>
      </c>
      <c r="CS6" s="36">
        <f t="shared" si="10"/>
        <v>54.92</v>
      </c>
      <c r="CT6" s="36">
        <f t="shared" si="10"/>
        <v>55.63</v>
      </c>
      <c r="CU6" s="36">
        <f t="shared" si="10"/>
        <v>55.03</v>
      </c>
      <c r="CV6" s="35" t="str">
        <f>IF(CV7="","",IF(CV7="-","【-】","【"&amp;SUBSTITUTE(TEXT(CV7,"#,##0.00"),"-","△")&amp;"】"))</f>
        <v>【60.27】</v>
      </c>
      <c r="CW6" s="36">
        <f>IF(CW7="",NA(),CW7)</f>
        <v>79.67</v>
      </c>
      <c r="CX6" s="36">
        <f t="shared" ref="CX6:DF6" si="11">IF(CX7="",NA(),CX7)</f>
        <v>83.22</v>
      </c>
      <c r="CY6" s="36">
        <f t="shared" si="11"/>
        <v>82.44</v>
      </c>
      <c r="CZ6" s="36">
        <f t="shared" si="11"/>
        <v>77.63</v>
      </c>
      <c r="DA6" s="36">
        <f t="shared" si="11"/>
        <v>78.14</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47.47</v>
      </c>
      <c r="DI6" s="36">
        <f t="shared" ref="DI6:DQ6" si="12">IF(DI7="",NA(),DI7)</f>
        <v>47.27</v>
      </c>
      <c r="DJ6" s="36">
        <f t="shared" si="12"/>
        <v>43.76</v>
      </c>
      <c r="DK6" s="36">
        <f t="shared" si="12"/>
        <v>42.07</v>
      </c>
      <c r="DL6" s="36">
        <f t="shared" si="12"/>
        <v>43.45</v>
      </c>
      <c r="DM6" s="36">
        <f t="shared" si="12"/>
        <v>46.66</v>
      </c>
      <c r="DN6" s="36">
        <f t="shared" si="12"/>
        <v>47.46</v>
      </c>
      <c r="DO6" s="36">
        <f t="shared" si="12"/>
        <v>48.49</v>
      </c>
      <c r="DP6" s="36">
        <f t="shared" si="12"/>
        <v>48.05</v>
      </c>
      <c r="DQ6" s="36">
        <f t="shared" si="12"/>
        <v>48.87</v>
      </c>
      <c r="DR6" s="35" t="str">
        <f>IF(DR7="","",IF(DR7="-","【-】","【"&amp;SUBSTITUTE(TEXT(DR7,"#,##0.00"),"-","△")&amp;"】"))</f>
        <v>【48.85】</v>
      </c>
      <c r="DS6" s="35">
        <f>IF(DS7="",NA(),DS7)</f>
        <v>0</v>
      </c>
      <c r="DT6" s="35">
        <f t="shared" ref="DT6:EB6" si="13">IF(DT7="",NA(),DT7)</f>
        <v>0</v>
      </c>
      <c r="DU6" s="35">
        <f t="shared" si="13"/>
        <v>0</v>
      </c>
      <c r="DV6" s="36">
        <f t="shared" si="13"/>
        <v>3.5</v>
      </c>
      <c r="DW6" s="36">
        <f t="shared" si="13"/>
        <v>21.92</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1.89</v>
      </c>
      <c r="EE6" s="35">
        <f t="shared" ref="EE6:EM6" si="14">IF(EE7="",NA(),EE7)</f>
        <v>0</v>
      </c>
      <c r="EF6" s="36">
        <f t="shared" si="14"/>
        <v>0.99</v>
      </c>
      <c r="EG6" s="36">
        <f t="shared" si="14"/>
        <v>0.95</v>
      </c>
      <c r="EH6" s="36">
        <f t="shared" si="14"/>
        <v>1.1399999999999999</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384020</v>
      </c>
      <c r="D7" s="38">
        <v>46</v>
      </c>
      <c r="E7" s="38">
        <v>1</v>
      </c>
      <c r="F7" s="38">
        <v>0</v>
      </c>
      <c r="G7" s="38">
        <v>1</v>
      </c>
      <c r="H7" s="38" t="s">
        <v>93</v>
      </c>
      <c r="I7" s="38" t="s">
        <v>94</v>
      </c>
      <c r="J7" s="38" t="s">
        <v>95</v>
      </c>
      <c r="K7" s="38" t="s">
        <v>96</v>
      </c>
      <c r="L7" s="38" t="s">
        <v>97</v>
      </c>
      <c r="M7" s="38" t="s">
        <v>98</v>
      </c>
      <c r="N7" s="39" t="s">
        <v>99</v>
      </c>
      <c r="O7" s="39">
        <v>57.57</v>
      </c>
      <c r="P7" s="39">
        <v>94.35</v>
      </c>
      <c r="Q7" s="39">
        <v>2280</v>
      </c>
      <c r="R7" s="39">
        <v>21230</v>
      </c>
      <c r="S7" s="39">
        <v>101.59</v>
      </c>
      <c r="T7" s="39">
        <v>208.98</v>
      </c>
      <c r="U7" s="39">
        <v>19919</v>
      </c>
      <c r="V7" s="39">
        <v>12.9</v>
      </c>
      <c r="W7" s="39">
        <v>1544.11</v>
      </c>
      <c r="X7" s="39">
        <v>109.69</v>
      </c>
      <c r="Y7" s="39">
        <v>103.69</v>
      </c>
      <c r="Z7" s="39">
        <v>98.92</v>
      </c>
      <c r="AA7" s="39">
        <v>111.14</v>
      </c>
      <c r="AB7" s="39">
        <v>102.58</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290.69</v>
      </c>
      <c r="AU7" s="39">
        <v>297.13</v>
      </c>
      <c r="AV7" s="39">
        <v>174.47</v>
      </c>
      <c r="AW7" s="39">
        <v>301.75</v>
      </c>
      <c r="AX7" s="39">
        <v>311.86</v>
      </c>
      <c r="AY7" s="39">
        <v>381.53</v>
      </c>
      <c r="AZ7" s="39">
        <v>391.54</v>
      </c>
      <c r="BA7" s="39">
        <v>384.34</v>
      </c>
      <c r="BB7" s="39">
        <v>359.47</v>
      </c>
      <c r="BC7" s="39">
        <v>369.69</v>
      </c>
      <c r="BD7" s="39">
        <v>261.93</v>
      </c>
      <c r="BE7" s="39">
        <v>505.2</v>
      </c>
      <c r="BF7" s="39">
        <v>505.81</v>
      </c>
      <c r="BG7" s="39">
        <v>542.29999999999995</v>
      </c>
      <c r="BH7" s="39">
        <v>608.16999999999996</v>
      </c>
      <c r="BI7" s="39">
        <v>617.03</v>
      </c>
      <c r="BJ7" s="39">
        <v>393.27</v>
      </c>
      <c r="BK7" s="39">
        <v>386.97</v>
      </c>
      <c r="BL7" s="39">
        <v>380.58</v>
      </c>
      <c r="BM7" s="39">
        <v>401.79</v>
      </c>
      <c r="BN7" s="39">
        <v>402.99</v>
      </c>
      <c r="BO7" s="39">
        <v>270.45999999999998</v>
      </c>
      <c r="BP7" s="39">
        <v>108.53</v>
      </c>
      <c r="BQ7" s="39">
        <v>101.44</v>
      </c>
      <c r="BR7" s="39">
        <v>96.11</v>
      </c>
      <c r="BS7" s="39">
        <v>110.02</v>
      </c>
      <c r="BT7" s="39">
        <v>100.72</v>
      </c>
      <c r="BU7" s="39">
        <v>100.47</v>
      </c>
      <c r="BV7" s="39">
        <v>101.72</v>
      </c>
      <c r="BW7" s="39">
        <v>102.38</v>
      </c>
      <c r="BX7" s="39">
        <v>100.12</v>
      </c>
      <c r="BY7" s="39">
        <v>98.66</v>
      </c>
      <c r="BZ7" s="39">
        <v>103.91</v>
      </c>
      <c r="CA7" s="39">
        <v>109.43</v>
      </c>
      <c r="CB7" s="39">
        <v>115.34</v>
      </c>
      <c r="CC7" s="39">
        <v>122.12</v>
      </c>
      <c r="CD7" s="39">
        <v>108.59</v>
      </c>
      <c r="CE7" s="39">
        <v>118.99</v>
      </c>
      <c r="CF7" s="39">
        <v>169.82</v>
      </c>
      <c r="CG7" s="39">
        <v>168.2</v>
      </c>
      <c r="CH7" s="39">
        <v>168.67</v>
      </c>
      <c r="CI7" s="39">
        <v>174.97</v>
      </c>
      <c r="CJ7" s="39">
        <v>178.59</v>
      </c>
      <c r="CK7" s="39">
        <v>167.11</v>
      </c>
      <c r="CL7" s="39">
        <v>55.38</v>
      </c>
      <c r="CM7" s="39">
        <v>53.71</v>
      </c>
      <c r="CN7" s="39">
        <v>54.17</v>
      </c>
      <c r="CO7" s="39">
        <v>83.39</v>
      </c>
      <c r="CP7" s="39">
        <v>82.48</v>
      </c>
      <c r="CQ7" s="39">
        <v>55.13</v>
      </c>
      <c r="CR7" s="39">
        <v>54.77</v>
      </c>
      <c r="CS7" s="39">
        <v>54.92</v>
      </c>
      <c r="CT7" s="39">
        <v>55.63</v>
      </c>
      <c r="CU7" s="39">
        <v>55.03</v>
      </c>
      <c r="CV7" s="39">
        <v>60.27</v>
      </c>
      <c r="CW7" s="39">
        <v>79.67</v>
      </c>
      <c r="CX7" s="39">
        <v>83.22</v>
      </c>
      <c r="CY7" s="39">
        <v>82.44</v>
      </c>
      <c r="CZ7" s="39">
        <v>77.63</v>
      </c>
      <c r="DA7" s="39">
        <v>78.14</v>
      </c>
      <c r="DB7" s="39">
        <v>83</v>
      </c>
      <c r="DC7" s="39">
        <v>82.89</v>
      </c>
      <c r="DD7" s="39">
        <v>82.66</v>
      </c>
      <c r="DE7" s="39">
        <v>82.04</v>
      </c>
      <c r="DF7" s="39">
        <v>81.900000000000006</v>
      </c>
      <c r="DG7" s="39">
        <v>89.92</v>
      </c>
      <c r="DH7" s="39">
        <v>47.47</v>
      </c>
      <c r="DI7" s="39">
        <v>47.27</v>
      </c>
      <c r="DJ7" s="39">
        <v>43.76</v>
      </c>
      <c r="DK7" s="39">
        <v>42.07</v>
      </c>
      <c r="DL7" s="39">
        <v>43.45</v>
      </c>
      <c r="DM7" s="39">
        <v>46.66</v>
      </c>
      <c r="DN7" s="39">
        <v>47.46</v>
      </c>
      <c r="DO7" s="39">
        <v>48.49</v>
      </c>
      <c r="DP7" s="39">
        <v>48.05</v>
      </c>
      <c r="DQ7" s="39">
        <v>48.87</v>
      </c>
      <c r="DR7" s="39">
        <v>48.85</v>
      </c>
      <c r="DS7" s="39">
        <v>0</v>
      </c>
      <c r="DT7" s="39">
        <v>0</v>
      </c>
      <c r="DU7" s="39">
        <v>0</v>
      </c>
      <c r="DV7" s="39">
        <v>3.5</v>
      </c>
      <c r="DW7" s="39">
        <v>21.92</v>
      </c>
      <c r="DX7" s="39">
        <v>9.85</v>
      </c>
      <c r="DY7" s="39">
        <v>9.7100000000000009</v>
      </c>
      <c r="DZ7" s="39">
        <v>12.79</v>
      </c>
      <c r="EA7" s="39">
        <v>13.39</v>
      </c>
      <c r="EB7" s="39">
        <v>14.85</v>
      </c>
      <c r="EC7" s="39">
        <v>17.8</v>
      </c>
      <c r="ED7" s="39">
        <v>1.89</v>
      </c>
      <c r="EE7" s="39">
        <v>0</v>
      </c>
      <c r="EF7" s="39">
        <v>0.99</v>
      </c>
      <c r="EG7" s="39">
        <v>0.95</v>
      </c>
      <c r="EH7" s="39">
        <v>1.1399999999999999</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2020-01-17T04:11:35Z</cp:lastPrinted>
  <dcterms:created xsi:type="dcterms:W3CDTF">2019-12-05T04:26:55Z</dcterms:created>
  <dcterms:modified xsi:type="dcterms:W3CDTF">2020-02-14T05:30:46Z</dcterms:modified>
  <cp:category/>
</cp:coreProperties>
</file>