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2 上島町\"/>
    </mc:Choice>
  </mc:AlternateContent>
  <workbookProtection workbookAlgorithmName="SHA-512" workbookHashValue="6mDePoHS/uFpm9uPoZwxxJx/FqfzXIR98Q3LxubiIguKAJDmz/OglNrJXlhTXjlxuFaL05l9SaW18PTUvgOQJQ==" workbookSaltValue="3/fqiLFR1SiDYkBN00DM2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<sst xmlns="http://schemas.openxmlformats.org/spreadsheetml/2006/main" count="220" uniqueCount="108">
  <si>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</si>
  <si>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</si>
  <si>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</si>
  <si>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</si>
  <si>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</si>
  <si>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</si>
  <si>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</si>
  <si>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</si>
  <si>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</si>
  <si>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</si>
  <si>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</si>
  <si>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</si>
  <si>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</si>
  <si>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</si>
  <si>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</si>
  <si>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</si>
  <si>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</si>
  <si>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</si>
  <si>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</si>
  <si>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</si>
  <si>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</si>
  <si>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</si>
  <si>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</si>
  <si>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</si>
  <si>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</si>
  <si>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</si>
  <si>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</si>
  <si>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</si>
  <si>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</si>
  <si>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</si>
  <si>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</si>
  <si>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</si>
  <si>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</si>
  <si>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</si>
  <si>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</si>
  <si>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</si>
  <si>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</si>
  <si>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</si>
  <si>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</si>
  <si>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</si>
  <si>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</si>
  <si>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</si>
  <si>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</si>
  <si>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</si>
  <si>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</si>
  <si>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</si>
  <si>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</si>
  <si>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</si>
  <si>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</si>
  <si>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</si>
  <si>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</si>
  <si>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</si>
  <si>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</si>
  <si>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</si>
  <si>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</si>
  <si>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</si>
  <si>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</si>
  <si>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</si>
  <si>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</si>
  <si>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</si>
  <si>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</si>
  <si>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</si>
  <si>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</si>
  <si>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</si>
  <si>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</si>
  <si>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</si>
  <si>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</si>
  <si>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</si>
  <si>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</si>
  <si>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</si>
  <si>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</si>
  <si>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</si>
  <si>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</si>
  <si>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</si>
  <si>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</si>
  <si>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</si>
  <si>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</si>
  <si>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</si>
  <si>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</si>
  <si>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</si>
  <si>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</si>
  <si>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</si>
  <si>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</si>
  <si>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</si>
  <si>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</si>
  <si>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</si>
  <si>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</si>
  <si>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</si>
  <si>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</si>
  <si>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</si>
  <si>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</si>
  <si>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</si>
  <si>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</si>
  <si>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</si>
  <si>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</si>
  <si>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</si>
  <si>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</si>
  <si>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</si>
  <si>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</si>
  <si>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</si>
  <si>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</si>
  <si>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</si>
  <si>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</si>
  <si>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</si>
  <si>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</si>
  <si>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①有形固定資産減価償却率については、企業会計の改定を受け、償却資産の償却方法が全部償却となったため、平成26年度より急激に増加した状態が続いている。
　②経年化率・③管路更新率は共に0％であるが、これは、昭和58年度の事業開始以来、法定耐用年数未経過ということで管路の更新を行っていないからである。主要な管は布設後約30年経過しているため、計画的な更新を検討する必要がある。引き続き、管路の劣化調査や漏水調査などを実施し、適切な更新を図っていく。</t>
    <phoneticPr fontId="4"/>
  </si>
  <si>
    <t>　1．経営の健全化・効率性について、①経常収支比率・②累積欠損金比率・③流動比率・④企業債残高対給水収益比率・⑤料金回収率において全国平均・類似団体平均値より概ね良好な数値を表している。今後も健全経営に努める。⑥給水原価・⑦施設利用率については、全国平均・類似団体平均値に比べて良い数値とは言えないため、改善に向けた取り組みを検討していく。⑧有収率については、減少傾向にあるため、効率的な運営に向けて、100％に近づけたい。
　2.老朽化の状況については、管路の法定対応年数が集中的に経過することが想定される。しかし、更新工事費用にも限りがあるため、②管路経年化率の上昇に合わせた③管路更新は実施できないが、耐震化等施設の更新状況を踏まえて計画的に管路の更新を実施していきたい。</t>
    <phoneticPr fontId="4"/>
  </si>
  <si>
    <t xml:space="preserve"> 上島町上水道事業の経営については、全国や類似団体との平均値との差にも表れているように、概ね良好な数値を示しており、健全経営が確保できているものと判断できる。今後も高齢社会による水需要の低下が想定されるため、経常費用の抑制に努め、健全経営を維持できるよう取り組む。
　①経常収支比率は、110.43％と前年度に比べ6.05％低下するが、②累積欠損金は0である。これは、給水収益の低下と漏水による受水費等の費用増加により低下したものと思われる。健全経営を保つためにも、漏水の早期発見と復旧に努めたい。③流動比率についても、900.42％と前年度より345.19％低下し、④企業債残高対給水収益比率のとおり、企業債の償還をし終えた。支払能力に問題はないと分析しており、今後も投資規模の適正化を図り、企業債の抑制に努める。
　⑤料金回収率は、112.83％と前年度に比べ9.17％減少するものの、良好な経営状態が保たれている。⑥給水原価については、依然として高水準のままである。これは、水道用水需給100％の団体であることや離島という地理的条件による経常費用が影響しているものと分析する。
　⑦施設利用率は、高齢社会による配水量（有収水量）の低下も考えられるが、認可策定時（昭和57年）の配水能力の設定が現状と乖離しているものと分析する。
　⑧有収率は、78.76％と前年度より6.06％低下してしまったが、漏水復旧工事や漏水調査等によって有収率の維持回復に取り組んでいる。</t>
    <rPh sb="184" eb="186">
      <t>キュウスイ</t>
    </rPh>
    <rPh sb="186" eb="188">
      <t>シュウエキ</t>
    </rPh>
    <rPh sb="189" eb="191">
      <t>テイカ</t>
    </rPh>
    <rPh sb="192" eb="194">
      <t>ロウスイ</t>
    </rPh>
    <rPh sb="197" eb="199">
      <t>ジュスイ</t>
    </rPh>
    <rPh sb="199" eb="200">
      <t>ヒ</t>
    </rPh>
    <rPh sb="200" eb="201">
      <t>トウ</t>
    </rPh>
    <rPh sb="202" eb="204">
      <t>ヒヨウ</t>
    </rPh>
    <rPh sb="204" eb="206">
      <t>ゾウカ</t>
    </rPh>
    <rPh sb="209" eb="211">
      <t>テイカ</t>
    </rPh>
    <rPh sb="216" eb="217">
      <t>オモ</t>
    </rPh>
    <rPh sb="221" eb="225">
      <t>ケンゼンケイエイ</t>
    </rPh>
    <rPh sb="226" eb="227">
      <t>タモ</t>
    </rPh>
    <rPh sb="233" eb="235">
      <t>ロウスイ</t>
    </rPh>
    <rPh sb="236" eb="238">
      <t>ソウキ</t>
    </rPh>
    <rPh sb="238" eb="240">
      <t>ハッケン</t>
    </rPh>
    <rPh sb="241" eb="243">
      <t>フッキュウ</t>
    </rPh>
    <rPh sb="244" eb="245">
      <t>ツト</t>
    </rPh>
    <rPh sb="310" eb="311">
      <t>オ</t>
    </rPh>
    <rPh sb="601" eb="607">
      <t>ロウスイフッキュウコウジ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</si>
</sst>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B6-4920-B099-03FF7C206F5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5DB6-4920-B099-03FF7C206F5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40.49</c:v>
                </c:pt>
                <c:pt idx="1">
                  <c:v>41.65</c:v>
                </c:pt>
                <c:pt idx="2">
                  <c:v>42.49</c:v>
                </c:pt>
                <c:pt idx="3">
                  <c:v>43.23</c:v>
                </c:pt>
                <c:pt idx="4">
                  <c:v>44.84</c:v>
                </c:pt>
              </c:numCache>
            </c:numRef>
          </c:val>
          <c:extLst>
            <c:ext xmlns:c16="http://schemas.microsoft.com/office/drawing/2014/chart" uri="{C3380CC4-5D6E-409C-BE32-E72D297353CC}">
              <c16:uniqueId val="{00000000-1B01-4263-9D8A-6AAC3751010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1B01-4263-9D8A-6AAC3751010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92.21</c:v>
                </c:pt>
                <c:pt idx="1">
                  <c:v>90.76</c:v>
                </c:pt>
                <c:pt idx="2">
                  <c:v>87.43</c:v>
                </c:pt>
                <c:pt idx="3">
                  <c:v>84.82</c:v>
                </c:pt>
                <c:pt idx="4">
                  <c:v>78.760000000000005</c:v>
                </c:pt>
              </c:numCache>
            </c:numRef>
          </c:val>
          <c:extLst>
            <c:ext xmlns:c16="http://schemas.microsoft.com/office/drawing/2014/chart" uri="{C3380CC4-5D6E-409C-BE32-E72D297353CC}">
              <c16:uniqueId val="{00000000-7004-4EB9-A18E-1A59D7FC84C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7004-4EB9-A18E-1A59D7FC84C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116.32</c:v>
                </c:pt>
                <c:pt idx="1">
                  <c:v>119.77</c:v>
                </c:pt>
                <c:pt idx="2">
                  <c:v>122.22</c:v>
                </c:pt>
                <c:pt idx="3">
                  <c:v>116.48</c:v>
                </c:pt>
                <c:pt idx="4">
                  <c:v>110.43</c:v>
                </c:pt>
              </c:numCache>
            </c:numRef>
          </c:val>
          <c:extLst>
            <c:ext xmlns:c16="http://schemas.microsoft.com/office/drawing/2014/chart" uri="{C3380CC4-5D6E-409C-BE32-E72D297353CC}">
              <c16:uniqueId val="{00000000-4920-41B7-A154-0535C2C898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4920-41B7-A154-0535C2C898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75.34</c:v>
                </c:pt>
                <c:pt idx="1">
                  <c:v>77.040000000000006</c:v>
                </c:pt>
                <c:pt idx="2">
                  <c:v>78.709999999999994</c:v>
                </c:pt>
                <c:pt idx="3">
                  <c:v>80.97</c:v>
                </c:pt>
                <c:pt idx="4">
                  <c:v>81.06</c:v>
                </c:pt>
              </c:numCache>
            </c:numRef>
          </c:val>
          <c:extLst>
            <c:ext xmlns:c16="http://schemas.microsoft.com/office/drawing/2014/chart" uri="{C3380CC4-5D6E-409C-BE32-E72D297353CC}">
              <c16:uniqueId val="{00000000-B8CC-48C3-AE65-11977B7BB80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B8CC-48C3-AE65-11977B7BB80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54-414B-B7E7-9E009D535F2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7454-414B-B7E7-9E009D535F2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38-4FE2-AD42-BDD5E00884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1538-4FE2-AD42-BDD5E00884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2083.66</c:v>
                </c:pt>
                <c:pt idx="1">
                  <c:v>3321.74</c:v>
                </c:pt>
                <c:pt idx="2">
                  <c:v>2875.45</c:v>
                </c:pt>
                <c:pt idx="3">
                  <c:v>1245.6099999999999</c:v>
                </c:pt>
                <c:pt idx="4">
                  <c:v>900.42</c:v>
                </c:pt>
              </c:numCache>
            </c:numRef>
          </c:val>
          <c:extLst>
            <c:ext xmlns:c16="http://schemas.microsoft.com/office/drawing/2014/chart" uri="{C3380CC4-5D6E-409C-BE32-E72D297353CC}">
              <c16:uniqueId val="{00000000-C86C-4424-8842-A6659122DBD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C86C-4424-8842-A6659122DBD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5.28</c:v>
                </c:pt>
                <c:pt idx="1">
                  <c:v>3.99</c:v>
                </c:pt>
                <c:pt idx="2">
                  <c:v>2.78</c:v>
                </c:pt>
                <c:pt idx="3">
                  <c:v>1.44</c:v>
                </c:pt>
                <c:pt idx="4" formatCode="#,##0.00;&quot;△&quot;#,##0.00">
                  <c:v>0</c:v>
                </c:pt>
              </c:numCache>
            </c:numRef>
          </c:val>
          <c:extLst>
            <c:ext xmlns:c16="http://schemas.microsoft.com/office/drawing/2014/chart" uri="{C3380CC4-5D6E-409C-BE32-E72D297353CC}">
              <c16:uniqueId val="{00000000-46DA-481F-AB1F-F018703492B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46DA-481F-AB1F-F018703492B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121.46</c:v>
                </c:pt>
                <c:pt idx="1">
                  <c:v>126.86</c:v>
                </c:pt>
                <c:pt idx="2">
                  <c:v>130.71</c:v>
                </c:pt>
                <c:pt idx="3">
                  <c:v>122</c:v>
                </c:pt>
                <c:pt idx="4">
                  <c:v>112.83</c:v>
                </c:pt>
              </c:numCache>
            </c:numRef>
          </c:val>
          <c:extLst>
            <c:ext xmlns:c16="http://schemas.microsoft.com/office/drawing/2014/chart" uri="{C3380CC4-5D6E-409C-BE32-E72D297353CC}">
              <c16:uniqueId val="{00000000-E348-41B7-BD0F-EC18DAD4AFA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E348-41B7-BD0F-EC18DAD4AFA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240.68</c:v>
                </c:pt>
                <c:pt idx="1">
                  <c:v>230.24</c:v>
                </c:pt>
                <c:pt idx="2">
                  <c:v>223.91</c:v>
                </c:pt>
                <c:pt idx="3">
                  <c:v>239.96</c:v>
                </c:pt>
                <c:pt idx="4">
                  <c:v>255.9</c:v>
                </c:pt>
              </c:numCache>
            </c:numRef>
          </c:val>
          <c:extLst>
            <c:ext xmlns:c16="http://schemas.microsoft.com/office/drawing/2014/chart" uri="{C3380CC4-5D6E-409C-BE32-E72D297353CC}">
              <c16:uniqueId val="{00000000-5B03-481E-86BA-818AD3446A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5B03-481E-86BA-818AD3446A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愛媛県　上島町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6903</v>
      </c>
      <c r="AM8" s="70"/>
      <c r="AN8" s="70"/>
      <c r="AO8" s="70"/>
      <c r="AP8" s="70"/>
      <c r="AQ8" s="70"/>
      <c r="AR8" s="70"/>
      <c r="AS8" s="70"/>
      <c r="AT8" s="66">
        <f>データ!$S$6</f>
        <v>30.38</v>
      </c>
      <c r="AU8" s="67"/>
      <c r="AV8" s="67"/>
      <c r="AW8" s="67"/>
      <c r="AX8" s="67"/>
      <c r="AY8" s="67"/>
      <c r="AZ8" s="67"/>
      <c r="BA8" s="67"/>
      <c r="BB8" s="69">
        <f>データ!$T$6</f>
        <v>227.22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91.71</v>
      </c>
      <c r="J10" s="67"/>
      <c r="K10" s="67"/>
      <c r="L10" s="67"/>
      <c r="M10" s="67"/>
      <c r="N10" s="67"/>
      <c r="O10" s="68"/>
      <c r="P10" s="69">
        <f>データ!$P$6</f>
        <v>92.04</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6107</v>
      </c>
      <c r="AM10" s="70"/>
      <c r="AN10" s="70"/>
      <c r="AO10" s="70"/>
      <c r="AP10" s="70"/>
      <c r="AQ10" s="70"/>
      <c r="AR10" s="70"/>
      <c r="AS10" s="70"/>
      <c r="AT10" s="66">
        <f>データ!$V$6</f>
        <v>10.07</v>
      </c>
      <c r="AU10" s="67"/>
      <c r="AV10" s="67"/>
      <c r="AW10" s="67"/>
      <c r="AX10" s="67"/>
      <c r="AY10" s="67"/>
      <c r="AZ10" s="67"/>
      <c r="BA10" s="67"/>
      <c r="BB10" s="69">
        <f>データ!$W$6</f>
        <v>606.45000000000005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gPk7qRni5dddY7ChBRRn+k+J/4Z/50waKt8UHFFJ/MCpHRjMHMDmhqSZopVyCP0ZOUqOJ20PG9GKbOncO1kNA==" saltValue="Kpch2po1v1jo0wKwr8Xs2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383562</v>
      </c>
      <c r="D6" s="34">
        <f t="shared" si="3"/>
        <v>46</v>
      </c>
      <c r="E6" s="34">
        <f t="shared" si="3"/>
        <v>1</v>
      </c>
      <c r="F6" s="34">
        <f t="shared" si="3"/>
        <v>0</v>
      </c>
      <c r="G6" s="34">
        <f t="shared" si="3"/>
        <v>1</v>
      </c>
      <c r="H6" s="34" t="str">
        <f t="shared" si="3"/>
        <v>愛媛県　上島町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91.71</v>
      </c>
      <c r="P6" s="35">
        <f t="shared" si="3"/>
        <v>92.04</v>
      </c>
      <c r="Q6" s="35">
        <f t="shared" si="3"/>
        <v>0</v>
      </c>
      <c r="R6" s="35">
        <f t="shared" si="3"/>
        <v>6903</v>
      </c>
      <c r="S6" s="35">
        <f t="shared" si="3"/>
        <v>30.38</v>
      </c>
      <c r="T6" s="35">
        <f t="shared" si="3"/>
        <v>227.22</v>
      </c>
      <c r="U6" s="35">
        <f t="shared" si="3"/>
        <v>6107</v>
      </c>
      <c r="V6" s="35">
        <f t="shared" si="3"/>
        <v>10.07</v>
      </c>
      <c r="W6" s="35">
        <f t="shared" si="3"/>
        <v>606.45000000000005</v>
      </c>
      <c r="X6" s="36">
        <f>IF(X7="",NA(),X7)</f>
        <v>116.32</v>
      </c>
      <c r="Y6" s="36">
        <f t="shared" ref="Y6:AG6" si="4">IF(Y7="",NA(),Y7)</f>
        <v>119.77</v>
      </c>
      <c r="Z6" s="36">
        <f t="shared" si="4"/>
        <v>122.22</v>
      </c>
      <c r="AA6" s="36">
        <f t="shared" si="4"/>
        <v>116.48</v>
      </c>
      <c r="AB6" s="36">
        <f t="shared" si="4"/>
        <v>110.43</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2083.66</v>
      </c>
      <c r="AU6" s="36">
        <f t="shared" ref="AU6:BC6" si="6">IF(AU7="",NA(),AU7)</f>
        <v>3321.74</v>
      </c>
      <c r="AV6" s="36">
        <f t="shared" si="6"/>
        <v>2875.45</v>
      </c>
      <c r="AW6" s="36">
        <f t="shared" si="6"/>
        <v>1245.6099999999999</v>
      </c>
      <c r="AX6" s="36">
        <f t="shared" si="6"/>
        <v>900.42</v>
      </c>
      <c r="AY6" s="36">
        <f t="shared" si="6"/>
        <v>434.72</v>
      </c>
      <c r="AZ6" s="36">
        <f t="shared" si="6"/>
        <v>416.14</v>
      </c>
      <c r="BA6" s="36">
        <f t="shared" si="6"/>
        <v>371.89</v>
      </c>
      <c r="BB6" s="36">
        <f t="shared" si="6"/>
        <v>293.23</v>
      </c>
      <c r="BC6" s="36">
        <f t="shared" si="6"/>
        <v>300.14</v>
      </c>
      <c r="BD6" s="35" t="str">
        <f>IF(BD7="","",IF(BD7="-","【-】","【"&amp;SUBSTITUTE(TEXT(BD7,"#,##0.00"),"-","△")&amp;"】"))</f>
        <v>【261.93】</v>
      </c>
      <c r="BE6" s="36">
        <f>IF(BE7="",NA(),BE7)</f>
        <v>5.28</v>
      </c>
      <c r="BF6" s="36">
        <f t="shared" ref="BF6:BN6" si="7">IF(BF7="",NA(),BF7)</f>
        <v>3.99</v>
      </c>
      <c r="BG6" s="36">
        <f t="shared" si="7"/>
        <v>2.78</v>
      </c>
      <c r="BH6" s="36">
        <f t="shared" si="7"/>
        <v>1.44</v>
      </c>
      <c r="BI6" s="35">
        <f t="shared" si="7"/>
        <v>0</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121.46</v>
      </c>
      <c r="BQ6" s="36">
        <f t="shared" ref="BQ6:BY6" si="8">IF(BQ7="",NA(),BQ7)</f>
        <v>126.86</v>
      </c>
      <c r="BR6" s="36">
        <f t="shared" si="8"/>
        <v>130.71</v>
      </c>
      <c r="BS6" s="36">
        <f t="shared" si="8"/>
        <v>122</v>
      </c>
      <c r="BT6" s="36">
        <f t="shared" si="8"/>
        <v>112.83</v>
      </c>
      <c r="BU6" s="36">
        <f t="shared" si="8"/>
        <v>93.66</v>
      </c>
      <c r="BV6" s="36">
        <f t="shared" si="8"/>
        <v>92.76</v>
      </c>
      <c r="BW6" s="36">
        <f t="shared" si="8"/>
        <v>93.28</v>
      </c>
      <c r="BX6" s="36">
        <f t="shared" si="8"/>
        <v>87.51</v>
      </c>
      <c r="BY6" s="36">
        <f t="shared" si="8"/>
        <v>84.77</v>
      </c>
      <c r="BZ6" s="35" t="str">
        <f>IF(BZ7="","",IF(BZ7="-","【-】","【"&amp;SUBSTITUTE(TEXT(BZ7,"#,##0.00"),"-","△")&amp;"】"))</f>
        <v>【103.91】</v>
      </c>
      <c r="CA6" s="36">
        <f>IF(CA7="",NA(),CA7)</f>
        <v>240.68</v>
      </c>
      <c r="CB6" s="36">
        <f t="shared" ref="CB6:CJ6" si="9">IF(CB7="",NA(),CB7)</f>
        <v>230.24</v>
      </c>
      <c r="CC6" s="36">
        <f t="shared" si="9"/>
        <v>223.91</v>
      </c>
      <c r="CD6" s="36">
        <f t="shared" si="9"/>
        <v>239.96</v>
      </c>
      <c r="CE6" s="36">
        <f t="shared" si="9"/>
        <v>255.9</v>
      </c>
      <c r="CF6" s="36">
        <f t="shared" si="9"/>
        <v>208.21</v>
      </c>
      <c r="CG6" s="36">
        <f t="shared" si="9"/>
        <v>208.67</v>
      </c>
      <c r="CH6" s="36">
        <f t="shared" si="9"/>
        <v>208.29</v>
      </c>
      <c r="CI6" s="36">
        <f t="shared" si="9"/>
        <v>218.42</v>
      </c>
      <c r="CJ6" s="36">
        <f t="shared" si="9"/>
        <v>227.27</v>
      </c>
      <c r="CK6" s="35" t="str">
        <f>IF(CK7="","",IF(CK7="-","【-】","【"&amp;SUBSTITUTE(TEXT(CK7,"#,##0.00"),"-","△")&amp;"】"))</f>
        <v>【167.11】</v>
      </c>
      <c r="CL6" s="36">
        <f>IF(CL7="",NA(),CL7)</f>
        <v>40.49</v>
      </c>
      <c r="CM6" s="36">
        <f t="shared" ref="CM6:CU6" si="10">IF(CM7="",NA(),CM7)</f>
        <v>41.65</v>
      </c>
      <c r="CN6" s="36">
        <f t="shared" si="10"/>
        <v>42.49</v>
      </c>
      <c r="CO6" s="36">
        <f t="shared" si="10"/>
        <v>43.23</v>
      </c>
      <c r="CP6" s="36">
        <f t="shared" si="10"/>
        <v>44.84</v>
      </c>
      <c r="CQ6" s="36">
        <f t="shared" si="10"/>
        <v>49.22</v>
      </c>
      <c r="CR6" s="36">
        <f t="shared" si="10"/>
        <v>49.08</v>
      </c>
      <c r="CS6" s="36">
        <f t="shared" si="10"/>
        <v>49.32</v>
      </c>
      <c r="CT6" s="36">
        <f t="shared" si="10"/>
        <v>50.24</v>
      </c>
      <c r="CU6" s="36">
        <f t="shared" si="10"/>
        <v>50.29</v>
      </c>
      <c r="CV6" s="35" t="str">
        <f>IF(CV7="","",IF(CV7="-","【-】","【"&amp;SUBSTITUTE(TEXT(CV7,"#,##0.00"),"-","△")&amp;"】"))</f>
        <v>【60.27】</v>
      </c>
      <c r="CW6" s="36">
        <f>IF(CW7="",NA(),CW7)</f>
        <v>92.21</v>
      </c>
      <c r="CX6" s="36">
        <f t="shared" ref="CX6:DF6" si="11">IF(CX7="",NA(),CX7)</f>
        <v>90.76</v>
      </c>
      <c r="CY6" s="36">
        <f t="shared" si="11"/>
        <v>87.43</v>
      </c>
      <c r="CZ6" s="36">
        <f t="shared" si="11"/>
        <v>84.82</v>
      </c>
      <c r="DA6" s="36">
        <f t="shared" si="11"/>
        <v>78.760000000000005</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75.34</v>
      </c>
      <c r="DI6" s="36">
        <f t="shared" ref="DI6:DQ6" si="12">IF(DI7="",NA(),DI7)</f>
        <v>77.040000000000006</v>
      </c>
      <c r="DJ6" s="36">
        <f t="shared" si="12"/>
        <v>78.709999999999994</v>
      </c>
      <c r="DK6" s="36">
        <f t="shared" si="12"/>
        <v>80.97</v>
      </c>
      <c r="DL6" s="36">
        <f t="shared" si="12"/>
        <v>81.06</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5">
        <f t="shared" ref="EE6:EM6" si="14">IF(EE7="",NA(),EE7)</f>
        <v>0</v>
      </c>
      <c r="EF6" s="35">
        <f t="shared" si="14"/>
        <v>0</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383562</v>
      </c>
      <c r="D7" s="38">
        <v>46</v>
      </c>
      <c r="E7" s="38">
        <v>1</v>
      </c>
      <c r="F7" s="38">
        <v>0</v>
      </c>
      <c r="G7" s="38">
        <v>1</v>
      </c>
      <c r="H7" s="38" t="s">
        <v>93</v>
      </c>
      <c r="I7" s="38" t="s">
        <v>94</v>
      </c>
      <c r="J7" s="38" t="s">
        <v>95</v>
      </c>
      <c r="K7" s="38" t="s">
        <v>96</v>
      </c>
      <c r="L7" s="38" t="s">
        <v>97</v>
      </c>
      <c r="M7" s="38" t="s">
        <v>98</v>
      </c>
      <c r="N7" s="39" t="s">
        <v>99</v>
      </c>
      <c r="O7" s="39">
        <v>91.71</v>
      </c>
      <c r="P7" s="39">
        <v>92.04</v>
      </c>
      <c r="Q7" s="39">
        <v>0</v>
      </c>
      <c r="R7" s="39">
        <v>6903</v>
      </c>
      <c r="S7" s="39">
        <v>30.38</v>
      </c>
      <c r="T7" s="39">
        <v>227.22</v>
      </c>
      <c r="U7" s="39">
        <v>6107</v>
      </c>
      <c r="V7" s="39">
        <v>10.07</v>
      </c>
      <c r="W7" s="39">
        <v>606.45000000000005</v>
      </c>
      <c r="X7" s="39">
        <v>116.32</v>
      </c>
      <c r="Y7" s="39">
        <v>119.77</v>
      </c>
      <c r="Z7" s="39">
        <v>122.22</v>
      </c>
      <c r="AA7" s="39">
        <v>116.48</v>
      </c>
      <c r="AB7" s="39">
        <v>110.43</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2083.66</v>
      </c>
      <c r="AU7" s="39">
        <v>3321.74</v>
      </c>
      <c r="AV7" s="39">
        <v>2875.45</v>
      </c>
      <c r="AW7" s="39">
        <v>1245.6099999999999</v>
      </c>
      <c r="AX7" s="39">
        <v>900.42</v>
      </c>
      <c r="AY7" s="39">
        <v>434.72</v>
      </c>
      <c r="AZ7" s="39">
        <v>416.14</v>
      </c>
      <c r="BA7" s="39">
        <v>371.89</v>
      </c>
      <c r="BB7" s="39">
        <v>293.23</v>
      </c>
      <c r="BC7" s="39">
        <v>300.14</v>
      </c>
      <c r="BD7" s="39">
        <v>261.93</v>
      </c>
      <c r="BE7" s="39">
        <v>5.28</v>
      </c>
      <c r="BF7" s="39">
        <v>3.99</v>
      </c>
      <c r="BG7" s="39">
        <v>2.78</v>
      </c>
      <c r="BH7" s="39">
        <v>1.44</v>
      </c>
      <c r="BI7" s="39">
        <v>0</v>
      </c>
      <c r="BJ7" s="39">
        <v>495.76</v>
      </c>
      <c r="BK7" s="39">
        <v>487.22</v>
      </c>
      <c r="BL7" s="39">
        <v>483.11</v>
      </c>
      <c r="BM7" s="39">
        <v>542.29999999999995</v>
      </c>
      <c r="BN7" s="39">
        <v>566.65</v>
      </c>
      <c r="BO7" s="39">
        <v>270.45999999999998</v>
      </c>
      <c r="BP7" s="39">
        <v>121.46</v>
      </c>
      <c r="BQ7" s="39">
        <v>126.86</v>
      </c>
      <c r="BR7" s="39">
        <v>130.71</v>
      </c>
      <c r="BS7" s="39">
        <v>122</v>
      </c>
      <c r="BT7" s="39">
        <v>112.83</v>
      </c>
      <c r="BU7" s="39">
        <v>93.66</v>
      </c>
      <c r="BV7" s="39">
        <v>92.76</v>
      </c>
      <c r="BW7" s="39">
        <v>93.28</v>
      </c>
      <c r="BX7" s="39">
        <v>87.51</v>
      </c>
      <c r="BY7" s="39">
        <v>84.77</v>
      </c>
      <c r="BZ7" s="39">
        <v>103.91</v>
      </c>
      <c r="CA7" s="39">
        <v>240.68</v>
      </c>
      <c r="CB7" s="39">
        <v>230.24</v>
      </c>
      <c r="CC7" s="39">
        <v>223.91</v>
      </c>
      <c r="CD7" s="39">
        <v>239.96</v>
      </c>
      <c r="CE7" s="39">
        <v>255.9</v>
      </c>
      <c r="CF7" s="39">
        <v>208.21</v>
      </c>
      <c r="CG7" s="39">
        <v>208.67</v>
      </c>
      <c r="CH7" s="39">
        <v>208.29</v>
      </c>
      <c r="CI7" s="39">
        <v>218.42</v>
      </c>
      <c r="CJ7" s="39">
        <v>227.27</v>
      </c>
      <c r="CK7" s="39">
        <v>167.11</v>
      </c>
      <c r="CL7" s="39">
        <v>40.49</v>
      </c>
      <c r="CM7" s="39">
        <v>41.65</v>
      </c>
      <c r="CN7" s="39">
        <v>42.49</v>
      </c>
      <c r="CO7" s="39">
        <v>43.23</v>
      </c>
      <c r="CP7" s="39">
        <v>44.84</v>
      </c>
      <c r="CQ7" s="39">
        <v>49.22</v>
      </c>
      <c r="CR7" s="39">
        <v>49.08</v>
      </c>
      <c r="CS7" s="39">
        <v>49.32</v>
      </c>
      <c r="CT7" s="39">
        <v>50.24</v>
      </c>
      <c r="CU7" s="39">
        <v>50.29</v>
      </c>
      <c r="CV7" s="39">
        <v>60.27</v>
      </c>
      <c r="CW7" s="39">
        <v>92.21</v>
      </c>
      <c r="CX7" s="39">
        <v>90.76</v>
      </c>
      <c r="CY7" s="39">
        <v>87.43</v>
      </c>
      <c r="CZ7" s="39">
        <v>84.82</v>
      </c>
      <c r="DA7" s="39">
        <v>78.760000000000005</v>
      </c>
      <c r="DB7" s="39">
        <v>79.48</v>
      </c>
      <c r="DC7" s="39">
        <v>79.3</v>
      </c>
      <c r="DD7" s="39">
        <v>79.34</v>
      </c>
      <c r="DE7" s="39">
        <v>78.650000000000006</v>
      </c>
      <c r="DF7" s="39">
        <v>77.73</v>
      </c>
      <c r="DG7" s="39">
        <v>89.92</v>
      </c>
      <c r="DH7" s="39">
        <v>75.34</v>
      </c>
      <c r="DI7" s="39">
        <v>77.040000000000006</v>
      </c>
      <c r="DJ7" s="39">
        <v>78.709999999999994</v>
      </c>
      <c r="DK7" s="39">
        <v>80.97</v>
      </c>
      <c r="DL7" s="39">
        <v>81.06</v>
      </c>
      <c r="DM7" s="39">
        <v>46.12</v>
      </c>
      <c r="DN7" s="39">
        <v>47.44</v>
      </c>
      <c r="DO7" s="39">
        <v>48.3</v>
      </c>
      <c r="DP7" s="39">
        <v>45.14</v>
      </c>
      <c r="DQ7" s="39">
        <v>45.85</v>
      </c>
      <c r="DR7" s="39">
        <v>48.85</v>
      </c>
      <c r="DS7" s="39">
        <v>0</v>
      </c>
      <c r="DT7" s="39">
        <v>0</v>
      </c>
      <c r="DU7" s="39">
        <v>0</v>
      </c>
      <c r="DV7" s="39">
        <v>0</v>
      </c>
      <c r="DW7" s="39">
        <v>0</v>
      </c>
      <c r="DX7" s="39">
        <v>9.86</v>
      </c>
      <c r="DY7" s="39">
        <v>11.16</v>
      </c>
      <c r="DZ7" s="39">
        <v>12.43</v>
      </c>
      <c r="EA7" s="39">
        <v>13.58</v>
      </c>
      <c r="EB7" s="39">
        <v>14.13</v>
      </c>
      <c r="EC7" s="39">
        <v>17.8</v>
      </c>
      <c r="ED7" s="39">
        <v>0</v>
      </c>
      <c r="EE7" s="39">
        <v>0</v>
      </c>
      <c r="EF7" s="39">
        <v>0</v>
      </c>
      <c r="EG7" s="39">
        <v>0</v>
      </c>
      <c r="EH7" s="39">
        <v>0</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2020-01-22T23:52:23Z</cp:lastPrinted>
  <dcterms:created xsi:type="dcterms:W3CDTF">2019-12-05T04:26:50Z</dcterms:created>
  <dcterms:modified xsi:type="dcterms:W3CDTF">2020-02-14T05:19:29Z</dcterms:modified>
  <cp:category/>
</cp:coreProperties>
</file>