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1 東温市\"/>
    </mc:Choice>
  </mc:AlternateContent>
  <workbookProtection workbookAlgorithmName="SHA-512" workbookHashValue="gpkiJcpj+C/kHwy1xXRdPn+iSMeScu20WxdfMJF7aFow04jWoyLhinXvl0XjmQyqegO3dt24KH+hOW145m7MdA==" workbookSaltValue="XMhhVxHC71ACAQNzaG+y5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<sst xmlns="http://schemas.openxmlformats.org/spreadsheetml/2006/main" count="228" uniqueCount="113">
  <si>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</si>
  <si>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</si>
  <si>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</si>
  <si>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</si>
  <si>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</si>
  <si>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</si>
  <si>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</si>
  <si>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</si>
  <si>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</si>
  <si>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</si>
  <si>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</si>
  <si>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</si>
  <si>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</si>
  <si>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</si>
  <si>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</si>
  <si>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</si>
  <si>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</si>
  <si>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</si>
  <si>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</si>
  <si>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</si>
  <si>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</si>
  <si>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</si>
  <si>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</si>
  <si>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</si>
  <si>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</si>
  <si>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</si>
  <si>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</si>
  <si>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</si>
  <si>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</si>
  <si>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</si>
  <si>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</si>
  <si>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</si>
  <si>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</si>
  <si>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</si>
  <si>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</si>
  <si>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</si>
  <si>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</si>
  <si>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</si>
  <si>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</si>
  <si>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</si>
  <si>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</si>
  <si>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</si>
  <si>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</si>
  <si>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</si>
  <si>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</si>
  <si>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</si>
  <si>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</si>
  <si>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</si>
  <si>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</si>
  <si>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</si>
  <si>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</si>
  <si>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</si>
  <si>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</si>
  <si>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</si>
  <si>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</si>
  <si>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</si>
  <si>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</si>
  <si>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</si>
  <si>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</si>
  <si>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</si>
  <si>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</si>
  <si>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</si>
  <si>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</si>
  <si>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</si>
  <si>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</si>
  <si>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</si>
  <si>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</si>
  <si>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</si>
  <si>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</si>
  <si>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</si>
  <si>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</si>
  <si>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</si>
  <si>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</si>
  <si>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</si>
  <si>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</si>
  <si>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</si>
  <si>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</si>
  <si>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</si>
  <si>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</si>
  <si>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</si>
  <si>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</si>
  <si>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</si>
  <si>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</si>
  <si>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</si>
  <si>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</si>
  <si>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</si>
  <si>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</si>
  <si>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</si>
  <si>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</si>
  <si>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</si>
  <si>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</si>
  <si>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</si>
  <si>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</si>
  <si>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</si>
  <si>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</si>
  <si>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</si>
  <si>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</si>
  <si>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</si>
  <si>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</si>
  <si>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</si>
  <si>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</si>
  <si>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</si>
  <si>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</si>
  <si>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</si>
  <si>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</si>
  <si>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</si>
  <si>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</si>
  <si>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</si>
  <si>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</si>
  <si>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</si>
  <si>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近年低下傾向にあったが、平成29年度決算以降は回復してきている。今後も維持管理費の削減や使用料単価の定期的な見直しなど、経営改善に向けた取組みを継続して行っていく。
　企業債残高対事業規模比率については、使用料単価の定期的な見直しを行っていることに加え、企業債残高のピークを超えていることもあり、類似団体と比較しても低い数値を示している。今後も適切な投資を行い、経営改善を図っていく。
　経費回収率は高い数値を保っており、特に平成28年度以降は100％を大きく越える結果となっている。しかしながら、令和２年度には地方公営企業法を適用し企業会計となることにより、資本費の考え方が変更となるため、移行後における減価償却費を含む使用料対象経費を見据えた使用料単価の見直しを行うなど、今後も健全経営を続けていくための取組を行っていく。
　汚水処理原価について、本市はポンプ場を設置する必要が無く、維持管理費が抑えられることから類似団体と比較しても汚水処理原価は低くなっている。今後は施設の老朽化に伴う修繕費の発生が見込まれるが、計画的な予防修繕を行い、維持管理費の削減に努める。
　施設利用率については、ここ数年は50％に満たない数値ではあるが、平成30年度における晴天時最大処理水量で見ると、利用率は約66％となる。今後は面整備の進捗とともに処理水量は増加すると見込んでいるため、施設の有効利用が図られると考えている。
　水洗化率について、本市は類似団体の平均を超える高水準を保っている。しかしながら全国平均と比較すると約4ポイント下回っているため、今後も未接続の解消に向けた啓発活動を行っていく。</t>
    <rPh sb="1" eb="4">
      <t>シュウエキテキ</t>
    </rPh>
    <rPh sb="4" eb="6">
      <t>シュウシ</t>
    </rPh>
    <rPh sb="6" eb="8">
      <t>ヒリツ</t>
    </rPh>
    <rPh sb="14" eb="16">
      <t>キンネン</t>
    </rPh>
    <rPh sb="16" eb="18">
      <t>テイカ</t>
    </rPh>
    <rPh sb="18" eb="20">
      <t>ケイコウ</t>
    </rPh>
    <rPh sb="26" eb="28">
      <t>ヘイセイ</t>
    </rPh>
    <rPh sb="30" eb="31">
      <t>ネン</t>
    </rPh>
    <rPh sb="31" eb="32">
      <t>ド</t>
    </rPh>
    <rPh sb="32" eb="34">
      <t>ケッサン</t>
    </rPh>
    <rPh sb="34" eb="36">
      <t>イコウ</t>
    </rPh>
    <rPh sb="37" eb="39">
      <t>カイフク</t>
    </rPh>
    <rPh sb="46" eb="48">
      <t>コンゴ</t>
    </rPh>
    <rPh sb="49" eb="51">
      <t>イジ</t>
    </rPh>
    <rPh sb="51" eb="54">
      <t>カンリヒ</t>
    </rPh>
    <rPh sb="55" eb="57">
      <t>サクゲン</t>
    </rPh>
    <rPh sb="58" eb="60">
      <t>シヨウ</t>
    </rPh>
    <rPh sb="60" eb="61">
      <t>リョウ</t>
    </rPh>
    <rPh sb="61" eb="63">
      <t>タンカ</t>
    </rPh>
    <rPh sb="64" eb="67">
      <t>テイキテキ</t>
    </rPh>
    <rPh sb="68" eb="70">
      <t>ミナオ</t>
    </rPh>
    <rPh sb="74" eb="76">
      <t>ケイエイ</t>
    </rPh>
    <rPh sb="76" eb="78">
      <t>カイゼン</t>
    </rPh>
    <rPh sb="79" eb="80">
      <t>ム</t>
    </rPh>
    <rPh sb="82" eb="84">
      <t>トリクミ</t>
    </rPh>
    <rPh sb="86" eb="88">
      <t>ケイゾク</t>
    </rPh>
    <rPh sb="90" eb="91">
      <t>オコナ</t>
    </rPh>
    <rPh sb="98" eb="100">
      <t>キギョウ</t>
    </rPh>
    <rPh sb="100" eb="101">
      <t>サイ</t>
    </rPh>
    <rPh sb="101" eb="103">
      <t>ザンダカ</t>
    </rPh>
    <rPh sb="103" eb="104">
      <t>タイ</t>
    </rPh>
    <rPh sb="104" eb="106">
      <t>ジギョウ</t>
    </rPh>
    <rPh sb="106" eb="108">
      <t>キボ</t>
    </rPh>
    <rPh sb="108" eb="110">
      <t>ヒリツ</t>
    </rPh>
    <rPh sb="116" eb="118">
      <t>シヨウ</t>
    </rPh>
    <rPh sb="118" eb="119">
      <t>リョウ</t>
    </rPh>
    <rPh sb="119" eb="121">
      <t>タンカ</t>
    </rPh>
    <rPh sb="122" eb="125">
      <t>テイキテキ</t>
    </rPh>
    <rPh sb="126" eb="128">
      <t>ミナオ</t>
    </rPh>
    <rPh sb="130" eb="131">
      <t>オコナ</t>
    </rPh>
    <rPh sb="138" eb="139">
      <t>クワ</t>
    </rPh>
    <rPh sb="141" eb="143">
      <t>キギョウ</t>
    </rPh>
    <rPh sb="143" eb="144">
      <t>サイ</t>
    </rPh>
    <rPh sb="144" eb="146">
      <t>ザンダカ</t>
    </rPh>
    <rPh sb="151" eb="152">
      <t>コ</t>
    </rPh>
    <rPh sb="162" eb="164">
      <t>ルイジ</t>
    </rPh>
    <rPh sb="164" eb="166">
      <t>ダンタイ</t>
    </rPh>
    <rPh sb="167" eb="169">
      <t>ヒカク</t>
    </rPh>
    <rPh sb="172" eb="173">
      <t>ヒク</t>
    </rPh>
    <rPh sb="174" eb="176">
      <t>スウチ</t>
    </rPh>
    <rPh sb="177" eb="178">
      <t>シメ</t>
    </rPh>
    <rPh sb="183" eb="185">
      <t>コンゴ</t>
    </rPh>
    <rPh sb="186" eb="188">
      <t>テキセツ</t>
    </rPh>
    <rPh sb="189" eb="191">
      <t>トウシ</t>
    </rPh>
    <rPh sb="192" eb="193">
      <t>オコナ</t>
    </rPh>
    <rPh sb="195" eb="197">
      <t>ケイエイ</t>
    </rPh>
    <rPh sb="197" eb="199">
      <t>カイゼン</t>
    </rPh>
    <rPh sb="200" eb="201">
      <t>ハカ</t>
    </rPh>
    <rPh sb="208" eb="210">
      <t>ケイヒ</t>
    </rPh>
    <rPh sb="210" eb="212">
      <t>カイシュウ</t>
    </rPh>
    <rPh sb="212" eb="213">
      <t>リツ</t>
    </rPh>
    <rPh sb="214" eb="215">
      <t>タカ</t>
    </rPh>
    <rPh sb="216" eb="218">
      <t>スウチ</t>
    </rPh>
    <rPh sb="219" eb="220">
      <t>タモ</t>
    </rPh>
    <rPh sb="225" eb="226">
      <t>トク</t>
    </rPh>
    <rPh sb="227" eb="229">
      <t>ヘイセイ</t>
    </rPh>
    <rPh sb="231" eb="233">
      <t>ネンド</t>
    </rPh>
    <rPh sb="233" eb="235">
      <t>イコウ</t>
    </rPh>
    <rPh sb="241" eb="242">
      <t>オオ</t>
    </rPh>
    <rPh sb="244" eb="245">
      <t>コ</t>
    </rPh>
    <rPh sb="247" eb="249">
      <t>ケッカ</t>
    </rPh>
    <rPh sb="263" eb="265">
      <t>レイワ</t>
    </rPh>
    <rPh sb="266" eb="268">
      <t>ネンド</t>
    </rPh>
    <rPh sb="270" eb="277">
      <t>チホウ</t>
    </rPh>
    <rPh sb="278" eb="280">
      <t>テキヨウ</t>
    </rPh>
    <rPh sb="281" eb="283">
      <t>キギョウ</t>
    </rPh>
    <rPh sb="283" eb="285">
      <t>カイケイ</t>
    </rPh>
    <rPh sb="294" eb="296">
      <t>シホン</t>
    </rPh>
    <rPh sb="296" eb="297">
      <t>ヒ</t>
    </rPh>
    <rPh sb="298" eb="299">
      <t>カンガ</t>
    </rPh>
    <rPh sb="300" eb="301">
      <t>カタ</t>
    </rPh>
    <rPh sb="302" eb="304">
      <t>ヘンコウ</t>
    </rPh>
    <rPh sb="310" eb="312">
      <t>イコウ</t>
    </rPh>
    <rPh sb="312" eb="313">
      <t>ゴ</t>
    </rPh>
    <rPh sb="317" eb="319">
      <t>ゲンカ</t>
    </rPh>
    <rPh sb="319" eb="321">
      <t>ショウキャク</t>
    </rPh>
    <rPh sb="321" eb="322">
      <t>ヒ</t>
    </rPh>
    <rPh sb="323" eb="324">
      <t>フク</t>
    </rPh>
    <rPh sb="325" eb="327">
      <t>シヨウ</t>
    </rPh>
    <rPh sb="327" eb="328">
      <t>リョウ</t>
    </rPh>
    <rPh sb="328" eb="330">
      <t>タイショウ</t>
    </rPh>
    <rPh sb="330" eb="332">
      <t>ケイヒ</t>
    </rPh>
    <rPh sb="333" eb="335">
      <t>ミス</t>
    </rPh>
    <rPh sb="337" eb="339">
      <t>シヨウ</t>
    </rPh>
    <rPh sb="339" eb="340">
      <t>リョウ</t>
    </rPh>
    <rPh sb="340" eb="342">
      <t>タンカ</t>
    </rPh>
    <rPh sb="343" eb="345">
      <t>ミナオ</t>
    </rPh>
    <rPh sb="347" eb="348">
      <t>オコナ</t>
    </rPh>
    <rPh sb="352" eb="354">
      <t>コンゴ</t>
    </rPh>
    <rPh sb="355" eb="357">
      <t>ケンゼン</t>
    </rPh>
    <rPh sb="357" eb="359">
      <t>ケイエイ</t>
    </rPh>
    <rPh sb="360" eb="361">
      <t>ツヅ</t>
    </rPh>
    <rPh sb="368" eb="370">
      <t>トリクミ</t>
    </rPh>
    <rPh sb="371" eb="372">
      <t>オコナ</t>
    </rPh>
    <rPh sb="379" eb="381">
      <t>オスイ</t>
    </rPh>
    <rPh sb="381" eb="383">
      <t>ショリ</t>
    </rPh>
    <rPh sb="383" eb="385">
      <t>ゲンカ</t>
    </rPh>
    <rPh sb="390" eb="391">
      <t>ホン</t>
    </rPh>
    <rPh sb="391" eb="392">
      <t>シ</t>
    </rPh>
    <rPh sb="396" eb="397">
      <t>ジョウ</t>
    </rPh>
    <rPh sb="398" eb="400">
      <t>セッチ</t>
    </rPh>
    <rPh sb="402" eb="404">
      <t>ヒツヨウ</t>
    </rPh>
    <rPh sb="405" eb="406">
      <t>ナ</t>
    </rPh>
    <rPh sb="408" eb="410">
      <t>イジ</t>
    </rPh>
    <rPh sb="410" eb="413">
      <t>カンリヒ</t>
    </rPh>
    <rPh sb="414" eb="415">
      <t>オサ</t>
    </rPh>
    <rPh sb="423" eb="425">
      <t>ルイジ</t>
    </rPh>
    <rPh sb="425" eb="427">
      <t>ダンタイ</t>
    </rPh>
    <rPh sb="428" eb="430">
      <t>ヒカク</t>
    </rPh>
    <rPh sb="433" eb="435">
      <t>オスイ</t>
    </rPh>
    <rPh sb="435" eb="437">
      <t>ショリ</t>
    </rPh>
    <rPh sb="437" eb="439">
      <t>ゲンカ</t>
    </rPh>
    <rPh sb="440" eb="441">
      <t>ヒク</t>
    </rPh>
    <rPh sb="448" eb="450">
      <t>コンゴ</t>
    </rPh>
    <rPh sb="451" eb="453">
      <t>シセツ</t>
    </rPh>
    <rPh sb="454" eb="457">
      <t>ロウキュウカ</t>
    </rPh>
    <rPh sb="458" eb="459">
      <t>トモナ</t>
    </rPh>
    <rPh sb="460" eb="462">
      <t>シュウゼン</t>
    </rPh>
    <rPh sb="462" eb="463">
      <t>ヒ</t>
    </rPh>
    <rPh sb="464" eb="466">
      <t>ハッセイ</t>
    </rPh>
    <rPh sb="467" eb="469">
      <t>ミコ</t>
    </rPh>
    <rPh sb="474" eb="477">
      <t>ケイカクテキ</t>
    </rPh>
    <rPh sb="478" eb="480">
      <t>ヨボウ</t>
    </rPh>
    <rPh sb="480" eb="482">
      <t>シュウゼン</t>
    </rPh>
    <rPh sb="483" eb="484">
      <t>オコナ</t>
    </rPh>
    <rPh sb="486" eb="488">
      <t>イジ</t>
    </rPh>
    <rPh sb="488" eb="491">
      <t>カンリヒ</t>
    </rPh>
    <rPh sb="492" eb="494">
      <t>サクゲン</t>
    </rPh>
    <rPh sb="495" eb="496">
      <t>ツト</t>
    </rPh>
    <rPh sb="501" eb="503">
      <t>シセツ</t>
    </rPh>
    <rPh sb="503" eb="506">
      <t>リヨウリツ</t>
    </rPh>
    <rPh sb="514" eb="516">
      <t>スウネン</t>
    </rPh>
    <rPh sb="521" eb="522">
      <t>ミ</t>
    </rPh>
    <rPh sb="525" eb="527">
      <t>スウチ</t>
    </rPh>
    <rPh sb="533" eb="535">
      <t>ヘイセイ</t>
    </rPh>
    <rPh sb="537" eb="538">
      <t>ネン</t>
    </rPh>
    <rPh sb="538" eb="539">
      <t>ド</t>
    </rPh>
    <rPh sb="543" eb="545">
      <t>セイテン</t>
    </rPh>
    <rPh sb="545" eb="546">
      <t>ジ</t>
    </rPh>
    <rPh sb="546" eb="548">
      <t>サイダイ</t>
    </rPh>
    <rPh sb="548" eb="550">
      <t>ショリ</t>
    </rPh>
    <rPh sb="550" eb="552">
      <t>スイリョウ</t>
    </rPh>
    <rPh sb="553" eb="554">
      <t>ミ</t>
    </rPh>
    <rPh sb="557" eb="560">
      <t>リヨウリツ</t>
    </rPh>
    <rPh sb="561" eb="562">
      <t>ヤク</t>
    </rPh>
    <rPh sb="569" eb="571">
      <t>コンゴ</t>
    </rPh>
    <rPh sb="572" eb="573">
      <t>メン</t>
    </rPh>
    <rPh sb="573" eb="575">
      <t>セイビ</t>
    </rPh>
    <rPh sb="576" eb="578">
      <t>シンチョク</t>
    </rPh>
    <rPh sb="582" eb="584">
      <t>ショリ</t>
    </rPh>
    <rPh sb="584" eb="586">
      <t>スイリョウ</t>
    </rPh>
    <rPh sb="587" eb="589">
      <t>ゾウカ</t>
    </rPh>
    <rPh sb="592" eb="594">
      <t>ミコ</t>
    </rPh>
    <rPh sb="601" eb="603">
      <t>シセツ</t>
    </rPh>
    <rPh sb="604" eb="606">
      <t>ユウコウ</t>
    </rPh>
    <rPh sb="606" eb="608">
      <t>リヨウ</t>
    </rPh>
    <rPh sb="609" eb="610">
      <t>ハカ</t>
    </rPh>
    <rPh sb="614" eb="615">
      <t>カンガ</t>
    </rPh>
    <rPh sb="622" eb="625">
      <t>スイセンカ</t>
    </rPh>
    <rPh sb="625" eb="626">
      <t>リツ</t>
    </rPh>
    <rPh sb="631" eb="632">
      <t>ホン</t>
    </rPh>
    <rPh sb="632" eb="633">
      <t>シ</t>
    </rPh>
    <rPh sb="634" eb="636">
      <t>ルイジ</t>
    </rPh>
    <rPh sb="636" eb="638">
      <t>ダンタイ</t>
    </rPh>
    <rPh sb="639" eb="641">
      <t>ヘイキン</t>
    </rPh>
    <rPh sb="642" eb="643">
      <t>コ</t>
    </rPh>
    <rPh sb="645" eb="646">
      <t>タカ</t>
    </rPh>
    <rPh sb="646" eb="648">
      <t>スイジュン</t>
    </rPh>
    <rPh sb="649" eb="650">
      <t>タモ</t>
    </rPh>
    <rPh sb="661" eb="663">
      <t>ゼンコク</t>
    </rPh>
    <rPh sb="663" eb="665">
      <t>ヘイキン</t>
    </rPh>
    <rPh sb="666" eb="668">
      <t>ヒカク</t>
    </rPh>
    <rPh sb="671" eb="672">
      <t>ヤク</t>
    </rPh>
    <rPh sb="677" eb="679">
      <t>シタマワ</t>
    </rPh>
    <rPh sb="686" eb="688">
      <t>コンゴ</t>
    </rPh>
    <rPh sb="689" eb="692">
      <t>ミセツゾク</t>
    </rPh>
    <rPh sb="693" eb="695">
      <t>カイショウ</t>
    </rPh>
    <rPh sb="696" eb="697">
      <t>ム</t>
    </rPh>
    <rPh sb="699" eb="701">
      <t>ケイハツ</t>
    </rPh>
    <rPh sb="701" eb="703">
      <t>カツドウ</t>
    </rPh>
    <rPh sb="704" eb="705">
      <t>オコナ</t>
    </rPh>
    <phoneticPr fontId="4"/>
  </si>
  <si>
    <t>　本市の下水道管渠は最も古いものでも敷設後20年程度であり、管渠の耐用年数である50年と比較しても老朽化しているとは言えない。
　しかし、処理場施設については、使用年数が耐用年数（概ね20年）に迫ってきており、突発的な故障等により機能不全に陥らないよう計画的な修繕を行っていく必要がある。そこで、本市においては平成30年度から令和元年度にかけてストックマネジメント計画の策定を行っており、以降は計画に基づいた効率的な修繕を行っていくこととし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6">
      <t>ヒカク</t>
    </rPh>
    <rPh sb="49" eb="52">
      <t>ロウキュウカ</t>
    </rPh>
    <rPh sb="58" eb="59">
      <t>イ</t>
    </rPh>
    <rPh sb="69" eb="72">
      <t>ショリジョウ</t>
    </rPh>
    <rPh sb="72" eb="74">
      <t>シセツ</t>
    </rPh>
    <rPh sb="80" eb="82">
      <t>シヨウ</t>
    </rPh>
    <rPh sb="82" eb="84">
      <t>ネンスウ</t>
    </rPh>
    <rPh sb="85" eb="87">
      <t>タイヨウ</t>
    </rPh>
    <rPh sb="87" eb="89">
      <t>ネンスウ</t>
    </rPh>
    <rPh sb="90" eb="91">
      <t>オオム</t>
    </rPh>
    <rPh sb="94" eb="95">
      <t>ネン</t>
    </rPh>
    <rPh sb="97" eb="98">
      <t>セマ</t>
    </rPh>
    <rPh sb="105" eb="108">
      <t>トッパツテキ</t>
    </rPh>
    <rPh sb="109" eb="111">
      <t>コショウ</t>
    </rPh>
    <rPh sb="111" eb="112">
      <t>トウ</t>
    </rPh>
    <rPh sb="115" eb="117">
      <t>キノウ</t>
    </rPh>
    <rPh sb="117" eb="119">
      <t>フゼン</t>
    </rPh>
    <rPh sb="120" eb="121">
      <t>オチイ</t>
    </rPh>
    <rPh sb="126" eb="129">
      <t>ケイカクテキ</t>
    </rPh>
    <rPh sb="130" eb="132">
      <t>シュウゼン</t>
    </rPh>
    <rPh sb="133" eb="134">
      <t>オコナ</t>
    </rPh>
    <rPh sb="138" eb="140">
      <t>ヒツヨウ</t>
    </rPh>
    <rPh sb="148" eb="150">
      <t>ホンシ</t>
    </rPh>
    <rPh sb="155" eb="157">
      <t>ヘイセイ</t>
    </rPh>
    <rPh sb="159" eb="161">
      <t>ネンド</t>
    </rPh>
    <rPh sb="163" eb="165">
      <t>レイワ</t>
    </rPh>
    <rPh sb="165" eb="166">
      <t>ガン</t>
    </rPh>
    <rPh sb="166" eb="168">
      <t>ネンド</t>
    </rPh>
    <rPh sb="182" eb="184">
      <t>ケイカク</t>
    </rPh>
    <rPh sb="185" eb="187">
      <t>サクテイ</t>
    </rPh>
    <rPh sb="188" eb="189">
      <t>オコナ</t>
    </rPh>
    <rPh sb="194" eb="196">
      <t>イコウ</t>
    </rPh>
    <rPh sb="197" eb="199">
      <t>ケイカク</t>
    </rPh>
    <rPh sb="200" eb="201">
      <t>モト</t>
    </rPh>
    <rPh sb="204" eb="207">
      <t>コウリツテキ</t>
    </rPh>
    <rPh sb="208" eb="210">
      <t>シュウゼン</t>
    </rPh>
    <rPh sb="211" eb="212">
      <t>オコナ</t>
    </rPh>
    <phoneticPr fontId="16"/>
  </si>
  <si>
    <t>　本市の下水道事業の経営状況は、類似団体と比較しても比較的健全な経営を行えているといえる。
　しかし今後は、施設の老朽化に伴って処理施設の更新修繕のための費用が発生することが予想されるため、ストックマネジメント計画を策定し、効率的な修繕を行うことによって支出の平準化を図る必要がある。
　また歳入においては、使用者の節水意識の向上による使用料収入の伸び悩み等が予想されるため、今後の更新投資に充てる財源を確保するためにも定期的な使用料単価の見直しを継続して行っていくことが重要である。
　今後は令和2年度に予定している地方公営企業法の適用により詳細な経営状況を把握・分析し、効率的な経営を行う。</t>
    <rPh sb="1" eb="3">
      <t>ホンシ</t>
    </rPh>
    <rPh sb="4" eb="7">
      <t>ゲスイドウ</t>
    </rPh>
    <rPh sb="7" eb="9">
      <t>ジギョウ</t>
    </rPh>
    <rPh sb="10" eb="12">
      <t>ケイエイ</t>
    </rPh>
    <rPh sb="12" eb="14">
      <t>ジョウキョウ</t>
    </rPh>
    <rPh sb="16" eb="18">
      <t>ルイジ</t>
    </rPh>
    <rPh sb="18" eb="20">
      <t>ダンタイ</t>
    </rPh>
    <rPh sb="21" eb="23">
      <t>ヒカク</t>
    </rPh>
    <rPh sb="26" eb="28">
      <t>ヒカク</t>
    </rPh>
    <rPh sb="28" eb="29">
      <t>テキ</t>
    </rPh>
    <rPh sb="29" eb="31">
      <t>ケンゼン</t>
    </rPh>
    <rPh sb="32" eb="34">
      <t>ケイエイ</t>
    </rPh>
    <rPh sb="35" eb="36">
      <t>オコナ</t>
    </rPh>
    <rPh sb="50" eb="52">
      <t>コンゴ</t>
    </rPh>
    <rPh sb="54" eb="56">
      <t>シセツ</t>
    </rPh>
    <rPh sb="57" eb="60">
      <t>ロウキュウカ</t>
    </rPh>
    <rPh sb="61" eb="62">
      <t>トモナ</t>
    </rPh>
    <rPh sb="64" eb="66">
      <t>ショリ</t>
    </rPh>
    <rPh sb="66" eb="68">
      <t>シセツ</t>
    </rPh>
    <rPh sb="69" eb="71">
      <t>コウシン</t>
    </rPh>
    <rPh sb="71" eb="73">
      <t>シュウゼン</t>
    </rPh>
    <rPh sb="77" eb="79">
      <t>ヒヨウ</t>
    </rPh>
    <rPh sb="80" eb="82">
      <t>ハッセイ</t>
    </rPh>
    <rPh sb="87" eb="89">
      <t>ヨソウ</t>
    </rPh>
    <rPh sb="105" eb="107">
      <t>ケイカク</t>
    </rPh>
    <rPh sb="108" eb="110">
      <t>サクテイ</t>
    </rPh>
    <rPh sb="112" eb="115">
      <t>コウリツテキ</t>
    </rPh>
    <rPh sb="116" eb="118">
      <t>シュウゼン</t>
    </rPh>
    <rPh sb="119" eb="120">
      <t>オコナ</t>
    </rPh>
    <rPh sb="127" eb="129">
      <t>シシュツ</t>
    </rPh>
    <rPh sb="130" eb="133">
      <t>ヘイジュンカ</t>
    </rPh>
    <rPh sb="134" eb="135">
      <t>ハカ</t>
    </rPh>
    <rPh sb="136" eb="138">
      <t>ヒツヨウ</t>
    </rPh>
    <rPh sb="146" eb="148">
      <t>サイニュウ</t>
    </rPh>
    <rPh sb="154" eb="157">
      <t>シヨウシャ</t>
    </rPh>
    <rPh sb="158" eb="160">
      <t>セッスイ</t>
    </rPh>
    <rPh sb="160" eb="162">
      <t>イシキ</t>
    </rPh>
    <rPh sb="163" eb="165">
      <t>コウジョウ</t>
    </rPh>
    <rPh sb="168" eb="171">
      <t>シヨウリョウ</t>
    </rPh>
    <rPh sb="171" eb="173">
      <t>シュウニュウ</t>
    </rPh>
    <rPh sb="174" eb="175">
      <t>ノ</t>
    </rPh>
    <rPh sb="176" eb="177">
      <t>ナヤ</t>
    </rPh>
    <rPh sb="178" eb="179">
      <t>トウ</t>
    </rPh>
    <rPh sb="180" eb="182">
      <t>ヨソウ</t>
    </rPh>
    <rPh sb="188" eb="190">
      <t>コンゴ</t>
    </rPh>
    <rPh sb="191" eb="193">
      <t>コウシン</t>
    </rPh>
    <rPh sb="193" eb="195">
      <t>トウシ</t>
    </rPh>
    <rPh sb="196" eb="197">
      <t>ア</t>
    </rPh>
    <rPh sb="199" eb="201">
      <t>ザイゲン</t>
    </rPh>
    <rPh sb="202" eb="204">
      <t>カクホ</t>
    </rPh>
    <rPh sb="210" eb="213">
      <t>テイキテキ</t>
    </rPh>
    <rPh sb="214" eb="217">
      <t>シヨウリョウ</t>
    </rPh>
    <rPh sb="217" eb="219">
      <t>タンカ</t>
    </rPh>
    <rPh sb="220" eb="222">
      <t>ミナオ</t>
    </rPh>
    <rPh sb="224" eb="226">
      <t>ケイゾク</t>
    </rPh>
    <rPh sb="228" eb="229">
      <t>オコナ</t>
    </rPh>
    <rPh sb="236" eb="238">
      <t>ジュウヨウ</t>
    </rPh>
    <rPh sb="244" eb="246">
      <t>コンゴ</t>
    </rPh>
    <rPh sb="247" eb="249">
      <t>レイワ</t>
    </rPh>
    <rPh sb="250" eb="252">
      <t>ネンド</t>
    </rPh>
    <rPh sb="253" eb="255">
      <t>ヨテイ</t>
    </rPh>
    <rPh sb="259" eb="266">
      <t>チホウ</t>
    </rPh>
    <rPh sb="267" eb="269">
      <t>テキヨウ</t>
    </rPh>
    <rPh sb="272" eb="274">
      <t>ショウサイ</t>
    </rPh>
    <rPh sb="275" eb="277">
      <t>ケイエイ</t>
    </rPh>
    <rPh sb="277" eb="279">
      <t>ジョウキョウ</t>
    </rPh>
    <rPh sb="280" eb="282">
      <t>ハアク</t>
    </rPh>
    <rPh sb="283" eb="285">
      <t>ブンセキ</t>
    </rPh>
    <rPh sb="287" eb="290">
      <t>コウリツテキ</t>
    </rPh>
    <rPh sb="291" eb="293">
      <t>ケイエイ</t>
    </rPh>
    <rPh sb="294" eb="295">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</si>
</sst>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2-46B9-AB12-BE0AA0DAB2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0.11</c:v>
                </c:pt>
                <c:pt idx="2">
                  <c:v>0.15</c:v>
                </c:pt>
                <c:pt idx="3">
                  <c:v>0.16</c:v>
                </c:pt>
                <c:pt idx="4">
                  <c:v>0.13</c:v>
                </c:pt>
              </c:numCache>
            </c:numRef>
          </c:val>
          <c:smooth val="0"/>
          <c:extLst>
            <c:ext xmlns:c16="http://schemas.microsoft.com/office/drawing/2014/chart" uri="{C3380CC4-5D6E-409C-BE32-E72D297353CC}">
              <c16:uniqueId val="{00000001-4972-46B9-AB12-BE0AA0DAB2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45.99</c:v>
                </c:pt>
                <c:pt idx="1">
                  <c:v>46.8</c:v>
                </c:pt>
                <c:pt idx="2">
                  <c:v>47</c:v>
                </c:pt>
                <c:pt idx="3">
                  <c:v>47.33</c:v>
                </c:pt>
                <c:pt idx="4">
                  <c:v>48.02</c:v>
                </c:pt>
              </c:numCache>
            </c:numRef>
          </c:val>
          <c:extLst>
            <c:ext xmlns:c16="http://schemas.microsoft.com/office/drawing/2014/chart" uri="{C3380CC4-5D6E-409C-BE32-E72D297353CC}">
              <c16:uniqueId val="{00000000-EE02-4FF1-8458-1309037A1F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54.67</c:v>
                </c:pt>
                <c:pt idx="2">
                  <c:v>53.51</c:v>
                </c:pt>
                <c:pt idx="3">
                  <c:v>53.5</c:v>
                </c:pt>
                <c:pt idx="4">
                  <c:v>52.58</c:v>
                </c:pt>
              </c:numCache>
            </c:numRef>
          </c:val>
          <c:smooth val="0"/>
          <c:extLst>
            <c:ext xmlns:c16="http://schemas.microsoft.com/office/drawing/2014/chart" uri="{C3380CC4-5D6E-409C-BE32-E72D297353CC}">
              <c16:uniqueId val="{00000001-EE02-4FF1-8458-1309037A1F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91.82</c:v>
                </c:pt>
                <c:pt idx="1">
                  <c:v>92.65</c:v>
                </c:pt>
                <c:pt idx="2">
                  <c:v>92.62</c:v>
                </c:pt>
                <c:pt idx="3">
                  <c:v>91.75</c:v>
                </c:pt>
                <c:pt idx="4">
                  <c:v>91.28</c:v>
                </c:pt>
              </c:numCache>
            </c:numRef>
          </c:val>
          <c:extLst>
            <c:ext xmlns:c16="http://schemas.microsoft.com/office/drawing/2014/chart" uri="{C3380CC4-5D6E-409C-BE32-E72D297353CC}">
              <c16:uniqueId val="{00000000-1E2C-49DF-A336-45B823CBB9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83.8</c:v>
                </c:pt>
                <c:pt idx="2">
                  <c:v>83.91</c:v>
                </c:pt>
                <c:pt idx="3">
                  <c:v>83.51</c:v>
                </c:pt>
                <c:pt idx="4">
                  <c:v>83.02</c:v>
                </c:pt>
              </c:numCache>
            </c:numRef>
          </c:val>
          <c:smooth val="0"/>
          <c:extLst>
            <c:ext xmlns:c16="http://schemas.microsoft.com/office/drawing/2014/chart" uri="{C3380CC4-5D6E-409C-BE32-E72D297353CC}">
              <c16:uniqueId val="{00000001-1E2C-49DF-A336-45B823CBB9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91.05</c:v>
                </c:pt>
                <c:pt idx="1">
                  <c:v>90.54</c:v>
                </c:pt>
                <c:pt idx="2">
                  <c:v>88.78</c:v>
                </c:pt>
                <c:pt idx="3">
                  <c:v>90.2</c:v>
                </c:pt>
                <c:pt idx="4">
                  <c:v>91.38</c:v>
                </c:pt>
              </c:numCache>
            </c:numRef>
          </c:val>
          <c:extLst>
            <c:ext xmlns:c16="http://schemas.microsoft.com/office/drawing/2014/chart" uri="{C3380CC4-5D6E-409C-BE32-E72D297353CC}">
              <c16:uniqueId val="{00000000-F7F8-4F3E-8290-7D76B695A4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8-4F3E-8290-7D76B695A4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1-49A4-811B-769A218DA8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1-49A4-811B-769A218DA8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0B-4BD2-A19B-A637335423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B-4BD2-A19B-A637335423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1-48A5-B603-8966270BDE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1-48A5-B603-8966270BDE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4-436A-8F1D-8B1BB52E13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4-436A-8F1D-8B1BB52E13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765.77</c:v>
                </c:pt>
                <c:pt idx="1">
                  <c:v>740.62</c:v>
                </c:pt>
                <c:pt idx="2">
                  <c:v>610.15</c:v>
                </c:pt>
                <c:pt idx="3">
                  <c:v>557.66999999999996</c:v>
                </c:pt>
                <c:pt idx="4">
                  <c:v>482.36</c:v>
                </c:pt>
              </c:numCache>
            </c:numRef>
          </c:val>
          <c:extLst>
            <c:ext xmlns:c16="http://schemas.microsoft.com/office/drawing/2014/chart" uri="{C3380CC4-5D6E-409C-BE32-E72D297353CC}">
              <c16:uniqueId val="{00000000-E614-429C-8164-D3C2A40DDE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1118.56</c:v>
                </c:pt>
                <c:pt idx="2">
                  <c:v>1111.31</c:v>
                </c:pt>
                <c:pt idx="3">
                  <c:v>966.33</c:v>
                </c:pt>
                <c:pt idx="4">
                  <c:v>958.81</c:v>
                </c:pt>
              </c:numCache>
            </c:numRef>
          </c:val>
          <c:smooth val="0"/>
          <c:extLst>
            <c:ext xmlns:c16="http://schemas.microsoft.com/office/drawing/2014/chart" uri="{C3380CC4-5D6E-409C-BE32-E72D297353CC}">
              <c16:uniqueId val="{00000001-E614-429C-8164-D3C2A40DDE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100.77</c:v>
                </c:pt>
                <c:pt idx="1">
                  <c:v>100.7</c:v>
                </c:pt>
                <c:pt idx="2">
                  <c:v>126.66</c:v>
                </c:pt>
                <c:pt idx="3">
                  <c:v>121.75</c:v>
                </c:pt>
                <c:pt idx="4">
                  <c:v>123.89</c:v>
                </c:pt>
              </c:numCache>
            </c:numRef>
          </c:val>
          <c:extLst>
            <c:ext xmlns:c16="http://schemas.microsoft.com/office/drawing/2014/chart" uri="{C3380CC4-5D6E-409C-BE32-E72D297353CC}">
              <c16:uniqueId val="{00000000-FF62-46E9-B8D3-D4BBC23A95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FF62-46E9-B8D3-D4BBC23A95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157.94999999999999</c:v>
                </c:pt>
                <c:pt idx="1">
                  <c:v>159.76</c:v>
                </c:pt>
                <c:pt idx="2">
                  <c:v>126.66</c:v>
                </c:pt>
                <c:pt idx="3">
                  <c:v>138.97999999999999</c:v>
                </c:pt>
                <c:pt idx="4">
                  <c:v>139.09</c:v>
                </c:pt>
              </c:numCache>
            </c:numRef>
          </c:val>
          <c:extLst>
            <c:ext xmlns:c16="http://schemas.microsoft.com/office/drawing/2014/chart" uri="{C3380CC4-5D6E-409C-BE32-E72D297353CC}">
              <c16:uniqueId val="{00000000-E176-4686-AE16-59D93A3A0D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215.28</c:v>
                </c:pt>
                <c:pt idx="2">
                  <c:v>207.96</c:v>
                </c:pt>
                <c:pt idx="3">
                  <c:v>194.31</c:v>
                </c:pt>
                <c:pt idx="4">
                  <c:v>190.99</c:v>
                </c:pt>
              </c:numCache>
            </c:numRef>
          </c:val>
          <c:smooth val="0"/>
          <c:extLst>
            <c:ext xmlns:c16="http://schemas.microsoft.com/office/drawing/2014/chart" uri="{C3380CC4-5D6E-409C-BE32-E72D297353CC}">
              <c16:uniqueId val="{00000001-E176-4686-AE16-59D93A3A0D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東温市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33588</v>
      </c>
      <c r="AM8" s="50"/>
      <c r="AN8" s="50"/>
      <c r="AO8" s="50"/>
      <c r="AP8" s="50"/>
      <c r="AQ8" s="50"/>
      <c r="AR8" s="50"/>
      <c r="AS8" s="50"/>
      <c r="AT8" s="45">
        <f>データ!T6</f>
        <v>211.3</v>
      </c>
      <c r="AU8" s="45"/>
      <c r="AV8" s="45"/>
      <c r="AW8" s="45"/>
      <c r="AX8" s="45"/>
      <c r="AY8" s="45"/>
      <c r="AZ8" s="45"/>
      <c r="BA8" s="45"/>
      <c r="BB8" s="45">
        <f>データ!U6</f>
        <v>158.96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65.89</v>
      </c>
      <c r="Q10" s="45"/>
      <c r="R10" s="45"/>
      <c r="S10" s="45"/>
      <c r="T10" s="45"/>
      <c r="U10" s="45"/>
      <c r="V10" s="45"/>
      <c r="W10" s="45">
        <f>データ!Q6</f>
        <v>102.14</v>
      </c>
      <c r="X10" s="45"/>
      <c r="Y10" s="45"/>
      <c r="Z10" s="45"/>
      <c r="AA10" s="45"/>
      <c r="AB10" s="45"/>
      <c r="AC10" s="45"/>
      <c r="AD10" s="50">
        <f>データ!R6</f>
        <v>2955</v>
      </c>
      <c r="AE10" s="50"/>
      <c r="AF10" s="50"/>
      <c r="AG10" s="50"/>
      <c r="AH10" s="50"/>
      <c r="AI10" s="50"/>
      <c r="AJ10" s="50"/>
      <c r="AK10" s="2"/>
      <c r="AL10" s="50">
        <f>データ!V6</f>
        <v>22069</v>
      </c>
      <c r="AM10" s="50"/>
      <c r="AN10" s="50"/>
      <c r="AO10" s="50"/>
      <c r="AP10" s="50"/>
      <c r="AQ10" s="50"/>
      <c r="AR10" s="50"/>
      <c r="AS10" s="50"/>
      <c r="AT10" s="45">
        <f>データ!W6</f>
        <v>5.52</v>
      </c>
      <c r="AU10" s="45"/>
      <c r="AV10" s="45"/>
      <c r="AW10" s="45"/>
      <c r="AX10" s="45"/>
      <c r="AY10" s="45"/>
      <c r="AZ10" s="45"/>
      <c r="BA10" s="45"/>
      <c r="BB10" s="45">
        <f>データ!X6</f>
        <v>3998.01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1Daops+XRHKsxipBTcHGLXPnUtkW5N3GyDLy2+bYO0dMjU6h8tjkZvlG5m3ZRaF28T2UcXWfxuyFd1NHXdYGzQ==" saltValue="OOxBnkp3DXUoOdZXpT2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382159</v>
      </c>
      <c r="D6" s="33">
        <f t="shared" si="3"/>
        <v>47</v>
      </c>
      <c r="E6" s="33">
        <f t="shared" si="3"/>
        <v>17</v>
      </c>
      <c r="F6" s="33">
        <f t="shared" si="3"/>
        <v>1</v>
      </c>
      <c r="G6" s="33">
        <f t="shared" si="3"/>
        <v>0</v>
      </c>
      <c r="H6" s="33" t="str">
        <f t="shared" si="3"/>
        <v>愛媛県　東温市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65.89</v>
      </c>
      <c r="Q6" s="34">
        <f t="shared" si="3"/>
        <v>102.14</v>
      </c>
      <c r="R6" s="34">
        <f t="shared" si="3"/>
        <v>2955</v>
      </c>
      <c r="S6" s="34">
        <f t="shared" si="3"/>
        <v>33588</v>
      </c>
      <c r="T6" s="34">
        <f t="shared" si="3"/>
        <v>211.3</v>
      </c>
      <c r="U6" s="34">
        <f t="shared" si="3"/>
        <v>158.96</v>
      </c>
      <c r="V6" s="34">
        <f t="shared" si="3"/>
        <v>22069</v>
      </c>
      <c r="W6" s="34">
        <f t="shared" si="3"/>
        <v>5.52</v>
      </c>
      <c r="X6" s="34">
        <f t="shared" si="3"/>
        <v>3998.01</v>
      </c>
      <c r="Y6" s="35">
        <f>IF(Y7="",NA(),Y7)</f>
        <v>91.05</v>
      </c>
      <c r="Z6" s="35">
        <f t="shared" ref="Z6:AH6" si="4">IF(Z7="",NA(),Z7)</f>
        <v>90.54</v>
      </c>
      <c r="AA6" s="35">
        <f t="shared" si="4"/>
        <v>88.78</v>
      </c>
      <c r="AB6" s="35">
        <f t="shared" si="4"/>
        <v>90.2</v>
      </c>
      <c r="AC6" s="35">
        <f t="shared" si="4"/>
        <v>91.38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765.77</v>
      </c>
      <c r="BG6" s="35">
        <f t="shared" ref="BG6:BO6" si="7">IF(BG7="",NA(),BG7)</f>
        <v>740.62</v>
      </c>
      <c r="BH6" s="35">
        <f t="shared" si="7"/>
        <v>610.15</v>
      </c>
      <c r="BI6" s="35">
        <f t="shared" si="7"/>
        <v>557.66999999999996</v>
      </c>
      <c r="BJ6" s="35">
        <f t="shared" si="7"/>
        <v>482.36</v>
      </c>
      <c r="BK6" s="35">
        <f t="shared" si="7"/>
        <v>1315.67</v>
      </c>
      <c r="BL6" s="35">
        <f t="shared" si="7"/>
        <v>1118.56</v>
      </c>
      <c r="BM6" s="35">
        <f t="shared" si="7"/>
        <v>1111.31</v>
      </c>
      <c r="BN6" s="35">
        <f t="shared" si="7"/>
        <v>966.33</v>
      </c>
      <c r="BO6" s="35">
        <f t="shared" si="7"/>
        <v>958.81</v>
      </c>
      <c r="BP6" s="34" t="str">
        <f>IF(BP7="","",IF(BP7="-","【-】","【"&amp;SUBSTITUTE(TEXT(BP7,"#,##0.00"),"-","△")&amp;"】"))</f>
        <v>【682.78】</v>
      </c>
      <c r="BQ6" s="35">
        <f>IF(BQ7="",NA(),BQ7)</f>
        <v>100.77</v>
      </c>
      <c r="BR6" s="35">
        <f t="shared" ref="BR6:BZ6" si="8">IF(BR7="",NA(),BR7)</f>
        <v>100.7</v>
      </c>
      <c r="BS6" s="35">
        <f t="shared" si="8"/>
        <v>126.66</v>
      </c>
      <c r="BT6" s="35">
        <f t="shared" si="8"/>
        <v>121.75</v>
      </c>
      <c r="BU6" s="35">
        <f t="shared" si="8"/>
        <v>123.89</v>
      </c>
      <c r="BV6" s="35">
        <f t="shared" si="8"/>
        <v>60.78</v>
      </c>
      <c r="BW6" s="35">
        <f t="shared" si="8"/>
        <v>72.33</v>
      </c>
      <c r="BX6" s="35">
        <f t="shared" si="8"/>
        <v>75.540000000000006</v>
      </c>
      <c r="BY6" s="35">
        <f t="shared" si="8"/>
        <v>81.739999999999995</v>
      </c>
      <c r="BZ6" s="35">
        <f t="shared" si="8"/>
        <v>82.88</v>
      </c>
      <c r="CA6" s="34" t="str">
        <f>IF(CA7="","",IF(CA7="-","【-】","【"&amp;SUBSTITUTE(TEXT(CA7,"#,##0.00"),"-","△")&amp;"】"))</f>
        <v>【100.91】</v>
      </c>
      <c r="CB6" s="35">
        <f>IF(CB7="",NA(),CB7)</f>
        <v>157.94999999999999</v>
      </c>
      <c r="CC6" s="35">
        <f t="shared" ref="CC6:CK6" si="9">IF(CC7="",NA(),CC7)</f>
        <v>159.76</v>
      </c>
      <c r="CD6" s="35">
        <f t="shared" si="9"/>
        <v>126.66</v>
      </c>
      <c r="CE6" s="35">
        <f t="shared" si="9"/>
        <v>138.97999999999999</v>
      </c>
      <c r="CF6" s="35">
        <f t="shared" si="9"/>
        <v>139.09</v>
      </c>
      <c r="CG6" s="35">
        <f t="shared" si="9"/>
        <v>276.26</v>
      </c>
      <c r="CH6" s="35">
        <f t="shared" si="9"/>
        <v>215.28</v>
      </c>
      <c r="CI6" s="35">
        <f t="shared" si="9"/>
        <v>207.96</v>
      </c>
      <c r="CJ6" s="35">
        <f t="shared" si="9"/>
        <v>194.31</v>
      </c>
      <c r="CK6" s="35">
        <f t="shared" si="9"/>
        <v>190.99</v>
      </c>
      <c r="CL6" s="34" t="str">
        <f>IF(CL7="","",IF(CL7="-","【-】","【"&amp;SUBSTITUTE(TEXT(CL7,"#,##0.00"),"-","△")&amp;"】"))</f>
        <v>【136.86】</v>
      </c>
      <c r="CM6" s="35">
        <f>IF(CM7="",NA(),CM7)</f>
        <v>45.99</v>
      </c>
      <c r="CN6" s="35">
        <f t="shared" ref="CN6:CV6" si="10">IF(CN7="",NA(),CN7)</f>
        <v>46.8</v>
      </c>
      <c r="CO6" s="35">
        <f t="shared" si="10"/>
        <v>47</v>
      </c>
      <c r="CP6" s="35">
        <f t="shared" si="10"/>
        <v>47.33</v>
      </c>
      <c r="CQ6" s="35">
        <f t="shared" si="10"/>
        <v>48.02</v>
      </c>
      <c r="CR6" s="35">
        <f t="shared" si="10"/>
        <v>41.63</v>
      </c>
      <c r="CS6" s="35">
        <f t="shared" si="10"/>
        <v>54.67</v>
      </c>
      <c r="CT6" s="35">
        <f t="shared" si="10"/>
        <v>53.51</v>
      </c>
      <c r="CU6" s="35">
        <f t="shared" si="10"/>
        <v>53.5</v>
      </c>
      <c r="CV6" s="35">
        <f t="shared" si="10"/>
        <v>52.58</v>
      </c>
      <c r="CW6" s="34" t="str">
        <f>IF(CW7="","",IF(CW7="-","【-】","【"&amp;SUBSTITUTE(TEXT(CW7,"#,##0.00"),"-","△")&amp;"】"))</f>
        <v>【58.98】</v>
      </c>
      <c r="CX6" s="35">
        <f>IF(CX7="",NA(),CX7)</f>
        <v>91.82</v>
      </c>
      <c r="CY6" s="35">
        <f t="shared" ref="CY6:DG6" si="11">IF(CY7="",NA(),CY7)</f>
        <v>92.65</v>
      </c>
      <c r="CZ6" s="35">
        <f t="shared" si="11"/>
        <v>92.62</v>
      </c>
      <c r="DA6" s="35">
        <f t="shared" si="11"/>
        <v>91.75</v>
      </c>
      <c r="DB6" s="35">
        <f t="shared" si="11"/>
        <v>91.28</v>
      </c>
      <c r="DC6" s="35">
        <f t="shared" si="11"/>
        <v>66.33</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382159</v>
      </c>
      <c r="D7" s="37">
        <v>47</v>
      </c>
      <c r="E7" s="37">
        <v>17</v>
      </c>
      <c r="F7" s="37">
        <v>1</v>
      </c>
      <c r="G7" s="37">
        <v>0</v>
      </c>
      <c r="H7" s="37" t="s">
        <v>97</v>
      </c>
      <c r="I7" s="37" t="s">
        <v>98</v>
      </c>
      <c r="J7" s="37" t="s">
        <v>99</v>
      </c>
      <c r="K7" s="37" t="s">
        <v>100</v>
      </c>
      <c r="L7" s="37" t="s">
        <v>101</v>
      </c>
      <c r="M7" s="37" t="s">
        <v>102</v>
      </c>
      <c r="N7" s="38" t="s">
        <v>103</v>
      </c>
      <c r="O7" s="38" t="s">
        <v>104</v>
      </c>
      <c r="P7" s="38">
        <v>65.89</v>
      </c>
      <c r="Q7" s="38">
        <v>102.14</v>
      </c>
      <c r="R7" s="38">
        <v>2955</v>
      </c>
      <c r="S7" s="38">
        <v>33588</v>
      </c>
      <c r="T7" s="38">
        <v>211.3</v>
      </c>
      <c r="U7" s="38">
        <v>158.96</v>
      </c>
      <c r="V7" s="38">
        <v>22069</v>
      </c>
      <c r="W7" s="38">
        <v>5.52</v>
      </c>
      <c r="X7" s="38">
        <v>3998.01</v>
      </c>
      <c r="Y7" s="38">
        <v>91.05</v>
      </c>
      <c r="Z7" s="38">
        <v>90.54</v>
      </c>
      <c r="AA7" s="38">
        <v>88.78</v>
      </c>
      <c r="AB7" s="38">
        <v>90.2</v>
      </c>
      <c r="AC7" s="38">
        <v>91.38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765.77</v>
      </c>
      <c r="BG7" s="38">
        <v>740.62</v>
      </c>
      <c r="BH7" s="38">
        <v>610.15</v>
      </c>
      <c r="BI7" s="38">
        <v>557.66999999999996</v>
      </c>
      <c r="BJ7" s="38">
        <v>482.36</v>
      </c>
      <c r="BK7" s="38">
        <v>1315.67</v>
      </c>
      <c r="BL7" s="38">
        <v>1118.56</v>
      </c>
      <c r="BM7" s="38">
        <v>1111.31</v>
      </c>
      <c r="BN7" s="38">
        <v>966.33</v>
      </c>
      <c r="BO7" s="38">
        <v>958.81</v>
      </c>
      <c r="BP7" s="38">
        <v>682.78</v>
      </c>
      <c r="BQ7" s="38">
        <v>100.77</v>
      </c>
      <c r="BR7" s="38">
        <v>100.7</v>
      </c>
      <c r="BS7" s="38">
        <v>126.66</v>
      </c>
      <c r="BT7" s="38">
        <v>121.75</v>
      </c>
      <c r="BU7" s="38">
        <v>123.89</v>
      </c>
      <c r="BV7" s="38">
        <v>60.78</v>
      </c>
      <c r="BW7" s="38">
        <v>72.33</v>
      </c>
      <c r="BX7" s="38">
        <v>75.540000000000006</v>
      </c>
      <c r="BY7" s="38">
        <v>81.739999999999995</v>
      </c>
      <c r="BZ7" s="38">
        <v>82.88</v>
      </c>
      <c r="CA7" s="38">
        <v>100.91</v>
      </c>
      <c r="CB7" s="38">
        <v>157.94999999999999</v>
      </c>
      <c r="CC7" s="38">
        <v>159.76</v>
      </c>
      <c r="CD7" s="38">
        <v>126.66</v>
      </c>
      <c r="CE7" s="38">
        <v>138.97999999999999</v>
      </c>
      <c r="CF7" s="38">
        <v>139.09</v>
      </c>
      <c r="CG7" s="38">
        <v>276.26</v>
      </c>
      <c r="CH7" s="38">
        <v>215.28</v>
      </c>
      <c r="CI7" s="38">
        <v>207.96</v>
      </c>
      <c r="CJ7" s="38">
        <v>194.31</v>
      </c>
      <c r="CK7" s="38">
        <v>190.99</v>
      </c>
      <c r="CL7" s="38">
        <v>136.86000000000001</v>
      </c>
      <c r="CM7" s="38">
        <v>45.99</v>
      </c>
      <c r="CN7" s="38">
        <v>46.8</v>
      </c>
      <c r="CO7" s="38">
        <v>47</v>
      </c>
      <c r="CP7" s="38">
        <v>47.33</v>
      </c>
      <c r="CQ7" s="38">
        <v>48.02</v>
      </c>
      <c r="CR7" s="38">
        <v>41.63</v>
      </c>
      <c r="CS7" s="38">
        <v>54.67</v>
      </c>
      <c r="CT7" s="38">
        <v>53.51</v>
      </c>
      <c r="CU7" s="38">
        <v>53.5</v>
      </c>
      <c r="CV7" s="38">
        <v>52.58</v>
      </c>
      <c r="CW7" s="38">
        <v>58.98</v>
      </c>
      <c r="CX7" s="38">
        <v>91.82</v>
      </c>
      <c r="CY7" s="38">
        <v>92.65</v>
      </c>
      <c r="CZ7" s="38">
        <v>92.62</v>
      </c>
      <c r="DA7" s="38">
        <v>91.75</v>
      </c>
      <c r="DB7" s="38">
        <v>91.28</v>
      </c>
      <c r="DC7" s="38">
        <v>66.33</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2019-12-05T05:07:16Z</dcterms:created>
  <dcterms:modified xsi:type="dcterms:W3CDTF">2020-02-14T05:15:45Z</dcterms:modified>
  <cp:category/>
</cp:coreProperties>
</file>