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8 伊予市\"/>
    </mc:Choice>
  </mc:AlternateContent>
  <workbookProtection workbookAlgorithmName="SHA-512" workbookHashValue="5gvTjPwOtNYbQvfq6yJcIHR0i0psJ0FyVtB8PWnCd34Fvw38w94+Pgz+AF4Pmlsv3voWiKVUx//841wPoEEl5A==" workbookSaltValue="c0N3t17j5KGlckjCMlBp9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W10" i="4"/>
  <c r="BB8" i="4"/>
  <c r="AL8" i="4"/>
  <c r="P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<sst xmlns="http://schemas.openxmlformats.org/spreadsheetml/2006/main" count="239" uniqueCount="114">
  <si>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</si>
  <si>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</si>
  <si>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</si>
  <si>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</si>
  <si>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</si>
  <si>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</si>
  <si>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</si>
  <si>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</si>
  <si>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</si>
  <si>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</si>
  <si>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</si>
  <si>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</si>
  <si>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</si>
  <si>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</si>
  <si>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</si>
  <si>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</si>
  <si>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</si>
  <si>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</si>
  <si>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</si>
  <si>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</si>
  <si>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</si>
  <si>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</si>
  <si>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</si>
  <si>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</si>
  <si>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</si>
  <si>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</si>
  <si>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</si>
  <si>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</si>
  <si>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</si>
  <si>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</si>
  <si>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</si>
  <si>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</si>
  <si>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</si>
  <si>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</si>
  <si>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</si>
  <si>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</si>
  <si>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</si>
  <si>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</si>
  <si>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</si>
  <si>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</si>
  <si>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</si>
  <si>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</si>
  <si>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</si>
  <si>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</si>
  <si>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</si>
  <si>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</si>
  <si>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</si>
  <si>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</si>
  <si>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</si>
  <si>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</si>
  <si>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</si>
  <si>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</si>
  <si>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</si>
  <si>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</si>
  <si>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</si>
  <si>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</si>
  <si>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</si>
  <si>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</si>
  <si>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</si>
  <si>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</si>
  <si>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</si>
  <si>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</si>
  <si>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</si>
  <si>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</si>
  <si>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</si>
  <si>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</si>
  <si>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</si>
  <si>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</si>
  <si>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</si>
  <si>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</si>
  <si>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</si>
  <si>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</si>
  <si>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</si>
  <si>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</si>
  <si>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</si>
  <si>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</si>
  <si>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</si>
  <si>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</si>
  <si>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</si>
  <si>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</si>
  <si>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</si>
  <si>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</si>
  <si>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</si>
  <si>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</si>
  <si>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</si>
  <si>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</si>
  <si>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</si>
  <si>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</si>
  <si>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</si>
  <si>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</si>
  <si>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</si>
  <si>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</si>
  <si>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</si>
  <si>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</si>
  <si>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</si>
  <si>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</si>
  <si>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</si>
  <si>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</si>
  <si>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</si>
  <si>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</si>
  <si>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</si>
  <si>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</si>
  <si>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</si>
  <si>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</si>
  <si>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</si>
  <si>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</si>
  <si>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</si>
  <si>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</si>
  <si>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</si>
  <si>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</si>
  <si>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</si>
  <si>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状では適正な水準の料金収入とはいえない。平成28年度に新規整備を終了、令和２年度から譲与を行う。企業債の新たな借入れはなく、譲与により料金収入は減少するがそれ以上に維持管理費が減少し、経営は徐々に良好となる見込み。譲与終了までの間は維持管理の経費縮減、適正化に努める必要がある。</t>
    <rPh sb="6" eb="8">
      <t>テキセイ</t>
    </rPh>
    <rPh sb="30" eb="32">
      <t>シンキ</t>
    </rPh>
    <rPh sb="38" eb="40">
      <t>レイワ</t>
    </rPh>
    <rPh sb="41" eb="43">
      <t>ネンド</t>
    </rPh>
    <rPh sb="45" eb="47">
      <t>ジョウヨ</t>
    </rPh>
    <rPh sb="48" eb="49">
      <t>オコナ</t>
    </rPh>
    <rPh sb="55" eb="56">
      <t>アラ</t>
    </rPh>
    <rPh sb="58" eb="59">
      <t>カ</t>
    </rPh>
    <rPh sb="59" eb="60">
      <t>イ</t>
    </rPh>
    <rPh sb="65" eb="67">
      <t>ジョウヨ</t>
    </rPh>
    <rPh sb="70" eb="72">
      <t>リョウキン</t>
    </rPh>
    <rPh sb="82" eb="84">
      <t>イジョウ</t>
    </rPh>
    <rPh sb="85" eb="87">
      <t>イジ</t>
    </rPh>
    <rPh sb="87" eb="90">
      <t>カンリヒ</t>
    </rPh>
    <rPh sb="91" eb="93">
      <t>ゲンショウ</t>
    </rPh>
    <rPh sb="110" eb="112">
      <t>ジョウヨ</t>
    </rPh>
    <rPh sb="112" eb="114">
      <t>シュウリョウ</t>
    </rPh>
    <rPh sb="117" eb="118">
      <t>アイダ</t>
    </rPh>
    <phoneticPr fontId="4"/>
  </si>
  <si>
    <t xml:space="preserve">  整備後、５年経過するとブロワーの交換、部品の修繕が発生している。現在も法律に準じた保守点検を行っているが、それにより早期修繕を行い劣化防止に努める。
　また、平成28年度に新規整備が終了、令和２年度から譲与を行うが、譲与直前の点検整備による浄化槽の修繕を見込んでいる。（令和２年度最大208基譲与予定）10年経過していない浄化槽の使用者に対しても適正な管理使用の啓発をし修繕箇所の軽減に努めていく。</t>
    <rPh sb="88" eb="90">
      <t>シンキ</t>
    </rPh>
    <rPh sb="96" eb="98">
      <t>レイワ</t>
    </rPh>
    <rPh sb="99" eb="100">
      <t>ネン</t>
    </rPh>
    <rPh sb="100" eb="101">
      <t>ド</t>
    </rPh>
    <rPh sb="106" eb="107">
      <t>オコナ</t>
    </rPh>
    <rPh sb="110" eb="112">
      <t>ジョウヨ</t>
    </rPh>
    <rPh sb="112" eb="113">
      <t>チョク</t>
    </rPh>
    <rPh sb="113" eb="114">
      <t>マエ</t>
    </rPh>
    <rPh sb="115" eb="117">
      <t>テンケン</t>
    </rPh>
    <rPh sb="129" eb="131">
      <t>ミコミ</t>
    </rPh>
    <rPh sb="137" eb="139">
      <t>レイワ</t>
    </rPh>
    <rPh sb="140" eb="141">
      <t>ネン</t>
    </rPh>
    <rPh sb="141" eb="142">
      <t>ド</t>
    </rPh>
    <rPh sb="142" eb="144">
      <t>サイダイ</t>
    </rPh>
    <rPh sb="148" eb="150">
      <t>ジョウヨ</t>
    </rPh>
    <rPh sb="150" eb="152">
      <t>ヨテイ</t>
    </rPh>
    <rPh sb="155" eb="156">
      <t>ネン</t>
    </rPh>
    <rPh sb="156" eb="158">
      <t>ケイカ</t>
    </rPh>
    <rPh sb="163" eb="166">
      <t>ジョウカソウ</t>
    </rPh>
    <rPh sb="175" eb="177">
      <t>テキセイ</t>
    </rPh>
    <phoneticPr fontId="4"/>
  </si>
  <si>
    <t>　企業債残高対事業規模比率は基準内繰入の経理方法を総務省方式に統一したため、急激に減少した。
　経費回収率は類似団体より低く、汚水処理原価は高い。維持管理に係る修繕費、保守点検料及び事務人件費を現在の使用料収入で賄うことができないため、使用料改定と個人譲与を比較検討し、個人譲与を進めていくこととなった。譲与は設置後10年経過したものから令和２～９年度に行う予定。それまでは維持管理費の経費縮減、適正化に努める。</t>
    <rPh sb="11" eb="13">
      <t>ヒリツ</t>
    </rPh>
    <rPh sb="97" eb="99">
      <t>ゲンザイ</t>
    </rPh>
    <rPh sb="106" eb="107">
      <t>マカナ</t>
    </rPh>
    <rPh sb="121" eb="123">
      <t>カイテイ</t>
    </rPh>
    <rPh sb="124" eb="126">
      <t>コジン</t>
    </rPh>
    <rPh sb="126" eb="128">
      <t>ジョウヨ</t>
    </rPh>
    <rPh sb="129" eb="131">
      <t>ヒカク</t>
    </rPh>
    <rPh sb="131" eb="133">
      <t>ケントウ</t>
    </rPh>
    <rPh sb="135" eb="137">
      <t>コジン</t>
    </rPh>
    <rPh sb="137" eb="139">
      <t>ジョウヨ</t>
    </rPh>
    <rPh sb="140" eb="141">
      <t>スス</t>
    </rPh>
    <rPh sb="152" eb="154">
      <t>ジョウヨ</t>
    </rPh>
    <rPh sb="155" eb="157">
      <t>セッチ</t>
    </rPh>
    <rPh sb="157" eb="158">
      <t>ゴ</t>
    </rPh>
    <rPh sb="160" eb="161">
      <t>ネン</t>
    </rPh>
    <rPh sb="161" eb="163">
      <t>ケイカ</t>
    </rPh>
    <rPh sb="169" eb="171">
      <t>レイワ</t>
    </rPh>
    <rPh sb="174" eb="175">
      <t>ネン</t>
    </rPh>
    <rPh sb="175" eb="176">
      <t>ド</t>
    </rPh>
    <rPh sb="177" eb="178">
      <t>オコナ</t>
    </rPh>
    <rPh sb="179" eb="18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</si>
</sst>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35-4901-A031-A9F45B43AE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35-4901-A031-A9F45B43AE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FE-4EE1-B1B9-A39E1D06BD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05FE-4EE1-B1B9-A39E1D06BD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D11-4E5A-BD37-6BB660405B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8D11-4E5A-BD37-6BB660405B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87.06</c:v>
                </c:pt>
                <c:pt idx="1">
                  <c:v>88.97</c:v>
                </c:pt>
                <c:pt idx="2">
                  <c:v>90.26</c:v>
                </c:pt>
                <c:pt idx="3">
                  <c:v>90.01</c:v>
                </c:pt>
                <c:pt idx="4">
                  <c:v>89.16</c:v>
                </c:pt>
              </c:numCache>
            </c:numRef>
          </c:val>
          <c:extLst>
            <c:ext xmlns:c16="http://schemas.microsoft.com/office/drawing/2014/chart" uri="{C3380CC4-5D6E-409C-BE32-E72D297353CC}">
              <c16:uniqueId val="{00000000-C81C-495E-85CB-AA95C7E70C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C-495E-85CB-AA95C7E70C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3A-4482-A549-96E140A8A7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3A-4482-A549-96E140A8A7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A8-4C87-BB1B-E5BACC206A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A8-4C87-BB1B-E5BACC206A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C-4C6E-975A-60919BF9B0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C-4C6E-975A-60919BF9B0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C-4933-99E3-1983523359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C-4933-99E3-1983523359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465.38</c:v>
                </c:pt>
                <c:pt idx="1">
                  <c:v>431.48</c:v>
                </c:pt>
                <c:pt idx="2">
                  <c:v>419.59</c:v>
                </c:pt>
                <c:pt idx="3">
                  <c:v>403.67</c:v>
                </c:pt>
                <c:pt idx="4" formatCode="#,##0.00;&quot;△&quot;#,##0.00">
                  <c:v>0</c:v>
                </c:pt>
              </c:numCache>
            </c:numRef>
          </c:val>
          <c:extLst>
            <c:ext xmlns:c16="http://schemas.microsoft.com/office/drawing/2014/chart" uri="{C3380CC4-5D6E-409C-BE32-E72D297353CC}">
              <c16:uniqueId val="{00000000-962A-4EAA-BF76-148308FC03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962A-4EAA-BF76-148308FC03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40.409999999999997</c:v>
                </c:pt>
                <c:pt idx="1">
                  <c:v>42.72</c:v>
                </c:pt>
                <c:pt idx="2">
                  <c:v>42.99</c:v>
                </c:pt>
                <c:pt idx="3">
                  <c:v>42.64</c:v>
                </c:pt>
                <c:pt idx="4">
                  <c:v>50.61</c:v>
                </c:pt>
              </c:numCache>
            </c:numRef>
          </c:val>
          <c:extLst>
            <c:ext xmlns:c16="http://schemas.microsoft.com/office/drawing/2014/chart" uri="{C3380CC4-5D6E-409C-BE32-E72D297353CC}">
              <c16:uniqueId val="{00000000-0BC9-433F-9085-905B302BDB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0BC9-433F-9085-905B302BDB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424.71</c:v>
                </c:pt>
                <c:pt idx="1">
                  <c:v>437.92</c:v>
                </c:pt>
                <c:pt idx="2">
                  <c:v>468.22</c:v>
                </c:pt>
                <c:pt idx="3">
                  <c:v>477.74</c:v>
                </c:pt>
                <c:pt idx="4">
                  <c:v>403.77</c:v>
                </c:pt>
              </c:numCache>
            </c:numRef>
          </c:val>
          <c:extLst>
            <c:ext xmlns:c16="http://schemas.microsoft.com/office/drawing/2014/chart" uri="{C3380CC4-5D6E-409C-BE32-E72D297353CC}">
              <c16:uniqueId val="{00000000-A806-42E2-8378-5387F6E2AE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A806-42E2-8378-5387F6E2AE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伊予市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37265</v>
      </c>
      <c r="AM8" s="68"/>
      <c r="AN8" s="68"/>
      <c r="AO8" s="68"/>
      <c r="AP8" s="68"/>
      <c r="AQ8" s="68"/>
      <c r="AR8" s="68"/>
      <c r="AS8" s="68"/>
      <c r="AT8" s="67">
        <f>データ!T6</f>
        <v>194.44</v>
      </c>
      <c r="AU8" s="67"/>
      <c r="AV8" s="67"/>
      <c r="AW8" s="67"/>
      <c r="AX8" s="67"/>
      <c r="AY8" s="67"/>
      <c r="AZ8" s="67"/>
      <c r="BA8" s="67"/>
      <c r="BB8" s="67">
        <f>データ!U6</f>
        <v>191.65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6.6</v>
      </c>
      <c r="Q10" s="67"/>
      <c r="R10" s="67"/>
      <c r="S10" s="67"/>
      <c r="T10" s="67"/>
      <c r="U10" s="67"/>
      <c r="V10" s="67"/>
      <c r="W10" s="67">
        <f>データ!Q6</f>
        <v>100</v>
      </c>
      <c r="X10" s="67"/>
      <c r="Y10" s="67"/>
      <c r="Z10" s="67"/>
      <c r="AA10" s="67"/>
      <c r="AB10" s="67"/>
      <c r="AC10" s="67"/>
      <c r="AD10" s="68">
        <f>データ!R6</f>
        <v>3600</v>
      </c>
      <c r="AE10" s="68"/>
      <c r="AF10" s="68"/>
      <c r="AG10" s="68"/>
      <c r="AH10" s="68"/>
      <c r="AI10" s="68"/>
      <c r="AJ10" s="68"/>
      <c r="AK10" s="2"/>
      <c r="AL10" s="68">
        <f>データ!V6</f>
        <v>2452</v>
      </c>
      <c r="AM10" s="68"/>
      <c r="AN10" s="68"/>
      <c r="AO10" s="68"/>
      <c r="AP10" s="68"/>
      <c r="AQ10" s="68"/>
      <c r="AR10" s="68"/>
      <c r="AS10" s="68"/>
      <c r="AT10" s="67">
        <f>データ!W6</f>
        <v>136.83000000000001</v>
      </c>
      <c r="AU10" s="67"/>
      <c r="AV10" s="67"/>
      <c r="AW10" s="67"/>
      <c r="AX10" s="67"/>
      <c r="AY10" s="67"/>
      <c r="AZ10" s="67"/>
      <c r="BA10" s="67"/>
      <c r="BB10" s="67">
        <f>データ!X6</f>
        <v>17.920000000000002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prjL1ebqe4KqLHxr78sDjQMCS9gcGmQlkWGGZyElLW26ytvIk5rTKk3xPm7x4iwZQwAtWuGy1yF4ZlLpRA3xGQ==" saltValue="ugjp+06q2Z4OwVENKktp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382108</v>
      </c>
      <c r="D6" s="33">
        <f t="shared" si="3"/>
        <v>47</v>
      </c>
      <c r="E6" s="33">
        <f t="shared" si="3"/>
        <v>18</v>
      </c>
      <c r="F6" s="33">
        <f t="shared" si="3"/>
        <v>0</v>
      </c>
      <c r="G6" s="33">
        <f t="shared" si="3"/>
        <v>0</v>
      </c>
      <c r="H6" s="33" t="str">
        <f t="shared" si="3"/>
        <v>愛媛県　伊予市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6.6</v>
      </c>
      <c r="Q6" s="34">
        <f t="shared" si="3"/>
        <v>100</v>
      </c>
      <c r="R6" s="34">
        <f t="shared" si="3"/>
        <v>3600</v>
      </c>
      <c r="S6" s="34">
        <f t="shared" si="3"/>
        <v>37265</v>
      </c>
      <c r="T6" s="34">
        <f t="shared" si="3"/>
        <v>194.44</v>
      </c>
      <c r="U6" s="34">
        <f t="shared" si="3"/>
        <v>191.65</v>
      </c>
      <c r="V6" s="34">
        <f t="shared" si="3"/>
        <v>2452</v>
      </c>
      <c r="W6" s="34">
        <f t="shared" si="3"/>
        <v>136.83000000000001</v>
      </c>
      <c r="X6" s="34">
        <f t="shared" si="3"/>
        <v>17.920000000000002</v>
      </c>
      <c r="Y6" s="35">
        <f>IF(Y7="",NA(),Y7)</f>
        <v>87.06</v>
      </c>
      <c r="Z6" s="35">
        <f t="shared" ref="Z6:AH6" si="4">IF(Z7="",NA(),Z7)</f>
        <v>88.97</v>
      </c>
      <c r="AA6" s="35">
        <f t="shared" si="4"/>
        <v>90.26</v>
      </c>
      <c r="AB6" s="35">
        <f t="shared" si="4"/>
        <v>90.01</v>
      </c>
      <c r="AC6" s="35">
        <f t="shared" si="4"/>
        <v>89.16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465.38</v>
      </c>
      <c r="BG6" s="35">
        <f t="shared" ref="BG6:BO6" si="7">IF(BG7="",NA(),BG7)</f>
        <v>431.48</v>
      </c>
      <c r="BH6" s="35">
        <f t="shared" si="7"/>
        <v>419.59</v>
      </c>
      <c r="BI6" s="35">
        <f t="shared" si="7"/>
        <v>403.67</v>
      </c>
      <c r="BJ6" s="34">
        <f t="shared" si="7"/>
        <v>0</v>
      </c>
      <c r="BK6" s="35">
        <f t="shared" si="7"/>
        <v>261.08</v>
      </c>
      <c r="BL6" s="35">
        <f t="shared" si="7"/>
        <v>241.49</v>
      </c>
      <c r="BM6" s="35">
        <f t="shared" si="7"/>
        <v>248.44</v>
      </c>
      <c r="BN6" s="35">
        <f t="shared" si="7"/>
        <v>244.85</v>
      </c>
      <c r="BO6" s="35">
        <f t="shared" si="7"/>
        <v>296.89</v>
      </c>
      <c r="BP6" s="34" t="str">
        <f>IF(BP7="","",IF(BP7="-","【-】","【"&amp;SUBSTITUTE(TEXT(BP7,"#,##0.00"),"-","△")&amp;"】"))</f>
        <v>【325.02】</v>
      </c>
      <c r="BQ6" s="35">
        <f>IF(BQ7="",NA(),BQ7)</f>
        <v>40.409999999999997</v>
      </c>
      <c r="BR6" s="35">
        <f t="shared" ref="BR6:BZ6" si="8">IF(BR7="",NA(),BR7)</f>
        <v>42.72</v>
      </c>
      <c r="BS6" s="35">
        <f t="shared" si="8"/>
        <v>42.99</v>
      </c>
      <c r="BT6" s="35">
        <f t="shared" si="8"/>
        <v>42.64</v>
      </c>
      <c r="BU6" s="35">
        <f t="shared" si="8"/>
        <v>50.61</v>
      </c>
      <c r="BV6" s="35">
        <f t="shared" si="8"/>
        <v>68.61</v>
      </c>
      <c r="BW6" s="35">
        <f t="shared" si="8"/>
        <v>65.7</v>
      </c>
      <c r="BX6" s="35">
        <f t="shared" si="8"/>
        <v>66.73</v>
      </c>
      <c r="BY6" s="35">
        <f t="shared" si="8"/>
        <v>64.78</v>
      </c>
      <c r="BZ6" s="35">
        <f t="shared" si="8"/>
        <v>63.06</v>
      </c>
      <c r="CA6" s="34" t="str">
        <f>IF(CA7="","",IF(CA7="-","【-】","【"&amp;SUBSTITUTE(TEXT(CA7,"#,##0.00"),"-","△")&amp;"】"))</f>
        <v>【60.61】</v>
      </c>
      <c r="CB6" s="35">
        <f>IF(CB7="",NA(),CB7)</f>
        <v>424.71</v>
      </c>
      <c r="CC6" s="35">
        <f t="shared" ref="CC6:CK6" si="9">IF(CC7="",NA(),CC7)</f>
        <v>437.92</v>
      </c>
      <c r="CD6" s="35">
        <f t="shared" si="9"/>
        <v>468.22</v>
      </c>
      <c r="CE6" s="35">
        <f t="shared" si="9"/>
        <v>477.74</v>
      </c>
      <c r="CF6" s="35">
        <f t="shared" si="9"/>
        <v>403.77</v>
      </c>
      <c r="CG6" s="35">
        <f t="shared" si="9"/>
        <v>241.18</v>
      </c>
      <c r="CH6" s="35">
        <f t="shared" si="9"/>
        <v>247.94</v>
      </c>
      <c r="CI6" s="35">
        <f t="shared" si="9"/>
        <v>241.29</v>
      </c>
      <c r="CJ6" s="35">
        <f t="shared" si="9"/>
        <v>250.21</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53.84</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382108</v>
      </c>
      <c r="D7" s="37">
        <v>47</v>
      </c>
      <c r="E7" s="37">
        <v>18</v>
      </c>
      <c r="F7" s="37">
        <v>0</v>
      </c>
      <c r="G7" s="37">
        <v>0</v>
      </c>
      <c r="H7" s="37" t="s">
        <v>98</v>
      </c>
      <c r="I7" s="37" t="s">
        <v>99</v>
      </c>
      <c r="J7" s="37" t="s">
        <v>100</v>
      </c>
      <c r="K7" s="37" t="s">
        <v>101</v>
      </c>
      <c r="L7" s="37" t="s">
        <v>102</v>
      </c>
      <c r="M7" s="37" t="s">
        <v>103</v>
      </c>
      <c r="N7" s="38" t="s">
        <v>104</v>
      </c>
      <c r="O7" s="38" t="s">
        <v>105</v>
      </c>
      <c r="P7" s="38">
        <v>6.6</v>
      </c>
      <c r="Q7" s="38">
        <v>100</v>
      </c>
      <c r="R7" s="38">
        <v>3600</v>
      </c>
      <c r="S7" s="38">
        <v>37265</v>
      </c>
      <c r="T7" s="38">
        <v>194.44</v>
      </c>
      <c r="U7" s="38">
        <v>191.65</v>
      </c>
      <c r="V7" s="38">
        <v>2452</v>
      </c>
      <c r="W7" s="38">
        <v>136.83000000000001</v>
      </c>
      <c r="X7" s="38">
        <v>17.920000000000002</v>
      </c>
      <c r="Y7" s="38">
        <v>87.06</v>
      </c>
      <c r="Z7" s="38">
        <v>88.97</v>
      </c>
      <c r="AA7" s="38">
        <v>90.26</v>
      </c>
      <c r="AB7" s="38">
        <v>90.01</v>
      </c>
      <c r="AC7" s="38">
        <v>89.16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465.38</v>
      </c>
      <c r="BG7" s="38">
        <v>431.48</v>
      </c>
      <c r="BH7" s="38">
        <v>419.59</v>
      </c>
      <c r="BI7" s="38">
        <v>403.67</v>
      </c>
      <c r="BJ7" s="38">
        <v>0</v>
      </c>
      <c r="BK7" s="38">
        <v>261.08</v>
      </c>
      <c r="BL7" s="38">
        <v>241.49</v>
      </c>
      <c r="BM7" s="38">
        <v>248.44</v>
      </c>
      <c r="BN7" s="38">
        <v>244.85</v>
      </c>
      <c r="BO7" s="38">
        <v>296.89</v>
      </c>
      <c r="BP7" s="38">
        <v>325.02</v>
      </c>
      <c r="BQ7" s="38">
        <v>40.409999999999997</v>
      </c>
      <c r="BR7" s="38">
        <v>42.72</v>
      </c>
      <c r="BS7" s="38">
        <v>42.99</v>
      </c>
      <c r="BT7" s="38">
        <v>42.64</v>
      </c>
      <c r="BU7" s="38">
        <v>50.61</v>
      </c>
      <c r="BV7" s="38">
        <v>68.61</v>
      </c>
      <c r="BW7" s="38">
        <v>65.7</v>
      </c>
      <c r="BX7" s="38">
        <v>66.73</v>
      </c>
      <c r="BY7" s="38">
        <v>64.78</v>
      </c>
      <c r="BZ7" s="38">
        <v>63.06</v>
      </c>
      <c r="CA7" s="38">
        <v>60.61</v>
      </c>
      <c r="CB7" s="38">
        <v>424.71</v>
      </c>
      <c r="CC7" s="38">
        <v>437.92</v>
      </c>
      <c r="CD7" s="38">
        <v>468.22</v>
      </c>
      <c r="CE7" s="38">
        <v>477.74</v>
      </c>
      <c r="CF7" s="38">
        <v>403.77</v>
      </c>
      <c r="CG7" s="38">
        <v>241.18</v>
      </c>
      <c r="CH7" s="38">
        <v>247.94</v>
      </c>
      <c r="CI7" s="38">
        <v>241.29</v>
      </c>
      <c r="CJ7" s="38">
        <v>250.21</v>
      </c>
      <c r="CK7" s="38">
        <v>264.77</v>
      </c>
      <c r="CL7" s="38">
        <v>270.94</v>
      </c>
      <c r="CM7" s="38">
        <v>100</v>
      </c>
      <c r="CN7" s="38">
        <v>100</v>
      </c>
      <c r="CO7" s="38">
        <v>100</v>
      </c>
      <c r="CP7" s="38">
        <v>100</v>
      </c>
      <c r="CQ7" s="38">
        <v>100</v>
      </c>
      <c r="CR7" s="38">
        <v>53.84</v>
      </c>
      <c r="CS7" s="38">
        <v>60.25</v>
      </c>
      <c r="CT7" s="38">
        <v>61.94</v>
      </c>
      <c r="CU7" s="38">
        <v>61.79</v>
      </c>
      <c r="CV7" s="38">
        <v>59.94</v>
      </c>
      <c r="CW7" s="38">
        <v>57.8</v>
      </c>
      <c r="CX7" s="38">
        <v>100</v>
      </c>
      <c r="CY7" s="38">
        <v>100</v>
      </c>
      <c r="CZ7" s="38">
        <v>100</v>
      </c>
      <c r="DA7" s="38">
        <v>100</v>
      </c>
      <c r="DB7" s="38">
        <v>100</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2020-02-10T05:55:10Z</cp:lastPrinted>
  <dcterms:created xsi:type="dcterms:W3CDTF">2019-12-05T05:30:06Z</dcterms:created>
  <dcterms:modified xsi:type="dcterms:W3CDTF">2020-02-14T04:40:56Z</dcterms:modified>
  <cp:category/>
</cp:coreProperties>
</file>