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7 大洲市\"/>
    </mc:Choice>
  </mc:AlternateContent>
  <workbookProtection workbookAlgorithmName="SHA-512" workbookHashValue="xF2Wit23eAaXXonXxkcJhN3WELOSElAuboFmWyJ5u2YV1XRkD74BXiNC7+JDdc4ttrReLWSYuwmlthDoqjEFRA==" workbookSaltValue="w/zPB2H8cIGFiuyqIwj/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<sst xmlns="http://schemas.openxmlformats.org/spreadsheetml/2006/main" count="228" uniqueCount="113">
  <si>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</si>
  <si>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</si>
  <si>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</si>
  <si>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</si>
  <si>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</si>
  <si>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</si>
  <si>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</si>
  <si>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</si>
  <si>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</si>
  <si>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</si>
  <si>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</si>
  <si>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</si>
  <si>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</si>
  <si>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</si>
  <si>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</si>
  <si>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</si>
  <si>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</si>
  <si>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</si>
  <si>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</si>
  <si>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</si>
  <si>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</si>
  <si>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</si>
  <si>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</si>
  <si>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</si>
  <si>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</si>
  <si>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</si>
  <si>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</si>
  <si>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</si>
  <si>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</si>
  <si>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</si>
  <si>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</si>
  <si>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</si>
  <si>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</si>
  <si>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</si>
  <si>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</si>
  <si>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</si>
  <si>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</si>
  <si>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</si>
  <si>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</si>
  <si>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</si>
  <si>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</si>
  <si>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</si>
  <si>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</si>
  <si>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</si>
  <si>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</si>
  <si>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</si>
  <si>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</si>
  <si>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</si>
  <si>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</si>
  <si>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</si>
  <si>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</si>
  <si>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</si>
  <si>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</si>
  <si>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</si>
  <si>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</si>
  <si>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</si>
  <si>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</si>
  <si>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</si>
  <si>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</si>
  <si>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</si>
  <si>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</si>
  <si>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</si>
  <si>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</si>
  <si>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</si>
  <si>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</si>
  <si>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</si>
  <si>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</si>
  <si>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</si>
  <si>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</si>
  <si>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</si>
  <si>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</si>
  <si>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</si>
  <si>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</si>
  <si>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</si>
  <si>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</si>
  <si>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</si>
  <si>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</si>
  <si>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</si>
  <si>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</si>
  <si>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</si>
  <si>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</si>
  <si>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</si>
  <si>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</si>
  <si>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</si>
  <si>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</si>
  <si>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</si>
  <si>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</si>
  <si>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</si>
  <si>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</si>
  <si>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</si>
  <si>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</si>
  <si>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</si>
  <si>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</si>
  <si>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</si>
  <si>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</si>
  <si>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</si>
  <si>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</si>
  <si>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</si>
  <si>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</si>
  <si>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</si>
  <si>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</si>
  <si>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</si>
  <si>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</si>
  <si>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</si>
  <si>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</si>
  <si>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</si>
  <si>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</si>
  <si>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</si>
  <si>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</si>
  <si>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</si>
  <si>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7">
      <t>シヨウリョウ</t>
    </rPh>
    <rPh sb="107" eb="109">
      <t>タンカ</t>
    </rPh>
    <rPh sb="110" eb="112">
      <t>ミナオ</t>
    </rPh>
    <rPh sb="114" eb="115">
      <t>オコナ</t>
    </rPh>
    <rPh sb="117" eb="119">
      <t>ケイエイ</t>
    </rPh>
    <rPh sb="120" eb="123">
      <t>ケンゼンカ</t>
    </rPh>
    <rPh sb="124" eb="125">
      <t>ハカ</t>
    </rPh>
    <rPh sb="126" eb="128">
      <t>ヒツヨウ</t>
    </rPh>
    <phoneticPr fontId="4"/>
  </si>
  <si>
    <t>　当該施設は、平成元年度に処理区域の整備が完了し、供用開始から30年が経過しているところである。
　汚水管渠については、耐用年数が50年とされていることから、現時点での更新工事の必要性は低い。
　汚水処理施設は、施設の経年劣化が進むとともに電気・機械等の設備は耐用年数を大きく経過し、機能低下が生じていたことから、平成25年度から平成30年度にかけて処理施設の改築事業を実施した。
　平成25年度　　：機能診断
　平成26年度　　：最適整備構想等の作成
　平成27年度　　：施設改築に係る実施設計
　平成28～30年度：改築工事の実施</t>
    <rPh sb="1" eb="3">
      <t>トウガイ</t>
    </rPh>
    <rPh sb="3" eb="5">
      <t>シセツ</t>
    </rPh>
    <rPh sb="7" eb="9">
      <t>ヘイセイ</t>
    </rPh>
    <rPh sb="9" eb="11">
      <t>ガンネン</t>
    </rPh>
    <rPh sb="11" eb="12">
      <t>ド</t>
    </rPh>
    <rPh sb="13" eb="15">
      <t>ショリ</t>
    </rPh>
    <rPh sb="15" eb="17">
      <t>クイキ</t>
    </rPh>
    <rPh sb="18" eb="20">
      <t>セイビ</t>
    </rPh>
    <rPh sb="21" eb="23">
      <t>カンリョウ</t>
    </rPh>
    <rPh sb="25" eb="27">
      <t>キョウヨウ</t>
    </rPh>
    <rPh sb="27" eb="29">
      <t>カイシ</t>
    </rPh>
    <rPh sb="33" eb="34">
      <t>ネン</t>
    </rPh>
    <rPh sb="35" eb="37">
      <t>ケイカ</t>
    </rPh>
    <rPh sb="50" eb="52">
      <t>オスイ</t>
    </rPh>
    <rPh sb="52" eb="54">
      <t>カンキョ</t>
    </rPh>
    <rPh sb="60" eb="62">
      <t>タイヨウ</t>
    </rPh>
    <rPh sb="62" eb="64">
      <t>ネンスウ</t>
    </rPh>
    <rPh sb="67" eb="68">
      <t>ネン</t>
    </rPh>
    <rPh sb="79" eb="82">
      <t>ゲンジテン</t>
    </rPh>
    <rPh sb="84" eb="86">
      <t>コウシン</t>
    </rPh>
    <rPh sb="86" eb="88">
      <t>コウジ</t>
    </rPh>
    <rPh sb="89" eb="92">
      <t>ヒツヨウセイ</t>
    </rPh>
    <rPh sb="93" eb="94">
      <t>ヒク</t>
    </rPh>
    <rPh sb="98" eb="100">
      <t>オスイ</t>
    </rPh>
    <rPh sb="100" eb="102">
      <t>ショリ</t>
    </rPh>
    <rPh sb="102" eb="104">
      <t>シセツ</t>
    </rPh>
    <rPh sb="106" eb="108">
      <t>シセツ</t>
    </rPh>
    <rPh sb="109" eb="111">
      <t>ケイネン</t>
    </rPh>
    <rPh sb="111" eb="113">
      <t>レッカ</t>
    </rPh>
    <rPh sb="114" eb="115">
      <t>スス</t>
    </rPh>
    <rPh sb="120" eb="122">
      <t>デンキ</t>
    </rPh>
    <rPh sb="123" eb="125">
      <t>キカイ</t>
    </rPh>
    <rPh sb="125" eb="126">
      <t>トウ</t>
    </rPh>
    <rPh sb="127" eb="129">
      <t>セツビ</t>
    </rPh>
    <rPh sb="130" eb="132">
      <t>タイヨウ</t>
    </rPh>
    <rPh sb="132" eb="134">
      <t>ネンスウ</t>
    </rPh>
    <rPh sb="135" eb="136">
      <t>オオ</t>
    </rPh>
    <rPh sb="138" eb="140">
      <t>ケイカ</t>
    </rPh>
    <rPh sb="142" eb="144">
      <t>キノウ</t>
    </rPh>
    <rPh sb="144" eb="146">
      <t>テイカ</t>
    </rPh>
    <rPh sb="147" eb="148">
      <t>ショウ</t>
    </rPh>
    <rPh sb="157" eb="159">
      <t>ヘイセイ</t>
    </rPh>
    <rPh sb="161" eb="163">
      <t>ネンド</t>
    </rPh>
    <rPh sb="165" eb="167">
      <t>ヘイセイ</t>
    </rPh>
    <rPh sb="169" eb="171">
      <t>ネンド</t>
    </rPh>
    <rPh sb="175" eb="177">
      <t>ショリ</t>
    </rPh>
    <rPh sb="177" eb="179">
      <t>シセツ</t>
    </rPh>
    <rPh sb="180" eb="182">
      <t>カイチク</t>
    </rPh>
    <rPh sb="182" eb="184">
      <t>ジギョウ</t>
    </rPh>
    <rPh sb="185" eb="187">
      <t>ジッシ</t>
    </rPh>
    <rPh sb="193" eb="195">
      <t>ヘイセイ</t>
    </rPh>
    <rPh sb="197" eb="199">
      <t>ネンド</t>
    </rPh>
    <rPh sb="202" eb="204">
      <t>キノウ</t>
    </rPh>
    <rPh sb="204" eb="206">
      <t>シンダン</t>
    </rPh>
    <rPh sb="208" eb="210">
      <t>ヘイセイ</t>
    </rPh>
    <rPh sb="212" eb="214">
      <t>ネンド</t>
    </rPh>
    <rPh sb="217" eb="219">
      <t>サイテキ</t>
    </rPh>
    <rPh sb="219" eb="221">
      <t>セイビ</t>
    </rPh>
    <rPh sb="221" eb="223">
      <t>コウソウ</t>
    </rPh>
    <rPh sb="223" eb="224">
      <t>トウ</t>
    </rPh>
    <rPh sb="225" eb="227">
      <t>サクセイ</t>
    </rPh>
    <rPh sb="229" eb="231">
      <t>ヘイセイ</t>
    </rPh>
    <rPh sb="233" eb="235">
      <t>ネンド</t>
    </rPh>
    <rPh sb="238" eb="240">
      <t>シセツ</t>
    </rPh>
    <rPh sb="240" eb="242">
      <t>カイチク</t>
    </rPh>
    <rPh sb="243" eb="244">
      <t>カカ</t>
    </rPh>
    <rPh sb="245" eb="247">
      <t>ジッシ</t>
    </rPh>
    <rPh sb="247" eb="249">
      <t>セッケイ</t>
    </rPh>
    <rPh sb="251" eb="253">
      <t>ヘイセイ</t>
    </rPh>
    <rPh sb="258" eb="260">
      <t>ネンド</t>
    </rPh>
    <rPh sb="261" eb="263">
      <t>カイチク</t>
    </rPh>
    <rPh sb="263" eb="265">
      <t>コウジ</t>
    </rPh>
    <rPh sb="266" eb="268">
      <t>ジッシ</t>
    </rPh>
    <phoneticPr fontId="4"/>
  </si>
  <si>
    <r>
      <t>　「収益的収支比率」は、前年度に比べ償還金が減少したことにより比率が上昇しているものの100％に達しておらず、総収益で総費用を賄えていない状況である。
　「汚水処理原価」については全国平均を下回っているものの、昨年度よりも増加している。これは、過疎化等により人口減少の傾向にあり、それに伴う有収水量の減少が大きな要因と考えられる。また、「汚水処理原価」の増加に伴い「経費回収率」についても昨年度より減少しており、自主財源である施設使用料で維持管理費等を賄いきれていないことから一般会計からの繰入金で経営を支えている状況である。
　</t>
    </r>
    <r>
      <rPr>
        <sz val="11"/>
        <rFont val="ＭＳ ゴシック"/>
        <family val="3"/>
        <charset val="128"/>
      </rPr>
      <t>「企業債残高対事業規模比較」については、平成元年度に整備が完了し、着実に地方債償還が行われ、類似団体平均と比較しても低い数値となっている。ただし、平成28～30年度にかけて施設の改築工事を実施したため、地方債償残高が増加している。</t>
    </r>
    <r>
      <rPr>
        <sz val="11"/>
        <color theme="1"/>
        <rFont val="ＭＳ ゴシック"/>
        <family val="3"/>
        <charset val="128"/>
      </rPr>
      <t xml:space="preserve">
　「施設利用率」は全国平均とほぼ同水準の状況であるが、人口減少に加え、利用者の節水意識の向上及び節水機器の普及による汚水量の減少が見込まれるため、今後は接続率の向上を図り、施設利用規模の適正化を進めていく必要がある。
　また、「水洗化率」は全国平均を上回っているものの100％には達していないため、水質保全や使用料収入の確保、施設の適正利用のため接続率の向上を図る必要がある。</t>
    </r>
    <rPh sb="2" eb="5">
      <t>シュウエキテキ</t>
    </rPh>
    <rPh sb="5" eb="7">
      <t>シュウシ</t>
    </rPh>
    <rPh sb="7" eb="9">
      <t>ヒリツ</t>
    </rPh>
    <rPh sb="12" eb="15">
      <t>ゼンネンド</t>
    </rPh>
    <rPh sb="16" eb="17">
      <t>クラ</t>
    </rPh>
    <rPh sb="18" eb="21">
      <t>ショウカンキン</t>
    </rPh>
    <rPh sb="22" eb="24">
      <t>ゲンショウ</t>
    </rPh>
    <rPh sb="31" eb="33">
      <t>ヒリツ</t>
    </rPh>
    <rPh sb="34" eb="36">
      <t>ジョウショウ</t>
    </rPh>
    <rPh sb="48" eb="49">
      <t>タッ</t>
    </rPh>
    <rPh sb="55" eb="58">
      <t>ソウシュウエキ</t>
    </rPh>
    <rPh sb="59" eb="62">
      <t>ソウヒヨウ</t>
    </rPh>
    <rPh sb="63" eb="64">
      <t>マカナ</t>
    </rPh>
    <rPh sb="69" eb="71">
      <t>ジョウキョウ</t>
    </rPh>
    <rPh sb="78" eb="80">
      <t>オスイ</t>
    </rPh>
    <rPh sb="80" eb="82">
      <t>ショリ</t>
    </rPh>
    <rPh sb="82" eb="84">
      <t>ゲンカ</t>
    </rPh>
    <rPh sb="90" eb="92">
      <t>ゼンコク</t>
    </rPh>
    <rPh sb="92" eb="94">
      <t>ヘイキン</t>
    </rPh>
    <rPh sb="95" eb="97">
      <t>シタマワ</t>
    </rPh>
    <rPh sb="105" eb="108">
      <t>サクネンド</t>
    </rPh>
    <rPh sb="111" eb="113">
      <t>ゾウカ</t>
    </rPh>
    <rPh sb="122" eb="125">
      <t>カソカ</t>
    </rPh>
    <rPh sb="125" eb="126">
      <t>トウ</t>
    </rPh>
    <rPh sb="129" eb="131">
      <t>ジンコウ</t>
    </rPh>
    <rPh sb="131" eb="133">
      <t>ゲンショウ</t>
    </rPh>
    <rPh sb="134" eb="136">
      <t>ケイコウ</t>
    </rPh>
    <rPh sb="143" eb="144">
      <t>トモナ</t>
    </rPh>
    <rPh sb="147" eb="149">
      <t>スイリョウ</t>
    </rPh>
    <rPh sb="150" eb="152">
      <t>ゲンショウ</t>
    </rPh>
    <rPh sb="153" eb="154">
      <t>オオ</t>
    </rPh>
    <rPh sb="156" eb="158">
      <t>ヨウイン</t>
    </rPh>
    <rPh sb="159" eb="160">
      <t>カンガ</t>
    </rPh>
    <rPh sb="169" eb="171">
      <t>オスイ</t>
    </rPh>
    <rPh sb="171" eb="173">
      <t>ショリ</t>
    </rPh>
    <rPh sb="173" eb="175">
      <t>ゲンカ</t>
    </rPh>
    <rPh sb="177" eb="179">
      <t>ゾウカ</t>
    </rPh>
    <rPh sb="180" eb="181">
      <t>トモナ</t>
    </rPh>
    <rPh sb="183" eb="185">
      <t>ケイヒ</t>
    </rPh>
    <rPh sb="185" eb="187">
      <t>カイシュウ</t>
    </rPh>
    <rPh sb="187" eb="188">
      <t>リツ</t>
    </rPh>
    <rPh sb="194" eb="197">
      <t>サクネンド</t>
    </rPh>
    <rPh sb="199" eb="201">
      <t>ゲンショウ</t>
    </rPh>
    <rPh sb="206" eb="208">
      <t>ジシュ</t>
    </rPh>
    <rPh sb="208" eb="210">
      <t>ザイゲン</t>
    </rPh>
    <rPh sb="213" eb="215">
      <t>シセツ</t>
    </rPh>
    <rPh sb="215" eb="217">
      <t>シヨウ</t>
    </rPh>
    <rPh sb="217" eb="218">
      <t>リョウ</t>
    </rPh>
    <rPh sb="219" eb="221">
      <t>イジ</t>
    </rPh>
    <rPh sb="221" eb="223">
      <t>カンリ</t>
    </rPh>
    <rPh sb="223" eb="224">
      <t>ヒ</t>
    </rPh>
    <rPh sb="224" eb="225">
      <t>トウ</t>
    </rPh>
    <rPh sb="226" eb="227">
      <t>マカナ</t>
    </rPh>
    <rPh sb="238" eb="240">
      <t>イッパン</t>
    </rPh>
    <rPh sb="240" eb="242">
      <t>カイケイ</t>
    </rPh>
    <rPh sb="245" eb="247">
      <t>クリイレ</t>
    </rPh>
    <rPh sb="247" eb="248">
      <t>キン</t>
    </rPh>
    <rPh sb="249" eb="251">
      <t>ケイエイ</t>
    </rPh>
    <rPh sb="252" eb="253">
      <t>ササ</t>
    </rPh>
    <rPh sb="257" eb="259">
      <t>ジョウキョウ</t>
    </rPh>
    <rPh sb="266" eb="268">
      <t>キギョウ</t>
    </rPh>
    <rPh sb="268" eb="269">
      <t>サイ</t>
    </rPh>
    <rPh sb="269" eb="271">
      <t>ザンダカ</t>
    </rPh>
    <rPh sb="271" eb="272">
      <t>タイ</t>
    </rPh>
    <rPh sb="272" eb="274">
      <t>ジギョウ</t>
    </rPh>
    <rPh sb="274" eb="276">
      <t>キボ</t>
    </rPh>
    <rPh sb="276" eb="278">
      <t>ヒカク</t>
    </rPh>
    <rPh sb="285" eb="287">
      <t>ヘイセイ</t>
    </rPh>
    <rPh sb="287" eb="289">
      <t>ガンネン</t>
    </rPh>
    <rPh sb="289" eb="290">
      <t>ド</t>
    </rPh>
    <rPh sb="291" eb="293">
      <t>セイビ</t>
    </rPh>
    <rPh sb="294" eb="296">
      <t>カンリョウ</t>
    </rPh>
    <rPh sb="298" eb="300">
      <t>チャクジツ</t>
    </rPh>
    <rPh sb="301" eb="304">
      <t>チホウサイ</t>
    </rPh>
    <rPh sb="304" eb="306">
      <t>ショウカン</t>
    </rPh>
    <rPh sb="307" eb="308">
      <t>オコナ</t>
    </rPh>
    <rPh sb="311" eb="313">
      <t>ルイジ</t>
    </rPh>
    <rPh sb="313" eb="315">
      <t>ダンタイ</t>
    </rPh>
    <rPh sb="315" eb="317">
      <t>ヘイキン</t>
    </rPh>
    <rPh sb="318" eb="320">
      <t>ヒカク</t>
    </rPh>
    <rPh sb="323" eb="324">
      <t>ヒク</t>
    </rPh>
    <rPh sb="325" eb="327">
      <t>スウチ</t>
    </rPh>
    <rPh sb="338" eb="340">
      <t>ヘイセイ</t>
    </rPh>
    <rPh sb="345" eb="346">
      <t>ネン</t>
    </rPh>
    <rPh sb="346" eb="347">
      <t>ド</t>
    </rPh>
    <rPh sb="351" eb="353">
      <t>シセツ</t>
    </rPh>
    <rPh sb="354" eb="356">
      <t>カイチク</t>
    </rPh>
    <rPh sb="356" eb="358">
      <t>コウジ</t>
    </rPh>
    <rPh sb="359" eb="361">
      <t>ジッシ</t>
    </rPh>
    <rPh sb="366" eb="368">
      <t>チホウ</t>
    </rPh>
    <rPh sb="368" eb="369">
      <t>サイ</t>
    </rPh>
    <rPh sb="373" eb="375">
      <t>ゾウカ</t>
    </rPh>
    <rPh sb="383" eb="385">
      <t>シセツ</t>
    </rPh>
    <rPh sb="390" eb="392">
      <t>ゼンコク</t>
    </rPh>
    <rPh sb="392" eb="394">
      <t>ヘイキン</t>
    </rPh>
    <rPh sb="397" eb="400">
      <t>ドウスイジュン</t>
    </rPh>
    <rPh sb="401" eb="403">
      <t>ジョウキョウ</t>
    </rPh>
    <rPh sb="408" eb="410">
      <t>ジンコウ</t>
    </rPh>
    <rPh sb="410" eb="412">
      <t>ゲンショウ</t>
    </rPh>
    <rPh sb="413" eb="414">
      <t>クワ</t>
    </rPh>
    <rPh sb="416" eb="419">
      <t>リヨウシャ</t>
    </rPh>
    <rPh sb="420" eb="422">
      <t>セッスイ</t>
    </rPh>
    <rPh sb="422" eb="424">
      <t>イシキ</t>
    </rPh>
    <rPh sb="425" eb="427">
      <t>コウジョウ</t>
    </rPh>
    <rPh sb="427" eb="428">
      <t>オヨ</t>
    </rPh>
    <rPh sb="429" eb="431">
      <t>セッスイ</t>
    </rPh>
    <rPh sb="431" eb="433">
      <t>キキ</t>
    </rPh>
    <rPh sb="434" eb="436">
      <t>フキュウ</t>
    </rPh>
    <rPh sb="439" eb="441">
      <t>オスイ</t>
    </rPh>
    <rPh sb="441" eb="442">
      <t>リョウ</t>
    </rPh>
    <rPh sb="443" eb="445">
      <t>ゲンショウ</t>
    </rPh>
    <rPh sb="446" eb="448">
      <t>ミコ</t>
    </rPh>
    <rPh sb="454" eb="456">
      <t>コンゴ</t>
    </rPh>
    <rPh sb="457" eb="459">
      <t>セツゾク</t>
    </rPh>
    <rPh sb="459" eb="460">
      <t>リツ</t>
    </rPh>
    <rPh sb="461" eb="463">
      <t>コウジョウ</t>
    </rPh>
    <rPh sb="464" eb="465">
      <t>ハカ</t>
    </rPh>
    <rPh sb="467" eb="469">
      <t>シセツ</t>
    </rPh>
    <rPh sb="469" eb="471">
      <t>リヨウ</t>
    </rPh>
    <rPh sb="471" eb="473">
      <t>キボ</t>
    </rPh>
    <rPh sb="474" eb="477">
      <t>テキセイカ</t>
    </rPh>
    <rPh sb="478" eb="479">
      <t>スス</t>
    </rPh>
    <rPh sb="483" eb="485">
      <t>ヒツヨウ</t>
    </rPh>
    <rPh sb="495" eb="498">
      <t>スイセンカ</t>
    </rPh>
    <rPh sb="498" eb="499">
      <t>リツ</t>
    </rPh>
    <rPh sb="501" eb="503">
      <t>ゼンコク</t>
    </rPh>
    <rPh sb="503" eb="505">
      <t>ヘイキン</t>
    </rPh>
    <rPh sb="506" eb="508">
      <t>ウワマワ</t>
    </rPh>
    <rPh sb="521" eb="522">
      <t>タッ</t>
    </rPh>
    <rPh sb="530" eb="532">
      <t>スイシツ</t>
    </rPh>
    <rPh sb="532" eb="534">
      <t>ホゼン</t>
    </rPh>
    <rPh sb="535" eb="538">
      <t>シヨウリョウ</t>
    </rPh>
    <rPh sb="538" eb="540">
      <t>シュウニュウ</t>
    </rPh>
    <rPh sb="541" eb="543">
      <t>カクホ</t>
    </rPh>
    <rPh sb="544" eb="546">
      <t>シセツ</t>
    </rPh>
    <rPh sb="547" eb="549">
      <t>テキセイ</t>
    </rPh>
    <rPh sb="549" eb="551">
      <t>リヨウ</t>
    </rPh>
    <rPh sb="554" eb="556">
      <t>セツゾク</t>
    </rPh>
    <rPh sb="556" eb="557">
      <t>リツ</t>
    </rPh>
    <rPh sb="558" eb="560">
      <t>コウジョウ</t>
    </rPh>
    <rPh sb="561" eb="562">
      <t>ハカ</t>
    </rPh>
    <rPh sb="563" eb="5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</si>
</sst>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01-4B1C-A2FC-42DE2F8A7EA4}"/>
            </c:ext>
          </c:extLst>
        </c:ser>
        <c:dLbls>
          <c:showLegendKey val="0"/>
          <c:showVal val="0"/>
          <c:showCatName val="0"/>
          <c:showSerName val="0"/>
          <c:showPercent val="0"/>
          <c:showBubbleSize val="0"/>
        </c:dLbls>
        <c:gapWidth val="150"/>
        <c:axId val="102036992"/>
        <c:axId val="1020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301-4B1C-A2FC-42DE2F8A7EA4}"/>
            </c:ext>
          </c:extLst>
        </c:ser>
        <c:dLbls>
          <c:showLegendKey val="0"/>
          <c:showVal val="0"/>
          <c:showCatName val="0"/>
          <c:showSerName val="0"/>
          <c:showPercent val="0"/>
          <c:showBubbleSize val="0"/>
        </c:dLbls>
        <c:marker val="1"/>
        <c:smooth val="0"/>
        <c:axId val="102036992"/>
        <c:axId val="102038912"/>
      </c:lineChart>
      <c:dateAx>
        <c:axId val="102036992"/>
        <c:scaling>
          <c:orientation val="minMax"/>
        </c:scaling>
        <c:delete val="1"/>
        <c:axPos val="b"/>
        <c:numFmt formatCode="ge" sourceLinked="1"/>
        <c:majorTickMark val="none"/>
        <c:minorTickMark val="none"/>
        <c:tickLblPos val="none"/>
        <c:crossAx val="102038912"/>
        <c:crosses val="autoZero"/>
        <c:auto val="1"/>
        <c:lblOffset val="100"/>
        <c:baseTimeUnit val="years"/>
      </c:dateAx>
      <c:valAx>
        <c:axId val="1020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52.78</c:v>
                </c:pt>
                <c:pt idx="1">
                  <c:v>50.78</c:v>
                </c:pt>
                <c:pt idx="2">
                  <c:v>52.12</c:v>
                </c:pt>
                <c:pt idx="3">
                  <c:v>52.12</c:v>
                </c:pt>
                <c:pt idx="4">
                  <c:v>52.56</c:v>
                </c:pt>
              </c:numCache>
            </c:numRef>
          </c:val>
          <c:extLst>
            <c:ext xmlns:c16="http://schemas.microsoft.com/office/drawing/2014/chart" uri="{C3380CC4-5D6E-409C-BE32-E72D297353CC}">
              <c16:uniqueId val="{00000000-A167-4A72-8B8D-83010DC466AF}"/>
            </c:ext>
          </c:extLst>
        </c:ser>
        <c:dLbls>
          <c:showLegendKey val="0"/>
          <c:showVal val="0"/>
          <c:showCatName val="0"/>
          <c:showSerName val="0"/>
          <c:showPercent val="0"/>
          <c:showBubbleSize val="0"/>
        </c:dLbls>
        <c:gapWidth val="150"/>
        <c:axId val="104191488"/>
        <c:axId val="1041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167-4A72-8B8D-83010DC466AF}"/>
            </c:ext>
          </c:extLst>
        </c:ser>
        <c:dLbls>
          <c:showLegendKey val="0"/>
          <c:showVal val="0"/>
          <c:showCatName val="0"/>
          <c:showSerName val="0"/>
          <c:showPercent val="0"/>
          <c:showBubbleSize val="0"/>
        </c:dLbls>
        <c:marker val="1"/>
        <c:smooth val="0"/>
        <c:axId val="104191488"/>
        <c:axId val="104193408"/>
      </c:lineChart>
      <c:dateAx>
        <c:axId val="104191488"/>
        <c:scaling>
          <c:orientation val="minMax"/>
        </c:scaling>
        <c:delete val="1"/>
        <c:axPos val="b"/>
        <c:numFmt formatCode="ge" sourceLinked="1"/>
        <c:majorTickMark val="none"/>
        <c:minorTickMark val="none"/>
        <c:tickLblPos val="none"/>
        <c:crossAx val="104193408"/>
        <c:crosses val="autoZero"/>
        <c:auto val="1"/>
        <c:lblOffset val="100"/>
        <c:baseTimeUnit val="years"/>
      </c:dateAx>
      <c:valAx>
        <c:axId val="1041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86.01</c:v>
                </c:pt>
                <c:pt idx="1">
                  <c:v>87.09</c:v>
                </c:pt>
                <c:pt idx="2">
                  <c:v>86.25</c:v>
                </c:pt>
                <c:pt idx="3">
                  <c:v>86</c:v>
                </c:pt>
                <c:pt idx="4">
                  <c:v>85.95</c:v>
                </c:pt>
              </c:numCache>
            </c:numRef>
          </c:val>
          <c:extLst>
            <c:ext xmlns:c16="http://schemas.microsoft.com/office/drawing/2014/chart" uri="{C3380CC4-5D6E-409C-BE32-E72D297353CC}">
              <c16:uniqueId val="{00000000-4F68-42B3-BE01-E322D4B42F85}"/>
            </c:ext>
          </c:extLst>
        </c:ser>
        <c:dLbls>
          <c:showLegendKey val="0"/>
          <c:showVal val="0"/>
          <c:showCatName val="0"/>
          <c:showSerName val="0"/>
          <c:showPercent val="0"/>
          <c:showBubbleSize val="0"/>
        </c:dLbls>
        <c:gapWidth val="150"/>
        <c:axId val="104302464"/>
        <c:axId val="1043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F68-42B3-BE01-E322D4B42F85}"/>
            </c:ext>
          </c:extLst>
        </c:ser>
        <c:dLbls>
          <c:showLegendKey val="0"/>
          <c:showVal val="0"/>
          <c:showCatName val="0"/>
          <c:showSerName val="0"/>
          <c:showPercent val="0"/>
          <c:showBubbleSize val="0"/>
        </c:dLbls>
        <c:marker val="1"/>
        <c:smooth val="0"/>
        <c:axId val="104302464"/>
        <c:axId val="104308736"/>
      </c:lineChart>
      <c:dateAx>
        <c:axId val="104302464"/>
        <c:scaling>
          <c:orientation val="minMax"/>
        </c:scaling>
        <c:delete val="1"/>
        <c:axPos val="b"/>
        <c:numFmt formatCode="ge" sourceLinked="1"/>
        <c:majorTickMark val="none"/>
        <c:minorTickMark val="none"/>
        <c:tickLblPos val="none"/>
        <c:crossAx val="104308736"/>
        <c:crosses val="autoZero"/>
        <c:auto val="1"/>
        <c:lblOffset val="100"/>
        <c:baseTimeUnit val="years"/>
      </c:dateAx>
      <c:valAx>
        <c:axId val="1043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65.47</c:v>
                </c:pt>
                <c:pt idx="1">
                  <c:v>64.89</c:v>
                </c:pt>
                <c:pt idx="2">
                  <c:v>67.7</c:v>
                </c:pt>
                <c:pt idx="3">
                  <c:v>73.34</c:v>
                </c:pt>
                <c:pt idx="4">
                  <c:v>84.21</c:v>
                </c:pt>
              </c:numCache>
            </c:numRef>
          </c:val>
          <c:extLst>
            <c:ext xmlns:c16="http://schemas.microsoft.com/office/drawing/2014/chart" uri="{C3380CC4-5D6E-409C-BE32-E72D297353CC}">
              <c16:uniqueId val="{00000000-C5B5-44FA-884A-A7D23EEFEBEA}"/>
            </c:ext>
          </c:extLst>
        </c:ser>
        <c:dLbls>
          <c:showLegendKey val="0"/>
          <c:showVal val="0"/>
          <c:showCatName val="0"/>
          <c:showSerName val="0"/>
          <c:showPercent val="0"/>
          <c:showBubbleSize val="0"/>
        </c:dLbls>
        <c:gapWidth val="150"/>
        <c:axId val="102086528"/>
        <c:axId val="10209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5-44FA-884A-A7D23EEFEBEA}"/>
            </c:ext>
          </c:extLst>
        </c:ser>
        <c:dLbls>
          <c:showLegendKey val="0"/>
          <c:showVal val="0"/>
          <c:showCatName val="0"/>
          <c:showSerName val="0"/>
          <c:showPercent val="0"/>
          <c:showBubbleSize val="0"/>
        </c:dLbls>
        <c:marker val="1"/>
        <c:smooth val="0"/>
        <c:axId val="102086528"/>
        <c:axId val="102092800"/>
      </c:lineChart>
      <c:dateAx>
        <c:axId val="102086528"/>
        <c:scaling>
          <c:orientation val="minMax"/>
        </c:scaling>
        <c:delete val="1"/>
        <c:axPos val="b"/>
        <c:numFmt formatCode="ge" sourceLinked="1"/>
        <c:majorTickMark val="none"/>
        <c:minorTickMark val="none"/>
        <c:tickLblPos val="none"/>
        <c:crossAx val="102092800"/>
        <c:crosses val="autoZero"/>
        <c:auto val="1"/>
        <c:lblOffset val="100"/>
        <c:baseTimeUnit val="years"/>
      </c:dateAx>
      <c:valAx>
        <c:axId val="1020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43-49F0-8915-3C8A559C7407}"/>
            </c:ext>
          </c:extLst>
        </c:ser>
        <c:dLbls>
          <c:showLegendKey val="0"/>
          <c:showVal val="0"/>
          <c:showCatName val="0"/>
          <c:showSerName val="0"/>
          <c:showPercent val="0"/>
          <c:showBubbleSize val="0"/>
        </c:dLbls>
        <c:gapWidth val="150"/>
        <c:axId val="102271232"/>
        <c:axId val="1022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3-49F0-8915-3C8A559C7407}"/>
            </c:ext>
          </c:extLst>
        </c:ser>
        <c:dLbls>
          <c:showLegendKey val="0"/>
          <c:showVal val="0"/>
          <c:showCatName val="0"/>
          <c:showSerName val="0"/>
          <c:showPercent val="0"/>
          <c:showBubbleSize val="0"/>
        </c:dLbls>
        <c:marker val="1"/>
        <c:smooth val="0"/>
        <c:axId val="102271232"/>
        <c:axId val="102281600"/>
      </c:lineChart>
      <c:dateAx>
        <c:axId val="102271232"/>
        <c:scaling>
          <c:orientation val="minMax"/>
        </c:scaling>
        <c:delete val="1"/>
        <c:axPos val="b"/>
        <c:numFmt formatCode="ge" sourceLinked="1"/>
        <c:majorTickMark val="none"/>
        <c:minorTickMark val="none"/>
        <c:tickLblPos val="none"/>
        <c:crossAx val="102281600"/>
        <c:crosses val="autoZero"/>
        <c:auto val="1"/>
        <c:lblOffset val="100"/>
        <c:baseTimeUnit val="years"/>
      </c:dateAx>
      <c:valAx>
        <c:axId val="1022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87-42CE-A749-481AD1FE78B8}"/>
            </c:ext>
          </c:extLst>
        </c:ser>
        <c:dLbls>
          <c:showLegendKey val="0"/>
          <c:showVal val="0"/>
          <c:showCatName val="0"/>
          <c:showSerName val="0"/>
          <c:showPercent val="0"/>
          <c:showBubbleSize val="0"/>
        </c:dLbls>
        <c:gapWidth val="150"/>
        <c:axId val="104209024"/>
        <c:axId val="1042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7-42CE-A749-481AD1FE78B8}"/>
            </c:ext>
          </c:extLst>
        </c:ser>
        <c:dLbls>
          <c:showLegendKey val="0"/>
          <c:showVal val="0"/>
          <c:showCatName val="0"/>
          <c:showSerName val="0"/>
          <c:showPercent val="0"/>
          <c:showBubbleSize val="0"/>
        </c:dLbls>
        <c:marker val="1"/>
        <c:smooth val="0"/>
        <c:axId val="104209024"/>
        <c:axId val="104215296"/>
      </c:lineChart>
      <c:dateAx>
        <c:axId val="104209024"/>
        <c:scaling>
          <c:orientation val="minMax"/>
        </c:scaling>
        <c:delete val="1"/>
        <c:axPos val="b"/>
        <c:numFmt formatCode="ge" sourceLinked="1"/>
        <c:majorTickMark val="none"/>
        <c:minorTickMark val="none"/>
        <c:tickLblPos val="none"/>
        <c:crossAx val="104215296"/>
        <c:crosses val="autoZero"/>
        <c:auto val="1"/>
        <c:lblOffset val="100"/>
        <c:baseTimeUnit val="years"/>
      </c:dateAx>
      <c:valAx>
        <c:axId val="1042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1D-43E0-87B7-3118B8633C9D}"/>
            </c:ext>
          </c:extLst>
        </c:ser>
        <c:dLbls>
          <c:showLegendKey val="0"/>
          <c:showVal val="0"/>
          <c:showCatName val="0"/>
          <c:showSerName val="0"/>
          <c:showPercent val="0"/>
          <c:showBubbleSize val="0"/>
        </c:dLbls>
        <c:gapWidth val="150"/>
        <c:axId val="104254848"/>
        <c:axId val="1042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D-43E0-87B7-3118B8633C9D}"/>
            </c:ext>
          </c:extLst>
        </c:ser>
        <c:dLbls>
          <c:showLegendKey val="0"/>
          <c:showVal val="0"/>
          <c:showCatName val="0"/>
          <c:showSerName val="0"/>
          <c:showPercent val="0"/>
          <c:showBubbleSize val="0"/>
        </c:dLbls>
        <c:marker val="1"/>
        <c:smooth val="0"/>
        <c:axId val="104254848"/>
        <c:axId val="104257024"/>
      </c:lineChart>
      <c:dateAx>
        <c:axId val="104254848"/>
        <c:scaling>
          <c:orientation val="minMax"/>
        </c:scaling>
        <c:delete val="1"/>
        <c:axPos val="b"/>
        <c:numFmt formatCode="ge" sourceLinked="1"/>
        <c:majorTickMark val="none"/>
        <c:minorTickMark val="none"/>
        <c:tickLblPos val="none"/>
        <c:crossAx val="104257024"/>
        <c:crosses val="autoZero"/>
        <c:auto val="1"/>
        <c:lblOffset val="100"/>
        <c:baseTimeUnit val="years"/>
      </c:dateAx>
      <c:valAx>
        <c:axId val="1042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08-4127-9805-354E1D975D37}"/>
            </c:ext>
          </c:extLst>
        </c:ser>
        <c:dLbls>
          <c:showLegendKey val="0"/>
          <c:showVal val="0"/>
          <c:showCatName val="0"/>
          <c:showSerName val="0"/>
          <c:showPercent val="0"/>
          <c:showBubbleSize val="0"/>
        </c:dLbls>
        <c:gapWidth val="150"/>
        <c:axId val="103965056"/>
        <c:axId val="1039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08-4127-9805-354E1D975D37}"/>
            </c:ext>
          </c:extLst>
        </c:ser>
        <c:dLbls>
          <c:showLegendKey val="0"/>
          <c:showVal val="0"/>
          <c:showCatName val="0"/>
          <c:showSerName val="0"/>
          <c:showPercent val="0"/>
          <c:showBubbleSize val="0"/>
        </c:dLbls>
        <c:marker val="1"/>
        <c:smooth val="0"/>
        <c:axId val="103965056"/>
        <c:axId val="103966976"/>
      </c:lineChart>
      <c:dateAx>
        <c:axId val="103965056"/>
        <c:scaling>
          <c:orientation val="minMax"/>
        </c:scaling>
        <c:delete val="1"/>
        <c:axPos val="b"/>
        <c:numFmt formatCode="ge" sourceLinked="1"/>
        <c:majorTickMark val="none"/>
        <c:minorTickMark val="none"/>
        <c:tickLblPos val="none"/>
        <c:crossAx val="103966976"/>
        <c:crosses val="autoZero"/>
        <c:auto val="1"/>
        <c:lblOffset val="100"/>
        <c:baseTimeUnit val="years"/>
      </c:dateAx>
      <c:valAx>
        <c:axId val="1039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262.79000000000002</c:v>
                </c:pt>
                <c:pt idx="1">
                  <c:v>195.99</c:v>
                </c:pt>
                <c:pt idx="2">
                  <c:v>444.45</c:v>
                </c:pt>
                <c:pt idx="3">
                  <c:v>498.29</c:v>
                </c:pt>
                <c:pt idx="4" formatCode="#,##0.00;&quot;△&quot;#,##0.00">
                  <c:v>0</c:v>
                </c:pt>
              </c:numCache>
            </c:numRef>
          </c:val>
          <c:extLst>
            <c:ext xmlns:c16="http://schemas.microsoft.com/office/drawing/2014/chart" uri="{C3380CC4-5D6E-409C-BE32-E72D297353CC}">
              <c16:uniqueId val="{00000000-166F-4121-A1E9-C6027BD950FC}"/>
            </c:ext>
          </c:extLst>
        </c:ser>
        <c:dLbls>
          <c:showLegendKey val="0"/>
          <c:showVal val="0"/>
          <c:showCatName val="0"/>
          <c:showSerName val="0"/>
          <c:showPercent val="0"/>
          <c:showBubbleSize val="0"/>
        </c:dLbls>
        <c:gapWidth val="150"/>
        <c:axId val="104022784"/>
        <c:axId val="1040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66F-4121-A1E9-C6027BD950FC}"/>
            </c:ext>
          </c:extLst>
        </c:ser>
        <c:dLbls>
          <c:showLegendKey val="0"/>
          <c:showVal val="0"/>
          <c:showCatName val="0"/>
          <c:showSerName val="0"/>
          <c:showPercent val="0"/>
          <c:showBubbleSize val="0"/>
        </c:dLbls>
        <c:marker val="1"/>
        <c:smooth val="0"/>
        <c:axId val="104022784"/>
        <c:axId val="104024704"/>
      </c:lineChart>
      <c:dateAx>
        <c:axId val="104022784"/>
        <c:scaling>
          <c:orientation val="minMax"/>
        </c:scaling>
        <c:delete val="1"/>
        <c:axPos val="b"/>
        <c:numFmt formatCode="ge" sourceLinked="1"/>
        <c:majorTickMark val="none"/>
        <c:minorTickMark val="none"/>
        <c:tickLblPos val="none"/>
        <c:crossAx val="104024704"/>
        <c:crosses val="autoZero"/>
        <c:auto val="1"/>
        <c:lblOffset val="100"/>
        <c:baseTimeUnit val="years"/>
      </c:dateAx>
      <c:valAx>
        <c:axId val="1040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36.49</c:v>
                </c:pt>
                <c:pt idx="1">
                  <c:v>36.67</c:v>
                </c:pt>
                <c:pt idx="2">
                  <c:v>45.3</c:v>
                </c:pt>
                <c:pt idx="3">
                  <c:v>50.77</c:v>
                </c:pt>
                <c:pt idx="4">
                  <c:v>39.380000000000003</c:v>
                </c:pt>
              </c:numCache>
            </c:numRef>
          </c:val>
          <c:extLst>
            <c:ext xmlns:c16="http://schemas.microsoft.com/office/drawing/2014/chart" uri="{C3380CC4-5D6E-409C-BE32-E72D297353CC}">
              <c16:uniqueId val="{00000000-FD82-4F4D-88A5-9E59D4CA77C7}"/>
            </c:ext>
          </c:extLst>
        </c:ser>
        <c:dLbls>
          <c:showLegendKey val="0"/>
          <c:showVal val="0"/>
          <c:showCatName val="0"/>
          <c:showSerName val="0"/>
          <c:showPercent val="0"/>
          <c:showBubbleSize val="0"/>
        </c:dLbls>
        <c:gapWidth val="150"/>
        <c:axId val="104055936"/>
        <c:axId val="1040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D82-4F4D-88A5-9E59D4CA77C7}"/>
            </c:ext>
          </c:extLst>
        </c:ser>
        <c:dLbls>
          <c:showLegendKey val="0"/>
          <c:showVal val="0"/>
          <c:showCatName val="0"/>
          <c:showSerName val="0"/>
          <c:showPercent val="0"/>
          <c:showBubbleSize val="0"/>
        </c:dLbls>
        <c:marker val="1"/>
        <c:smooth val="0"/>
        <c:axId val="104055936"/>
        <c:axId val="104057856"/>
      </c:lineChart>
      <c:dateAx>
        <c:axId val="104055936"/>
        <c:scaling>
          <c:orientation val="minMax"/>
        </c:scaling>
        <c:delete val="1"/>
        <c:axPos val="b"/>
        <c:numFmt formatCode="ge" sourceLinked="1"/>
        <c:majorTickMark val="none"/>
        <c:minorTickMark val="none"/>
        <c:tickLblPos val="none"/>
        <c:crossAx val="104057856"/>
        <c:crosses val="autoZero"/>
        <c:auto val="1"/>
        <c:lblOffset val="100"/>
        <c:baseTimeUnit val="years"/>
      </c:dateAx>
      <c:valAx>
        <c:axId val="1040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249.59</c:v>
                </c:pt>
                <c:pt idx="1">
                  <c:v>248.57</c:v>
                </c:pt>
                <c:pt idx="2">
                  <c:v>201.83</c:v>
                </c:pt>
                <c:pt idx="3">
                  <c:v>181.77</c:v>
                </c:pt>
                <c:pt idx="4">
                  <c:v>226.87</c:v>
                </c:pt>
              </c:numCache>
            </c:numRef>
          </c:val>
          <c:extLst>
            <c:ext xmlns:c16="http://schemas.microsoft.com/office/drawing/2014/chart" uri="{C3380CC4-5D6E-409C-BE32-E72D297353CC}">
              <c16:uniqueId val="{00000000-82F2-42EC-9251-9756B056AC23}"/>
            </c:ext>
          </c:extLst>
        </c:ser>
        <c:dLbls>
          <c:showLegendKey val="0"/>
          <c:showVal val="0"/>
          <c:showCatName val="0"/>
          <c:showSerName val="0"/>
          <c:showPercent val="0"/>
          <c:showBubbleSize val="0"/>
        </c:dLbls>
        <c:gapWidth val="150"/>
        <c:axId val="104154240"/>
        <c:axId val="1041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2F2-42EC-9251-9756B056AC23}"/>
            </c:ext>
          </c:extLst>
        </c:ser>
        <c:dLbls>
          <c:showLegendKey val="0"/>
          <c:showVal val="0"/>
          <c:showCatName val="0"/>
          <c:showSerName val="0"/>
          <c:showPercent val="0"/>
          <c:showBubbleSize val="0"/>
        </c:dLbls>
        <c:marker val="1"/>
        <c:smooth val="0"/>
        <c:axId val="104154240"/>
        <c:axId val="104156160"/>
      </c:lineChart>
      <c:dateAx>
        <c:axId val="104154240"/>
        <c:scaling>
          <c:orientation val="minMax"/>
        </c:scaling>
        <c:delete val="1"/>
        <c:axPos val="b"/>
        <c:numFmt formatCode="ge" sourceLinked="1"/>
        <c:majorTickMark val="none"/>
        <c:minorTickMark val="none"/>
        <c:tickLblPos val="none"/>
        <c:crossAx val="104156160"/>
        <c:crosses val="autoZero"/>
        <c:auto val="1"/>
        <c:lblOffset val="100"/>
        <c:baseTimeUnit val="years"/>
      </c:dateAx>
      <c:valAx>
        <c:axId val="1041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大洲市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43400</v>
      </c>
      <c r="AM8" s="50"/>
      <c r="AN8" s="50"/>
      <c r="AO8" s="50"/>
      <c r="AP8" s="50"/>
      <c r="AQ8" s="50"/>
      <c r="AR8" s="50"/>
      <c r="AS8" s="50"/>
      <c r="AT8" s="45">
        <f>データ!T6</f>
        <v>432.22</v>
      </c>
      <c r="AU8" s="45"/>
      <c r="AV8" s="45"/>
      <c r="AW8" s="45"/>
      <c r="AX8" s="45"/>
      <c r="AY8" s="45"/>
      <c r="AZ8" s="45"/>
      <c r="BA8" s="45"/>
      <c r="BB8" s="45">
        <f>データ!U6</f>
        <v>100.41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2.2400000000000002</v>
      </c>
      <c r="Q10" s="45"/>
      <c r="R10" s="45"/>
      <c r="S10" s="45"/>
      <c r="T10" s="45"/>
      <c r="U10" s="45"/>
      <c r="V10" s="45"/>
      <c r="W10" s="45">
        <f>データ!Q6</f>
        <v>121.68</v>
      </c>
      <c r="X10" s="45"/>
      <c r="Y10" s="45"/>
      <c r="Z10" s="45"/>
      <c r="AA10" s="45"/>
      <c r="AB10" s="45"/>
      <c r="AC10" s="45"/>
      <c r="AD10" s="50">
        <f>データ!R6</f>
        <v>1674</v>
      </c>
      <c r="AE10" s="50"/>
      <c r="AF10" s="50"/>
      <c r="AG10" s="50"/>
      <c r="AH10" s="50"/>
      <c r="AI10" s="50"/>
      <c r="AJ10" s="50"/>
      <c r="AK10" s="2"/>
      <c r="AL10" s="50">
        <f>データ!V6</f>
        <v>968</v>
      </c>
      <c r="AM10" s="50"/>
      <c r="AN10" s="50"/>
      <c r="AO10" s="50"/>
      <c r="AP10" s="50"/>
      <c r="AQ10" s="50"/>
      <c r="AR10" s="50"/>
      <c r="AS10" s="50"/>
      <c r="AT10" s="45">
        <f>データ!W6</f>
        <v>0.24</v>
      </c>
      <c r="AU10" s="45"/>
      <c r="AV10" s="45"/>
      <c r="AW10" s="45"/>
      <c r="AX10" s="45"/>
      <c r="AY10" s="45"/>
      <c r="AZ10" s="45"/>
      <c r="BA10" s="45"/>
      <c r="BB10" s="45">
        <f>データ!X6</f>
        <v>4033.33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KjFwpWjPBlTKgUzSqYR5FTooAeq7DWSbqc4lYZ3LzCddur0i3/6rkeRpCX+zQP0lS4/FUka4EsUy0Dt0LZfbqw==" saltValue="6uN1eDmAMJ8372pTYPq1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382078</v>
      </c>
      <c r="D6" s="33">
        <f t="shared" si="3"/>
        <v>47</v>
      </c>
      <c r="E6" s="33">
        <f t="shared" si="3"/>
        <v>17</v>
      </c>
      <c r="F6" s="33">
        <f t="shared" si="3"/>
        <v>5</v>
      </c>
      <c r="G6" s="33">
        <f t="shared" si="3"/>
        <v>0</v>
      </c>
      <c r="H6" s="33" t="str">
        <f t="shared" si="3"/>
        <v>愛媛県　大洲市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2.2400000000000002</v>
      </c>
      <c r="Q6" s="34">
        <f t="shared" si="3"/>
        <v>121.68</v>
      </c>
      <c r="R6" s="34">
        <f t="shared" si="3"/>
        <v>1674</v>
      </c>
      <c r="S6" s="34">
        <f t="shared" si="3"/>
        <v>43400</v>
      </c>
      <c r="T6" s="34">
        <f t="shared" si="3"/>
        <v>432.22</v>
      </c>
      <c r="U6" s="34">
        <f t="shared" si="3"/>
        <v>100.41</v>
      </c>
      <c r="V6" s="34">
        <f t="shared" si="3"/>
        <v>968</v>
      </c>
      <c r="W6" s="34">
        <f t="shared" si="3"/>
        <v>0.24</v>
      </c>
      <c r="X6" s="34">
        <f t="shared" si="3"/>
        <v>4033.33</v>
      </c>
      <c r="Y6" s="35">
        <f>IF(Y7="",NA(),Y7)</f>
        <v>65.47</v>
      </c>
      <c r="Z6" s="35">
        <f t="shared" ref="Z6:AH6" si="4">IF(Z7="",NA(),Z7)</f>
        <v>64.89</v>
      </c>
      <c r="AA6" s="35">
        <f t="shared" si="4"/>
        <v>67.7</v>
      </c>
      <c r="AB6" s="35">
        <f t="shared" si="4"/>
        <v>73.34</v>
      </c>
      <c r="AC6" s="35">
        <f t="shared" si="4"/>
        <v>84.21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262.79000000000002</v>
      </c>
      <c r="BG6" s="35">
        <f t="shared" ref="BG6:BO6" si="7">IF(BG7="",NA(),BG7)</f>
        <v>195.99</v>
      </c>
      <c r="BH6" s="35">
        <f t="shared" si="7"/>
        <v>444.45</v>
      </c>
      <c r="BI6" s="35">
        <f t="shared" si="7"/>
        <v>498.29</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36.49</v>
      </c>
      <c r="BR6" s="35">
        <f t="shared" ref="BR6:BZ6" si="8">IF(BR7="",NA(),BR7)</f>
        <v>36.67</v>
      </c>
      <c r="BS6" s="35">
        <f t="shared" si="8"/>
        <v>45.3</v>
      </c>
      <c r="BT6" s="35">
        <f t="shared" si="8"/>
        <v>50.77</v>
      </c>
      <c r="BU6" s="35">
        <f t="shared" si="8"/>
        <v>39.380000000000003</v>
      </c>
      <c r="BV6" s="35">
        <f t="shared" si="8"/>
        <v>50.82</v>
      </c>
      <c r="BW6" s="35">
        <f t="shared" si="8"/>
        <v>52.19</v>
      </c>
      <c r="BX6" s="35">
        <f t="shared" si="8"/>
        <v>55.32</v>
      </c>
      <c r="BY6" s="35">
        <f t="shared" si="8"/>
        <v>59.8</v>
      </c>
      <c r="BZ6" s="35">
        <f t="shared" si="8"/>
        <v>57.77</v>
      </c>
      <c r="CA6" s="34" t="str">
        <f>IF(CA7="","",IF(CA7="-","【-】","【"&amp;SUBSTITUTE(TEXT(CA7,"#,##0.00"),"-","△")&amp;"】"))</f>
        <v>【59.51】</v>
      </c>
      <c r="CB6" s="35">
        <f>IF(CB7="",NA(),CB7)</f>
        <v>249.59</v>
      </c>
      <c r="CC6" s="35">
        <f t="shared" ref="CC6:CK6" si="9">IF(CC7="",NA(),CC7)</f>
        <v>248.57</v>
      </c>
      <c r="CD6" s="35">
        <f t="shared" si="9"/>
        <v>201.83</v>
      </c>
      <c r="CE6" s="35">
        <f t="shared" si="9"/>
        <v>181.77</v>
      </c>
      <c r="CF6" s="35">
        <f t="shared" si="9"/>
        <v>226.87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52.78</v>
      </c>
      <c r="CN6" s="35">
        <f t="shared" ref="CN6:CV6" si="10">IF(CN7="",NA(),CN7)</f>
        <v>50.78</v>
      </c>
      <c r="CO6" s="35">
        <f t="shared" si="10"/>
        <v>52.12</v>
      </c>
      <c r="CP6" s="35">
        <f t="shared" si="10"/>
        <v>52.12</v>
      </c>
      <c r="CQ6" s="35">
        <f t="shared" si="10"/>
        <v>52.56</v>
      </c>
      <c r="CR6" s="35">
        <f t="shared" si="10"/>
        <v>53.24</v>
      </c>
      <c r="CS6" s="35">
        <f t="shared" si="10"/>
        <v>52.31</v>
      </c>
      <c r="CT6" s="35">
        <f t="shared" si="10"/>
        <v>60.65</v>
      </c>
      <c r="CU6" s="35">
        <f t="shared" si="10"/>
        <v>51.75</v>
      </c>
      <c r="CV6" s="35">
        <f t="shared" si="10"/>
        <v>50.68</v>
      </c>
      <c r="CW6" s="34" t="str">
        <f>IF(CW7="","",IF(CW7="-","【-】","【"&amp;SUBSTITUTE(TEXT(CW7,"#,##0.00"),"-","△")&amp;"】"))</f>
        <v>【52.23】</v>
      </c>
      <c r="CX6" s="35">
        <f>IF(CX7="",NA(),CX7)</f>
        <v>86.01</v>
      </c>
      <c r="CY6" s="35">
        <f t="shared" ref="CY6:DG6" si="11">IF(CY7="",NA(),CY7)</f>
        <v>87.09</v>
      </c>
      <c r="CZ6" s="35">
        <f t="shared" si="11"/>
        <v>86.25</v>
      </c>
      <c r="DA6" s="35">
        <f t="shared" si="11"/>
        <v>86</v>
      </c>
      <c r="DB6" s="35">
        <f t="shared" si="11"/>
        <v>85.95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382078</v>
      </c>
      <c r="D7" s="37">
        <v>47</v>
      </c>
      <c r="E7" s="37">
        <v>17</v>
      </c>
      <c r="F7" s="37">
        <v>5</v>
      </c>
      <c r="G7" s="37">
        <v>0</v>
      </c>
      <c r="H7" s="37" t="s">
        <v>97</v>
      </c>
      <c r="I7" s="37" t="s">
        <v>98</v>
      </c>
      <c r="J7" s="37" t="s">
        <v>99</v>
      </c>
      <c r="K7" s="37" t="s">
        <v>100</v>
      </c>
      <c r="L7" s="37" t="s">
        <v>101</v>
      </c>
      <c r="M7" s="37" t="s">
        <v>102</v>
      </c>
      <c r="N7" s="38" t="s">
        <v>103</v>
      </c>
      <c r="O7" s="38" t="s">
        <v>104</v>
      </c>
      <c r="P7" s="38">
        <v>2.2400000000000002</v>
      </c>
      <c r="Q7" s="38">
        <v>121.68</v>
      </c>
      <c r="R7" s="38">
        <v>1674</v>
      </c>
      <c r="S7" s="38">
        <v>43400</v>
      </c>
      <c r="T7" s="38">
        <v>432.22</v>
      </c>
      <c r="U7" s="38">
        <v>100.41</v>
      </c>
      <c r="V7" s="38">
        <v>968</v>
      </c>
      <c r="W7" s="38">
        <v>0.24</v>
      </c>
      <c r="X7" s="38">
        <v>4033.33</v>
      </c>
      <c r="Y7" s="38">
        <v>65.47</v>
      </c>
      <c r="Z7" s="38">
        <v>64.89</v>
      </c>
      <c r="AA7" s="38">
        <v>67.7</v>
      </c>
      <c r="AB7" s="38">
        <v>73.34</v>
      </c>
      <c r="AC7" s="38">
        <v>84.21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262.79000000000002</v>
      </c>
      <c r="BG7" s="38">
        <v>195.99</v>
      </c>
      <c r="BH7" s="38">
        <v>444.45</v>
      </c>
      <c r="BI7" s="38">
        <v>498.29</v>
      </c>
      <c r="BJ7" s="38">
        <v>0</v>
      </c>
      <c r="BK7" s="38">
        <v>1044.8</v>
      </c>
      <c r="BL7" s="38">
        <v>1081.8</v>
      </c>
      <c r="BM7" s="38">
        <v>974.93</v>
      </c>
      <c r="BN7" s="38">
        <v>855.8</v>
      </c>
      <c r="BO7" s="38">
        <v>789.46</v>
      </c>
      <c r="BP7" s="38">
        <v>747.76</v>
      </c>
      <c r="BQ7" s="38">
        <v>36.49</v>
      </c>
      <c r="BR7" s="38">
        <v>36.67</v>
      </c>
      <c r="BS7" s="38">
        <v>45.3</v>
      </c>
      <c r="BT7" s="38">
        <v>50.77</v>
      </c>
      <c r="BU7" s="38">
        <v>39.380000000000003</v>
      </c>
      <c r="BV7" s="38">
        <v>50.82</v>
      </c>
      <c r="BW7" s="38">
        <v>52.19</v>
      </c>
      <c r="BX7" s="38">
        <v>55.32</v>
      </c>
      <c r="BY7" s="38">
        <v>59.8</v>
      </c>
      <c r="BZ7" s="38">
        <v>57.77</v>
      </c>
      <c r="CA7" s="38">
        <v>59.51</v>
      </c>
      <c r="CB7" s="38">
        <v>249.59</v>
      </c>
      <c r="CC7" s="38">
        <v>248.57</v>
      </c>
      <c r="CD7" s="38">
        <v>201.83</v>
      </c>
      <c r="CE7" s="38">
        <v>181.77</v>
      </c>
      <c r="CF7" s="38">
        <v>226.87</v>
      </c>
      <c r="CG7" s="38">
        <v>300.52</v>
      </c>
      <c r="CH7" s="38">
        <v>296.14</v>
      </c>
      <c r="CI7" s="38">
        <v>283.17</v>
      </c>
      <c r="CJ7" s="38">
        <v>263.76</v>
      </c>
      <c r="CK7" s="38">
        <v>274.35000000000002</v>
      </c>
      <c r="CL7" s="38">
        <v>261.45999999999998</v>
      </c>
      <c r="CM7" s="38">
        <v>52.78</v>
      </c>
      <c r="CN7" s="38">
        <v>50.78</v>
      </c>
      <c r="CO7" s="38">
        <v>52.12</v>
      </c>
      <c r="CP7" s="38">
        <v>52.12</v>
      </c>
      <c r="CQ7" s="38">
        <v>52.56</v>
      </c>
      <c r="CR7" s="38">
        <v>53.24</v>
      </c>
      <c r="CS7" s="38">
        <v>52.31</v>
      </c>
      <c r="CT7" s="38">
        <v>60.65</v>
      </c>
      <c r="CU7" s="38">
        <v>51.75</v>
      </c>
      <c r="CV7" s="38">
        <v>50.68</v>
      </c>
      <c r="CW7" s="38">
        <v>52.23</v>
      </c>
      <c r="CX7" s="38">
        <v>86.01</v>
      </c>
      <c r="CY7" s="38">
        <v>87.09</v>
      </c>
      <c r="CZ7" s="38">
        <v>86.25</v>
      </c>
      <c r="DA7" s="38">
        <v>86</v>
      </c>
      <c r="DB7" s="38">
        <v>85.95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2020-02-06T10:07:47Z</cp:lastPrinted>
  <dcterms:created xsi:type="dcterms:W3CDTF">2019-12-05T05:22:33Z</dcterms:created>
  <dcterms:modified xsi:type="dcterms:W3CDTF">2020-02-14T04:33:41Z</dcterms:modified>
</cp:coreProperties>
</file>