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7 大洲市\"/>
    </mc:Choice>
  </mc:AlternateContent>
  <workbookProtection workbookAlgorithmName="SHA-512" workbookHashValue="set/5OCEj1JUTj6GdmH2HxVCGF8gOSwXzVzFR+f3/irViEVekE+UC7s6NMs2gXzxwx7Pr844HM3Jdi7frGTBKQ==" workbookSaltValue="Ea78MqFocy+gejNw/SF2Kw==" workbookSpinCount="100000" lockStructure="1"/>
  <bookViews>
    <workbookView xWindow="-8250" yWindow="2430" windowWidth="22485" windowHeight="76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<sst xmlns="http://schemas.openxmlformats.org/spreadsheetml/2006/main" count="228" uniqueCount="115">
  <si>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</si>
  <si>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</si>
  <si>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</si>
  <si>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</si>
  <si>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</si>
  <si>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</si>
  <si>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</si>
  <si>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</si>
  <si>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</si>
  <si>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</si>
  <si>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</si>
  <si>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</si>
  <si>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</si>
  <si>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</si>
  <si>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</si>
  <si>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</si>
  <si>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</si>
  <si>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</si>
  <si>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</si>
  <si>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</si>
  <si>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</si>
  <si>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</si>
  <si>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</si>
  <si>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</si>
  <si>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</si>
  <si>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</si>
  <si>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</si>
  <si>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</si>
  <si>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</si>
  <si>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</si>
  <si>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</si>
  <si>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</si>
  <si>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</si>
  <si>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</si>
  <si>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</si>
  <si>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</si>
  <si>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</si>
  <si>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</si>
  <si>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</si>
  <si>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</si>
  <si>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</si>
  <si>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</si>
  <si>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</si>
  <si>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</si>
  <si>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</si>
  <si>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</si>
  <si>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</si>
  <si>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</si>
  <si>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</si>
  <si>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</si>
  <si>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</si>
  <si>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</si>
  <si>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</si>
  <si>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</si>
  <si>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</si>
  <si>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</si>
  <si>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</si>
  <si>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</si>
  <si>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</si>
  <si>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</si>
  <si>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</si>
  <si>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</si>
  <si>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</si>
  <si>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</si>
  <si>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</si>
  <si>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</si>
  <si>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</si>
  <si>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</si>
  <si>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</si>
  <si>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</si>
  <si>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</si>
  <si>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</si>
  <si>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</si>
  <si>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</si>
  <si>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</si>
  <si>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</si>
  <si>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</si>
  <si>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</si>
  <si>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</si>
  <si>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</si>
  <si>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</si>
  <si>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</si>
  <si>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</si>
  <si>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</si>
  <si>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</si>
  <si>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</si>
  <si>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</si>
  <si>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</si>
  <si>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</si>
  <si>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</si>
  <si>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</si>
  <si>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</si>
  <si>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</si>
  <si>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</si>
  <si>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</si>
  <si>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</si>
  <si>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</si>
  <si>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</si>
  <si>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</si>
  <si>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大洲市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</si>
  <si>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</si>
  <si>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</si>
  <si>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</si>
  <si>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</si>
  <si>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</si>
  <si>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</si>
  <si>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</si>
  <si>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</si>
  <si>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</si>
  <si>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</si>
  <si>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</si>
  <si>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</si>
  <si>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当該事業の経営状況は、健全性・効率性ともに類似団体の平均値を下回る状況となっている。
　これを改善し、健全で安定した下水道経営を目指すため、全体計画区域の縮小や事業計画区域の拡大による事業規模の適正化を図っている。
　また、維持管理費の削減に努めるとともに、戸別訪問等による接続促進や水洗化費用の融資あっせん等を行うことで接続率向上を図り、使用料収入の増加を目指している。
　今後においても、国庫補助事業を活用して、計画的な面整備や改築更新事業を推進し、将来における財政負担の軽減を図る必要がある。</t>
    <rPh sb="1" eb="3">
      <t>トウガイ</t>
    </rPh>
    <rPh sb="3" eb="5">
      <t>ジギョウ</t>
    </rPh>
    <rPh sb="6" eb="8">
      <t>ケイエイ</t>
    </rPh>
    <rPh sb="8" eb="10">
      <t>ジョウキョウ</t>
    </rPh>
    <rPh sb="12" eb="15">
      <t>ケンゼンセイ</t>
    </rPh>
    <rPh sb="16" eb="19">
      <t>コウリツセイ</t>
    </rPh>
    <rPh sb="22" eb="24">
      <t>ルイジ</t>
    </rPh>
    <rPh sb="24" eb="26">
      <t>ダンタイ</t>
    </rPh>
    <rPh sb="27" eb="30">
      <t>ヘイキンチ</t>
    </rPh>
    <rPh sb="31" eb="33">
      <t>シタマワ</t>
    </rPh>
    <rPh sb="34" eb="36">
      <t>ジョウキョウ</t>
    </rPh>
    <rPh sb="48" eb="50">
      <t>カイゼン</t>
    </rPh>
    <rPh sb="52" eb="54">
      <t>ケンゼン</t>
    </rPh>
    <rPh sb="55" eb="57">
      <t>アンテイ</t>
    </rPh>
    <rPh sb="59" eb="62">
      <t>ゲスイドウ</t>
    </rPh>
    <rPh sb="62" eb="64">
      <t>ケイエイ</t>
    </rPh>
    <rPh sb="65" eb="67">
      <t>メザ</t>
    </rPh>
    <rPh sb="71" eb="73">
      <t>ゼンタイ</t>
    </rPh>
    <rPh sb="73" eb="75">
      <t>ケイカク</t>
    </rPh>
    <rPh sb="75" eb="77">
      <t>クイキ</t>
    </rPh>
    <rPh sb="78" eb="80">
      <t>シュクショウ</t>
    </rPh>
    <rPh sb="81" eb="83">
      <t>ジギョウ</t>
    </rPh>
    <rPh sb="83" eb="85">
      <t>ケイカク</t>
    </rPh>
    <rPh sb="85" eb="87">
      <t>クイキ</t>
    </rPh>
    <rPh sb="88" eb="90">
      <t>カクダイ</t>
    </rPh>
    <rPh sb="93" eb="95">
      <t>ジギョウ</t>
    </rPh>
    <rPh sb="95" eb="97">
      <t>キボ</t>
    </rPh>
    <rPh sb="98" eb="101">
      <t>テキセイカ</t>
    </rPh>
    <rPh sb="102" eb="103">
      <t>ハカ</t>
    </rPh>
    <rPh sb="113" eb="115">
      <t>イジ</t>
    </rPh>
    <rPh sb="115" eb="117">
      <t>カンリ</t>
    </rPh>
    <rPh sb="117" eb="118">
      <t>ヒ</t>
    </rPh>
    <rPh sb="119" eb="121">
      <t>サクゲン</t>
    </rPh>
    <rPh sb="122" eb="123">
      <t>ツト</t>
    </rPh>
    <rPh sb="130" eb="132">
      <t>コベツ</t>
    </rPh>
    <rPh sb="132" eb="134">
      <t>ホウモン</t>
    </rPh>
    <rPh sb="134" eb="135">
      <t>トウ</t>
    </rPh>
    <rPh sb="138" eb="140">
      <t>セツゾク</t>
    </rPh>
    <rPh sb="140" eb="142">
      <t>ソクシン</t>
    </rPh>
    <rPh sb="143" eb="146">
      <t>スイセンカ</t>
    </rPh>
    <rPh sb="146" eb="148">
      <t>ヒヨウ</t>
    </rPh>
    <rPh sb="149" eb="151">
      <t>ユウシ</t>
    </rPh>
    <rPh sb="155" eb="156">
      <t>トウ</t>
    </rPh>
    <rPh sb="157" eb="158">
      <t>オコナ</t>
    </rPh>
    <rPh sb="162" eb="164">
      <t>セツゾク</t>
    </rPh>
    <rPh sb="164" eb="165">
      <t>リツ</t>
    </rPh>
    <rPh sb="165" eb="167">
      <t>コウジョウ</t>
    </rPh>
    <rPh sb="168" eb="169">
      <t>ハカ</t>
    </rPh>
    <rPh sb="171" eb="174">
      <t>シヨウリョウ</t>
    </rPh>
    <rPh sb="174" eb="176">
      <t>シュウニュウ</t>
    </rPh>
    <rPh sb="177" eb="179">
      <t>ゾウカ</t>
    </rPh>
    <rPh sb="180" eb="182">
      <t>メザ</t>
    </rPh>
    <rPh sb="189" eb="191">
      <t>コンゴ</t>
    </rPh>
    <rPh sb="197" eb="199">
      <t>コッコ</t>
    </rPh>
    <rPh sb="199" eb="201">
      <t>ホジョ</t>
    </rPh>
    <rPh sb="201" eb="203">
      <t>ジギョウ</t>
    </rPh>
    <rPh sb="204" eb="206">
      <t>カツヨウ</t>
    </rPh>
    <rPh sb="209" eb="212">
      <t>ケイカクテキ</t>
    </rPh>
    <rPh sb="213" eb="214">
      <t>メン</t>
    </rPh>
    <rPh sb="214" eb="216">
      <t>セイビ</t>
    </rPh>
    <rPh sb="217" eb="219">
      <t>カイチク</t>
    </rPh>
    <rPh sb="219" eb="221">
      <t>コウシン</t>
    </rPh>
    <rPh sb="221" eb="223">
      <t>ジギョウ</t>
    </rPh>
    <rPh sb="224" eb="226">
      <t>スイシン</t>
    </rPh>
    <rPh sb="228" eb="230">
      <t>ショウライ</t>
    </rPh>
    <rPh sb="234" eb="236">
      <t>ザイセイ</t>
    </rPh>
    <rPh sb="236" eb="238">
      <t>フタン</t>
    </rPh>
    <rPh sb="239" eb="241">
      <t>ケイゲン</t>
    </rPh>
    <rPh sb="242" eb="243">
      <t>ハカ</t>
    </rPh>
    <rPh sb="244" eb="246">
      <t>ヒツヨウ</t>
    </rPh>
    <phoneticPr fontId="4"/>
  </si>
  <si>
    <t>　当該事業の供用開始は、肱南処理区が平成7年度、肱北処理区が平成20年度である。
　汚水管渠については、耐用年数が50年とされていることから、現時点での更新工事の必要性は低い。
　処理場については、肱南浄化センターにおいて建築後20年以上が経過し、施設の経年劣化や設備の機能低下が生じていることから、平成23年度より長寿命化事業を実施し平成30年度に完了した。
　また、雨水ポンプ場及び肱北浄化センター等の施設についても、老朽化等に対応するため、平成29年度にストックマネジメント実施計画を策定し、今後も計画的な改築更新を行うこととしている。</t>
    <rPh sb="1" eb="3">
      <t>トウガイ</t>
    </rPh>
    <rPh sb="3" eb="5">
      <t>ジギョウ</t>
    </rPh>
    <rPh sb="6" eb="8">
      <t>キョウヨウ</t>
    </rPh>
    <rPh sb="8" eb="10">
      <t>カイシ</t>
    </rPh>
    <rPh sb="12" eb="14">
      <t>コウナン</t>
    </rPh>
    <rPh sb="14" eb="16">
      <t>ショリ</t>
    </rPh>
    <rPh sb="16" eb="17">
      <t>ク</t>
    </rPh>
    <rPh sb="18" eb="20">
      <t>ヘイセイ</t>
    </rPh>
    <rPh sb="21" eb="22">
      <t>ネン</t>
    </rPh>
    <rPh sb="22" eb="23">
      <t>ド</t>
    </rPh>
    <rPh sb="24" eb="26">
      <t>コウホク</t>
    </rPh>
    <rPh sb="26" eb="28">
      <t>ショリ</t>
    </rPh>
    <rPh sb="28" eb="29">
      <t>ク</t>
    </rPh>
    <rPh sb="30" eb="32">
      <t>ヘイセイ</t>
    </rPh>
    <rPh sb="34" eb="35">
      <t>ネン</t>
    </rPh>
    <rPh sb="35" eb="36">
      <t>ド</t>
    </rPh>
    <rPh sb="42" eb="44">
      <t>オスイ</t>
    </rPh>
    <rPh sb="44" eb="46">
      <t>カンキョ</t>
    </rPh>
    <rPh sb="52" eb="54">
      <t>タイヨウ</t>
    </rPh>
    <rPh sb="54" eb="56">
      <t>ネンスウ</t>
    </rPh>
    <rPh sb="59" eb="60">
      <t>ネン</t>
    </rPh>
    <rPh sb="71" eb="74">
      <t>ゲンジテン</t>
    </rPh>
    <rPh sb="76" eb="78">
      <t>コウシン</t>
    </rPh>
    <rPh sb="78" eb="80">
      <t>コウジ</t>
    </rPh>
    <rPh sb="81" eb="84">
      <t>ヒツヨウセイ</t>
    </rPh>
    <rPh sb="85" eb="86">
      <t>ヒク</t>
    </rPh>
    <rPh sb="90" eb="92">
      <t>ショリ</t>
    </rPh>
    <rPh sb="92" eb="93">
      <t>ジョウ</t>
    </rPh>
    <rPh sb="99" eb="101">
      <t>コウナン</t>
    </rPh>
    <rPh sb="101" eb="103">
      <t>ジョウカ</t>
    </rPh>
    <rPh sb="111" eb="113">
      <t>ケンチク</t>
    </rPh>
    <rPh sb="113" eb="114">
      <t>ゴ</t>
    </rPh>
    <rPh sb="116" eb="117">
      <t>ネン</t>
    </rPh>
    <rPh sb="117" eb="119">
      <t>イジョウ</t>
    </rPh>
    <rPh sb="120" eb="122">
      <t>ケイカ</t>
    </rPh>
    <rPh sb="124" eb="126">
      <t>シセツ</t>
    </rPh>
    <rPh sb="127" eb="129">
      <t>ケイネン</t>
    </rPh>
    <rPh sb="129" eb="131">
      <t>レッカ</t>
    </rPh>
    <rPh sb="132" eb="134">
      <t>セツビ</t>
    </rPh>
    <rPh sb="135" eb="137">
      <t>キノウ</t>
    </rPh>
    <rPh sb="137" eb="139">
      <t>テイカ</t>
    </rPh>
    <rPh sb="140" eb="141">
      <t>ショウ</t>
    </rPh>
    <rPh sb="150" eb="152">
      <t>ヘイセイ</t>
    </rPh>
    <rPh sb="154" eb="156">
      <t>ネンド</t>
    </rPh>
    <rPh sb="158" eb="159">
      <t>チョウ</t>
    </rPh>
    <rPh sb="159" eb="162">
      <t>ジュミョウカ</t>
    </rPh>
    <rPh sb="162" eb="164">
      <t>ジギョウ</t>
    </rPh>
    <rPh sb="165" eb="167">
      <t>ジッシ</t>
    </rPh>
    <rPh sb="168" eb="170">
      <t>ヘイセイ</t>
    </rPh>
    <rPh sb="172" eb="174">
      <t>ネンド</t>
    </rPh>
    <rPh sb="175" eb="177">
      <t>カンリョウ</t>
    </rPh>
    <rPh sb="185" eb="187">
      <t>ウスイ</t>
    </rPh>
    <rPh sb="190" eb="191">
      <t>ジョウ</t>
    </rPh>
    <rPh sb="191" eb="192">
      <t>オヨ</t>
    </rPh>
    <rPh sb="193" eb="195">
      <t>コウホク</t>
    </rPh>
    <rPh sb="195" eb="197">
      <t>ジョウカ</t>
    </rPh>
    <rPh sb="201" eb="202">
      <t>トウ</t>
    </rPh>
    <rPh sb="203" eb="205">
      <t>シセツ</t>
    </rPh>
    <rPh sb="211" eb="214">
      <t>ロウキュウカ</t>
    </rPh>
    <rPh sb="214" eb="215">
      <t>トウ</t>
    </rPh>
    <rPh sb="216" eb="218">
      <t>タイオウ</t>
    </rPh>
    <rPh sb="223" eb="225">
      <t>ヘイセイ</t>
    </rPh>
    <rPh sb="227" eb="229">
      <t>ネンド</t>
    </rPh>
    <rPh sb="240" eb="242">
      <t>ジッシ</t>
    </rPh>
    <rPh sb="242" eb="244">
      <t>ケイカク</t>
    </rPh>
    <rPh sb="245" eb="247">
      <t>サクテイ</t>
    </rPh>
    <rPh sb="249" eb="251">
      <t>コンゴ</t>
    </rPh>
    <rPh sb="252" eb="254">
      <t>ケイカク</t>
    </rPh>
    <rPh sb="254" eb="255">
      <t>テキ</t>
    </rPh>
    <rPh sb="256" eb="258">
      <t>カイチク</t>
    </rPh>
    <rPh sb="258" eb="260">
      <t>コウシン</t>
    </rPh>
    <rPh sb="261" eb="262">
      <t>オコナ</t>
    </rPh>
    <phoneticPr fontId="4"/>
  </si>
  <si>
    <t xml:space="preserve">　当市の公共下水道の整備率は、平成30年度末現在で63.6％と低く、現在も面整備を進めているところである。
　収益的収支比率は、有収水量の減少による収益の減少や地方債償還金の増加により前年度に比べ大幅に比率が低下したものである。依然として、総収益で総費用及び地方債償還金を賄えていない状況であり、今後も面整備に伴う地方債償還金が増加していくことから、当面、大きく改善する見込みは少ないものの、引き続き経費削減や接続率向上を図っていく。
　企業債残高対事業規模比率は、平成28年度から大幅に低下しているが、これは分流式下水道経費算定方法の変更等により一般会計負担額が増加したことによるものである。今後も同水準での推移が見込まれる。
　また、経費回収率と汚水処理原価については、前年度にストックマネジメント計画策定に係る費用が発生したことから一時的に汚水処理に係る経費が高くなったものであり、その費用を除けば改善傾向にある。
　なお、施設利用率を始めとする他の比率については、類似団体平均より低水準となっているものの、今後面整備の進捗に伴って接続率が向上することで、改善が図られるものと期待している。
</t>
    <rPh sb="1" eb="3">
      <t>トウシ</t>
    </rPh>
    <rPh sb="4" eb="6">
      <t>コウキョウ</t>
    </rPh>
    <rPh sb="6" eb="9">
      <t>ゲスイドウ</t>
    </rPh>
    <rPh sb="10" eb="12">
      <t>セイビ</t>
    </rPh>
    <rPh sb="12" eb="13">
      <t>リツ</t>
    </rPh>
    <rPh sb="15" eb="17">
      <t>ヘイセイ</t>
    </rPh>
    <rPh sb="19" eb="21">
      <t>ネンド</t>
    </rPh>
    <rPh sb="21" eb="22">
      <t>マツ</t>
    </rPh>
    <rPh sb="22" eb="24">
      <t>ゲンザイ</t>
    </rPh>
    <rPh sb="31" eb="32">
      <t>ヒク</t>
    </rPh>
    <rPh sb="34" eb="36">
      <t>ゲンザイ</t>
    </rPh>
    <rPh sb="37" eb="38">
      <t>メン</t>
    </rPh>
    <rPh sb="38" eb="40">
      <t>セイビ</t>
    </rPh>
    <rPh sb="41" eb="42">
      <t>スス</t>
    </rPh>
    <rPh sb="55" eb="58">
      <t>シュウエキテキ</t>
    </rPh>
    <rPh sb="58" eb="60">
      <t>シュウシ</t>
    </rPh>
    <rPh sb="60" eb="62">
      <t>ヒリツ</t>
    </rPh>
    <rPh sb="64" eb="66">
      <t>ユウシュウ</t>
    </rPh>
    <rPh sb="66" eb="68">
      <t>スイリョウ</t>
    </rPh>
    <rPh sb="69" eb="70">
      <t>ゲン</t>
    </rPh>
    <rPh sb="70" eb="71">
      <t>ショウ</t>
    </rPh>
    <rPh sb="74" eb="76">
      <t>シュウエキ</t>
    </rPh>
    <rPh sb="77" eb="78">
      <t>ゲン</t>
    </rPh>
    <rPh sb="78" eb="79">
      <t>ショウ</t>
    </rPh>
    <rPh sb="80" eb="83">
      <t>チホウサイ</t>
    </rPh>
    <rPh sb="83" eb="86">
      <t>ショウカンキン</t>
    </rPh>
    <rPh sb="87" eb="89">
      <t>ゾウカ</t>
    </rPh>
    <rPh sb="92" eb="94">
      <t>ゼンネン</t>
    </rPh>
    <rPh sb="94" eb="95">
      <t>ド</t>
    </rPh>
    <rPh sb="96" eb="97">
      <t>クラ</t>
    </rPh>
    <rPh sb="98" eb="100">
      <t>オオハバ</t>
    </rPh>
    <rPh sb="101" eb="103">
      <t>ヒリツ</t>
    </rPh>
    <rPh sb="104" eb="106">
      <t>テイカ</t>
    </rPh>
    <rPh sb="114" eb="116">
      <t>イゼン</t>
    </rPh>
    <rPh sb="120" eb="123">
      <t>ソウシュウエキ</t>
    </rPh>
    <rPh sb="124" eb="127">
      <t>ソウヒヨウ</t>
    </rPh>
    <rPh sb="127" eb="128">
      <t>オヨ</t>
    </rPh>
    <rPh sb="129" eb="132">
      <t>チホウサイ</t>
    </rPh>
    <rPh sb="132" eb="135">
      <t>ショウカンキン</t>
    </rPh>
    <rPh sb="136" eb="137">
      <t>マカナ</t>
    </rPh>
    <rPh sb="142" eb="144">
      <t>ジョウキョウ</t>
    </rPh>
    <rPh sb="148" eb="150">
      <t>コンゴ</t>
    </rPh>
    <rPh sb="151" eb="152">
      <t>メン</t>
    </rPh>
    <rPh sb="152" eb="154">
      <t>セイビ</t>
    </rPh>
    <rPh sb="155" eb="156">
      <t>トモナ</t>
    </rPh>
    <rPh sb="157" eb="160">
      <t>チホウサイ</t>
    </rPh>
    <rPh sb="160" eb="162">
      <t>ショウカン</t>
    </rPh>
    <rPh sb="162" eb="163">
      <t>キン</t>
    </rPh>
    <rPh sb="164" eb="166">
      <t>ゾウカ</t>
    </rPh>
    <rPh sb="175" eb="177">
      <t>トウメン</t>
    </rPh>
    <rPh sb="178" eb="179">
      <t>オオ</t>
    </rPh>
    <rPh sb="181" eb="183">
      <t>カイゼン</t>
    </rPh>
    <rPh sb="185" eb="187">
      <t>ミコ</t>
    </rPh>
    <rPh sb="189" eb="190">
      <t>スク</t>
    </rPh>
    <rPh sb="196" eb="197">
      <t>ヒ</t>
    </rPh>
    <rPh sb="198" eb="199">
      <t>ツヅ</t>
    </rPh>
    <rPh sb="200" eb="202">
      <t>ケイヒ</t>
    </rPh>
    <rPh sb="202" eb="204">
      <t>サクゲン</t>
    </rPh>
    <rPh sb="205" eb="207">
      <t>セツゾク</t>
    </rPh>
    <rPh sb="207" eb="208">
      <t>リツ</t>
    </rPh>
    <rPh sb="208" eb="210">
      <t>コウジョウ</t>
    </rPh>
    <rPh sb="211" eb="212">
      <t>ハカ</t>
    </rPh>
    <rPh sb="297" eb="299">
      <t>コンゴ</t>
    </rPh>
    <rPh sb="300" eb="303">
      <t>ドウスイジュン</t>
    </rPh>
    <rPh sb="305" eb="307">
      <t>スイイ</t>
    </rPh>
    <rPh sb="308" eb="310">
      <t>ミコ</t>
    </rPh>
    <rPh sb="319" eb="321">
      <t>ケイヒ</t>
    </rPh>
    <rPh sb="321" eb="323">
      <t>カイシュウ</t>
    </rPh>
    <rPh sb="323" eb="324">
      <t>リツ</t>
    </rPh>
    <rPh sb="325" eb="327">
      <t>オスイ</t>
    </rPh>
    <rPh sb="327" eb="329">
      <t>ショリ</t>
    </rPh>
    <rPh sb="329" eb="331">
      <t>ゲンカ</t>
    </rPh>
    <rPh sb="337" eb="339">
      <t>ゼンネン</t>
    </rPh>
    <rPh sb="339" eb="340">
      <t>ド</t>
    </rPh>
    <rPh sb="351" eb="353">
      <t>ケイカク</t>
    </rPh>
    <rPh sb="353" eb="355">
      <t>サクテイ</t>
    </rPh>
    <rPh sb="356" eb="357">
      <t>カカ</t>
    </rPh>
    <rPh sb="358" eb="360">
      <t>ヒヨウ</t>
    </rPh>
    <rPh sb="361" eb="363">
      <t>ハッセイ</t>
    </rPh>
    <rPh sb="369" eb="371">
      <t>イチジ</t>
    </rPh>
    <rPh sb="371" eb="372">
      <t>テキ</t>
    </rPh>
    <rPh sb="373" eb="375">
      <t>オスイ</t>
    </rPh>
    <rPh sb="375" eb="377">
      <t>ショリ</t>
    </rPh>
    <rPh sb="378" eb="379">
      <t>カカ</t>
    </rPh>
    <rPh sb="380" eb="382">
      <t>ケイヒ</t>
    </rPh>
    <rPh sb="383" eb="384">
      <t>タカ</t>
    </rPh>
    <rPh sb="396" eb="398">
      <t>ヒヨウ</t>
    </rPh>
    <rPh sb="399" eb="400">
      <t>ノゾ</t>
    </rPh>
    <rPh sb="402" eb="404">
      <t>カイゼン</t>
    </rPh>
    <rPh sb="404" eb="406">
      <t>ケイコウ</t>
    </rPh>
    <rPh sb="415" eb="417">
      <t>シセツ</t>
    </rPh>
    <rPh sb="417" eb="420">
      <t>リヨウリツ</t>
    </rPh>
    <rPh sb="421" eb="422">
      <t>ハジ</t>
    </rPh>
    <rPh sb="426" eb="427">
      <t>タ</t>
    </rPh>
    <rPh sb="428" eb="430">
      <t>ヒリツ</t>
    </rPh>
    <rPh sb="436" eb="438">
      <t>ルイジ</t>
    </rPh>
    <rPh sb="438" eb="440">
      <t>ダンタイ</t>
    </rPh>
    <rPh sb="440" eb="442">
      <t>ヘイキン</t>
    </rPh>
    <rPh sb="444" eb="447">
      <t>テイスイジュン</t>
    </rPh>
    <rPh sb="457" eb="459">
      <t>コンゴ</t>
    </rPh>
    <rPh sb="459" eb="460">
      <t>メン</t>
    </rPh>
    <rPh sb="460" eb="462">
      <t>セイビ</t>
    </rPh>
    <rPh sb="463" eb="465">
      <t>シンチョク</t>
    </rPh>
    <rPh sb="466" eb="467">
      <t>トモナ</t>
    </rPh>
    <rPh sb="469" eb="471">
      <t>セツゾク</t>
    </rPh>
    <rPh sb="471" eb="472">
      <t>リツ</t>
    </rPh>
    <rPh sb="473" eb="475">
      <t>コウジョウ</t>
    </rPh>
    <rPh sb="481" eb="483">
      <t>カイゼン</t>
    </rPh>
    <rPh sb="484" eb="485">
      <t>ハカ</t>
    </rPh>
    <rPh sb="491" eb="493">
      <t>キタイ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</si>
</sst>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4B-4177-AABC-B91A951BBBA0}"/>
            </c:ext>
          </c:extLst>
        </c:ser>
        <c:dLbls>
          <c:showLegendKey val="0"/>
          <c:showVal val="0"/>
          <c:showCatName val="0"/>
          <c:showSerName val="0"/>
          <c:showPercent val="0"/>
          <c:showBubbleSize val="0"/>
        </c:dLbls>
        <c:gapWidth val="150"/>
        <c:axId val="72414720"/>
        <c:axId val="7241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c:ext xmlns:c16="http://schemas.microsoft.com/office/drawing/2014/chart" uri="{C3380CC4-5D6E-409C-BE32-E72D297353CC}">
              <c16:uniqueId val="{00000001-304B-4177-AABC-B91A951BBBA0}"/>
            </c:ext>
          </c:extLst>
        </c:ser>
        <c:dLbls>
          <c:showLegendKey val="0"/>
          <c:showVal val="0"/>
          <c:showCatName val="0"/>
          <c:showSerName val="0"/>
          <c:showPercent val="0"/>
          <c:showBubbleSize val="0"/>
        </c:dLbls>
        <c:marker val="1"/>
        <c:smooth val="0"/>
        <c:axId val="72414720"/>
        <c:axId val="72416640"/>
      </c:lineChart>
      <c:dateAx>
        <c:axId val="72414720"/>
        <c:scaling>
          <c:orientation val="minMax"/>
        </c:scaling>
        <c:delete val="1"/>
        <c:axPos val="b"/>
        <c:numFmt formatCode="ge" sourceLinked="1"/>
        <c:majorTickMark val="none"/>
        <c:minorTickMark val="none"/>
        <c:tickLblPos val="none"/>
        <c:crossAx val="72416640"/>
        <c:crosses val="autoZero"/>
        <c:auto val="1"/>
        <c:lblOffset val="100"/>
        <c:baseTimeUnit val="years"/>
      </c:dateAx>
      <c:valAx>
        <c:axId val="7241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41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27.14</c:v>
                </c:pt>
                <c:pt idx="1">
                  <c:v>27.79</c:v>
                </c:pt>
                <c:pt idx="2">
                  <c:v>28.41</c:v>
                </c:pt>
                <c:pt idx="3">
                  <c:v>27.59</c:v>
                </c:pt>
                <c:pt idx="4">
                  <c:v>29.21</c:v>
                </c:pt>
              </c:numCache>
            </c:numRef>
          </c:val>
          <c:extLst>
            <c:ext xmlns:c16="http://schemas.microsoft.com/office/drawing/2014/chart" uri="{C3380CC4-5D6E-409C-BE32-E72D297353CC}">
              <c16:uniqueId val="{00000000-683E-423E-8542-A9DB55F7959B}"/>
            </c:ext>
          </c:extLst>
        </c:ser>
        <c:dLbls>
          <c:showLegendKey val="0"/>
          <c:showVal val="0"/>
          <c:showCatName val="0"/>
          <c:showSerName val="0"/>
          <c:showPercent val="0"/>
          <c:showBubbleSize val="0"/>
        </c:dLbls>
        <c:gapWidth val="150"/>
        <c:axId val="95401472"/>
        <c:axId val="9540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c:ext xmlns:c16="http://schemas.microsoft.com/office/drawing/2014/chart" uri="{C3380CC4-5D6E-409C-BE32-E72D297353CC}">
              <c16:uniqueId val="{00000001-683E-423E-8542-A9DB55F7959B}"/>
            </c:ext>
          </c:extLst>
        </c:ser>
        <c:dLbls>
          <c:showLegendKey val="0"/>
          <c:showVal val="0"/>
          <c:showCatName val="0"/>
          <c:showSerName val="0"/>
          <c:showPercent val="0"/>
          <c:showBubbleSize val="0"/>
        </c:dLbls>
        <c:marker val="1"/>
        <c:smooth val="0"/>
        <c:axId val="95401472"/>
        <c:axId val="95403392"/>
      </c:lineChart>
      <c:dateAx>
        <c:axId val="95401472"/>
        <c:scaling>
          <c:orientation val="minMax"/>
        </c:scaling>
        <c:delete val="1"/>
        <c:axPos val="b"/>
        <c:numFmt formatCode="ge" sourceLinked="1"/>
        <c:majorTickMark val="none"/>
        <c:minorTickMark val="none"/>
        <c:tickLblPos val="none"/>
        <c:crossAx val="95403392"/>
        <c:crosses val="autoZero"/>
        <c:auto val="1"/>
        <c:lblOffset val="100"/>
        <c:baseTimeUnit val="years"/>
      </c:dateAx>
      <c:valAx>
        <c:axId val="9540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0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66.73</c:v>
                </c:pt>
                <c:pt idx="1">
                  <c:v>67.069999999999993</c:v>
                </c:pt>
                <c:pt idx="2">
                  <c:v>67.48</c:v>
                </c:pt>
                <c:pt idx="3">
                  <c:v>66.16</c:v>
                </c:pt>
                <c:pt idx="4">
                  <c:v>64.61</c:v>
                </c:pt>
              </c:numCache>
            </c:numRef>
          </c:val>
          <c:extLst>
            <c:ext xmlns:c16="http://schemas.microsoft.com/office/drawing/2014/chart" uri="{C3380CC4-5D6E-409C-BE32-E72D297353CC}">
              <c16:uniqueId val="{00000000-04F5-4D46-B321-07F923CA280D}"/>
            </c:ext>
          </c:extLst>
        </c:ser>
        <c:dLbls>
          <c:showLegendKey val="0"/>
          <c:showVal val="0"/>
          <c:showCatName val="0"/>
          <c:showSerName val="0"/>
          <c:showPercent val="0"/>
          <c:showBubbleSize val="0"/>
        </c:dLbls>
        <c:gapWidth val="150"/>
        <c:axId val="95516544"/>
        <c:axId val="9552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c:ext xmlns:c16="http://schemas.microsoft.com/office/drawing/2014/chart" uri="{C3380CC4-5D6E-409C-BE32-E72D297353CC}">
              <c16:uniqueId val="{00000001-04F5-4D46-B321-07F923CA280D}"/>
            </c:ext>
          </c:extLst>
        </c:ser>
        <c:dLbls>
          <c:showLegendKey val="0"/>
          <c:showVal val="0"/>
          <c:showCatName val="0"/>
          <c:showSerName val="0"/>
          <c:showPercent val="0"/>
          <c:showBubbleSize val="0"/>
        </c:dLbls>
        <c:marker val="1"/>
        <c:smooth val="0"/>
        <c:axId val="95516544"/>
        <c:axId val="95522816"/>
      </c:lineChart>
      <c:dateAx>
        <c:axId val="95516544"/>
        <c:scaling>
          <c:orientation val="minMax"/>
        </c:scaling>
        <c:delete val="1"/>
        <c:axPos val="b"/>
        <c:numFmt formatCode="ge" sourceLinked="1"/>
        <c:majorTickMark val="none"/>
        <c:minorTickMark val="none"/>
        <c:tickLblPos val="none"/>
        <c:crossAx val="95522816"/>
        <c:crosses val="autoZero"/>
        <c:auto val="1"/>
        <c:lblOffset val="100"/>
        <c:baseTimeUnit val="years"/>
      </c:dateAx>
      <c:valAx>
        <c:axId val="9552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1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46.92</c:v>
                </c:pt>
                <c:pt idx="1">
                  <c:v>44.87</c:v>
                </c:pt>
                <c:pt idx="2">
                  <c:v>49.37</c:v>
                </c:pt>
                <c:pt idx="3">
                  <c:v>42.35</c:v>
                </c:pt>
                <c:pt idx="4">
                  <c:v>38.82</c:v>
                </c:pt>
              </c:numCache>
            </c:numRef>
          </c:val>
          <c:extLst>
            <c:ext xmlns:c16="http://schemas.microsoft.com/office/drawing/2014/chart" uri="{C3380CC4-5D6E-409C-BE32-E72D297353CC}">
              <c16:uniqueId val="{00000000-DCE8-4BFA-AE93-C53E4C6C2252}"/>
            </c:ext>
          </c:extLst>
        </c:ser>
        <c:dLbls>
          <c:showLegendKey val="0"/>
          <c:showVal val="0"/>
          <c:showCatName val="0"/>
          <c:showSerName val="0"/>
          <c:showPercent val="0"/>
          <c:showBubbleSize val="0"/>
        </c:dLbls>
        <c:gapWidth val="150"/>
        <c:axId val="72464256"/>
        <c:axId val="7247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E8-4BFA-AE93-C53E4C6C2252}"/>
            </c:ext>
          </c:extLst>
        </c:ser>
        <c:dLbls>
          <c:showLegendKey val="0"/>
          <c:showVal val="0"/>
          <c:showCatName val="0"/>
          <c:showSerName val="0"/>
          <c:showPercent val="0"/>
          <c:showBubbleSize val="0"/>
        </c:dLbls>
        <c:marker val="1"/>
        <c:smooth val="0"/>
        <c:axId val="72464256"/>
        <c:axId val="72470528"/>
      </c:lineChart>
      <c:dateAx>
        <c:axId val="72464256"/>
        <c:scaling>
          <c:orientation val="minMax"/>
        </c:scaling>
        <c:delete val="1"/>
        <c:axPos val="b"/>
        <c:numFmt formatCode="ge" sourceLinked="1"/>
        <c:majorTickMark val="none"/>
        <c:minorTickMark val="none"/>
        <c:tickLblPos val="none"/>
        <c:crossAx val="72470528"/>
        <c:crosses val="autoZero"/>
        <c:auto val="1"/>
        <c:lblOffset val="100"/>
        <c:baseTimeUnit val="years"/>
      </c:dateAx>
      <c:valAx>
        <c:axId val="7247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46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DE-4B05-A035-665C0289B272}"/>
            </c:ext>
          </c:extLst>
        </c:ser>
        <c:dLbls>
          <c:showLegendKey val="0"/>
          <c:showVal val="0"/>
          <c:showCatName val="0"/>
          <c:showSerName val="0"/>
          <c:showPercent val="0"/>
          <c:showBubbleSize val="0"/>
        </c:dLbls>
        <c:gapWidth val="150"/>
        <c:axId val="84052224"/>
        <c:axId val="8406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DE-4B05-A035-665C0289B272}"/>
            </c:ext>
          </c:extLst>
        </c:ser>
        <c:dLbls>
          <c:showLegendKey val="0"/>
          <c:showVal val="0"/>
          <c:showCatName val="0"/>
          <c:showSerName val="0"/>
          <c:showPercent val="0"/>
          <c:showBubbleSize val="0"/>
        </c:dLbls>
        <c:marker val="1"/>
        <c:smooth val="0"/>
        <c:axId val="84052224"/>
        <c:axId val="84062592"/>
      </c:lineChart>
      <c:dateAx>
        <c:axId val="84052224"/>
        <c:scaling>
          <c:orientation val="minMax"/>
        </c:scaling>
        <c:delete val="1"/>
        <c:axPos val="b"/>
        <c:numFmt formatCode="ge" sourceLinked="1"/>
        <c:majorTickMark val="none"/>
        <c:minorTickMark val="none"/>
        <c:tickLblPos val="none"/>
        <c:crossAx val="84062592"/>
        <c:crosses val="autoZero"/>
        <c:auto val="1"/>
        <c:lblOffset val="100"/>
        <c:baseTimeUnit val="years"/>
      </c:dateAx>
      <c:valAx>
        <c:axId val="8406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5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04-4BA5-8003-C0AC08EE7E87}"/>
            </c:ext>
          </c:extLst>
        </c:ser>
        <c:dLbls>
          <c:showLegendKey val="0"/>
          <c:showVal val="0"/>
          <c:showCatName val="0"/>
          <c:showSerName val="0"/>
          <c:showPercent val="0"/>
          <c:showBubbleSize val="0"/>
        </c:dLbls>
        <c:gapWidth val="150"/>
        <c:axId val="95427200"/>
        <c:axId val="9543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04-4BA5-8003-C0AC08EE7E87}"/>
            </c:ext>
          </c:extLst>
        </c:ser>
        <c:dLbls>
          <c:showLegendKey val="0"/>
          <c:showVal val="0"/>
          <c:showCatName val="0"/>
          <c:showSerName val="0"/>
          <c:showPercent val="0"/>
          <c:showBubbleSize val="0"/>
        </c:dLbls>
        <c:marker val="1"/>
        <c:smooth val="0"/>
        <c:axId val="95427200"/>
        <c:axId val="95433472"/>
      </c:lineChart>
      <c:dateAx>
        <c:axId val="95427200"/>
        <c:scaling>
          <c:orientation val="minMax"/>
        </c:scaling>
        <c:delete val="1"/>
        <c:axPos val="b"/>
        <c:numFmt formatCode="ge" sourceLinked="1"/>
        <c:majorTickMark val="none"/>
        <c:minorTickMark val="none"/>
        <c:tickLblPos val="none"/>
        <c:crossAx val="95433472"/>
        <c:crosses val="autoZero"/>
        <c:auto val="1"/>
        <c:lblOffset val="100"/>
        <c:baseTimeUnit val="years"/>
      </c:dateAx>
      <c:valAx>
        <c:axId val="9543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2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C1-4893-B6A3-D6083C15CCAF}"/>
            </c:ext>
          </c:extLst>
        </c:ser>
        <c:dLbls>
          <c:showLegendKey val="0"/>
          <c:showVal val="0"/>
          <c:showCatName val="0"/>
          <c:showSerName val="0"/>
          <c:showPercent val="0"/>
          <c:showBubbleSize val="0"/>
        </c:dLbls>
        <c:gapWidth val="150"/>
        <c:axId val="95475200"/>
        <c:axId val="9547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C1-4893-B6A3-D6083C15CCAF}"/>
            </c:ext>
          </c:extLst>
        </c:ser>
        <c:dLbls>
          <c:showLegendKey val="0"/>
          <c:showVal val="0"/>
          <c:showCatName val="0"/>
          <c:showSerName val="0"/>
          <c:showPercent val="0"/>
          <c:showBubbleSize val="0"/>
        </c:dLbls>
        <c:marker val="1"/>
        <c:smooth val="0"/>
        <c:axId val="95475200"/>
        <c:axId val="95477120"/>
      </c:lineChart>
      <c:dateAx>
        <c:axId val="95475200"/>
        <c:scaling>
          <c:orientation val="minMax"/>
        </c:scaling>
        <c:delete val="1"/>
        <c:axPos val="b"/>
        <c:numFmt formatCode="ge" sourceLinked="1"/>
        <c:majorTickMark val="none"/>
        <c:minorTickMark val="none"/>
        <c:tickLblPos val="none"/>
        <c:crossAx val="95477120"/>
        <c:crosses val="autoZero"/>
        <c:auto val="1"/>
        <c:lblOffset val="100"/>
        <c:baseTimeUnit val="years"/>
      </c:dateAx>
      <c:valAx>
        <c:axId val="9547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7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C8-4411-965F-9AFE993DA4AF}"/>
            </c:ext>
          </c:extLst>
        </c:ser>
        <c:dLbls>
          <c:showLegendKey val="0"/>
          <c:showVal val="0"/>
          <c:showCatName val="0"/>
          <c:showSerName val="0"/>
          <c:showPercent val="0"/>
          <c:showBubbleSize val="0"/>
        </c:dLbls>
        <c:gapWidth val="150"/>
        <c:axId val="95183232"/>
        <c:axId val="9518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C8-4411-965F-9AFE993DA4AF}"/>
            </c:ext>
          </c:extLst>
        </c:ser>
        <c:dLbls>
          <c:showLegendKey val="0"/>
          <c:showVal val="0"/>
          <c:showCatName val="0"/>
          <c:showSerName val="0"/>
          <c:showPercent val="0"/>
          <c:showBubbleSize val="0"/>
        </c:dLbls>
        <c:marker val="1"/>
        <c:smooth val="0"/>
        <c:axId val="95183232"/>
        <c:axId val="95185152"/>
      </c:lineChart>
      <c:dateAx>
        <c:axId val="95183232"/>
        <c:scaling>
          <c:orientation val="minMax"/>
        </c:scaling>
        <c:delete val="1"/>
        <c:axPos val="b"/>
        <c:numFmt formatCode="ge" sourceLinked="1"/>
        <c:majorTickMark val="none"/>
        <c:minorTickMark val="none"/>
        <c:tickLblPos val="none"/>
        <c:crossAx val="95185152"/>
        <c:crosses val="autoZero"/>
        <c:auto val="1"/>
        <c:lblOffset val="100"/>
        <c:baseTimeUnit val="years"/>
      </c:dateAx>
      <c:valAx>
        <c:axId val="9518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8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3800.18</c:v>
                </c:pt>
                <c:pt idx="1">
                  <c:v>2561.15</c:v>
                </c:pt>
                <c:pt idx="2">
                  <c:v>554.79999999999995</c:v>
                </c:pt>
                <c:pt idx="3">
                  <c:v>549.14</c:v>
                </c:pt>
                <c:pt idx="4" formatCode="#,##0.00;&quot;△&quot;#,##0.00">
                  <c:v>0</c:v>
                </c:pt>
              </c:numCache>
            </c:numRef>
          </c:val>
          <c:extLst>
            <c:ext xmlns:c16="http://schemas.microsoft.com/office/drawing/2014/chart" uri="{C3380CC4-5D6E-409C-BE32-E72D297353CC}">
              <c16:uniqueId val="{00000000-2735-432A-BBBE-8828CEBC76C4}"/>
            </c:ext>
          </c:extLst>
        </c:ser>
        <c:dLbls>
          <c:showLegendKey val="0"/>
          <c:showVal val="0"/>
          <c:showCatName val="0"/>
          <c:showSerName val="0"/>
          <c:showPercent val="0"/>
          <c:showBubbleSize val="0"/>
        </c:dLbls>
        <c:gapWidth val="150"/>
        <c:axId val="95236864"/>
        <c:axId val="9523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c:ext xmlns:c16="http://schemas.microsoft.com/office/drawing/2014/chart" uri="{C3380CC4-5D6E-409C-BE32-E72D297353CC}">
              <c16:uniqueId val="{00000001-2735-432A-BBBE-8828CEBC76C4}"/>
            </c:ext>
          </c:extLst>
        </c:ser>
        <c:dLbls>
          <c:showLegendKey val="0"/>
          <c:showVal val="0"/>
          <c:showCatName val="0"/>
          <c:showSerName val="0"/>
          <c:showPercent val="0"/>
          <c:showBubbleSize val="0"/>
        </c:dLbls>
        <c:marker val="1"/>
        <c:smooth val="0"/>
        <c:axId val="95236864"/>
        <c:axId val="95238784"/>
      </c:lineChart>
      <c:dateAx>
        <c:axId val="95236864"/>
        <c:scaling>
          <c:orientation val="minMax"/>
        </c:scaling>
        <c:delete val="1"/>
        <c:axPos val="b"/>
        <c:numFmt formatCode="ge" sourceLinked="1"/>
        <c:majorTickMark val="none"/>
        <c:minorTickMark val="none"/>
        <c:tickLblPos val="none"/>
        <c:crossAx val="95238784"/>
        <c:crosses val="autoZero"/>
        <c:auto val="1"/>
        <c:lblOffset val="100"/>
        <c:baseTimeUnit val="years"/>
      </c:dateAx>
      <c:valAx>
        <c:axId val="9523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3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32.049999999999997</c:v>
                </c:pt>
                <c:pt idx="1">
                  <c:v>33.92</c:v>
                </c:pt>
                <c:pt idx="2">
                  <c:v>54.79</c:v>
                </c:pt>
                <c:pt idx="3">
                  <c:v>41.29</c:v>
                </c:pt>
                <c:pt idx="4">
                  <c:v>60.65</c:v>
                </c:pt>
              </c:numCache>
            </c:numRef>
          </c:val>
          <c:extLst>
            <c:ext xmlns:c16="http://schemas.microsoft.com/office/drawing/2014/chart" uri="{C3380CC4-5D6E-409C-BE32-E72D297353CC}">
              <c16:uniqueId val="{00000000-F54B-444D-834A-36740CCB9019}"/>
            </c:ext>
          </c:extLst>
        </c:ser>
        <c:dLbls>
          <c:showLegendKey val="0"/>
          <c:showVal val="0"/>
          <c:showCatName val="0"/>
          <c:showSerName val="0"/>
          <c:showPercent val="0"/>
          <c:showBubbleSize val="0"/>
        </c:dLbls>
        <c:gapWidth val="150"/>
        <c:axId val="95270016"/>
        <c:axId val="9527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c:ext xmlns:c16="http://schemas.microsoft.com/office/drawing/2014/chart" uri="{C3380CC4-5D6E-409C-BE32-E72D297353CC}">
              <c16:uniqueId val="{00000001-F54B-444D-834A-36740CCB9019}"/>
            </c:ext>
          </c:extLst>
        </c:ser>
        <c:dLbls>
          <c:showLegendKey val="0"/>
          <c:showVal val="0"/>
          <c:showCatName val="0"/>
          <c:showSerName val="0"/>
          <c:showPercent val="0"/>
          <c:showBubbleSize val="0"/>
        </c:dLbls>
        <c:marker val="1"/>
        <c:smooth val="0"/>
        <c:axId val="95270016"/>
        <c:axId val="95271936"/>
      </c:lineChart>
      <c:dateAx>
        <c:axId val="95270016"/>
        <c:scaling>
          <c:orientation val="minMax"/>
        </c:scaling>
        <c:delete val="1"/>
        <c:axPos val="b"/>
        <c:numFmt formatCode="ge" sourceLinked="1"/>
        <c:majorTickMark val="none"/>
        <c:minorTickMark val="none"/>
        <c:tickLblPos val="none"/>
        <c:crossAx val="95271936"/>
        <c:crosses val="autoZero"/>
        <c:auto val="1"/>
        <c:lblOffset val="100"/>
        <c:baseTimeUnit val="years"/>
      </c:dateAx>
      <c:valAx>
        <c:axId val="9527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7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432.62</c:v>
                </c:pt>
                <c:pt idx="1">
                  <c:v>410.12</c:v>
                </c:pt>
                <c:pt idx="2">
                  <c:v>252.06</c:v>
                </c:pt>
                <c:pt idx="3">
                  <c:v>342.05</c:v>
                </c:pt>
                <c:pt idx="4">
                  <c:v>233.34</c:v>
                </c:pt>
              </c:numCache>
            </c:numRef>
          </c:val>
          <c:extLst>
            <c:ext xmlns:c16="http://schemas.microsoft.com/office/drawing/2014/chart" uri="{C3380CC4-5D6E-409C-BE32-E72D297353CC}">
              <c16:uniqueId val="{00000000-CE9C-4F1F-A14E-CBA6566F8828}"/>
            </c:ext>
          </c:extLst>
        </c:ser>
        <c:dLbls>
          <c:showLegendKey val="0"/>
          <c:showVal val="0"/>
          <c:showCatName val="0"/>
          <c:showSerName val="0"/>
          <c:showPercent val="0"/>
          <c:showBubbleSize val="0"/>
        </c:dLbls>
        <c:gapWidth val="150"/>
        <c:axId val="95372800"/>
        <c:axId val="9537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c:ext xmlns:c16="http://schemas.microsoft.com/office/drawing/2014/chart" uri="{C3380CC4-5D6E-409C-BE32-E72D297353CC}">
              <c16:uniqueId val="{00000001-CE9C-4F1F-A14E-CBA6566F8828}"/>
            </c:ext>
          </c:extLst>
        </c:ser>
        <c:dLbls>
          <c:showLegendKey val="0"/>
          <c:showVal val="0"/>
          <c:showCatName val="0"/>
          <c:showSerName val="0"/>
          <c:showPercent val="0"/>
          <c:showBubbleSize val="0"/>
        </c:dLbls>
        <c:marker val="1"/>
        <c:smooth val="0"/>
        <c:axId val="95372800"/>
        <c:axId val="95374720"/>
      </c:lineChart>
      <c:dateAx>
        <c:axId val="95372800"/>
        <c:scaling>
          <c:orientation val="minMax"/>
        </c:scaling>
        <c:delete val="1"/>
        <c:axPos val="b"/>
        <c:numFmt formatCode="ge" sourceLinked="1"/>
        <c:majorTickMark val="none"/>
        <c:minorTickMark val="none"/>
        <c:tickLblPos val="none"/>
        <c:crossAx val="95374720"/>
        <c:crosses val="autoZero"/>
        <c:auto val="1"/>
        <c:lblOffset val="100"/>
        <c:baseTimeUnit val="years"/>
      </c:dateAx>
      <c:valAx>
        <c:axId val="9537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7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愛媛県　大洲市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8">
        <f>データ!S6</f>
        <v>43400</v>
      </c>
      <c r="AM8" s="68"/>
      <c r="AN8" s="68"/>
      <c r="AO8" s="68"/>
      <c r="AP8" s="68"/>
      <c r="AQ8" s="68"/>
      <c r="AR8" s="68"/>
      <c r="AS8" s="68"/>
      <c r="AT8" s="67">
        <f>データ!T6</f>
        <v>432.22</v>
      </c>
      <c r="AU8" s="67"/>
      <c r="AV8" s="67"/>
      <c r="AW8" s="67"/>
      <c r="AX8" s="67"/>
      <c r="AY8" s="67"/>
      <c r="AZ8" s="67"/>
      <c r="BA8" s="67"/>
      <c r="BB8" s="67">
        <f>データ!U6</f>
        <v>100.41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17.29</v>
      </c>
      <c r="Q10" s="67"/>
      <c r="R10" s="67"/>
      <c r="S10" s="67"/>
      <c r="T10" s="67"/>
      <c r="U10" s="67"/>
      <c r="V10" s="67"/>
      <c r="W10" s="67">
        <f>データ!Q6</f>
        <v>99.64</v>
      </c>
      <c r="X10" s="67"/>
      <c r="Y10" s="67"/>
      <c r="Z10" s="67"/>
      <c r="AA10" s="67"/>
      <c r="AB10" s="67"/>
      <c r="AC10" s="67"/>
      <c r="AD10" s="68">
        <f>データ!R6</f>
        <v>2613</v>
      </c>
      <c r="AE10" s="68"/>
      <c r="AF10" s="68"/>
      <c r="AG10" s="68"/>
      <c r="AH10" s="68"/>
      <c r="AI10" s="68"/>
      <c r="AJ10" s="68"/>
      <c r="AK10" s="2"/>
      <c r="AL10" s="68">
        <f>データ!V6</f>
        <v>7455</v>
      </c>
      <c r="AM10" s="68"/>
      <c r="AN10" s="68"/>
      <c r="AO10" s="68"/>
      <c r="AP10" s="68"/>
      <c r="AQ10" s="68"/>
      <c r="AR10" s="68"/>
      <c r="AS10" s="68"/>
      <c r="AT10" s="67">
        <f>データ!W6</f>
        <v>1.86</v>
      </c>
      <c r="AU10" s="67"/>
      <c r="AV10" s="67"/>
      <c r="AW10" s="67"/>
      <c r="AX10" s="67"/>
      <c r="AY10" s="67"/>
      <c r="AZ10" s="67"/>
      <c r="BA10" s="67"/>
      <c r="BB10" s="67">
        <f>データ!X6</f>
        <v>4008.06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114</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45</v>
      </c>
      <c r="O86" s="26" t="str">
        <f>データ!EO6</f>
        <v>【0.23】</v>
      </c>
    </row>
  </sheetData>
  <sheetProtection algorithmName="SHA-512" hashValue="ofo8CPEEWNwAzD1fTm5MgwpyNEQvVCkVHXpK4LdSk6a4VQ3BhqS5Zl4UHHmv9Q/vDu14CdFJgy8KpmI0w4mvSw==" saltValue="aXWTN6zKhrsNw1Wc1Af97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382078</v>
      </c>
      <c r="D6" s="33">
        <f t="shared" si="3"/>
        <v>47</v>
      </c>
      <c r="E6" s="33">
        <f t="shared" si="3"/>
        <v>17</v>
      </c>
      <c r="F6" s="33">
        <f t="shared" si="3"/>
        <v>1</v>
      </c>
      <c r="G6" s="33">
        <f t="shared" si="3"/>
        <v>0</v>
      </c>
      <c r="H6" s="33" t="str">
        <f t="shared" si="3"/>
        <v>愛媛県　大洲市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17.29</v>
      </c>
      <c r="Q6" s="34">
        <f t="shared" si="3"/>
        <v>99.64</v>
      </c>
      <c r="R6" s="34">
        <f t="shared" si="3"/>
        <v>2613</v>
      </c>
      <c r="S6" s="34">
        <f t="shared" si="3"/>
        <v>43400</v>
      </c>
      <c r="T6" s="34">
        <f t="shared" si="3"/>
        <v>432.22</v>
      </c>
      <c r="U6" s="34">
        <f t="shared" si="3"/>
        <v>100.41</v>
      </c>
      <c r="V6" s="34">
        <f t="shared" si="3"/>
        <v>7455</v>
      </c>
      <c r="W6" s="34">
        <f t="shared" si="3"/>
        <v>1.86</v>
      </c>
      <c r="X6" s="34">
        <f t="shared" si="3"/>
        <v>4008.06</v>
      </c>
      <c r="Y6" s="35">
        <f>IF(Y7="",NA(),Y7)</f>
        <v>46.92</v>
      </c>
      <c r="Z6" s="35">
        <f t="shared" ref="Z6:AH6" si="4">IF(Z7="",NA(),Z7)</f>
        <v>44.87</v>
      </c>
      <c r="AA6" s="35">
        <f t="shared" si="4"/>
        <v>49.37</v>
      </c>
      <c r="AB6" s="35">
        <f t="shared" si="4"/>
        <v>42.35</v>
      </c>
      <c r="AC6" s="35">
        <f t="shared" si="4"/>
        <v>38.82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3800.18</v>
      </c>
      <c r="BG6" s="35">
        <f t="shared" ref="BG6:BO6" si="7">IF(BG7="",NA(),BG7)</f>
        <v>2561.15</v>
      </c>
      <c r="BH6" s="35">
        <f t="shared" si="7"/>
        <v>554.79999999999995</v>
      </c>
      <c r="BI6" s="35">
        <f t="shared" si="7"/>
        <v>549.14</v>
      </c>
      <c r="BJ6" s="34">
        <f t="shared" si="7"/>
        <v>0</v>
      </c>
      <c r="BK6" s="35">
        <f t="shared" si="7"/>
        <v>1136.5</v>
      </c>
      <c r="BL6" s="35">
        <f t="shared" si="7"/>
        <v>1118.56</v>
      </c>
      <c r="BM6" s="35">
        <f t="shared" si="7"/>
        <v>1111.31</v>
      </c>
      <c r="BN6" s="35">
        <f t="shared" si="7"/>
        <v>966.33</v>
      </c>
      <c r="BO6" s="35">
        <f t="shared" si="7"/>
        <v>958.81</v>
      </c>
      <c r="BP6" s="34" t="str">
        <f>IF(BP7="","",IF(BP7="-","【-】","【"&amp;SUBSTITUTE(TEXT(BP7,"#,##0.00"),"-","△")&amp;"】"))</f>
        <v>【682.78】</v>
      </c>
      <c r="BQ6" s="35">
        <f>IF(BQ7="",NA(),BQ7)</f>
        <v>32.049999999999997</v>
      </c>
      <c r="BR6" s="35">
        <f t="shared" ref="BR6:BZ6" si="8">IF(BR7="",NA(),BR7)</f>
        <v>33.92</v>
      </c>
      <c r="BS6" s="35">
        <f t="shared" si="8"/>
        <v>54.79</v>
      </c>
      <c r="BT6" s="35">
        <f t="shared" si="8"/>
        <v>41.29</v>
      </c>
      <c r="BU6" s="35">
        <f t="shared" si="8"/>
        <v>60.65</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432.62</v>
      </c>
      <c r="CC6" s="35">
        <f t="shared" ref="CC6:CK6" si="9">IF(CC7="",NA(),CC7)</f>
        <v>410.12</v>
      </c>
      <c r="CD6" s="35">
        <f t="shared" si="9"/>
        <v>252.06</v>
      </c>
      <c r="CE6" s="35">
        <f t="shared" si="9"/>
        <v>342.05</v>
      </c>
      <c r="CF6" s="35">
        <f t="shared" si="9"/>
        <v>233.34</v>
      </c>
      <c r="CG6" s="35">
        <f t="shared" si="9"/>
        <v>217.82</v>
      </c>
      <c r="CH6" s="35">
        <f t="shared" si="9"/>
        <v>215.28</v>
      </c>
      <c r="CI6" s="35">
        <f t="shared" si="9"/>
        <v>207.96</v>
      </c>
      <c r="CJ6" s="35">
        <f t="shared" si="9"/>
        <v>194.31</v>
      </c>
      <c r="CK6" s="35">
        <f t="shared" si="9"/>
        <v>190.99</v>
      </c>
      <c r="CL6" s="34" t="str">
        <f>IF(CL7="","",IF(CL7="-","【-】","【"&amp;SUBSTITUTE(TEXT(CL7,"#,##0.00"),"-","△")&amp;"】"))</f>
        <v>【136.86】</v>
      </c>
      <c r="CM6" s="35">
        <f>IF(CM7="",NA(),CM7)</f>
        <v>27.14</v>
      </c>
      <c r="CN6" s="35">
        <f t="shared" ref="CN6:CV6" si="10">IF(CN7="",NA(),CN7)</f>
        <v>27.79</v>
      </c>
      <c r="CO6" s="35">
        <f t="shared" si="10"/>
        <v>28.41</v>
      </c>
      <c r="CP6" s="35">
        <f t="shared" si="10"/>
        <v>27.59</v>
      </c>
      <c r="CQ6" s="35">
        <f t="shared" si="10"/>
        <v>29.21</v>
      </c>
      <c r="CR6" s="35">
        <f t="shared" si="10"/>
        <v>54.44</v>
      </c>
      <c r="CS6" s="35">
        <f t="shared" si="10"/>
        <v>54.67</v>
      </c>
      <c r="CT6" s="35">
        <f t="shared" si="10"/>
        <v>53.51</v>
      </c>
      <c r="CU6" s="35">
        <f t="shared" si="10"/>
        <v>53.5</v>
      </c>
      <c r="CV6" s="35">
        <f t="shared" si="10"/>
        <v>52.58</v>
      </c>
      <c r="CW6" s="34" t="str">
        <f>IF(CW7="","",IF(CW7="-","【-】","【"&amp;SUBSTITUTE(TEXT(CW7,"#,##0.00"),"-","△")&amp;"】"))</f>
        <v>【58.98】</v>
      </c>
      <c r="CX6" s="35">
        <f>IF(CX7="",NA(),CX7)</f>
        <v>66.73</v>
      </c>
      <c r="CY6" s="35">
        <f t="shared" ref="CY6:DG6" si="11">IF(CY7="",NA(),CY7)</f>
        <v>67.069999999999993</v>
      </c>
      <c r="CZ6" s="35">
        <f t="shared" si="11"/>
        <v>67.48</v>
      </c>
      <c r="DA6" s="35">
        <f t="shared" si="11"/>
        <v>66.16</v>
      </c>
      <c r="DB6" s="35">
        <f t="shared" si="11"/>
        <v>64.61</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382078</v>
      </c>
      <c r="D7" s="37">
        <v>47</v>
      </c>
      <c r="E7" s="37">
        <v>17</v>
      </c>
      <c r="F7" s="37">
        <v>1</v>
      </c>
      <c r="G7" s="37">
        <v>0</v>
      </c>
      <c r="H7" s="37" t="s">
        <v>99</v>
      </c>
      <c r="I7" s="37" t="s">
        <v>100</v>
      </c>
      <c r="J7" s="37" t="s">
        <v>101</v>
      </c>
      <c r="K7" s="37" t="s">
        <v>102</v>
      </c>
      <c r="L7" s="37" t="s">
        <v>103</v>
      </c>
      <c r="M7" s="37" t="s">
        <v>104</v>
      </c>
      <c r="N7" s="38" t="s">
        <v>105</v>
      </c>
      <c r="O7" s="38" t="s">
        <v>106</v>
      </c>
      <c r="P7" s="38">
        <v>17.29</v>
      </c>
      <c r="Q7" s="38">
        <v>99.64</v>
      </c>
      <c r="R7" s="38">
        <v>2613</v>
      </c>
      <c r="S7" s="38">
        <v>43400</v>
      </c>
      <c r="T7" s="38">
        <v>432.22</v>
      </c>
      <c r="U7" s="38">
        <v>100.41</v>
      </c>
      <c r="V7" s="38">
        <v>7455</v>
      </c>
      <c r="W7" s="38">
        <v>1.86</v>
      </c>
      <c r="X7" s="38">
        <v>4008.06</v>
      </c>
      <c r="Y7" s="38">
        <v>46.92</v>
      </c>
      <c r="Z7" s="38">
        <v>44.87</v>
      </c>
      <c r="AA7" s="38">
        <v>49.37</v>
      </c>
      <c r="AB7" s="38">
        <v>42.35</v>
      </c>
      <c r="AC7" s="38">
        <v>38.82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3800.18</v>
      </c>
      <c r="BG7" s="38">
        <v>2561.15</v>
      </c>
      <c r="BH7" s="38">
        <v>554.79999999999995</v>
      </c>
      <c r="BI7" s="38">
        <v>549.14</v>
      </c>
      <c r="BJ7" s="38">
        <v>0</v>
      </c>
      <c r="BK7" s="38">
        <v>1136.5</v>
      </c>
      <c r="BL7" s="38">
        <v>1118.56</v>
      </c>
      <c r="BM7" s="38">
        <v>1111.31</v>
      </c>
      <c r="BN7" s="38">
        <v>966.33</v>
      </c>
      <c r="BO7" s="38">
        <v>958.81</v>
      </c>
      <c r="BP7" s="38">
        <v>682.78</v>
      </c>
      <c r="BQ7" s="38">
        <v>32.049999999999997</v>
      </c>
      <c r="BR7" s="38">
        <v>33.92</v>
      </c>
      <c r="BS7" s="38">
        <v>54.79</v>
      </c>
      <c r="BT7" s="38">
        <v>41.29</v>
      </c>
      <c r="BU7" s="38">
        <v>60.65</v>
      </c>
      <c r="BV7" s="38">
        <v>71.650000000000006</v>
      </c>
      <c r="BW7" s="38">
        <v>72.33</v>
      </c>
      <c r="BX7" s="38">
        <v>75.540000000000006</v>
      </c>
      <c r="BY7" s="38">
        <v>81.739999999999995</v>
      </c>
      <c r="BZ7" s="38">
        <v>82.88</v>
      </c>
      <c r="CA7" s="38">
        <v>100.91</v>
      </c>
      <c r="CB7" s="38">
        <v>432.62</v>
      </c>
      <c r="CC7" s="38">
        <v>410.12</v>
      </c>
      <c r="CD7" s="38">
        <v>252.06</v>
      </c>
      <c r="CE7" s="38">
        <v>342.05</v>
      </c>
      <c r="CF7" s="38">
        <v>233.34</v>
      </c>
      <c r="CG7" s="38">
        <v>217.82</v>
      </c>
      <c r="CH7" s="38">
        <v>215.28</v>
      </c>
      <c r="CI7" s="38">
        <v>207.96</v>
      </c>
      <c r="CJ7" s="38">
        <v>194.31</v>
      </c>
      <c r="CK7" s="38">
        <v>190.99</v>
      </c>
      <c r="CL7" s="38">
        <v>136.86000000000001</v>
      </c>
      <c r="CM7" s="38">
        <v>27.14</v>
      </c>
      <c r="CN7" s="38">
        <v>27.79</v>
      </c>
      <c r="CO7" s="38">
        <v>28.41</v>
      </c>
      <c r="CP7" s="38">
        <v>27.59</v>
      </c>
      <c r="CQ7" s="38">
        <v>29.21</v>
      </c>
      <c r="CR7" s="38">
        <v>54.44</v>
      </c>
      <c r="CS7" s="38">
        <v>54.67</v>
      </c>
      <c r="CT7" s="38">
        <v>53.51</v>
      </c>
      <c r="CU7" s="38">
        <v>53.5</v>
      </c>
      <c r="CV7" s="38">
        <v>52.58</v>
      </c>
      <c r="CW7" s="38">
        <v>58.98</v>
      </c>
      <c r="CX7" s="38">
        <v>66.73</v>
      </c>
      <c r="CY7" s="38">
        <v>67.069999999999993</v>
      </c>
      <c r="CZ7" s="38">
        <v>67.48</v>
      </c>
      <c r="DA7" s="38">
        <v>66.16</v>
      </c>
      <c r="DB7" s="38">
        <v>64.61</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2020-02-06T09:00:39Z</cp:lastPrinted>
  <dcterms:created xsi:type="dcterms:W3CDTF">2019-12-05T05:07:14Z</dcterms:created>
  <dcterms:modified xsi:type="dcterms:W3CDTF">2020-02-14T04:33:25Z</dcterms:modified>
  <cp:category/>
</cp:coreProperties>
</file>