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7 大洲市\"/>
    </mc:Choice>
  </mc:AlternateContent>
  <workbookProtection workbookAlgorithmName="SHA-512" workbookHashValue="IHyzPOKFdopvc+6puanimswZOGGCEpL40x972bEwCz7jS1gdXzpUMs1XYT0zmGDOBLhhVZ/Ct+n5I/DYWWUjSg==" workbookSaltValue="cuclo6Y1uIhQVLpPlihO9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<sst xmlns="http://schemas.openxmlformats.org/spreadsheetml/2006/main" count="220" uniqueCount="108">
  <si>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</si>
  <si>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</si>
  <si>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</si>
  <si>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</si>
  <si>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</si>
  <si>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</si>
  <si>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</si>
  <si>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</si>
  <si>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</si>
  <si>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</si>
  <si>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</si>
  <si>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</si>
  <si>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</si>
  <si>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</si>
  <si>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</si>
  <si>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</si>
  <si>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</si>
  <si>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</si>
  <si>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</si>
  <si>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</si>
  <si>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</si>
  <si>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</si>
  <si>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</si>
  <si>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</si>
  <si>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</si>
  <si>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</si>
  <si>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</si>
  <si>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</si>
  <si>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</si>
  <si>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</si>
  <si>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</si>
  <si>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</si>
  <si>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</si>
  <si>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</si>
  <si>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</si>
  <si>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</si>
  <si>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</si>
  <si>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</si>
  <si>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</si>
  <si>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</si>
  <si>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</si>
  <si>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</si>
  <si>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</si>
  <si>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</si>
  <si>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</si>
  <si>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</si>
  <si>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</si>
  <si>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</si>
  <si>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</si>
  <si>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</si>
  <si>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</si>
  <si>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</si>
  <si>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</si>
  <si>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</si>
  <si>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</si>
  <si>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</si>
  <si>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</si>
  <si>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</si>
  <si>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</si>
  <si>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</si>
  <si>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</si>
  <si>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</si>
  <si>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</si>
  <si>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</si>
  <si>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</si>
  <si>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</si>
  <si>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</si>
  <si>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</si>
  <si>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</si>
  <si>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</si>
  <si>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</si>
  <si>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</si>
  <si>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</si>
  <si>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</si>
  <si>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</si>
  <si>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</si>
  <si>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</si>
  <si>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</si>
  <si>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</si>
  <si>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</si>
  <si>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</si>
  <si>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</si>
  <si>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</si>
  <si>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</si>
  <si>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</si>
  <si>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</si>
  <si>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</si>
  <si>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</si>
  <si>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</si>
  <si>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</si>
  <si>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</si>
  <si>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</si>
  <si>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</si>
  <si>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</si>
  <si>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</si>
  <si>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</si>
  <si>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</si>
  <si>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</si>
  <si>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</si>
  <si>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</si>
  <si>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</si>
  <si>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</si>
  <si>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</si>
  <si>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</si>
  <si>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</si>
  <si>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水道事業は人口減少による給水収益の減少が進む一方、老朽管更新、施設改修等による資金需要は増加となることが見込まれている。また、平成30年7月豪雨災害等想定外の要因も加わり、水道事業経営は益々厳しいものとなっている。さらに令和2年度からは山間部に位置する簡易水道施設の統合を予定しており課題は多い。そのためこれらに適切に対応していくため、水道事業基本計画、アセットマネジメント、経営戦略等の計画が必要不可欠となるため、策定後は計画に沿った事業運営に努めることとしてる。</t>
    <rPh sb="1" eb="3">
      <t>コンゴ</t>
    </rPh>
    <rPh sb="4" eb="6">
      <t>スイドウ</t>
    </rPh>
    <rPh sb="6" eb="8">
      <t>ジギョウ</t>
    </rPh>
    <rPh sb="9" eb="11">
      <t>ジンコウ</t>
    </rPh>
    <rPh sb="11" eb="13">
      <t>ゲンショウ</t>
    </rPh>
    <rPh sb="16" eb="18">
      <t>キュウスイ</t>
    </rPh>
    <rPh sb="18" eb="20">
      <t>シュウエキ</t>
    </rPh>
    <rPh sb="21" eb="23">
      <t>ゲンショウ</t>
    </rPh>
    <rPh sb="24" eb="25">
      <t>スス</t>
    </rPh>
    <rPh sb="26" eb="28">
      <t>イッポウ</t>
    </rPh>
    <rPh sb="29" eb="31">
      <t>ロウキュウ</t>
    </rPh>
    <rPh sb="31" eb="32">
      <t>カン</t>
    </rPh>
    <rPh sb="32" eb="34">
      <t>コウシン</t>
    </rPh>
    <rPh sb="35" eb="37">
      <t>シセツ</t>
    </rPh>
    <rPh sb="37" eb="39">
      <t>カイシュウ</t>
    </rPh>
    <rPh sb="39" eb="40">
      <t>トウ</t>
    </rPh>
    <rPh sb="43" eb="45">
      <t>シキン</t>
    </rPh>
    <rPh sb="45" eb="47">
      <t>ジュヨウ</t>
    </rPh>
    <rPh sb="48" eb="50">
      <t>ゾウカ</t>
    </rPh>
    <rPh sb="56" eb="58">
      <t>ミコ</t>
    </rPh>
    <rPh sb="67" eb="69">
      <t>ヘイセイ</t>
    </rPh>
    <rPh sb="71" eb="72">
      <t>ネン</t>
    </rPh>
    <rPh sb="73" eb="74">
      <t>ガツ</t>
    </rPh>
    <rPh sb="74" eb="76">
      <t>ゴウウ</t>
    </rPh>
    <rPh sb="76" eb="78">
      <t>サイガイ</t>
    </rPh>
    <rPh sb="78" eb="79">
      <t>トウ</t>
    </rPh>
    <rPh sb="79" eb="81">
      <t>ソウテイ</t>
    </rPh>
    <rPh sb="81" eb="82">
      <t>ガイ</t>
    </rPh>
    <rPh sb="83" eb="85">
      <t>ヨウイン</t>
    </rPh>
    <rPh sb="86" eb="87">
      <t>クワ</t>
    </rPh>
    <rPh sb="90" eb="92">
      <t>スイドウ</t>
    </rPh>
    <rPh sb="92" eb="94">
      <t>ジギョウ</t>
    </rPh>
    <rPh sb="94" eb="96">
      <t>ケイエイ</t>
    </rPh>
    <rPh sb="97" eb="99">
      <t>マスマス</t>
    </rPh>
    <rPh sb="99" eb="100">
      <t>キビ</t>
    </rPh>
    <rPh sb="114" eb="115">
      <t>レイ</t>
    </rPh>
    <rPh sb="115" eb="116">
      <t>ワ</t>
    </rPh>
    <rPh sb="117" eb="118">
      <t>ネン</t>
    </rPh>
    <rPh sb="118" eb="119">
      <t>ド</t>
    </rPh>
    <rPh sb="122" eb="125">
      <t>サンカンブ</t>
    </rPh>
    <rPh sb="126" eb="128">
      <t>イチ</t>
    </rPh>
    <rPh sb="130" eb="132">
      <t>カンイ</t>
    </rPh>
    <rPh sb="132" eb="134">
      <t>スイドウ</t>
    </rPh>
    <rPh sb="134" eb="136">
      <t>シセツ</t>
    </rPh>
    <rPh sb="137" eb="139">
      <t>トウゴウ</t>
    </rPh>
    <rPh sb="140" eb="142">
      <t>ヨテイ</t>
    </rPh>
    <rPh sb="146" eb="148">
      <t>カダイ</t>
    </rPh>
    <rPh sb="149" eb="150">
      <t>オオ</t>
    </rPh>
    <rPh sb="160" eb="162">
      <t>テキセツ</t>
    </rPh>
    <rPh sb="163" eb="165">
      <t>タイオウ</t>
    </rPh>
    <rPh sb="172" eb="174">
      <t>スイドウ</t>
    </rPh>
    <rPh sb="174" eb="176">
      <t>ジギョウ</t>
    </rPh>
    <rPh sb="176" eb="178">
      <t>キホン</t>
    </rPh>
    <rPh sb="178" eb="180">
      <t>ケイカク</t>
    </rPh>
    <rPh sb="192" eb="194">
      <t>ケイエイ</t>
    </rPh>
    <rPh sb="194" eb="196">
      <t>センリャク</t>
    </rPh>
    <rPh sb="196" eb="197">
      <t>トウ</t>
    </rPh>
    <rPh sb="198" eb="200">
      <t>ケイカク</t>
    </rPh>
    <rPh sb="201" eb="203">
      <t>ヒツヨウ</t>
    </rPh>
    <rPh sb="203" eb="206">
      <t>フカケツ</t>
    </rPh>
    <rPh sb="212" eb="214">
      <t>サクテイ</t>
    </rPh>
    <rPh sb="214" eb="215">
      <t>ゴ</t>
    </rPh>
    <rPh sb="216" eb="218">
      <t>ケイカク</t>
    </rPh>
    <rPh sb="219" eb="220">
      <t>ソ</t>
    </rPh>
    <rPh sb="222" eb="224">
      <t>ジギョウ</t>
    </rPh>
    <rPh sb="224" eb="226">
      <t>ウンエイ</t>
    </rPh>
    <rPh sb="227" eb="228">
      <t>ツト</t>
    </rPh>
    <phoneticPr fontId="4"/>
  </si>
  <si>
    <t>　『①有形固定資産減価償却率』は年々増加傾向にあり、資産の老朽化が進んでいることが示されている。そのため『③管路更新率』のとおり、毎年計画的に老朽管路等の更新を実施しており、『②管路経年化率』は年々減少傾向にある。しかし、類似団体と比べ依然として高い値となっている。更新には多額の資金が必要となるが、給水収益が減少し、効率的かつ効果的な更新が求められることから、水道事業基本計画を策定し、アセットマネジメントに基づき計画的に実施していくこととしている。</t>
    <rPh sb="3" eb="5">
      <t>ユウケイ</t>
    </rPh>
    <rPh sb="5" eb="7">
      <t>コテイ</t>
    </rPh>
    <rPh sb="7" eb="9">
      <t>シサン</t>
    </rPh>
    <rPh sb="9" eb="11">
      <t>ゲンカ</t>
    </rPh>
    <rPh sb="11" eb="13">
      <t>ショウキャク</t>
    </rPh>
    <rPh sb="13" eb="14">
      <t>リツ</t>
    </rPh>
    <rPh sb="16" eb="18">
      <t>ネンネン</t>
    </rPh>
    <rPh sb="18" eb="20">
      <t>ゾウカ</t>
    </rPh>
    <rPh sb="20" eb="22">
      <t>ケイコウ</t>
    </rPh>
    <rPh sb="26" eb="28">
      <t>シサン</t>
    </rPh>
    <rPh sb="29" eb="32">
      <t>ロウキュウカ</t>
    </rPh>
    <rPh sb="33" eb="34">
      <t>スス</t>
    </rPh>
    <rPh sb="41" eb="42">
      <t>シメ</t>
    </rPh>
    <rPh sb="54" eb="56">
      <t>カンロ</t>
    </rPh>
    <rPh sb="56" eb="58">
      <t>コウシン</t>
    </rPh>
    <rPh sb="58" eb="59">
      <t>リツ</t>
    </rPh>
    <rPh sb="65" eb="67">
      <t>マイトシ</t>
    </rPh>
    <rPh sb="67" eb="70">
      <t>ケイカクテキ</t>
    </rPh>
    <rPh sb="71" eb="73">
      <t>ロウキュウ</t>
    </rPh>
    <rPh sb="73" eb="75">
      <t>カンロ</t>
    </rPh>
    <rPh sb="75" eb="76">
      <t>トウ</t>
    </rPh>
    <rPh sb="77" eb="79">
      <t>コウシン</t>
    </rPh>
    <rPh sb="80" eb="82">
      <t>ジッシ</t>
    </rPh>
    <rPh sb="89" eb="91">
      <t>カンロ</t>
    </rPh>
    <rPh sb="91" eb="94">
      <t>ケイネンカ</t>
    </rPh>
    <rPh sb="94" eb="95">
      <t>リツ</t>
    </rPh>
    <rPh sb="97" eb="99">
      <t>ネンネン</t>
    </rPh>
    <rPh sb="99" eb="101">
      <t>ゲンショウ</t>
    </rPh>
    <rPh sb="101" eb="103">
      <t>ケイコウ</t>
    </rPh>
    <rPh sb="111" eb="113">
      <t>ルイジ</t>
    </rPh>
    <rPh sb="113" eb="115">
      <t>ダンタイ</t>
    </rPh>
    <rPh sb="116" eb="117">
      <t>クラ</t>
    </rPh>
    <rPh sb="118" eb="120">
      <t>イゼン</t>
    </rPh>
    <rPh sb="123" eb="124">
      <t>タカ</t>
    </rPh>
    <rPh sb="125" eb="126">
      <t>アタイ</t>
    </rPh>
    <rPh sb="133" eb="135">
      <t>コウシン</t>
    </rPh>
    <rPh sb="137" eb="139">
      <t>タガク</t>
    </rPh>
    <rPh sb="140" eb="142">
      <t>シキン</t>
    </rPh>
    <rPh sb="143" eb="145">
      <t>ヒツヨウ</t>
    </rPh>
    <rPh sb="150" eb="152">
      <t>キュウスイ</t>
    </rPh>
    <rPh sb="152" eb="154">
      <t>シュウエキ</t>
    </rPh>
    <rPh sb="155" eb="157">
      <t>ゲンショウ</t>
    </rPh>
    <rPh sb="159" eb="162">
      <t>コウリツテキ</t>
    </rPh>
    <rPh sb="164" eb="167">
      <t>コウカテキ</t>
    </rPh>
    <rPh sb="168" eb="170">
      <t>コウシン</t>
    </rPh>
    <rPh sb="171" eb="172">
      <t>モト</t>
    </rPh>
    <rPh sb="181" eb="183">
      <t>スイドウ</t>
    </rPh>
    <rPh sb="183" eb="185">
      <t>ジギョウ</t>
    </rPh>
    <rPh sb="185" eb="187">
      <t>キホン</t>
    </rPh>
    <rPh sb="187" eb="189">
      <t>ケイカク</t>
    </rPh>
    <rPh sb="190" eb="192">
      <t>サクテイ</t>
    </rPh>
    <rPh sb="205" eb="206">
      <t>モト</t>
    </rPh>
    <rPh sb="208" eb="211">
      <t>ケイカクテキ</t>
    </rPh>
    <rPh sb="212" eb="214">
      <t>ジッシ</t>
    </rPh>
    <phoneticPr fontId="4"/>
  </si>
  <si>
    <t xml:space="preserve"> 『①経常収支比率』『⑤料金回収率』は平成30年7月豪雨災害の影響による給水収益減少、費用増加などの要因により減少となった。どちらも100％は上回っているが、徐々に減少しており、維持管理費の抑制と合わせて適正な料金価格の検討など経営改善の取組みが必要となっている。
『③流動比率』は類似団体と比べ低い水準ではあるものの100%を上回っており財務の安全性は確保されている。
　『④企業債残高対給水収益比率』は増加しており、災害復旧に要した災害債の借入及び今後の施設更新等により増加となるため、アセットマネジメント等による事業運営を行う計画である。
　『⑥給水原価』は類似団体と比べ低い数値ではあるが、有収水量が減少したことにより増加傾向にある。
　『⑦施設利用率』『⑧有収率』はともに減少している。特に有収率については豪雨災害により漏水が多発した影響もあるが悪化が進んでおり、老朽管等の更新を計画的に実施し、有収率向上に努めることとしている。</t>
    <rPh sb="3" eb="5">
      <t>ケイジョウ</t>
    </rPh>
    <rPh sb="5" eb="7">
      <t>シュウシ</t>
    </rPh>
    <rPh sb="7" eb="9">
      <t>ヒリツ</t>
    </rPh>
    <rPh sb="12" eb="14">
      <t>リョウキン</t>
    </rPh>
    <rPh sb="14" eb="16">
      <t>カイシュウ</t>
    </rPh>
    <rPh sb="16" eb="17">
      <t>リツ</t>
    </rPh>
    <rPh sb="19" eb="21">
      <t>ヘイセイ</t>
    </rPh>
    <rPh sb="23" eb="24">
      <t>ネン</t>
    </rPh>
    <rPh sb="25" eb="26">
      <t>ガツ</t>
    </rPh>
    <rPh sb="26" eb="28">
      <t>ゴウウ</t>
    </rPh>
    <rPh sb="28" eb="30">
      <t>サイガイ</t>
    </rPh>
    <rPh sb="31" eb="33">
      <t>エイキョウ</t>
    </rPh>
    <rPh sb="36" eb="38">
      <t>キュウスイ</t>
    </rPh>
    <rPh sb="38" eb="40">
      <t>シュウエキ</t>
    </rPh>
    <rPh sb="40" eb="42">
      <t>ゲンショウ</t>
    </rPh>
    <rPh sb="43" eb="45">
      <t>ヒヨウ</t>
    </rPh>
    <rPh sb="45" eb="47">
      <t>ゾウカ</t>
    </rPh>
    <rPh sb="50" eb="52">
      <t>ヨウイン</t>
    </rPh>
    <rPh sb="55" eb="57">
      <t>ゲンショウ</t>
    </rPh>
    <rPh sb="71" eb="73">
      <t>ウワマワ</t>
    </rPh>
    <rPh sb="79" eb="81">
      <t>ジョジョ</t>
    </rPh>
    <rPh sb="82" eb="84">
      <t>ゲンショウ</t>
    </rPh>
    <rPh sb="89" eb="91">
      <t>イジ</t>
    </rPh>
    <rPh sb="91" eb="94">
      <t>カンリヒ</t>
    </rPh>
    <rPh sb="95" eb="97">
      <t>ヨクセイ</t>
    </rPh>
    <rPh sb="98" eb="99">
      <t>ア</t>
    </rPh>
    <rPh sb="102" eb="104">
      <t>テキセイ</t>
    </rPh>
    <rPh sb="105" eb="107">
      <t>リョウキン</t>
    </rPh>
    <rPh sb="107" eb="109">
      <t>カカク</t>
    </rPh>
    <rPh sb="110" eb="112">
      <t>ケントウ</t>
    </rPh>
    <rPh sb="114" eb="116">
      <t>ケイエイ</t>
    </rPh>
    <rPh sb="116" eb="118">
      <t>カイゼン</t>
    </rPh>
    <rPh sb="119" eb="121">
      <t>トリク</t>
    </rPh>
    <rPh sb="123" eb="125">
      <t>ヒツヨウ</t>
    </rPh>
    <rPh sb="135" eb="137">
      <t>リュウドウ</t>
    </rPh>
    <rPh sb="137" eb="139">
      <t>ヒリツ</t>
    </rPh>
    <rPh sb="141" eb="143">
      <t>ルイジ</t>
    </rPh>
    <rPh sb="143" eb="145">
      <t>ダンタイ</t>
    </rPh>
    <rPh sb="146" eb="147">
      <t>クラ</t>
    </rPh>
    <rPh sb="148" eb="149">
      <t>ヒク</t>
    </rPh>
    <rPh sb="150" eb="152">
      <t>スイジュン</t>
    </rPh>
    <rPh sb="164" eb="166">
      <t>ウワマワ</t>
    </rPh>
    <rPh sb="170" eb="172">
      <t>ザイム</t>
    </rPh>
    <rPh sb="173" eb="176">
      <t>アンゼンセイ</t>
    </rPh>
    <rPh sb="177" eb="179">
      <t>カクホ</t>
    </rPh>
    <rPh sb="189" eb="191">
      <t>キギョウ</t>
    </rPh>
    <rPh sb="191" eb="192">
      <t>サイ</t>
    </rPh>
    <rPh sb="192" eb="194">
      <t>ザンダカ</t>
    </rPh>
    <rPh sb="194" eb="195">
      <t>タイ</t>
    </rPh>
    <rPh sb="195" eb="197">
      <t>キュウスイ</t>
    </rPh>
    <rPh sb="197" eb="199">
      <t>シュウエキ</t>
    </rPh>
    <rPh sb="199" eb="201">
      <t>ヒリツ</t>
    </rPh>
    <rPh sb="203" eb="205">
      <t>ゾウカ</t>
    </rPh>
    <rPh sb="210" eb="212">
      <t>サイガイ</t>
    </rPh>
    <rPh sb="212" eb="214">
      <t>フッキュウ</t>
    </rPh>
    <rPh sb="215" eb="216">
      <t>ヨウ</t>
    </rPh>
    <rPh sb="218" eb="220">
      <t>サイガイ</t>
    </rPh>
    <rPh sb="220" eb="221">
      <t>サイ</t>
    </rPh>
    <rPh sb="222" eb="224">
      <t>カリイレ</t>
    </rPh>
    <rPh sb="224" eb="225">
      <t>オヨ</t>
    </rPh>
    <rPh sb="226" eb="228">
      <t>コンゴ</t>
    </rPh>
    <rPh sb="229" eb="231">
      <t>シセツ</t>
    </rPh>
    <rPh sb="231" eb="233">
      <t>コウシン</t>
    </rPh>
    <rPh sb="233" eb="234">
      <t>ナド</t>
    </rPh>
    <rPh sb="237" eb="239">
      <t>ゾウカ</t>
    </rPh>
    <rPh sb="255" eb="256">
      <t>トウ</t>
    </rPh>
    <rPh sb="259" eb="261">
      <t>ジギョウ</t>
    </rPh>
    <rPh sb="261" eb="263">
      <t>ウンエイ</t>
    </rPh>
    <rPh sb="264" eb="265">
      <t>オコナ</t>
    </rPh>
    <rPh sb="266" eb="268">
      <t>ケイカク</t>
    </rPh>
    <rPh sb="276" eb="278">
      <t>キュウスイ</t>
    </rPh>
    <rPh sb="278" eb="280">
      <t>ゲンカ</t>
    </rPh>
    <rPh sb="282" eb="284">
      <t>ルイジ</t>
    </rPh>
    <rPh sb="284" eb="286">
      <t>ダンタイ</t>
    </rPh>
    <rPh sb="287" eb="288">
      <t>クラ</t>
    </rPh>
    <rPh sb="289" eb="290">
      <t>ヒク</t>
    </rPh>
    <rPh sb="291" eb="293">
      <t>スウチ</t>
    </rPh>
    <rPh sb="299" eb="301">
      <t>ユウシュウ</t>
    </rPh>
    <rPh sb="301" eb="303">
      <t>スイリョウ</t>
    </rPh>
    <rPh sb="304" eb="306">
      <t>ゲンショウ</t>
    </rPh>
    <rPh sb="313" eb="315">
      <t>ゾウカ</t>
    </rPh>
    <rPh sb="315" eb="317">
      <t>ケイコウ</t>
    </rPh>
    <rPh sb="325" eb="327">
      <t>シセツ</t>
    </rPh>
    <rPh sb="327" eb="330">
      <t>リヨウリツ</t>
    </rPh>
    <rPh sb="333" eb="335">
      <t>ユウシュウ</t>
    </rPh>
    <rPh sb="335" eb="336">
      <t>リツ</t>
    </rPh>
    <rPh sb="341" eb="343">
      <t>ゲンショウ</t>
    </rPh>
    <rPh sb="348" eb="349">
      <t>トク</t>
    </rPh>
    <rPh sb="350" eb="352">
      <t>ユウシュウ</t>
    </rPh>
    <rPh sb="352" eb="353">
      <t>リツ</t>
    </rPh>
    <rPh sb="358" eb="360">
      <t>ゴウウ</t>
    </rPh>
    <rPh sb="360" eb="362">
      <t>サイガイ</t>
    </rPh>
    <rPh sb="365" eb="367">
      <t>ロウスイ</t>
    </rPh>
    <rPh sb="368" eb="370">
      <t>タハツ</t>
    </rPh>
    <rPh sb="372" eb="374">
      <t>エイキョウ</t>
    </rPh>
    <rPh sb="378" eb="380">
      <t>アッカ</t>
    </rPh>
    <rPh sb="381" eb="382">
      <t>スス</t>
    </rPh>
    <rPh sb="387" eb="389">
      <t>ロウキュウ</t>
    </rPh>
    <rPh sb="389" eb="390">
      <t>カン</t>
    </rPh>
    <rPh sb="390" eb="391">
      <t>トウ</t>
    </rPh>
    <rPh sb="392" eb="394">
      <t>コウシン</t>
    </rPh>
    <rPh sb="395" eb="398">
      <t>ケイカクテキ</t>
    </rPh>
    <rPh sb="399" eb="401">
      <t>ジッシ</t>
    </rPh>
    <rPh sb="403" eb="405">
      <t>ユウシュウ</t>
    </rPh>
    <rPh sb="405" eb="406">
      <t>リツ</t>
    </rPh>
    <rPh sb="406" eb="408">
      <t>コウジョウ</t>
    </rPh>
    <rPh sb="409" eb="41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</si>
</sst>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1.52</c:v>
                </c:pt>
                <c:pt idx="1">
                  <c:v>1.52</c:v>
                </c:pt>
                <c:pt idx="2">
                  <c:v>1.69</c:v>
                </c:pt>
                <c:pt idx="3">
                  <c:v>1.17</c:v>
                </c:pt>
                <c:pt idx="4">
                  <c:v>1.18</c:v>
                </c:pt>
              </c:numCache>
            </c:numRef>
          </c:val>
          <c:extLst>
            <c:ext xmlns:c16="http://schemas.microsoft.com/office/drawing/2014/chart" uri="{C3380CC4-5D6E-409C-BE32-E72D297353CC}">
              <c16:uniqueId val="{00000000-A14D-4B89-ABF9-16BEE965D11A}"/>
            </c:ext>
          </c:extLst>
        </c:ser>
        <c:dLbls>
          <c:showLegendKey val="0"/>
          <c:showVal val="0"/>
          <c:showCatName val="0"/>
          <c:showSerName val="0"/>
          <c:showPercent val="0"/>
          <c:showBubbleSize val="0"/>
        </c:dLbls>
        <c:gapWidth val="150"/>
        <c:axId val="185004560"/>
        <c:axId val="18500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A14D-4B89-ABF9-16BEE965D11A}"/>
            </c:ext>
          </c:extLst>
        </c:ser>
        <c:dLbls>
          <c:showLegendKey val="0"/>
          <c:showVal val="0"/>
          <c:showCatName val="0"/>
          <c:showSerName val="0"/>
          <c:showPercent val="0"/>
          <c:showBubbleSize val="0"/>
        </c:dLbls>
        <c:marker val="1"/>
        <c:smooth val="0"/>
        <c:axId val="185004560"/>
        <c:axId val="185004952"/>
      </c:lineChart>
      <c:dateAx>
        <c:axId val="185004560"/>
        <c:scaling>
          <c:orientation val="minMax"/>
        </c:scaling>
        <c:delete val="1"/>
        <c:axPos val="b"/>
        <c:numFmt formatCode="ge" sourceLinked="1"/>
        <c:majorTickMark val="none"/>
        <c:minorTickMark val="none"/>
        <c:tickLblPos val="none"/>
        <c:crossAx val="185004952"/>
        <c:crosses val="autoZero"/>
        <c:auto val="1"/>
        <c:lblOffset val="100"/>
        <c:baseTimeUnit val="years"/>
      </c:dateAx>
      <c:valAx>
        <c:axId val="18500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0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40.770000000000003</c:v>
                </c:pt>
                <c:pt idx="1">
                  <c:v>40.36</c:v>
                </c:pt>
                <c:pt idx="2">
                  <c:v>40.07</c:v>
                </c:pt>
                <c:pt idx="3">
                  <c:v>42.42</c:v>
                </c:pt>
                <c:pt idx="4">
                  <c:v>41.29</c:v>
                </c:pt>
              </c:numCache>
            </c:numRef>
          </c:val>
          <c:extLst>
            <c:ext xmlns:c16="http://schemas.microsoft.com/office/drawing/2014/chart" uri="{C3380CC4-5D6E-409C-BE32-E72D297353CC}">
              <c16:uniqueId val="{00000000-8886-4B24-9AE1-C8D8D09C64B1}"/>
            </c:ext>
          </c:extLst>
        </c:ser>
        <c:dLbls>
          <c:showLegendKey val="0"/>
          <c:showVal val="0"/>
          <c:showCatName val="0"/>
          <c:showSerName val="0"/>
          <c:showPercent val="0"/>
          <c:showBubbleSize val="0"/>
        </c:dLbls>
        <c:gapWidth val="150"/>
        <c:axId val="186362656"/>
        <c:axId val="18636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8886-4B24-9AE1-C8D8D09C64B1}"/>
            </c:ext>
          </c:extLst>
        </c:ser>
        <c:dLbls>
          <c:showLegendKey val="0"/>
          <c:showVal val="0"/>
          <c:showCatName val="0"/>
          <c:showSerName val="0"/>
          <c:showPercent val="0"/>
          <c:showBubbleSize val="0"/>
        </c:dLbls>
        <c:marker val="1"/>
        <c:smooth val="0"/>
        <c:axId val="186362656"/>
        <c:axId val="186363048"/>
      </c:lineChart>
      <c:dateAx>
        <c:axId val="186362656"/>
        <c:scaling>
          <c:orientation val="minMax"/>
        </c:scaling>
        <c:delete val="1"/>
        <c:axPos val="b"/>
        <c:numFmt formatCode="ge" sourceLinked="1"/>
        <c:majorTickMark val="none"/>
        <c:minorTickMark val="none"/>
        <c:tickLblPos val="none"/>
        <c:crossAx val="186363048"/>
        <c:crosses val="autoZero"/>
        <c:auto val="1"/>
        <c:lblOffset val="100"/>
        <c:baseTimeUnit val="years"/>
      </c:dateAx>
      <c:valAx>
        <c:axId val="18636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75.75</c:v>
                </c:pt>
                <c:pt idx="1">
                  <c:v>76.05</c:v>
                </c:pt>
                <c:pt idx="2">
                  <c:v>76.459999999999994</c:v>
                </c:pt>
                <c:pt idx="3">
                  <c:v>72.37</c:v>
                </c:pt>
                <c:pt idx="4">
                  <c:v>70.84</c:v>
                </c:pt>
              </c:numCache>
            </c:numRef>
          </c:val>
          <c:extLst>
            <c:ext xmlns:c16="http://schemas.microsoft.com/office/drawing/2014/chart" uri="{C3380CC4-5D6E-409C-BE32-E72D297353CC}">
              <c16:uniqueId val="{00000000-F941-43E3-96B3-35D90445CDB8}"/>
            </c:ext>
          </c:extLst>
        </c:ser>
        <c:dLbls>
          <c:showLegendKey val="0"/>
          <c:showVal val="0"/>
          <c:showCatName val="0"/>
          <c:showSerName val="0"/>
          <c:showPercent val="0"/>
          <c:showBubbleSize val="0"/>
        </c:dLbls>
        <c:gapWidth val="150"/>
        <c:axId val="186364224"/>
        <c:axId val="18636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F941-43E3-96B3-35D90445CDB8}"/>
            </c:ext>
          </c:extLst>
        </c:ser>
        <c:dLbls>
          <c:showLegendKey val="0"/>
          <c:showVal val="0"/>
          <c:showCatName val="0"/>
          <c:showSerName val="0"/>
          <c:showPercent val="0"/>
          <c:showBubbleSize val="0"/>
        </c:dLbls>
        <c:marker val="1"/>
        <c:smooth val="0"/>
        <c:axId val="186364224"/>
        <c:axId val="186364616"/>
      </c:lineChart>
      <c:dateAx>
        <c:axId val="186364224"/>
        <c:scaling>
          <c:orientation val="minMax"/>
        </c:scaling>
        <c:delete val="1"/>
        <c:axPos val="b"/>
        <c:numFmt formatCode="ge" sourceLinked="1"/>
        <c:majorTickMark val="none"/>
        <c:minorTickMark val="none"/>
        <c:tickLblPos val="none"/>
        <c:crossAx val="186364616"/>
        <c:crosses val="autoZero"/>
        <c:auto val="1"/>
        <c:lblOffset val="100"/>
        <c:baseTimeUnit val="years"/>
      </c:dateAx>
      <c:valAx>
        <c:axId val="18636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100.11</c:v>
                </c:pt>
                <c:pt idx="1">
                  <c:v>111.22</c:v>
                </c:pt>
                <c:pt idx="2">
                  <c:v>115.38</c:v>
                </c:pt>
                <c:pt idx="3">
                  <c:v>107.12</c:v>
                </c:pt>
                <c:pt idx="4">
                  <c:v>105.3</c:v>
                </c:pt>
              </c:numCache>
            </c:numRef>
          </c:val>
          <c:extLst>
            <c:ext xmlns:c16="http://schemas.microsoft.com/office/drawing/2014/chart" uri="{C3380CC4-5D6E-409C-BE32-E72D297353CC}">
              <c16:uniqueId val="{00000000-1CB1-4F5C-9A15-A699400C7E11}"/>
            </c:ext>
          </c:extLst>
        </c:ser>
        <c:dLbls>
          <c:showLegendKey val="0"/>
          <c:showVal val="0"/>
          <c:showCatName val="0"/>
          <c:showSerName val="0"/>
          <c:showPercent val="0"/>
          <c:showBubbleSize val="0"/>
        </c:dLbls>
        <c:gapWidth val="150"/>
        <c:axId val="185006128"/>
        <c:axId val="18500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1CB1-4F5C-9A15-A699400C7E11}"/>
            </c:ext>
          </c:extLst>
        </c:ser>
        <c:dLbls>
          <c:showLegendKey val="0"/>
          <c:showVal val="0"/>
          <c:showCatName val="0"/>
          <c:showSerName val="0"/>
          <c:showPercent val="0"/>
          <c:showBubbleSize val="0"/>
        </c:dLbls>
        <c:marker val="1"/>
        <c:smooth val="0"/>
        <c:axId val="185006128"/>
        <c:axId val="185006520"/>
      </c:lineChart>
      <c:dateAx>
        <c:axId val="185006128"/>
        <c:scaling>
          <c:orientation val="minMax"/>
        </c:scaling>
        <c:delete val="1"/>
        <c:axPos val="b"/>
        <c:numFmt formatCode="ge" sourceLinked="1"/>
        <c:majorTickMark val="none"/>
        <c:minorTickMark val="none"/>
        <c:tickLblPos val="none"/>
        <c:crossAx val="185006520"/>
        <c:crosses val="autoZero"/>
        <c:auto val="1"/>
        <c:lblOffset val="100"/>
        <c:baseTimeUnit val="years"/>
      </c:dateAx>
      <c:valAx>
        <c:axId val="185006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00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49.13</c:v>
                </c:pt>
                <c:pt idx="1">
                  <c:v>50.63</c:v>
                </c:pt>
                <c:pt idx="2">
                  <c:v>51.93</c:v>
                </c:pt>
                <c:pt idx="3">
                  <c:v>52.78</c:v>
                </c:pt>
                <c:pt idx="4">
                  <c:v>53.03</c:v>
                </c:pt>
              </c:numCache>
            </c:numRef>
          </c:val>
          <c:extLst>
            <c:ext xmlns:c16="http://schemas.microsoft.com/office/drawing/2014/chart" uri="{C3380CC4-5D6E-409C-BE32-E72D297353CC}">
              <c16:uniqueId val="{00000000-67A2-48FB-8362-8494C72E42F3}"/>
            </c:ext>
          </c:extLst>
        </c:ser>
        <c:dLbls>
          <c:showLegendKey val="0"/>
          <c:showVal val="0"/>
          <c:showCatName val="0"/>
          <c:showSerName val="0"/>
          <c:showPercent val="0"/>
          <c:showBubbleSize val="0"/>
        </c:dLbls>
        <c:gapWidth val="150"/>
        <c:axId val="185508776"/>
        <c:axId val="18550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67A2-48FB-8362-8494C72E42F3}"/>
            </c:ext>
          </c:extLst>
        </c:ser>
        <c:dLbls>
          <c:showLegendKey val="0"/>
          <c:showVal val="0"/>
          <c:showCatName val="0"/>
          <c:showSerName val="0"/>
          <c:showPercent val="0"/>
          <c:showBubbleSize val="0"/>
        </c:dLbls>
        <c:marker val="1"/>
        <c:smooth val="0"/>
        <c:axId val="185508776"/>
        <c:axId val="185509168"/>
      </c:lineChart>
      <c:dateAx>
        <c:axId val="185508776"/>
        <c:scaling>
          <c:orientation val="minMax"/>
        </c:scaling>
        <c:delete val="1"/>
        <c:axPos val="b"/>
        <c:numFmt formatCode="ge" sourceLinked="1"/>
        <c:majorTickMark val="none"/>
        <c:minorTickMark val="none"/>
        <c:tickLblPos val="none"/>
        <c:crossAx val="185509168"/>
        <c:crosses val="autoZero"/>
        <c:auto val="1"/>
        <c:lblOffset val="100"/>
        <c:baseTimeUnit val="years"/>
      </c:dateAx>
      <c:valAx>
        <c:axId val="18550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0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33.1</c:v>
                </c:pt>
                <c:pt idx="1">
                  <c:v>32.369999999999997</c:v>
                </c:pt>
                <c:pt idx="2">
                  <c:v>32.11</c:v>
                </c:pt>
                <c:pt idx="3">
                  <c:v>31.2</c:v>
                </c:pt>
                <c:pt idx="4">
                  <c:v>30.15</c:v>
                </c:pt>
              </c:numCache>
            </c:numRef>
          </c:val>
          <c:extLst>
            <c:ext xmlns:c16="http://schemas.microsoft.com/office/drawing/2014/chart" uri="{C3380CC4-5D6E-409C-BE32-E72D297353CC}">
              <c16:uniqueId val="{00000000-D03D-44F9-814D-814FEFF29B4A}"/>
            </c:ext>
          </c:extLst>
        </c:ser>
        <c:dLbls>
          <c:showLegendKey val="0"/>
          <c:showVal val="0"/>
          <c:showCatName val="0"/>
          <c:showSerName val="0"/>
          <c:showPercent val="0"/>
          <c:showBubbleSize val="0"/>
        </c:dLbls>
        <c:gapWidth val="150"/>
        <c:axId val="185510344"/>
        <c:axId val="18551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D03D-44F9-814D-814FEFF29B4A}"/>
            </c:ext>
          </c:extLst>
        </c:ser>
        <c:dLbls>
          <c:showLegendKey val="0"/>
          <c:showVal val="0"/>
          <c:showCatName val="0"/>
          <c:showSerName val="0"/>
          <c:showPercent val="0"/>
          <c:showBubbleSize val="0"/>
        </c:dLbls>
        <c:marker val="1"/>
        <c:smooth val="0"/>
        <c:axId val="185510344"/>
        <c:axId val="185510736"/>
      </c:lineChart>
      <c:dateAx>
        <c:axId val="185510344"/>
        <c:scaling>
          <c:orientation val="minMax"/>
        </c:scaling>
        <c:delete val="1"/>
        <c:axPos val="b"/>
        <c:numFmt formatCode="ge" sourceLinked="1"/>
        <c:majorTickMark val="none"/>
        <c:minorTickMark val="none"/>
        <c:tickLblPos val="none"/>
        <c:crossAx val="185510736"/>
        <c:crosses val="autoZero"/>
        <c:auto val="1"/>
        <c:lblOffset val="100"/>
        <c:baseTimeUnit val="years"/>
      </c:dateAx>
      <c:valAx>
        <c:axId val="18551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1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4E-4A17-82B7-61C0363BB759}"/>
            </c:ext>
          </c:extLst>
        </c:ser>
        <c:dLbls>
          <c:showLegendKey val="0"/>
          <c:showVal val="0"/>
          <c:showCatName val="0"/>
          <c:showSerName val="0"/>
          <c:showPercent val="0"/>
          <c:showBubbleSize val="0"/>
        </c:dLbls>
        <c:gapWidth val="150"/>
        <c:axId val="185894280"/>
        <c:axId val="18589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004E-4A17-82B7-61C0363BB759}"/>
            </c:ext>
          </c:extLst>
        </c:ser>
        <c:dLbls>
          <c:showLegendKey val="0"/>
          <c:showVal val="0"/>
          <c:showCatName val="0"/>
          <c:showSerName val="0"/>
          <c:showPercent val="0"/>
          <c:showBubbleSize val="0"/>
        </c:dLbls>
        <c:marker val="1"/>
        <c:smooth val="0"/>
        <c:axId val="185894280"/>
        <c:axId val="185894672"/>
      </c:lineChart>
      <c:dateAx>
        <c:axId val="185894280"/>
        <c:scaling>
          <c:orientation val="minMax"/>
        </c:scaling>
        <c:delete val="1"/>
        <c:axPos val="b"/>
        <c:numFmt formatCode="ge" sourceLinked="1"/>
        <c:majorTickMark val="none"/>
        <c:minorTickMark val="none"/>
        <c:tickLblPos val="none"/>
        <c:crossAx val="185894672"/>
        <c:crosses val="autoZero"/>
        <c:auto val="1"/>
        <c:lblOffset val="100"/>
        <c:baseTimeUnit val="years"/>
      </c:dateAx>
      <c:valAx>
        <c:axId val="18589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9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249.37</c:v>
                </c:pt>
                <c:pt idx="1">
                  <c:v>245.13</c:v>
                </c:pt>
                <c:pt idx="2">
                  <c:v>290.98</c:v>
                </c:pt>
                <c:pt idx="3">
                  <c:v>269.45</c:v>
                </c:pt>
                <c:pt idx="4">
                  <c:v>274.48</c:v>
                </c:pt>
              </c:numCache>
            </c:numRef>
          </c:val>
          <c:extLst>
            <c:ext xmlns:c16="http://schemas.microsoft.com/office/drawing/2014/chart" uri="{C3380CC4-5D6E-409C-BE32-E72D297353CC}">
              <c16:uniqueId val="{00000000-AF0F-4D0A-9091-21DCE40AA5D2}"/>
            </c:ext>
          </c:extLst>
        </c:ser>
        <c:dLbls>
          <c:showLegendKey val="0"/>
          <c:showVal val="0"/>
          <c:showCatName val="0"/>
          <c:showSerName val="0"/>
          <c:showPercent val="0"/>
          <c:showBubbleSize val="0"/>
        </c:dLbls>
        <c:gapWidth val="150"/>
        <c:axId val="185896240"/>
        <c:axId val="1860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AF0F-4D0A-9091-21DCE40AA5D2}"/>
            </c:ext>
          </c:extLst>
        </c:ser>
        <c:dLbls>
          <c:showLegendKey val="0"/>
          <c:showVal val="0"/>
          <c:showCatName val="0"/>
          <c:showSerName val="0"/>
          <c:showPercent val="0"/>
          <c:showBubbleSize val="0"/>
        </c:dLbls>
        <c:marker val="1"/>
        <c:smooth val="0"/>
        <c:axId val="185896240"/>
        <c:axId val="186004448"/>
      </c:lineChart>
      <c:dateAx>
        <c:axId val="185896240"/>
        <c:scaling>
          <c:orientation val="minMax"/>
        </c:scaling>
        <c:delete val="1"/>
        <c:axPos val="b"/>
        <c:numFmt formatCode="ge" sourceLinked="1"/>
        <c:majorTickMark val="none"/>
        <c:minorTickMark val="none"/>
        <c:tickLblPos val="none"/>
        <c:crossAx val="186004448"/>
        <c:crosses val="autoZero"/>
        <c:auto val="1"/>
        <c:lblOffset val="100"/>
        <c:baseTimeUnit val="years"/>
      </c:dateAx>
      <c:valAx>
        <c:axId val="18600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9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578.62</c:v>
                </c:pt>
                <c:pt idx="1">
                  <c:v>489.14</c:v>
                </c:pt>
                <c:pt idx="2">
                  <c:v>452.32</c:v>
                </c:pt>
                <c:pt idx="3">
                  <c:v>449.93</c:v>
                </c:pt>
                <c:pt idx="4">
                  <c:v>470.34</c:v>
                </c:pt>
              </c:numCache>
            </c:numRef>
          </c:val>
          <c:extLst>
            <c:ext xmlns:c16="http://schemas.microsoft.com/office/drawing/2014/chart" uri="{C3380CC4-5D6E-409C-BE32-E72D297353CC}">
              <c16:uniqueId val="{00000000-BD41-45E7-BAD1-A9EB22B1D9AC}"/>
            </c:ext>
          </c:extLst>
        </c:ser>
        <c:dLbls>
          <c:showLegendKey val="0"/>
          <c:showVal val="0"/>
          <c:showCatName val="0"/>
          <c:showSerName val="0"/>
          <c:showPercent val="0"/>
          <c:showBubbleSize val="0"/>
        </c:dLbls>
        <c:gapWidth val="150"/>
        <c:axId val="185895848"/>
        <c:axId val="1858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BD41-45E7-BAD1-A9EB22B1D9AC}"/>
            </c:ext>
          </c:extLst>
        </c:ser>
        <c:dLbls>
          <c:showLegendKey val="0"/>
          <c:showVal val="0"/>
          <c:showCatName val="0"/>
          <c:showSerName val="0"/>
          <c:showPercent val="0"/>
          <c:showBubbleSize val="0"/>
        </c:dLbls>
        <c:marker val="1"/>
        <c:smooth val="0"/>
        <c:axId val="185895848"/>
        <c:axId val="185893888"/>
      </c:lineChart>
      <c:dateAx>
        <c:axId val="185895848"/>
        <c:scaling>
          <c:orientation val="minMax"/>
        </c:scaling>
        <c:delete val="1"/>
        <c:axPos val="b"/>
        <c:numFmt formatCode="ge" sourceLinked="1"/>
        <c:majorTickMark val="none"/>
        <c:minorTickMark val="none"/>
        <c:tickLblPos val="none"/>
        <c:crossAx val="185893888"/>
        <c:crosses val="autoZero"/>
        <c:auto val="1"/>
        <c:lblOffset val="100"/>
        <c:baseTimeUnit val="years"/>
      </c:dateAx>
      <c:valAx>
        <c:axId val="18589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9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96.5</c:v>
                </c:pt>
                <c:pt idx="1">
                  <c:v>109.62</c:v>
                </c:pt>
                <c:pt idx="2">
                  <c:v>111.82</c:v>
                </c:pt>
                <c:pt idx="3">
                  <c:v>106.02</c:v>
                </c:pt>
                <c:pt idx="4">
                  <c:v>100.85</c:v>
                </c:pt>
              </c:numCache>
            </c:numRef>
          </c:val>
          <c:extLst>
            <c:ext xmlns:c16="http://schemas.microsoft.com/office/drawing/2014/chart" uri="{C3380CC4-5D6E-409C-BE32-E72D297353CC}">
              <c16:uniqueId val="{00000000-2037-4DAD-A422-A262C867DD5A}"/>
            </c:ext>
          </c:extLst>
        </c:ser>
        <c:dLbls>
          <c:showLegendKey val="0"/>
          <c:showVal val="0"/>
          <c:showCatName val="0"/>
          <c:showSerName val="0"/>
          <c:showPercent val="0"/>
          <c:showBubbleSize val="0"/>
        </c:dLbls>
        <c:gapWidth val="150"/>
        <c:axId val="185892712"/>
        <c:axId val="18600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2037-4DAD-A422-A262C867DD5A}"/>
            </c:ext>
          </c:extLst>
        </c:ser>
        <c:dLbls>
          <c:showLegendKey val="0"/>
          <c:showVal val="0"/>
          <c:showCatName val="0"/>
          <c:showSerName val="0"/>
          <c:showPercent val="0"/>
          <c:showBubbleSize val="0"/>
        </c:dLbls>
        <c:marker val="1"/>
        <c:smooth val="0"/>
        <c:axId val="185892712"/>
        <c:axId val="186005624"/>
      </c:lineChart>
      <c:dateAx>
        <c:axId val="185892712"/>
        <c:scaling>
          <c:orientation val="minMax"/>
        </c:scaling>
        <c:delete val="1"/>
        <c:axPos val="b"/>
        <c:numFmt formatCode="ge" sourceLinked="1"/>
        <c:majorTickMark val="none"/>
        <c:minorTickMark val="none"/>
        <c:tickLblPos val="none"/>
        <c:crossAx val="186005624"/>
        <c:crosses val="autoZero"/>
        <c:auto val="1"/>
        <c:lblOffset val="100"/>
        <c:baseTimeUnit val="years"/>
      </c:dateAx>
      <c:valAx>
        <c:axId val="18600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9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151.54</c:v>
                </c:pt>
                <c:pt idx="1">
                  <c:v>150.27000000000001</c:v>
                </c:pt>
                <c:pt idx="2">
                  <c:v>150.51</c:v>
                </c:pt>
                <c:pt idx="3">
                  <c:v>159.03</c:v>
                </c:pt>
                <c:pt idx="4">
                  <c:v>163</c:v>
                </c:pt>
              </c:numCache>
            </c:numRef>
          </c:val>
          <c:extLst>
            <c:ext xmlns:c16="http://schemas.microsoft.com/office/drawing/2014/chart" uri="{C3380CC4-5D6E-409C-BE32-E72D297353CC}">
              <c16:uniqueId val="{00000000-4B69-4834-8D36-1CACBE57F504}"/>
            </c:ext>
          </c:extLst>
        </c:ser>
        <c:dLbls>
          <c:showLegendKey val="0"/>
          <c:showVal val="0"/>
          <c:showCatName val="0"/>
          <c:showSerName val="0"/>
          <c:showPercent val="0"/>
          <c:showBubbleSize val="0"/>
        </c:dLbls>
        <c:gapWidth val="150"/>
        <c:axId val="186006800"/>
        <c:axId val="18600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4B69-4834-8D36-1CACBE57F504}"/>
            </c:ext>
          </c:extLst>
        </c:ser>
        <c:dLbls>
          <c:showLegendKey val="0"/>
          <c:showVal val="0"/>
          <c:showCatName val="0"/>
          <c:showSerName val="0"/>
          <c:showPercent val="0"/>
          <c:showBubbleSize val="0"/>
        </c:dLbls>
        <c:marker val="1"/>
        <c:smooth val="0"/>
        <c:axId val="186006800"/>
        <c:axId val="186007192"/>
      </c:lineChart>
      <c:dateAx>
        <c:axId val="186006800"/>
        <c:scaling>
          <c:orientation val="minMax"/>
        </c:scaling>
        <c:delete val="1"/>
        <c:axPos val="b"/>
        <c:numFmt formatCode="ge" sourceLinked="1"/>
        <c:majorTickMark val="none"/>
        <c:minorTickMark val="none"/>
        <c:tickLblPos val="none"/>
        <c:crossAx val="186007192"/>
        <c:crosses val="autoZero"/>
        <c:auto val="1"/>
        <c:lblOffset val="100"/>
        <c:baseTimeUnit val="years"/>
      </c:dateAx>
      <c:valAx>
        <c:axId val="18600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0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大洲市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43400</v>
      </c>
      <c r="AM8" s="70"/>
      <c r="AN8" s="70"/>
      <c r="AO8" s="70"/>
      <c r="AP8" s="70"/>
      <c r="AQ8" s="70"/>
      <c r="AR8" s="70"/>
      <c r="AS8" s="70"/>
      <c r="AT8" s="66">
        <f>データ!$S$6</f>
        <v>432.22</v>
      </c>
      <c r="AU8" s="67"/>
      <c r="AV8" s="67"/>
      <c r="AW8" s="67"/>
      <c r="AX8" s="67"/>
      <c r="AY8" s="67"/>
      <c r="AZ8" s="67"/>
      <c r="BA8" s="67"/>
      <c r="BB8" s="69">
        <f>データ!$T$6</f>
        <v>100.41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60.24</v>
      </c>
      <c r="J10" s="67"/>
      <c r="K10" s="67"/>
      <c r="L10" s="67"/>
      <c r="M10" s="67"/>
      <c r="N10" s="67"/>
      <c r="O10" s="68"/>
      <c r="P10" s="69">
        <f>データ!$P$6</f>
        <v>82.28</v>
      </c>
      <c r="Q10" s="69"/>
      <c r="R10" s="69"/>
      <c r="S10" s="69"/>
      <c r="T10" s="69"/>
      <c r="U10" s="69"/>
      <c r="V10" s="69"/>
      <c r="W10" s="70">
        <f>データ!$Q$6</f>
        <v>2970</v>
      </c>
      <c r="X10" s="70"/>
      <c r="Y10" s="70"/>
      <c r="Z10" s="70"/>
      <c r="AA10" s="70"/>
      <c r="AB10" s="70"/>
      <c r="AC10" s="70"/>
      <c r="AD10" s="2"/>
      <c r="AE10" s="2"/>
      <c r="AF10" s="2"/>
      <c r="AG10" s="2"/>
      <c r="AH10" s="4"/>
      <c r="AI10" s="4"/>
      <c r="AJ10" s="4"/>
      <c r="AK10" s="4"/>
      <c r="AL10" s="70">
        <f>データ!$U$6</f>
        <v>35479</v>
      </c>
      <c r="AM10" s="70"/>
      <c r="AN10" s="70"/>
      <c r="AO10" s="70"/>
      <c r="AP10" s="70"/>
      <c r="AQ10" s="70"/>
      <c r="AR10" s="70"/>
      <c r="AS10" s="70"/>
      <c r="AT10" s="66">
        <f>データ!$V$6</f>
        <v>49.04</v>
      </c>
      <c r="AU10" s="67"/>
      <c r="AV10" s="67"/>
      <c r="AW10" s="67"/>
      <c r="AX10" s="67"/>
      <c r="AY10" s="67"/>
      <c r="AZ10" s="67"/>
      <c r="BA10" s="67"/>
      <c r="BB10" s="69">
        <f>データ!$W$6</f>
        <v>723.47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HVCb5DdcgS4IETvm54PB9HgaHPSsv1m9NtmBE7PuVixMXipuVnQkOpJmcsx8Vqs1w/t1etgq0nI3Ax9UH9BcQ==" saltValue="WGBh+27B47Jm2K2T96bS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382078</v>
      </c>
      <c r="D6" s="34">
        <f t="shared" si="3"/>
        <v>46</v>
      </c>
      <c r="E6" s="34">
        <f t="shared" si="3"/>
        <v>1</v>
      </c>
      <c r="F6" s="34">
        <f t="shared" si="3"/>
        <v>0</v>
      </c>
      <c r="G6" s="34">
        <f t="shared" si="3"/>
        <v>1</v>
      </c>
      <c r="H6" s="34" t="str">
        <f t="shared" si="3"/>
        <v>愛媛県　大洲市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60.24</v>
      </c>
      <c r="P6" s="35">
        <f t="shared" si="3"/>
        <v>82.28</v>
      </c>
      <c r="Q6" s="35">
        <f t="shared" si="3"/>
        <v>2970</v>
      </c>
      <c r="R6" s="35">
        <f t="shared" si="3"/>
        <v>43400</v>
      </c>
      <c r="S6" s="35">
        <f t="shared" si="3"/>
        <v>432.22</v>
      </c>
      <c r="T6" s="35">
        <f t="shared" si="3"/>
        <v>100.41</v>
      </c>
      <c r="U6" s="35">
        <f t="shared" si="3"/>
        <v>35479</v>
      </c>
      <c r="V6" s="35">
        <f t="shared" si="3"/>
        <v>49.04</v>
      </c>
      <c r="W6" s="35">
        <f t="shared" si="3"/>
        <v>723.47</v>
      </c>
      <c r="X6" s="36">
        <f>IF(X7="",NA(),X7)</f>
        <v>100.11</v>
      </c>
      <c r="Y6" s="36">
        <f t="shared" ref="Y6:AG6" si="4">IF(Y7="",NA(),Y7)</f>
        <v>111.22</v>
      </c>
      <c r="Z6" s="36">
        <f t="shared" si="4"/>
        <v>115.38</v>
      </c>
      <c r="AA6" s="36">
        <f t="shared" si="4"/>
        <v>107.12</v>
      </c>
      <c r="AB6" s="36">
        <f t="shared" si="4"/>
        <v>105.3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249.37</v>
      </c>
      <c r="AU6" s="36">
        <f t="shared" ref="AU6:BC6" si="6">IF(AU7="",NA(),AU7)</f>
        <v>245.13</v>
      </c>
      <c r="AV6" s="36">
        <f t="shared" si="6"/>
        <v>290.98</v>
      </c>
      <c r="AW6" s="36">
        <f t="shared" si="6"/>
        <v>269.45</v>
      </c>
      <c r="AX6" s="36">
        <f t="shared" si="6"/>
        <v>274.48</v>
      </c>
      <c r="AY6" s="36">
        <f t="shared" si="6"/>
        <v>382.09</v>
      </c>
      <c r="AZ6" s="36">
        <f t="shared" si="6"/>
        <v>371.31</v>
      </c>
      <c r="BA6" s="36">
        <f t="shared" si="6"/>
        <v>377.63</v>
      </c>
      <c r="BB6" s="36">
        <f t="shared" si="6"/>
        <v>357.34</v>
      </c>
      <c r="BC6" s="36">
        <f t="shared" si="6"/>
        <v>366.03</v>
      </c>
      <c r="BD6" s="35" t="str">
        <f>IF(BD7="","",IF(BD7="-","【-】","【"&amp;SUBSTITUTE(TEXT(BD7,"#,##0.00"),"-","△")&amp;"】"))</f>
        <v>【261.93】</v>
      </c>
      <c r="BE6" s="36">
        <f>IF(BE7="",NA(),BE7)</f>
        <v>578.62</v>
      </c>
      <c r="BF6" s="36">
        <f t="shared" ref="BF6:BN6" si="7">IF(BF7="",NA(),BF7)</f>
        <v>489.14</v>
      </c>
      <c r="BG6" s="36">
        <f t="shared" si="7"/>
        <v>452.32</v>
      </c>
      <c r="BH6" s="36">
        <f t="shared" si="7"/>
        <v>449.93</v>
      </c>
      <c r="BI6" s="36">
        <f t="shared" si="7"/>
        <v>470.34</v>
      </c>
      <c r="BJ6" s="36">
        <f t="shared" si="7"/>
        <v>385.06</v>
      </c>
      <c r="BK6" s="36">
        <f t="shared" si="7"/>
        <v>373.09</v>
      </c>
      <c r="BL6" s="36">
        <f t="shared" si="7"/>
        <v>364.71</v>
      </c>
      <c r="BM6" s="36">
        <f t="shared" si="7"/>
        <v>373.69</v>
      </c>
      <c r="BN6" s="36">
        <f t="shared" si="7"/>
        <v>370.12</v>
      </c>
      <c r="BO6" s="35" t="str">
        <f>IF(BO7="","",IF(BO7="-","【-】","【"&amp;SUBSTITUTE(TEXT(BO7,"#,##0.00"),"-","△")&amp;"】"))</f>
        <v>【270.46】</v>
      </c>
      <c r="BP6" s="36">
        <f>IF(BP7="",NA(),BP7)</f>
        <v>96.5</v>
      </c>
      <c r="BQ6" s="36">
        <f t="shared" ref="BQ6:BY6" si="8">IF(BQ7="",NA(),BQ7)</f>
        <v>109.62</v>
      </c>
      <c r="BR6" s="36">
        <f t="shared" si="8"/>
        <v>111.82</v>
      </c>
      <c r="BS6" s="36">
        <f t="shared" si="8"/>
        <v>106.02</v>
      </c>
      <c r="BT6" s="36">
        <f t="shared" si="8"/>
        <v>100.85</v>
      </c>
      <c r="BU6" s="36">
        <f t="shared" si="8"/>
        <v>99.07</v>
      </c>
      <c r="BV6" s="36">
        <f t="shared" si="8"/>
        <v>99.99</v>
      </c>
      <c r="BW6" s="36">
        <f t="shared" si="8"/>
        <v>100.65</v>
      </c>
      <c r="BX6" s="36">
        <f t="shared" si="8"/>
        <v>99.87</v>
      </c>
      <c r="BY6" s="36">
        <f t="shared" si="8"/>
        <v>100.42</v>
      </c>
      <c r="BZ6" s="35" t="str">
        <f>IF(BZ7="","",IF(BZ7="-","【-】","【"&amp;SUBSTITUTE(TEXT(BZ7,"#,##0.00"),"-","△")&amp;"】"))</f>
        <v>【103.91】</v>
      </c>
      <c r="CA6" s="36">
        <f>IF(CA7="",NA(),CA7)</f>
        <v>151.54</v>
      </c>
      <c r="CB6" s="36">
        <f t="shared" ref="CB6:CJ6" si="9">IF(CB7="",NA(),CB7)</f>
        <v>150.27000000000001</v>
      </c>
      <c r="CC6" s="36">
        <f t="shared" si="9"/>
        <v>150.51</v>
      </c>
      <c r="CD6" s="36">
        <f t="shared" si="9"/>
        <v>159.03</v>
      </c>
      <c r="CE6" s="36">
        <f t="shared" si="9"/>
        <v>163</v>
      </c>
      <c r="CF6" s="36">
        <f t="shared" si="9"/>
        <v>173.03</v>
      </c>
      <c r="CG6" s="36">
        <f t="shared" si="9"/>
        <v>171.15</v>
      </c>
      <c r="CH6" s="36">
        <f t="shared" si="9"/>
        <v>170.19</v>
      </c>
      <c r="CI6" s="36">
        <f t="shared" si="9"/>
        <v>171.81</v>
      </c>
      <c r="CJ6" s="36">
        <f t="shared" si="9"/>
        <v>171.67</v>
      </c>
      <c r="CK6" s="35" t="str">
        <f>IF(CK7="","",IF(CK7="-","【-】","【"&amp;SUBSTITUTE(TEXT(CK7,"#,##0.00"),"-","△")&amp;"】"))</f>
        <v>【167.11】</v>
      </c>
      <c r="CL6" s="36">
        <f>IF(CL7="",NA(),CL7)</f>
        <v>40.770000000000003</v>
      </c>
      <c r="CM6" s="36">
        <f t="shared" ref="CM6:CU6" si="10">IF(CM7="",NA(),CM7)</f>
        <v>40.36</v>
      </c>
      <c r="CN6" s="36">
        <f t="shared" si="10"/>
        <v>40.07</v>
      </c>
      <c r="CO6" s="36">
        <f t="shared" si="10"/>
        <v>42.42</v>
      </c>
      <c r="CP6" s="36">
        <f t="shared" si="10"/>
        <v>41.29</v>
      </c>
      <c r="CQ6" s="36">
        <f t="shared" si="10"/>
        <v>58.58</v>
      </c>
      <c r="CR6" s="36">
        <f t="shared" si="10"/>
        <v>58.53</v>
      </c>
      <c r="CS6" s="36">
        <f t="shared" si="10"/>
        <v>59.01</v>
      </c>
      <c r="CT6" s="36">
        <f t="shared" si="10"/>
        <v>60.03</v>
      </c>
      <c r="CU6" s="36">
        <f t="shared" si="10"/>
        <v>59.74</v>
      </c>
      <c r="CV6" s="35" t="str">
        <f>IF(CV7="","",IF(CV7="-","【-】","【"&amp;SUBSTITUTE(TEXT(CV7,"#,##0.00"),"-","△")&amp;"】"))</f>
        <v>【60.27】</v>
      </c>
      <c r="CW6" s="36">
        <f>IF(CW7="",NA(),CW7)</f>
        <v>75.75</v>
      </c>
      <c r="CX6" s="36">
        <f t="shared" ref="CX6:DF6" si="11">IF(CX7="",NA(),CX7)</f>
        <v>76.05</v>
      </c>
      <c r="CY6" s="36">
        <f t="shared" si="11"/>
        <v>76.459999999999994</v>
      </c>
      <c r="CZ6" s="36">
        <f t="shared" si="11"/>
        <v>72.37</v>
      </c>
      <c r="DA6" s="36">
        <f t="shared" si="11"/>
        <v>70.84</v>
      </c>
      <c r="DB6" s="36">
        <f t="shared" si="11"/>
        <v>85.23</v>
      </c>
      <c r="DC6" s="36">
        <f t="shared" si="11"/>
        <v>85.26</v>
      </c>
      <c r="DD6" s="36">
        <f t="shared" si="11"/>
        <v>85.37</v>
      </c>
      <c r="DE6" s="36">
        <f t="shared" si="11"/>
        <v>84.81</v>
      </c>
      <c r="DF6" s="36">
        <f t="shared" si="11"/>
        <v>84.8</v>
      </c>
      <c r="DG6" s="35" t="str">
        <f>IF(DG7="","",IF(DG7="-","【-】","【"&amp;SUBSTITUTE(TEXT(DG7,"#,##0.00"),"-","△")&amp;"】"))</f>
        <v>【89.92】</v>
      </c>
      <c r="DH6" s="36">
        <f>IF(DH7="",NA(),DH7)</f>
        <v>49.13</v>
      </c>
      <c r="DI6" s="36">
        <f t="shared" ref="DI6:DQ6" si="12">IF(DI7="",NA(),DI7)</f>
        <v>50.63</v>
      </c>
      <c r="DJ6" s="36">
        <f t="shared" si="12"/>
        <v>51.93</v>
      </c>
      <c r="DK6" s="36">
        <f t="shared" si="12"/>
        <v>52.78</v>
      </c>
      <c r="DL6" s="36">
        <f t="shared" si="12"/>
        <v>53.03</v>
      </c>
      <c r="DM6" s="36">
        <f t="shared" si="12"/>
        <v>44.31</v>
      </c>
      <c r="DN6" s="36">
        <f t="shared" si="12"/>
        <v>45.75</v>
      </c>
      <c r="DO6" s="36">
        <f t="shared" si="12"/>
        <v>46.9</v>
      </c>
      <c r="DP6" s="36">
        <f t="shared" si="12"/>
        <v>47.28</v>
      </c>
      <c r="DQ6" s="36">
        <f t="shared" si="12"/>
        <v>47.66</v>
      </c>
      <c r="DR6" s="35" t="str">
        <f>IF(DR7="","",IF(DR7="-","【-】","【"&amp;SUBSTITUTE(TEXT(DR7,"#,##0.00"),"-","△")&amp;"】"))</f>
        <v>【48.85】</v>
      </c>
      <c r="DS6" s="36">
        <f>IF(DS7="",NA(),DS7)</f>
        <v>33.1</v>
      </c>
      <c r="DT6" s="36">
        <f t="shared" ref="DT6:EB6" si="13">IF(DT7="",NA(),DT7)</f>
        <v>32.369999999999997</v>
      </c>
      <c r="DU6" s="36">
        <f t="shared" si="13"/>
        <v>32.11</v>
      </c>
      <c r="DV6" s="36">
        <f t="shared" si="13"/>
        <v>31.2</v>
      </c>
      <c r="DW6" s="36">
        <f t="shared" si="13"/>
        <v>30.15</v>
      </c>
      <c r="DX6" s="36">
        <f t="shared" si="13"/>
        <v>10.09</v>
      </c>
      <c r="DY6" s="36">
        <f t="shared" si="13"/>
        <v>10.54</v>
      </c>
      <c r="DZ6" s="36">
        <f t="shared" si="13"/>
        <v>12.03</v>
      </c>
      <c r="EA6" s="36">
        <f t="shared" si="13"/>
        <v>12.19</v>
      </c>
      <c r="EB6" s="36">
        <f t="shared" si="13"/>
        <v>15.1</v>
      </c>
      <c r="EC6" s="35" t="str">
        <f>IF(EC7="","",IF(EC7="-","【-】","【"&amp;SUBSTITUTE(TEXT(EC7,"#,##0.00"),"-","△")&amp;"】"))</f>
        <v>【17.80】</v>
      </c>
      <c r="ED6" s="36">
        <f>IF(ED7="",NA(),ED7)</f>
        <v>1.52</v>
      </c>
      <c r="EE6" s="36">
        <f t="shared" ref="EE6:EM6" si="14">IF(EE7="",NA(),EE7)</f>
        <v>1.52</v>
      </c>
      <c r="EF6" s="36">
        <f t="shared" si="14"/>
        <v>1.69</v>
      </c>
      <c r="EG6" s="36">
        <f t="shared" si="14"/>
        <v>1.17</v>
      </c>
      <c r="EH6" s="36">
        <f t="shared" si="14"/>
        <v>1.18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382078</v>
      </c>
      <c r="D7" s="38">
        <v>46</v>
      </c>
      <c r="E7" s="38">
        <v>1</v>
      </c>
      <c r="F7" s="38">
        <v>0</v>
      </c>
      <c r="G7" s="38">
        <v>1</v>
      </c>
      <c r="H7" s="38" t="s">
        <v>93</v>
      </c>
      <c r="I7" s="38" t="s">
        <v>94</v>
      </c>
      <c r="J7" s="38" t="s">
        <v>95</v>
      </c>
      <c r="K7" s="38" t="s">
        <v>96</v>
      </c>
      <c r="L7" s="38" t="s">
        <v>97</v>
      </c>
      <c r="M7" s="38" t="s">
        <v>98</v>
      </c>
      <c r="N7" s="39" t="s">
        <v>99</v>
      </c>
      <c r="O7" s="39">
        <v>60.24</v>
      </c>
      <c r="P7" s="39">
        <v>82.28</v>
      </c>
      <c r="Q7" s="39">
        <v>2970</v>
      </c>
      <c r="R7" s="39">
        <v>43400</v>
      </c>
      <c r="S7" s="39">
        <v>432.22</v>
      </c>
      <c r="T7" s="39">
        <v>100.41</v>
      </c>
      <c r="U7" s="39">
        <v>35479</v>
      </c>
      <c r="V7" s="39">
        <v>49.04</v>
      </c>
      <c r="W7" s="39">
        <v>723.47</v>
      </c>
      <c r="X7" s="39">
        <v>100.11</v>
      </c>
      <c r="Y7" s="39">
        <v>111.22</v>
      </c>
      <c r="Z7" s="39">
        <v>115.38</v>
      </c>
      <c r="AA7" s="39">
        <v>107.12</v>
      </c>
      <c r="AB7" s="39">
        <v>105.3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249.37</v>
      </c>
      <c r="AU7" s="39">
        <v>245.13</v>
      </c>
      <c r="AV7" s="39">
        <v>290.98</v>
      </c>
      <c r="AW7" s="39">
        <v>269.45</v>
      </c>
      <c r="AX7" s="39">
        <v>274.48</v>
      </c>
      <c r="AY7" s="39">
        <v>382.09</v>
      </c>
      <c r="AZ7" s="39">
        <v>371.31</v>
      </c>
      <c r="BA7" s="39">
        <v>377.63</v>
      </c>
      <c r="BB7" s="39">
        <v>357.34</v>
      </c>
      <c r="BC7" s="39">
        <v>366.03</v>
      </c>
      <c r="BD7" s="39">
        <v>261.93</v>
      </c>
      <c r="BE7" s="39">
        <v>578.62</v>
      </c>
      <c r="BF7" s="39">
        <v>489.14</v>
      </c>
      <c r="BG7" s="39">
        <v>452.32</v>
      </c>
      <c r="BH7" s="39">
        <v>449.93</v>
      </c>
      <c r="BI7" s="39">
        <v>470.34</v>
      </c>
      <c r="BJ7" s="39">
        <v>385.06</v>
      </c>
      <c r="BK7" s="39">
        <v>373.09</v>
      </c>
      <c r="BL7" s="39">
        <v>364.71</v>
      </c>
      <c r="BM7" s="39">
        <v>373.69</v>
      </c>
      <c r="BN7" s="39">
        <v>370.12</v>
      </c>
      <c r="BO7" s="39">
        <v>270.45999999999998</v>
      </c>
      <c r="BP7" s="39">
        <v>96.5</v>
      </c>
      <c r="BQ7" s="39">
        <v>109.62</v>
      </c>
      <c r="BR7" s="39">
        <v>111.82</v>
      </c>
      <c r="BS7" s="39">
        <v>106.02</v>
      </c>
      <c r="BT7" s="39">
        <v>100.85</v>
      </c>
      <c r="BU7" s="39">
        <v>99.07</v>
      </c>
      <c r="BV7" s="39">
        <v>99.99</v>
      </c>
      <c r="BW7" s="39">
        <v>100.65</v>
      </c>
      <c r="BX7" s="39">
        <v>99.87</v>
      </c>
      <c r="BY7" s="39">
        <v>100.42</v>
      </c>
      <c r="BZ7" s="39">
        <v>103.91</v>
      </c>
      <c r="CA7" s="39">
        <v>151.54</v>
      </c>
      <c r="CB7" s="39">
        <v>150.27000000000001</v>
      </c>
      <c r="CC7" s="39">
        <v>150.51</v>
      </c>
      <c r="CD7" s="39">
        <v>159.03</v>
      </c>
      <c r="CE7" s="39">
        <v>163</v>
      </c>
      <c r="CF7" s="39">
        <v>173.03</v>
      </c>
      <c r="CG7" s="39">
        <v>171.15</v>
      </c>
      <c r="CH7" s="39">
        <v>170.19</v>
      </c>
      <c r="CI7" s="39">
        <v>171.81</v>
      </c>
      <c r="CJ7" s="39">
        <v>171.67</v>
      </c>
      <c r="CK7" s="39">
        <v>167.11</v>
      </c>
      <c r="CL7" s="39">
        <v>40.770000000000003</v>
      </c>
      <c r="CM7" s="39">
        <v>40.36</v>
      </c>
      <c r="CN7" s="39">
        <v>40.07</v>
      </c>
      <c r="CO7" s="39">
        <v>42.42</v>
      </c>
      <c r="CP7" s="39">
        <v>41.29</v>
      </c>
      <c r="CQ7" s="39">
        <v>58.58</v>
      </c>
      <c r="CR7" s="39">
        <v>58.53</v>
      </c>
      <c r="CS7" s="39">
        <v>59.01</v>
      </c>
      <c r="CT7" s="39">
        <v>60.03</v>
      </c>
      <c r="CU7" s="39">
        <v>59.74</v>
      </c>
      <c r="CV7" s="39">
        <v>60.27</v>
      </c>
      <c r="CW7" s="39">
        <v>75.75</v>
      </c>
      <c r="CX7" s="39">
        <v>76.05</v>
      </c>
      <c r="CY7" s="39">
        <v>76.459999999999994</v>
      </c>
      <c r="CZ7" s="39">
        <v>72.37</v>
      </c>
      <c r="DA7" s="39">
        <v>70.84</v>
      </c>
      <c r="DB7" s="39">
        <v>85.23</v>
      </c>
      <c r="DC7" s="39">
        <v>85.26</v>
      </c>
      <c r="DD7" s="39">
        <v>85.37</v>
      </c>
      <c r="DE7" s="39">
        <v>84.81</v>
      </c>
      <c r="DF7" s="39">
        <v>84.8</v>
      </c>
      <c r="DG7" s="39">
        <v>89.92</v>
      </c>
      <c r="DH7" s="39">
        <v>49.13</v>
      </c>
      <c r="DI7" s="39">
        <v>50.63</v>
      </c>
      <c r="DJ7" s="39">
        <v>51.93</v>
      </c>
      <c r="DK7" s="39">
        <v>52.78</v>
      </c>
      <c r="DL7" s="39">
        <v>53.03</v>
      </c>
      <c r="DM7" s="39">
        <v>44.31</v>
      </c>
      <c r="DN7" s="39">
        <v>45.75</v>
      </c>
      <c r="DO7" s="39">
        <v>46.9</v>
      </c>
      <c r="DP7" s="39">
        <v>47.28</v>
      </c>
      <c r="DQ7" s="39">
        <v>47.66</v>
      </c>
      <c r="DR7" s="39">
        <v>48.85</v>
      </c>
      <c r="DS7" s="39">
        <v>33.1</v>
      </c>
      <c r="DT7" s="39">
        <v>32.369999999999997</v>
      </c>
      <c r="DU7" s="39">
        <v>32.11</v>
      </c>
      <c r="DV7" s="39">
        <v>31.2</v>
      </c>
      <c r="DW7" s="39">
        <v>30.15</v>
      </c>
      <c r="DX7" s="39">
        <v>10.09</v>
      </c>
      <c r="DY7" s="39">
        <v>10.54</v>
      </c>
      <c r="DZ7" s="39">
        <v>12.03</v>
      </c>
      <c r="EA7" s="39">
        <v>12.19</v>
      </c>
      <c r="EB7" s="39">
        <v>15.1</v>
      </c>
      <c r="EC7" s="39">
        <v>17.8</v>
      </c>
      <c r="ED7" s="39">
        <v>1.52</v>
      </c>
      <c r="EE7" s="39">
        <v>1.52</v>
      </c>
      <c r="EF7" s="39">
        <v>1.69</v>
      </c>
      <c r="EG7" s="39">
        <v>1.17</v>
      </c>
      <c r="EH7" s="39">
        <v>1.18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2020-02-04T06:47:19Z</cp:lastPrinted>
  <dcterms:created xsi:type="dcterms:W3CDTF">2019-12-05T04:26:42Z</dcterms:created>
  <dcterms:modified xsi:type="dcterms:W3CDTF">2020-02-14T04:32:35Z</dcterms:modified>
  <cp:category/>
</cp:coreProperties>
</file>