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DCPnGcSj/fTTZUUuuOUgix98LVb6hsLaEkDbKHS/RH1IbQgmYUCwxfQTIb7FaiwyFfhUVk0k9aHJcNJ2zI4tQ==" workbookSaltValue="TZL8+j2b+htqwyZ27RYT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IT76" i="4" l="1"/>
  <c r="CS51" i="4"/>
  <c r="HJ30" i="4"/>
  <c r="HJ51" i="4"/>
  <c r="CS30" i="4"/>
  <c r="BZ76" i="4"/>
  <c r="MA51" i="4"/>
  <c r="MI76" i="4"/>
  <c r="MA30" i="4"/>
  <c r="C11" i="5"/>
  <c r="D11" i="5"/>
  <c r="E11" i="5"/>
  <c r="B11" i="5"/>
  <c r="LT76" i="4" l="1"/>
  <c r="GQ51" i="4"/>
  <c r="LH30" i="4"/>
  <c r="BZ30" i="4"/>
  <c r="IE76" i="4"/>
  <c r="BZ51" i="4"/>
  <c r="GQ30" i="4"/>
  <c r="BK76" i="4"/>
  <c r="LH51" i="4"/>
  <c r="AV76" i="4"/>
  <c r="KO51" i="4"/>
  <c r="HP76" i="4"/>
  <c r="BG51" i="4"/>
  <c r="LE76" i="4"/>
  <c r="FX51" i="4"/>
  <c r="KO30" i="4"/>
  <c r="FX30" i="4"/>
  <c r="BG30" i="4"/>
  <c r="AN30" i="4"/>
  <c r="KP76" i="4"/>
  <c r="JV30" i="4"/>
  <c r="HA76" i="4"/>
  <c r="AN51" i="4"/>
  <c r="FE30" i="4"/>
  <c r="AG76" i="4"/>
  <c r="JV51" i="4"/>
  <c r="FE51" i="4"/>
  <c r="GL76" i="4"/>
  <c r="U51" i="4"/>
  <c r="EL30" i="4"/>
  <c r="R76" i="4"/>
  <c r="JC51" i="4"/>
  <c r="U30" i="4"/>
  <c r="KA76" i="4"/>
  <c r="EL51" i="4"/>
  <c r="JC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<sst xmlns="http://schemas.openxmlformats.org/spreadsheetml/2006/main" count="278" uniqueCount="134">
  <si>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</si>
  <si>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</si>
  <si>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</si>
  <si>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</si>
  <si>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</si>
  <si>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</si>
  <si>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</si>
  <si>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</si>
  <si>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</si>
  <si>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</si>
  <si>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</si>
  <si>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</si>
  <si>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</si>
  <si>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</si>
  <si>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</si>
  <si>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</si>
  <si>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</si>
  <si>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</si>
  <si>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</si>
  <si>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</si>
  <si>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</si>
  <si>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</si>
  <si>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</si>
  <si>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</si>
  <si>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</si>
  <si>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</si>
  <si>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</si>
  <si>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</si>
  <si>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</si>
  <si>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</si>
  <si>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</si>
  <si>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</si>
  <si>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</si>
  <si>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</si>
  <si>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</si>
  <si>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</si>
  <si>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</si>
  <si>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</si>
  <si>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</si>
  <si>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</si>
  <si>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</si>
  <si>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</si>
  <si>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</si>
  <si>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</si>
  <si>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</si>
  <si>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</si>
  <si>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</si>
  <si>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</si>
  <si>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</si>
  <si>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</si>
  <si>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</si>
  <si>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</si>
  <si>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</si>
  <si>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</si>
  <si>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</si>
  <si>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</si>
  <si>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</si>
  <si>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</si>
  <si>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</si>
  <si>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</si>
  <si>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</si>
  <si>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</si>
  <si>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</si>
  <si>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</si>
  <si>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</si>
  <si>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</si>
  <si>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</si>
  <si>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</si>
  <si>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</si>
  <si>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</si>
  <si>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</si>
  <si>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</si>
  <si>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</si>
  <si>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</si>
  <si>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</si>
  <si>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</si>
  <si>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</si>
  <si>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</si>
  <si>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</si>
  <si>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</si>
  <si>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</si>
  <si>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</si>
  <si>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</si>
  <si>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</si>
  <si>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</si>
  <si>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</si>
  <si>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</si>
  <si>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</si>
  <si>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</si>
  <si>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</si>
  <si>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</si>
  <si>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</si>
  <si>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</si>
  <si>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</si>
  <si>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</si>
  <si>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</si>
  <si>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</si>
  <si>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</si>
  <si>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</si>
  <si>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</si>
  <si>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</si>
  <si>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</si>
  <si>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</si>
  <si>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</si>
  <si>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</si>
  <si>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</si>
  <si>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</si>
  <si>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</si>
  <si>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</si>
  <si>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</si>
  <si>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</si>
  <si>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</si>
  <si>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</si>
  <si>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新町角駐車場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</si>
  <si>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</si>
  <si>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</si>
  <si>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</si>
  <si>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</si>
  <si>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</si>
  <si>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</si>
  <si>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</si>
  <si>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</si>
  <si>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</si>
  <si>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</si>
  <si>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</si>
  <si>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</si>
  <si>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</si>
  <si>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</si>
  <si>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</si>
  <si>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</si>
  <si>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②他会計補助金比率
　平成26年度より既発債の元金償還が開始され、比率は減少傾向にある。また、平成29年度は他会計から繰り入れを行った。
④売上高ＧＯＰ比率
⑤ＥＢＩＴＤＡ
　売上高ＧＯＰ比率は、類似施設平均値を上回っていることから、収益性は高く、数値も安定している。
　ＥＢＩＴＤＡが類似施設平均値を下回っているのは、収容台数が9台と小規模な駐車場であり、利益が少ないことが原因として挙げられる。</t>
    <rPh sb="1" eb="4">
      <t>シュウエキテキ</t>
    </rPh>
    <rPh sb="4" eb="6">
      <t>シュウシ</t>
    </rPh>
    <rPh sb="6" eb="8">
      <t>ヒリツ</t>
    </rPh>
    <rPh sb="10" eb="11">
      <t>タ</t>
    </rPh>
    <rPh sb="11" eb="13">
      <t>カイケイ</t>
    </rPh>
    <rPh sb="13" eb="16">
      <t>ホジョキン</t>
    </rPh>
    <rPh sb="16" eb="18">
      <t>ヒリツ</t>
    </rPh>
    <rPh sb="20" eb="22">
      <t>ヘイセイ</t>
    </rPh>
    <rPh sb="24" eb="26">
      <t>ネンド</t>
    </rPh>
    <rPh sb="28" eb="31">
      <t>キハツサイ</t>
    </rPh>
    <rPh sb="32" eb="34">
      <t>ガンキン</t>
    </rPh>
    <rPh sb="34" eb="36">
      <t>ショウカン</t>
    </rPh>
    <rPh sb="37" eb="39">
      <t>カイシ</t>
    </rPh>
    <rPh sb="42" eb="44">
      <t>ヒリツ</t>
    </rPh>
    <rPh sb="45" eb="47">
      <t>ゲンショウ</t>
    </rPh>
    <rPh sb="47" eb="49">
      <t>ケイコウ</t>
    </rPh>
    <rPh sb="56" eb="58">
      <t>ヘイセイ</t>
    </rPh>
    <rPh sb="60" eb="62">
      <t>ネンド</t>
    </rPh>
    <rPh sb="63" eb="64">
      <t>タ</t>
    </rPh>
    <rPh sb="64" eb="66">
      <t>カイケイ</t>
    </rPh>
    <rPh sb="68" eb="69">
      <t>ク</t>
    </rPh>
    <rPh sb="70" eb="71">
      <t>イ</t>
    </rPh>
    <rPh sb="73" eb="74">
      <t>オコナ</t>
    </rPh>
    <rPh sb="79" eb="81">
      <t>ウリアゲ</t>
    </rPh>
    <rPh sb="81" eb="82">
      <t>ダカ</t>
    </rPh>
    <rPh sb="85" eb="87">
      <t>ヒリツ</t>
    </rPh>
    <rPh sb="97" eb="99">
      <t>ウリアゲ</t>
    </rPh>
    <rPh sb="99" eb="100">
      <t>ダカ</t>
    </rPh>
    <rPh sb="103" eb="105">
      <t>ヒリツ</t>
    </rPh>
    <rPh sb="107" eb="109">
      <t>ルイジ</t>
    </rPh>
    <rPh sb="109" eb="111">
      <t>シセツ</t>
    </rPh>
    <rPh sb="111" eb="114">
      <t>ヘイキンチ</t>
    </rPh>
    <rPh sb="115" eb="117">
      <t>ウワマワ</t>
    </rPh>
    <rPh sb="126" eb="129">
      <t>シュウエキセイ</t>
    </rPh>
    <rPh sb="130" eb="131">
      <t>タカ</t>
    </rPh>
    <rPh sb="133" eb="135">
      <t>スウチ</t>
    </rPh>
    <rPh sb="136" eb="138">
      <t>アンテイ</t>
    </rPh>
    <rPh sb="152" eb="154">
      <t>ルイジ</t>
    </rPh>
    <rPh sb="154" eb="156">
      <t>シセツ</t>
    </rPh>
    <rPh sb="156" eb="159">
      <t>ヘイキンチ</t>
    </rPh>
    <rPh sb="160" eb="162">
      <t>シタマワ</t>
    </rPh>
    <rPh sb="169" eb="171">
      <t>シュウヨウ</t>
    </rPh>
    <rPh sb="171" eb="173">
      <t>ダイスウ</t>
    </rPh>
    <rPh sb="175" eb="176">
      <t>ダイ</t>
    </rPh>
    <rPh sb="177" eb="180">
      <t>ショウキボ</t>
    </rPh>
    <rPh sb="181" eb="184">
      <t>チュウシャジョウ</t>
    </rPh>
    <rPh sb="188" eb="190">
      <t>リエキ</t>
    </rPh>
    <rPh sb="191" eb="192">
      <t>スク</t>
    </rPh>
    <rPh sb="197" eb="199">
      <t>ゲンイン</t>
    </rPh>
    <rPh sb="202" eb="203">
      <t>ア</t>
    </rPh>
    <phoneticPr fontId="5"/>
  </si>
  <si>
    <t>⑧設備投資見込額
　平面駐車場であり、大きな改修等新たな設備投資は見込んでいない。
⑩企業債残高対料金収入比率
　平均値を大きく上回っているが、駐車場新設の際の借入であり、新たな借入もないが、30分無料のとしたことにより料金収入が下がったことから比率が高くなっている。</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5" eb="26">
      <t>アラ</t>
    </rPh>
    <rPh sb="28" eb="30">
      <t>セツビ</t>
    </rPh>
    <rPh sb="30" eb="32">
      <t>トウシ</t>
    </rPh>
    <rPh sb="33" eb="35">
      <t>ミコ</t>
    </rPh>
    <rPh sb="44" eb="46">
      <t>キギョウ</t>
    </rPh>
    <rPh sb="46" eb="47">
      <t>サイ</t>
    </rPh>
    <rPh sb="47" eb="49">
      <t>ザンダカ</t>
    </rPh>
    <rPh sb="49" eb="50">
      <t>タイ</t>
    </rPh>
    <rPh sb="50" eb="52">
      <t>リョウキン</t>
    </rPh>
    <rPh sb="52" eb="54">
      <t>シュウニュウ</t>
    </rPh>
    <rPh sb="54" eb="56">
      <t>ヒリツ</t>
    </rPh>
    <rPh sb="58" eb="61">
      <t>ヘイキンチ</t>
    </rPh>
    <rPh sb="62" eb="63">
      <t>オオ</t>
    </rPh>
    <rPh sb="65" eb="67">
      <t>ウワマワ</t>
    </rPh>
    <rPh sb="73" eb="76">
      <t>チュウシャジョウ</t>
    </rPh>
    <rPh sb="76" eb="78">
      <t>シンセツ</t>
    </rPh>
    <rPh sb="79" eb="80">
      <t>サイ</t>
    </rPh>
    <rPh sb="81" eb="83">
      <t>カリイレ</t>
    </rPh>
    <rPh sb="87" eb="88">
      <t>アラ</t>
    </rPh>
    <rPh sb="90" eb="92">
      <t>カリイレ</t>
    </rPh>
    <rPh sb="99" eb="100">
      <t>フン</t>
    </rPh>
    <rPh sb="100" eb="102">
      <t>ムリョウ</t>
    </rPh>
    <rPh sb="111" eb="113">
      <t>リョウキン</t>
    </rPh>
    <rPh sb="113" eb="115">
      <t>シュウニュウ</t>
    </rPh>
    <rPh sb="116" eb="117">
      <t>サ</t>
    </rPh>
    <rPh sb="124" eb="126">
      <t>ヒリツ</t>
    </rPh>
    <rPh sb="127" eb="128">
      <t>タカ</t>
    </rPh>
    <phoneticPr fontId="5"/>
  </si>
  <si>
    <t>⑪稼働率
　ほぼ横ばいであるが、市営駐車場の中で最も稼働率が高く、類似施設平均を上回っている。市内中心部に位置しているため、買い物客を含め幅広く活用されている。</t>
    <rPh sb="1" eb="3">
      <t>カドウ</t>
    </rPh>
    <rPh sb="3" eb="4">
      <t>リツ</t>
    </rPh>
    <rPh sb="8" eb="9">
      <t>ヨコ</t>
    </rPh>
    <rPh sb="16" eb="18">
      <t>シエイ</t>
    </rPh>
    <rPh sb="18" eb="21">
      <t>チュウシャジョウ</t>
    </rPh>
    <rPh sb="22" eb="23">
      <t>ナカ</t>
    </rPh>
    <rPh sb="24" eb="25">
      <t>モット</t>
    </rPh>
    <rPh sb="26" eb="28">
      <t>カドウ</t>
    </rPh>
    <rPh sb="28" eb="29">
      <t>リツ</t>
    </rPh>
    <rPh sb="30" eb="31">
      <t>タカ</t>
    </rPh>
    <rPh sb="33" eb="35">
      <t>ルイジ</t>
    </rPh>
    <rPh sb="35" eb="37">
      <t>シセツ</t>
    </rPh>
    <rPh sb="37" eb="39">
      <t>ヘイキン</t>
    </rPh>
    <rPh sb="40" eb="42">
      <t>ウワマワ</t>
    </rPh>
    <rPh sb="47" eb="49">
      <t>シナイ</t>
    </rPh>
    <rPh sb="49" eb="52">
      <t>チュウシンブ</t>
    </rPh>
    <rPh sb="53" eb="55">
      <t>イチ</t>
    </rPh>
    <rPh sb="62" eb="63">
      <t>カ</t>
    </rPh>
    <rPh sb="64" eb="65">
      <t>モノ</t>
    </rPh>
    <rPh sb="65" eb="66">
      <t>キャク</t>
    </rPh>
    <rPh sb="67" eb="68">
      <t>フク</t>
    </rPh>
    <rPh sb="69" eb="71">
      <t>ハバヒロ</t>
    </rPh>
    <rPh sb="72" eb="74">
      <t>カツヨウ</t>
    </rPh>
    <phoneticPr fontId="5"/>
  </si>
  <si>
    <t>　既発債償還金の支出により、収益的収支比率は100％以下となっているが、稼働率も高く利用者数も多い。営業に関する収益性を表す指標である売上高ＧＯＰ比率も平均以上を維持している。</t>
    <rPh sb="1" eb="4">
      <t>キハツサイ</t>
    </rPh>
    <rPh sb="4" eb="6">
      <t>ショウカン</t>
    </rPh>
    <rPh sb="6" eb="7">
      <t>キン</t>
    </rPh>
    <rPh sb="8" eb="10">
      <t>シシュツ</t>
    </rPh>
    <rPh sb="14" eb="17">
      <t>シュウエキテキ</t>
    </rPh>
    <rPh sb="17" eb="19">
      <t>シュウシ</t>
    </rPh>
    <rPh sb="19" eb="21">
      <t>ヒリツ</t>
    </rPh>
    <rPh sb="26" eb="28">
      <t>イカ</t>
    </rPh>
    <rPh sb="36" eb="38">
      <t>カドウ</t>
    </rPh>
    <rPh sb="38" eb="39">
      <t>リツ</t>
    </rPh>
    <rPh sb="40" eb="41">
      <t>タカ</t>
    </rPh>
    <rPh sb="42" eb="44">
      <t>リヨウ</t>
    </rPh>
    <rPh sb="44" eb="45">
      <t>シャ</t>
    </rPh>
    <rPh sb="45" eb="46">
      <t>スウ</t>
    </rPh>
    <rPh sb="47" eb="48">
      <t>オオ</t>
    </rPh>
    <rPh sb="50" eb="52">
      <t>エイギョウ</t>
    </rPh>
    <rPh sb="53" eb="54">
      <t>カン</t>
    </rPh>
    <rPh sb="56" eb="59">
      <t>シュウエキセイ</t>
    </rPh>
    <rPh sb="60" eb="61">
      <t>アラワ</t>
    </rPh>
    <rPh sb="62" eb="64">
      <t>シヒョウ</t>
    </rPh>
    <rPh sb="67" eb="69">
      <t>ウリアゲ</t>
    </rPh>
    <rPh sb="69" eb="70">
      <t>ダカ</t>
    </rPh>
    <rPh sb="73" eb="75">
      <t>ヒリツ</t>
    </rPh>
    <rPh sb="76" eb="78">
      <t>ヘイキン</t>
    </rPh>
    <rPh sb="78" eb="80">
      <t>イジョウ</t>
    </rPh>
    <rPh sb="81" eb="83">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</si>
</sst>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127.5</c:v>
                </c:pt>
                <c:pt idx="1">
                  <c:v>71.2</c:v>
                </c:pt>
                <c:pt idx="2">
                  <c:v>63.7</c:v>
                </c:pt>
                <c:pt idx="3">
                  <c:v>77.099999999999994</c:v>
                </c:pt>
                <c:pt idx="4">
                  <c:v>50.2</c:v>
                </c:pt>
              </c:numCache>
            </c:numRef>
          </c:val>
          <c:extLst>
            <c:ext xmlns:c16="http://schemas.microsoft.com/office/drawing/2014/chart" uri="{C3380CC4-5D6E-409C-BE32-E72D297353CC}">
              <c16:uniqueId val="{00000000-7FE5-4862-AA44-6F42C306F887}"/>
            </c:ext>
          </c:extLst>
        </c:ser>
        <c:dLbls>
          <c:showLegendKey val="0"/>
          <c:showVal val="0"/>
          <c:showCatName val="0"/>
          <c:showSerName val="0"/>
          <c:showPercent val="0"/>
          <c:showBubbleSize val="0"/>
        </c:dLbls>
        <c:gapWidth val="150"/>
        <c:axId val="55710848"/>
        <c:axId val="55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7FE5-4862-AA44-6F42C306F887}"/>
            </c:ext>
          </c:extLst>
        </c:ser>
        <c:dLbls>
          <c:showLegendKey val="0"/>
          <c:showVal val="0"/>
          <c:showCatName val="0"/>
          <c:showSerName val="0"/>
          <c:showPercent val="0"/>
          <c:showBubbleSize val="0"/>
        </c:dLbls>
        <c:marker val="1"/>
        <c:smooth val="0"/>
        <c:axId val="55710848"/>
        <c:axId val="55712768"/>
      </c:lineChart>
      <c:dateAx>
        <c:axId val="55710848"/>
        <c:scaling>
          <c:orientation val="minMax"/>
        </c:scaling>
        <c:delete val="1"/>
        <c:axPos val="b"/>
        <c:numFmt formatCode="ge" sourceLinked="1"/>
        <c:majorTickMark val="none"/>
        <c:minorTickMark val="none"/>
        <c:tickLblPos val="none"/>
        <c:crossAx val="55712768"/>
        <c:crosses val="autoZero"/>
        <c:auto val="1"/>
        <c:lblOffset val="100"/>
        <c:baseTimeUnit val="years"/>
      </c:dateAx>
      <c:valAx>
        <c:axId val="5571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1433</c:v>
                </c:pt>
                <c:pt idx="1">
                  <c:v>1173</c:v>
                </c:pt>
                <c:pt idx="2">
                  <c:v>1192.3</c:v>
                </c:pt>
                <c:pt idx="3">
                  <c:v>973.2</c:v>
                </c:pt>
                <c:pt idx="4">
                  <c:v>1149.4000000000001</c:v>
                </c:pt>
              </c:numCache>
            </c:numRef>
          </c:val>
          <c:extLst>
            <c:ext xmlns:c16="http://schemas.microsoft.com/office/drawing/2014/chart" uri="{C3380CC4-5D6E-409C-BE32-E72D297353CC}">
              <c16:uniqueId val="{00000000-B949-4864-A8D1-510A9FC4BB4C}"/>
            </c:ext>
          </c:extLst>
        </c:ser>
        <c:dLbls>
          <c:showLegendKey val="0"/>
          <c:showVal val="0"/>
          <c:showCatName val="0"/>
          <c:showSerName val="0"/>
          <c:showPercent val="0"/>
          <c:showBubbleSize val="0"/>
        </c:dLbls>
        <c:gapWidth val="150"/>
        <c:axId val="100902016"/>
        <c:axId val="1009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B949-4864-A8D1-510A9FC4BB4C}"/>
            </c:ext>
          </c:extLst>
        </c:ser>
        <c:dLbls>
          <c:showLegendKey val="0"/>
          <c:showVal val="0"/>
          <c:showCatName val="0"/>
          <c:showSerName val="0"/>
          <c:showPercent val="0"/>
          <c:showBubbleSize val="0"/>
        </c:dLbls>
        <c:marker val="1"/>
        <c:smooth val="0"/>
        <c:axId val="100902016"/>
        <c:axId val="100903936"/>
      </c:lineChart>
      <c:dateAx>
        <c:axId val="100902016"/>
        <c:scaling>
          <c:orientation val="minMax"/>
        </c:scaling>
        <c:delete val="1"/>
        <c:axPos val="b"/>
        <c:numFmt formatCode="ge" sourceLinked="1"/>
        <c:majorTickMark val="none"/>
        <c:minorTickMark val="none"/>
        <c:tickLblPos val="none"/>
        <c:crossAx val="100903936"/>
        <c:crosses val="autoZero"/>
        <c:auto val="1"/>
        <c:lblOffset val="100"/>
        <c:baseTimeUnit val="years"/>
      </c:dateAx>
      <c:valAx>
        <c:axId val="1009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BAC-4285-A3B2-142F252C242D}"/>
            </c:ext>
          </c:extLst>
        </c:ser>
        <c:dLbls>
          <c:showLegendKey val="0"/>
          <c:showVal val="0"/>
          <c:showCatName val="0"/>
          <c:showSerName val="0"/>
          <c:showPercent val="0"/>
          <c:showBubbleSize val="0"/>
        </c:dLbls>
        <c:gapWidth val="150"/>
        <c:axId val="104952576"/>
        <c:axId val="104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AC-4285-A3B2-142F252C242D}"/>
            </c:ext>
          </c:extLst>
        </c:ser>
        <c:dLbls>
          <c:showLegendKey val="0"/>
          <c:showVal val="0"/>
          <c:showCatName val="0"/>
          <c:showSerName val="0"/>
          <c:showPercent val="0"/>
          <c:showBubbleSize val="0"/>
        </c:dLbls>
        <c:marker val="1"/>
        <c:smooth val="0"/>
        <c:axId val="104952576"/>
        <c:axId val="104954496"/>
      </c:lineChart>
      <c:dateAx>
        <c:axId val="104952576"/>
        <c:scaling>
          <c:orientation val="minMax"/>
        </c:scaling>
        <c:delete val="1"/>
        <c:axPos val="b"/>
        <c:numFmt formatCode="ge" sourceLinked="1"/>
        <c:majorTickMark val="none"/>
        <c:minorTickMark val="none"/>
        <c:tickLblPos val="none"/>
        <c:crossAx val="104954496"/>
        <c:crosses val="autoZero"/>
        <c:auto val="1"/>
        <c:lblOffset val="100"/>
        <c:baseTimeUnit val="years"/>
      </c:dateAx>
      <c:valAx>
        <c:axId val="10495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44A-44A8-AE74-2262137A75F3}"/>
            </c:ext>
          </c:extLst>
        </c:ser>
        <c:dLbls>
          <c:showLegendKey val="0"/>
          <c:showVal val="0"/>
          <c:showCatName val="0"/>
          <c:showSerName val="0"/>
          <c:showPercent val="0"/>
          <c:showBubbleSize val="0"/>
        </c:dLbls>
        <c:gapWidth val="150"/>
        <c:axId val="104998784"/>
        <c:axId val="1050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4A-44A8-AE74-2262137A75F3}"/>
            </c:ext>
          </c:extLst>
        </c:ser>
        <c:dLbls>
          <c:showLegendKey val="0"/>
          <c:showVal val="0"/>
          <c:showCatName val="0"/>
          <c:showSerName val="0"/>
          <c:showPercent val="0"/>
          <c:showBubbleSize val="0"/>
        </c:dLbls>
        <c:marker val="1"/>
        <c:smooth val="0"/>
        <c:axId val="104998784"/>
        <c:axId val="105005056"/>
      </c:lineChart>
      <c:dateAx>
        <c:axId val="104998784"/>
        <c:scaling>
          <c:orientation val="minMax"/>
        </c:scaling>
        <c:delete val="1"/>
        <c:axPos val="b"/>
        <c:numFmt formatCode="ge" sourceLinked="1"/>
        <c:majorTickMark val="none"/>
        <c:minorTickMark val="none"/>
        <c:tickLblPos val="none"/>
        <c:crossAx val="105005056"/>
        <c:crosses val="autoZero"/>
        <c:auto val="1"/>
        <c:lblOffset val="100"/>
        <c:baseTimeUnit val="years"/>
      </c:dateAx>
      <c:valAx>
        <c:axId val="1050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690.6</c:v>
                </c:pt>
                <c:pt idx="4">
                  <c:v>0</c:v>
                </c:pt>
              </c:numCache>
            </c:numRef>
          </c:val>
          <c:extLst>
            <c:ext xmlns:c16="http://schemas.microsoft.com/office/drawing/2014/chart" uri="{C3380CC4-5D6E-409C-BE32-E72D297353CC}">
              <c16:uniqueId val="{00000000-60C3-42F0-8002-DF30B10522C1}"/>
            </c:ext>
          </c:extLst>
        </c:ser>
        <c:dLbls>
          <c:showLegendKey val="0"/>
          <c:showVal val="0"/>
          <c:showCatName val="0"/>
          <c:showSerName val="0"/>
          <c:showPercent val="0"/>
          <c:showBubbleSize val="0"/>
        </c:dLbls>
        <c:gapWidth val="150"/>
        <c:axId val="105043840"/>
        <c:axId val="105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0C3-42F0-8002-DF30B10522C1}"/>
            </c:ext>
          </c:extLst>
        </c:ser>
        <c:dLbls>
          <c:showLegendKey val="0"/>
          <c:showVal val="0"/>
          <c:showCatName val="0"/>
          <c:showSerName val="0"/>
          <c:showPercent val="0"/>
          <c:showBubbleSize val="0"/>
        </c:dLbls>
        <c:marker val="1"/>
        <c:smooth val="0"/>
        <c:axId val="105043840"/>
        <c:axId val="105054208"/>
      </c:lineChart>
      <c:dateAx>
        <c:axId val="105043840"/>
        <c:scaling>
          <c:orientation val="minMax"/>
        </c:scaling>
        <c:delete val="1"/>
        <c:axPos val="b"/>
        <c:numFmt formatCode="ge" sourceLinked="1"/>
        <c:majorTickMark val="none"/>
        <c:minorTickMark val="none"/>
        <c:tickLblPos val="none"/>
        <c:crossAx val="105054208"/>
        <c:crosses val="autoZero"/>
        <c:auto val="1"/>
        <c:lblOffset val="100"/>
        <c:baseTimeUnit val="years"/>
      </c:dateAx>
      <c:valAx>
        <c:axId val="1050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4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14</c:v>
                </c:pt>
                <c:pt idx="4">
                  <c:v>0</c:v>
                </c:pt>
              </c:numCache>
            </c:numRef>
          </c:val>
          <c:extLst>
            <c:ext xmlns:c16="http://schemas.microsoft.com/office/drawing/2014/chart" uri="{C3380CC4-5D6E-409C-BE32-E72D297353CC}">
              <c16:uniqueId val="{00000000-6B27-4F26-8F56-EA0C6CB4A3D5}"/>
            </c:ext>
          </c:extLst>
        </c:ser>
        <c:dLbls>
          <c:showLegendKey val="0"/>
          <c:showVal val="0"/>
          <c:showCatName val="0"/>
          <c:showSerName val="0"/>
          <c:showPercent val="0"/>
          <c:showBubbleSize val="0"/>
        </c:dLbls>
        <c:gapWidth val="150"/>
        <c:axId val="105104896"/>
        <c:axId val="1051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6B27-4F26-8F56-EA0C6CB4A3D5}"/>
            </c:ext>
          </c:extLst>
        </c:ser>
        <c:dLbls>
          <c:showLegendKey val="0"/>
          <c:showVal val="0"/>
          <c:showCatName val="0"/>
          <c:showSerName val="0"/>
          <c:showPercent val="0"/>
          <c:showBubbleSize val="0"/>
        </c:dLbls>
        <c:marker val="1"/>
        <c:smooth val="0"/>
        <c:axId val="105104896"/>
        <c:axId val="105106816"/>
      </c:lineChart>
      <c:dateAx>
        <c:axId val="105104896"/>
        <c:scaling>
          <c:orientation val="minMax"/>
        </c:scaling>
        <c:delete val="1"/>
        <c:axPos val="b"/>
        <c:numFmt formatCode="ge" sourceLinked="1"/>
        <c:majorTickMark val="none"/>
        <c:minorTickMark val="none"/>
        <c:tickLblPos val="none"/>
        <c:crossAx val="105106816"/>
        <c:crosses val="autoZero"/>
        <c:auto val="1"/>
        <c:lblOffset val="100"/>
        <c:baseTimeUnit val="years"/>
      </c:dateAx>
      <c:valAx>
        <c:axId val="10510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511.1</c:v>
                </c:pt>
                <c:pt idx="1">
                  <c:v>500</c:v>
                </c:pt>
                <c:pt idx="2">
                  <c:v>477.8</c:v>
                </c:pt>
                <c:pt idx="3">
                  <c:v>500</c:v>
                </c:pt>
                <c:pt idx="4">
                  <c:v>466.7</c:v>
                </c:pt>
              </c:numCache>
            </c:numRef>
          </c:val>
          <c:extLst>
            <c:ext xmlns:c16="http://schemas.microsoft.com/office/drawing/2014/chart" uri="{C3380CC4-5D6E-409C-BE32-E72D297353CC}">
              <c16:uniqueId val="{00000000-408C-4A62-8727-E4E13F9D3316}"/>
            </c:ext>
          </c:extLst>
        </c:ser>
        <c:dLbls>
          <c:showLegendKey val="0"/>
          <c:showVal val="0"/>
          <c:showCatName val="0"/>
          <c:showSerName val="0"/>
          <c:showPercent val="0"/>
          <c:showBubbleSize val="0"/>
        </c:dLbls>
        <c:gapWidth val="150"/>
        <c:axId val="105114624"/>
        <c:axId val="1051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408C-4A62-8727-E4E13F9D3316}"/>
            </c:ext>
          </c:extLst>
        </c:ser>
        <c:dLbls>
          <c:showLegendKey val="0"/>
          <c:showVal val="0"/>
          <c:showCatName val="0"/>
          <c:showSerName val="0"/>
          <c:showPercent val="0"/>
          <c:showBubbleSize val="0"/>
        </c:dLbls>
        <c:marker val="1"/>
        <c:smooth val="0"/>
        <c:axId val="105114624"/>
        <c:axId val="105153664"/>
      </c:lineChart>
      <c:dateAx>
        <c:axId val="105114624"/>
        <c:scaling>
          <c:orientation val="minMax"/>
        </c:scaling>
        <c:delete val="1"/>
        <c:axPos val="b"/>
        <c:numFmt formatCode="ge" sourceLinked="1"/>
        <c:majorTickMark val="none"/>
        <c:minorTickMark val="none"/>
        <c:tickLblPos val="none"/>
        <c:crossAx val="105153664"/>
        <c:crosses val="autoZero"/>
        <c:auto val="1"/>
        <c:lblOffset val="100"/>
        <c:baseTimeUnit val="years"/>
      </c:dateAx>
      <c:valAx>
        <c:axId val="10515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76.7</c:v>
                </c:pt>
                <c:pt idx="1">
                  <c:v>79.2</c:v>
                </c:pt>
                <c:pt idx="2">
                  <c:v>76.7</c:v>
                </c:pt>
                <c:pt idx="3">
                  <c:v>78.900000000000006</c:v>
                </c:pt>
                <c:pt idx="4">
                  <c:v>65.8</c:v>
                </c:pt>
              </c:numCache>
            </c:numRef>
          </c:val>
          <c:extLst>
            <c:ext xmlns:c16="http://schemas.microsoft.com/office/drawing/2014/chart" uri="{C3380CC4-5D6E-409C-BE32-E72D297353CC}">
              <c16:uniqueId val="{00000000-B78B-4A3E-ABAC-877FBE126488}"/>
            </c:ext>
          </c:extLst>
        </c:ser>
        <c:dLbls>
          <c:showLegendKey val="0"/>
          <c:showVal val="0"/>
          <c:showCatName val="0"/>
          <c:showSerName val="0"/>
          <c:showPercent val="0"/>
          <c:showBubbleSize val="0"/>
        </c:dLbls>
        <c:gapWidth val="150"/>
        <c:axId val="107420288"/>
        <c:axId val="1074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78B-4A3E-ABAC-877FBE126488}"/>
            </c:ext>
          </c:extLst>
        </c:ser>
        <c:dLbls>
          <c:showLegendKey val="0"/>
          <c:showVal val="0"/>
          <c:showCatName val="0"/>
          <c:showSerName val="0"/>
          <c:showPercent val="0"/>
          <c:showBubbleSize val="0"/>
        </c:dLbls>
        <c:marker val="1"/>
        <c:smooth val="0"/>
        <c:axId val="107420288"/>
        <c:axId val="107426560"/>
      </c:lineChart>
      <c:dateAx>
        <c:axId val="107420288"/>
        <c:scaling>
          <c:orientation val="minMax"/>
        </c:scaling>
        <c:delete val="1"/>
        <c:axPos val="b"/>
        <c:numFmt formatCode="ge" sourceLinked="1"/>
        <c:majorTickMark val="none"/>
        <c:minorTickMark val="none"/>
        <c:tickLblPos val="none"/>
        <c:crossAx val="107426560"/>
        <c:crosses val="autoZero"/>
        <c:auto val="1"/>
        <c:lblOffset val="100"/>
        <c:baseTimeUnit val="years"/>
      </c:dateAx>
      <c:valAx>
        <c:axId val="1074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1616</c:v>
                </c:pt>
                <c:pt idx="1">
                  <c:v>1870</c:v>
                </c:pt>
                <c:pt idx="2">
                  <c:v>1621</c:v>
                </c:pt>
                <c:pt idx="3">
                  <c:v>1836</c:v>
                </c:pt>
                <c:pt idx="4">
                  <c:v>1150</c:v>
                </c:pt>
              </c:numCache>
            </c:numRef>
          </c:val>
          <c:extLst>
            <c:ext xmlns:c16="http://schemas.microsoft.com/office/drawing/2014/chart" uri="{C3380CC4-5D6E-409C-BE32-E72D297353CC}">
              <c16:uniqueId val="{00000000-B0F7-4799-953A-F21FC42D4DEC}"/>
            </c:ext>
          </c:extLst>
        </c:ser>
        <c:dLbls>
          <c:showLegendKey val="0"/>
          <c:showVal val="0"/>
          <c:showCatName val="0"/>
          <c:showSerName val="0"/>
          <c:showPercent val="0"/>
          <c:showBubbleSize val="0"/>
        </c:dLbls>
        <c:gapWidth val="150"/>
        <c:axId val="107460864"/>
        <c:axId val="1074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0F7-4799-953A-F21FC42D4DEC}"/>
            </c:ext>
          </c:extLst>
        </c:ser>
        <c:dLbls>
          <c:showLegendKey val="0"/>
          <c:showVal val="0"/>
          <c:showCatName val="0"/>
          <c:showSerName val="0"/>
          <c:showPercent val="0"/>
          <c:showBubbleSize val="0"/>
        </c:dLbls>
        <c:marker val="1"/>
        <c:smooth val="0"/>
        <c:axId val="107460864"/>
        <c:axId val="107467136"/>
      </c:lineChart>
      <c:dateAx>
        <c:axId val="107460864"/>
        <c:scaling>
          <c:orientation val="minMax"/>
        </c:scaling>
        <c:delete val="1"/>
        <c:axPos val="b"/>
        <c:numFmt formatCode="ge" sourceLinked="1"/>
        <c:majorTickMark val="none"/>
        <c:minorTickMark val="none"/>
        <c:tickLblPos val="none"/>
        <c:crossAx val="107467136"/>
        <c:crosses val="autoZero"/>
        <c:auto val="1"/>
        <c:lblOffset val="100"/>
        <c:baseTimeUnit val="years"/>
      </c:dateAx>
      <c:valAx>
        <c:axId val="107467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新町角駐車場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127.5</v>
      </c>
      <c r="V31" s="110"/>
      <c r="W31" s="110"/>
      <c r="X31" s="110"/>
      <c r="Y31" s="110"/>
      <c r="Z31" s="110"/>
      <c r="AA31" s="110"/>
      <c r="AB31" s="110"/>
      <c r="AC31" s="110"/>
      <c r="AD31" s="110"/>
      <c r="AE31" s="110"/>
      <c r="AF31" s="110"/>
      <c r="AG31" s="110"/>
      <c r="AH31" s="110"/>
      <c r="AI31" s="110"/>
      <c r="AJ31" s="110"/>
      <c r="AK31" s="110"/>
      <c r="AL31" s="110"/>
      <c r="AM31" s="110"/>
      <c r="AN31" s="110">
        <f>データ!Z7</f>
        <v>71.2</v>
      </c>
      <c r="AO31" s="110"/>
      <c r="AP31" s="110"/>
      <c r="AQ31" s="110"/>
      <c r="AR31" s="110"/>
      <c r="AS31" s="110"/>
      <c r="AT31" s="110"/>
      <c r="AU31" s="110"/>
      <c r="AV31" s="110"/>
      <c r="AW31" s="110"/>
      <c r="AX31" s="110"/>
      <c r="AY31" s="110"/>
      <c r="AZ31" s="110"/>
      <c r="BA31" s="110"/>
      <c r="BB31" s="110"/>
      <c r="BC31" s="110"/>
      <c r="BD31" s="110"/>
      <c r="BE31" s="110"/>
      <c r="BF31" s="110"/>
      <c r="BG31" s="110">
        <f>データ!AA7</f>
        <v>63.7</v>
      </c>
      <c r="BH31" s="110"/>
      <c r="BI31" s="110"/>
      <c r="BJ31" s="110"/>
      <c r="BK31" s="110"/>
      <c r="BL31" s="110"/>
      <c r="BM31" s="110"/>
      <c r="BN31" s="110"/>
      <c r="BO31" s="110"/>
      <c r="BP31" s="110"/>
      <c r="BQ31" s="110"/>
      <c r="BR31" s="110"/>
      <c r="BS31" s="110"/>
      <c r="BT31" s="110"/>
      <c r="BU31" s="110"/>
      <c r="BV31" s="110"/>
      <c r="BW31" s="110"/>
      <c r="BX31" s="110"/>
      <c r="BY31" s="110"/>
      <c r="BZ31" s="110">
        <f>データ!AB7</f>
        <v>77.099999999999994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50.2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690.6</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511.1</v>
      </c>
      <c r="JD31" s="81"/>
      <c r="JE31" s="81"/>
      <c r="JF31" s="81"/>
      <c r="JG31" s="81"/>
      <c r="JH31" s="81"/>
      <c r="JI31" s="81"/>
      <c r="JJ31" s="81"/>
      <c r="JK31" s="81"/>
      <c r="JL31" s="81"/>
      <c r="JM31" s="81"/>
      <c r="JN31" s="81"/>
      <c r="JO31" s="81"/>
      <c r="JP31" s="81"/>
      <c r="JQ31" s="81"/>
      <c r="JR31" s="81"/>
      <c r="JS31" s="81"/>
      <c r="JT31" s="81"/>
      <c r="JU31" s="82"/>
      <c r="JV31" s="80">
        <f>データ!DL7</f>
        <v>500</v>
      </c>
      <c r="JW31" s="81"/>
      <c r="JX31" s="81"/>
      <c r="JY31" s="81"/>
      <c r="JZ31" s="81"/>
      <c r="KA31" s="81"/>
      <c r="KB31" s="81"/>
      <c r="KC31" s="81"/>
      <c r="KD31" s="81"/>
      <c r="KE31" s="81"/>
      <c r="KF31" s="81"/>
      <c r="KG31" s="81"/>
      <c r="KH31" s="81"/>
      <c r="KI31" s="81"/>
      <c r="KJ31" s="81"/>
      <c r="KK31" s="81"/>
      <c r="KL31" s="81"/>
      <c r="KM31" s="81"/>
      <c r="KN31" s="82"/>
      <c r="KO31" s="80">
        <f>データ!DM7</f>
        <v>477.8</v>
      </c>
      <c r="KP31" s="81"/>
      <c r="KQ31" s="81"/>
      <c r="KR31" s="81"/>
      <c r="KS31" s="81"/>
      <c r="KT31" s="81"/>
      <c r="KU31" s="81"/>
      <c r="KV31" s="81"/>
      <c r="KW31" s="81"/>
      <c r="KX31" s="81"/>
      <c r="KY31" s="81"/>
      <c r="KZ31" s="81"/>
      <c r="LA31" s="81"/>
      <c r="LB31" s="81"/>
      <c r="LC31" s="81"/>
      <c r="LD31" s="81"/>
      <c r="LE31" s="81"/>
      <c r="LF31" s="81"/>
      <c r="LG31" s="82"/>
      <c r="LH31" s="80">
        <f>データ!DN7</f>
        <v>500</v>
      </c>
      <c r="LI31" s="81"/>
      <c r="LJ31" s="81"/>
      <c r="LK31" s="81"/>
      <c r="LL31" s="81"/>
      <c r="LM31" s="81"/>
      <c r="LN31" s="81"/>
      <c r="LO31" s="81"/>
      <c r="LP31" s="81"/>
      <c r="LQ31" s="81"/>
      <c r="LR31" s="81"/>
      <c r="LS31" s="81"/>
      <c r="LT31" s="81"/>
      <c r="LU31" s="81"/>
      <c r="LV31" s="81"/>
      <c r="LW31" s="81"/>
      <c r="LX31" s="81"/>
      <c r="LY31" s="81"/>
      <c r="LZ31" s="82"/>
      <c r="MA31" s="80">
        <f>データ!DO7</f>
        <v>466.7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14</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76.7</v>
      </c>
      <c r="EM52" s="110"/>
      <c r="EN52" s="110"/>
      <c r="EO52" s="110"/>
      <c r="EP52" s="110"/>
      <c r="EQ52" s="110"/>
      <c r="ER52" s="110"/>
      <c r="ES52" s="110"/>
      <c r="ET52" s="110"/>
      <c r="EU52" s="110"/>
      <c r="EV52" s="110"/>
      <c r="EW52" s="110"/>
      <c r="EX52" s="110"/>
      <c r="EY52" s="110"/>
      <c r="EZ52" s="110"/>
      <c r="FA52" s="110"/>
      <c r="FB52" s="110"/>
      <c r="FC52" s="110"/>
      <c r="FD52" s="110"/>
      <c r="FE52" s="110">
        <f>データ!BG7</f>
        <v>79.2</v>
      </c>
      <c r="FF52" s="110"/>
      <c r="FG52" s="110"/>
      <c r="FH52" s="110"/>
      <c r="FI52" s="110"/>
      <c r="FJ52" s="110"/>
      <c r="FK52" s="110"/>
      <c r="FL52" s="110"/>
      <c r="FM52" s="110"/>
      <c r="FN52" s="110"/>
      <c r="FO52" s="110"/>
      <c r="FP52" s="110"/>
      <c r="FQ52" s="110"/>
      <c r="FR52" s="110"/>
      <c r="FS52" s="110"/>
      <c r="FT52" s="110"/>
      <c r="FU52" s="110"/>
      <c r="FV52" s="110"/>
      <c r="FW52" s="110"/>
      <c r="FX52" s="110">
        <f>データ!BH7</f>
        <v>76.7</v>
      </c>
      <c r="FY52" s="110"/>
      <c r="FZ52" s="110"/>
      <c r="GA52" s="110"/>
      <c r="GB52" s="110"/>
      <c r="GC52" s="110"/>
      <c r="GD52" s="110"/>
      <c r="GE52" s="110"/>
      <c r="GF52" s="110"/>
      <c r="GG52" s="110"/>
      <c r="GH52" s="110"/>
      <c r="GI52" s="110"/>
      <c r="GJ52" s="110"/>
      <c r="GK52" s="110"/>
      <c r="GL52" s="110"/>
      <c r="GM52" s="110"/>
      <c r="GN52" s="110"/>
      <c r="GO52" s="110"/>
      <c r="GP52" s="110"/>
      <c r="GQ52" s="110">
        <f>データ!BI7</f>
        <v>78.900000000000006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1616</v>
      </c>
      <c r="JD52" s="106"/>
      <c r="JE52" s="106"/>
      <c r="JF52" s="106"/>
      <c r="JG52" s="106"/>
      <c r="JH52" s="106"/>
      <c r="JI52" s="106"/>
      <c r="JJ52" s="106"/>
      <c r="JK52" s="106"/>
      <c r="JL52" s="106"/>
      <c r="JM52" s="106"/>
      <c r="JN52" s="106"/>
      <c r="JO52" s="106"/>
      <c r="JP52" s="106"/>
      <c r="JQ52" s="106"/>
      <c r="JR52" s="106"/>
      <c r="JS52" s="106"/>
      <c r="JT52" s="106"/>
      <c r="JU52" s="106"/>
      <c r="JV52" s="106">
        <f>データ!BR7</f>
        <v>1870</v>
      </c>
      <c r="JW52" s="106"/>
      <c r="JX52" s="106"/>
      <c r="JY52" s="106"/>
      <c r="JZ52" s="106"/>
      <c r="KA52" s="106"/>
      <c r="KB52" s="106"/>
      <c r="KC52" s="106"/>
      <c r="KD52" s="106"/>
      <c r="KE52" s="106"/>
      <c r="KF52" s="106"/>
      <c r="KG52" s="106"/>
      <c r="KH52" s="106"/>
      <c r="KI52" s="106"/>
      <c r="KJ52" s="106"/>
      <c r="KK52" s="106"/>
      <c r="KL52" s="106"/>
      <c r="KM52" s="106"/>
      <c r="KN52" s="106"/>
      <c r="KO52" s="106">
        <f>データ!BS7</f>
        <v>1621</v>
      </c>
      <c r="KP52" s="106"/>
      <c r="KQ52" s="106"/>
      <c r="KR52" s="106"/>
      <c r="KS52" s="106"/>
      <c r="KT52" s="106"/>
      <c r="KU52" s="106"/>
      <c r="KV52" s="106"/>
      <c r="KW52" s="106"/>
      <c r="KX52" s="106"/>
      <c r="KY52" s="106"/>
      <c r="KZ52" s="106"/>
      <c r="LA52" s="106"/>
      <c r="LB52" s="106"/>
      <c r="LC52" s="106"/>
      <c r="LD52" s="106"/>
      <c r="LE52" s="106"/>
      <c r="LF52" s="106"/>
      <c r="LG52" s="106"/>
      <c r="LH52" s="106">
        <f>データ!BT7</f>
        <v>1836</v>
      </c>
      <c r="LI52" s="106"/>
      <c r="LJ52" s="106"/>
      <c r="LK52" s="106"/>
      <c r="LL52" s="106"/>
      <c r="LM52" s="106"/>
      <c r="LN52" s="106"/>
      <c r="LO52" s="106"/>
      <c r="LP52" s="106"/>
      <c r="LQ52" s="106"/>
      <c r="LR52" s="106"/>
      <c r="LS52" s="106"/>
      <c r="LT52" s="106"/>
      <c r="LU52" s="106"/>
      <c r="LV52" s="106"/>
      <c r="LW52" s="106"/>
      <c r="LX52" s="106"/>
      <c r="LY52" s="106"/>
      <c r="LZ52" s="106"/>
      <c r="MA52" s="106">
        <f>データ!BU7</f>
        <v>1150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1433</v>
      </c>
      <c r="KB77" s="81"/>
      <c r="KC77" s="81"/>
      <c r="KD77" s="81"/>
      <c r="KE77" s="81"/>
      <c r="KF77" s="81"/>
      <c r="KG77" s="81"/>
      <c r="KH77" s="81"/>
      <c r="KI77" s="81"/>
      <c r="KJ77" s="81"/>
      <c r="KK77" s="81"/>
      <c r="KL77" s="81"/>
      <c r="KM77" s="81"/>
      <c r="KN77" s="81"/>
      <c r="KO77" s="82"/>
      <c r="KP77" s="80">
        <f>データ!DA7</f>
        <v>1173</v>
      </c>
      <c r="KQ77" s="81"/>
      <c r="KR77" s="81"/>
      <c r="KS77" s="81"/>
      <c r="KT77" s="81"/>
      <c r="KU77" s="81"/>
      <c r="KV77" s="81"/>
      <c r="KW77" s="81"/>
      <c r="KX77" s="81"/>
      <c r="KY77" s="81"/>
      <c r="KZ77" s="81"/>
      <c r="LA77" s="81"/>
      <c r="LB77" s="81"/>
      <c r="LC77" s="81"/>
      <c r="LD77" s="82"/>
      <c r="LE77" s="80">
        <f>データ!DB7</f>
        <v>1192.3</v>
      </c>
      <c r="LF77" s="81"/>
      <c r="LG77" s="81"/>
      <c r="LH77" s="81"/>
      <c r="LI77" s="81"/>
      <c r="LJ77" s="81"/>
      <c r="LK77" s="81"/>
      <c r="LL77" s="81"/>
      <c r="LM77" s="81"/>
      <c r="LN77" s="81"/>
      <c r="LO77" s="81"/>
      <c r="LP77" s="81"/>
      <c r="LQ77" s="81"/>
      <c r="LR77" s="81"/>
      <c r="LS77" s="82"/>
      <c r="LT77" s="80">
        <f>データ!DC7</f>
        <v>973.2</v>
      </c>
      <c r="LU77" s="81"/>
      <c r="LV77" s="81"/>
      <c r="LW77" s="81"/>
      <c r="LX77" s="81"/>
      <c r="LY77" s="81"/>
      <c r="LZ77" s="81"/>
      <c r="MA77" s="81"/>
      <c r="MB77" s="81"/>
      <c r="MC77" s="81"/>
      <c r="MD77" s="81"/>
      <c r="ME77" s="81"/>
      <c r="MF77" s="81"/>
      <c r="MG77" s="81"/>
      <c r="MH77" s="82"/>
      <c r="MI77" s="80">
        <f>データ!DD7</f>
        <v>1149.4000000000001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meY2e/KDqOJRm4INaKLqSlhgzF0pZik3aOs5EESrwu1Q0NVvVxGaJqtl/lTfTHDExFqW2Vff5rCpd5FLoy8kLg==" saltValue="rhPLI65+mzD51xA1GDQUv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93</v>
      </c>
      <c r="AN5" s="59" t="s">
        <v>103</v>
      </c>
      <c r="AO5" s="59" t="s">
        <v>95</v>
      </c>
      <c r="AP5" s="59" t="s">
        <v>96</v>
      </c>
      <c r="AQ5" s="59" t="s">
        <v>97</v>
      </c>
      <c r="AR5" s="59" t="s">
        <v>98</v>
      </c>
      <c r="AS5" s="59" t="s">
        <v>99</v>
      </c>
      <c r="AT5" s="59" t="s">
        <v>100</v>
      </c>
      <c r="AU5" s="59" t="s">
        <v>90</v>
      </c>
      <c r="AV5" s="59" t="s">
        <v>91</v>
      </c>
      <c r="AW5" s="59" t="s">
        <v>102</v>
      </c>
      <c r="AX5" s="59" t="s">
        <v>93</v>
      </c>
      <c r="AY5" s="59" t="s">
        <v>103</v>
      </c>
      <c r="AZ5" s="59" t="s">
        <v>95</v>
      </c>
      <c r="BA5" s="59" t="s">
        <v>96</v>
      </c>
      <c r="BB5" s="59" t="s">
        <v>97</v>
      </c>
      <c r="BC5" s="59" t="s">
        <v>98</v>
      </c>
      <c r="BD5" s="59" t="s">
        <v>99</v>
      </c>
      <c r="BE5" s="59" t="s">
        <v>100</v>
      </c>
      <c r="BF5" s="59" t="s">
        <v>90</v>
      </c>
      <c r="BG5" s="59" t="s">
        <v>91</v>
      </c>
      <c r="BH5" s="59" t="s">
        <v>102</v>
      </c>
      <c r="BI5" s="59" t="s">
        <v>104</v>
      </c>
      <c r="BJ5" s="59" t="s">
        <v>103</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102</v>
      </c>
      <c r="CE5" s="59" t="s">
        <v>104</v>
      </c>
      <c r="CF5" s="59" t="s">
        <v>94</v>
      </c>
      <c r="CG5" s="59" t="s">
        <v>95</v>
      </c>
      <c r="CH5" s="59" t="s">
        <v>96</v>
      </c>
      <c r="CI5" s="59" t="s">
        <v>97</v>
      </c>
      <c r="CJ5" s="59" t="s">
        <v>98</v>
      </c>
      <c r="CK5" s="59" t="s">
        <v>99</v>
      </c>
      <c r="CL5" s="59" t="s">
        <v>100</v>
      </c>
      <c r="CM5" s="150"/>
      <c r="CN5" s="150"/>
      <c r="CO5" s="59" t="s">
        <v>105</v>
      </c>
      <c r="CP5" s="59" t="s">
        <v>106</v>
      </c>
      <c r="CQ5" s="59" t="s">
        <v>92</v>
      </c>
      <c r="CR5" s="59" t="s">
        <v>93</v>
      </c>
      <c r="CS5" s="59" t="s">
        <v>103</v>
      </c>
      <c r="CT5" s="59" t="s">
        <v>95</v>
      </c>
      <c r="CU5" s="59" t="s">
        <v>96</v>
      </c>
      <c r="CV5" s="59" t="s">
        <v>97</v>
      </c>
      <c r="CW5" s="59" t="s">
        <v>98</v>
      </c>
      <c r="CX5" s="59" t="s">
        <v>99</v>
      </c>
      <c r="CY5" s="59" t="s">
        <v>100</v>
      </c>
      <c r="CZ5" s="59" t="s">
        <v>90</v>
      </c>
      <c r="DA5" s="59" t="s">
        <v>91</v>
      </c>
      <c r="DB5" s="59" t="s">
        <v>102</v>
      </c>
      <c r="DC5" s="59" t="s">
        <v>104</v>
      </c>
      <c r="DD5" s="59" t="s">
        <v>103</v>
      </c>
      <c r="DE5" s="59" t="s">
        <v>95</v>
      </c>
      <c r="DF5" s="59" t="s">
        <v>96</v>
      </c>
      <c r="DG5" s="59" t="s">
        <v>97</v>
      </c>
      <c r="DH5" s="59" t="s">
        <v>98</v>
      </c>
      <c r="DI5" s="59" t="s">
        <v>99</v>
      </c>
      <c r="DJ5" s="59" t="s">
        <v>35</v>
      </c>
      <c r="DK5" s="59" t="s">
        <v>90</v>
      </c>
      <c r="DL5" s="59" t="s">
        <v>106</v>
      </c>
      <c r="DM5" s="59" t="s">
        <v>102</v>
      </c>
      <c r="DN5" s="59" t="s">
        <v>93</v>
      </c>
      <c r="DO5" s="59" t="s">
        <v>103</v>
      </c>
      <c r="DP5" s="59" t="s">
        <v>95</v>
      </c>
      <c r="DQ5" s="59" t="s">
        <v>96</v>
      </c>
      <c r="DR5" s="59" t="s">
        <v>97</v>
      </c>
      <c r="DS5" s="59" t="s">
        <v>98</v>
      </c>
      <c r="DT5" s="59" t="s">
        <v>99</v>
      </c>
      <c r="DU5" s="59" t="s">
        <v>100</v>
      </c>
    </row>
    <row r="6" spans="1:125" s="66" customFormat="1" x14ac:dyDescent="0.15">
      <c r="A6" s="49" t="s">
        <v>107</v>
      </c>
      <c r="B6" s="60">
        <f>B8</f>
        <v>2018</v>
      </c>
      <c r="C6" s="60">
        <f t="shared" ref="C6:X6" si="1">C8</f>
        <v>382043</v>
      </c>
      <c r="D6" s="60">
        <f t="shared" si="1"/>
        <v>47</v>
      </c>
      <c r="E6" s="60">
        <f t="shared" si="1"/>
        <v>14</v>
      </c>
      <c r="F6" s="60">
        <f t="shared" si="1"/>
        <v>0</v>
      </c>
      <c r="G6" s="60">
        <f t="shared" si="1"/>
        <v>8</v>
      </c>
      <c r="H6" s="60" t="str">
        <f>SUBSTITUTE(H8,"　","")</f>
        <v>愛媛県八幡浜市</v>
      </c>
      <c r="I6" s="60" t="str">
        <f t="shared" si="1"/>
        <v>新町角駐車場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商業施設</v>
      </c>
      <c r="T6" s="62" t="str">
        <f t="shared" si="1"/>
        <v>無</v>
      </c>
      <c r="U6" s="63">
        <f t="shared" si="1"/>
        <v>179</v>
      </c>
      <c r="V6" s="63">
        <f t="shared" si="1"/>
        <v>9</v>
      </c>
      <c r="W6" s="63">
        <f t="shared" si="1"/>
        <v>120</v>
      </c>
      <c r="X6" s="62" t="str">
        <f t="shared" si="1"/>
        <v>代行制</v>
      </c>
      <c r="Y6" s="64">
        <f>IF(Y8="-",NA(),Y8)</f>
        <v>127.5</v>
      </c>
      <c r="Z6" s="64">
        <f t="shared" ref="Z6:AH6" si="2">IF(Z8="-",NA(),Z8)</f>
        <v>71.2</v>
      </c>
      <c r="AA6" s="64">
        <f t="shared" si="2"/>
        <v>63.7</v>
      </c>
      <c r="AB6" s="64">
        <f t="shared" si="2"/>
        <v>77.099999999999994</v>
      </c>
      <c r="AC6" s="64">
        <f t="shared" si="2"/>
        <v>50.2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690.6</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14</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76.7</v>
      </c>
      <c r="BG6" s="64">
        <f t="shared" ref="BG6:BO6" si="5">IF(BG8="-",NA(),BG8)</f>
        <v>79.2</v>
      </c>
      <c r="BH6" s="64">
        <f t="shared" si="5"/>
        <v>76.7</v>
      </c>
      <c r="BI6" s="64">
        <f t="shared" si="5"/>
        <v>78.900000000000006</v>
      </c>
      <c r="BJ6" s="64">
        <f t="shared" si="5"/>
        <v>65.8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1616</v>
      </c>
      <c r="BR6" s="65">
        <f t="shared" ref="BR6:BZ6" si="6">IF(BR8="-",NA(),BR8)</f>
        <v>1870</v>
      </c>
      <c r="BS6" s="65">
        <f t="shared" si="6"/>
        <v>1621</v>
      </c>
      <c r="BT6" s="65">
        <f t="shared" si="6"/>
        <v>1836</v>
      </c>
      <c r="BU6" s="65">
        <f t="shared" si="6"/>
        <v>1150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62</v>
      </c>
      <c r="CN6" s="63">
        <f t="shared" si="7"/>
        <v>0</v>
      </c>
      <c r="CO6" s="64"/>
      <c r="CP6" s="64"/>
      <c r="CQ6" s="64"/>
      <c r="CR6" s="64"/>
      <c r="CS6" s="64"/>
      <c r="CT6" s="64"/>
      <c r="CU6" s="64"/>
      <c r="CV6" s="64"/>
      <c r="CW6" s="64"/>
      <c r="CX6" s="64"/>
      <c r="CY6" s="61" t="s">
        <v>108</v>
      </c>
      <c r="CZ6" s="64">
        <f>IF(CZ8="-",NA(),CZ8)</f>
        <v>1433</v>
      </c>
      <c r="DA6" s="64">
        <f t="shared" ref="DA6:DI6" si="8">IF(DA8="-",NA(),DA8)</f>
        <v>1173</v>
      </c>
      <c r="DB6" s="64">
        <f t="shared" si="8"/>
        <v>1192.3</v>
      </c>
      <c r="DC6" s="64">
        <f t="shared" si="8"/>
        <v>973.2</v>
      </c>
      <c r="DD6" s="64">
        <f t="shared" si="8"/>
        <v>1149.4000000000001</v>
      </c>
      <c r="DE6" s="64">
        <f t="shared" si="8"/>
        <v>78.400000000000006</v>
      </c>
      <c r="DF6" s="64">
        <f t="shared" si="8"/>
        <v>70.5</v>
      </c>
      <c r="DG6" s="64">
        <f t="shared" si="8"/>
        <v>59.2</v>
      </c>
      <c r="DH6" s="64">
        <f t="shared" si="8"/>
        <v>62.4</v>
      </c>
      <c r="DI6" s="64">
        <f t="shared" si="8"/>
        <v>82.7</v>
      </c>
      <c r="DJ6" s="61" t="str">
        <f>IF(DJ8="-","",IF(DJ8="-","【-】","【"&amp;SUBSTITUTE(TEXT(DJ8,"#,##0.0"),"-","△")&amp;"】"))</f>
        <v>【103.6】</v>
      </c>
      <c r="DK6" s="64">
        <f>IF(DK8="-",NA(),DK8)</f>
        <v>511.1</v>
      </c>
      <c r="DL6" s="64">
        <f t="shared" ref="DL6:DT6" si="9">IF(DL8="-",NA(),DL8)</f>
        <v>500</v>
      </c>
      <c r="DM6" s="64">
        <f t="shared" si="9"/>
        <v>477.8</v>
      </c>
      <c r="DN6" s="64">
        <f t="shared" si="9"/>
        <v>500</v>
      </c>
      <c r="DO6" s="64">
        <f t="shared" si="9"/>
        <v>466.7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109</v>
      </c>
      <c r="B7" s="60">
        <f t="shared" ref="B7:X7" si="10">B8</f>
        <v>2018</v>
      </c>
      <c r="C7" s="60">
        <f t="shared" si="10"/>
        <v>382043</v>
      </c>
      <c r="D7" s="60">
        <f t="shared" si="10"/>
        <v>47</v>
      </c>
      <c r="E7" s="60">
        <f t="shared" si="10"/>
        <v>14</v>
      </c>
      <c r="F7" s="60">
        <f t="shared" si="10"/>
        <v>0</v>
      </c>
      <c r="G7" s="60">
        <f t="shared" si="10"/>
        <v>8</v>
      </c>
      <c r="H7" s="60" t="str">
        <f t="shared" si="10"/>
        <v>愛媛県　八幡浜市</v>
      </c>
      <c r="I7" s="60" t="str">
        <f t="shared" si="10"/>
        <v>新町角駐車場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商業施設</v>
      </c>
      <c r="T7" s="62" t="str">
        <f t="shared" si="10"/>
        <v>無</v>
      </c>
      <c r="U7" s="63">
        <f t="shared" si="10"/>
        <v>179</v>
      </c>
      <c r="V7" s="63">
        <f t="shared" si="10"/>
        <v>9</v>
      </c>
      <c r="W7" s="63">
        <f t="shared" si="10"/>
        <v>120</v>
      </c>
      <c r="X7" s="62" t="str">
        <f t="shared" si="10"/>
        <v>代行制</v>
      </c>
      <c r="Y7" s="64">
        <f>Y8</f>
        <v>127.5</v>
      </c>
      <c r="Z7" s="64">
        <f t="shared" ref="Z7:AH7" si="11">Z8</f>
        <v>71.2</v>
      </c>
      <c r="AA7" s="64">
        <f t="shared" si="11"/>
        <v>63.7</v>
      </c>
      <c r="AB7" s="64">
        <f t="shared" si="11"/>
        <v>77.099999999999994</v>
      </c>
      <c r="AC7" s="64">
        <f t="shared" si="11"/>
        <v>50.2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690.6</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14</v>
      </c>
      <c r="AY7" s="65">
        <f t="shared" si="13"/>
        <v>0</v>
      </c>
      <c r="AZ7" s="65">
        <f t="shared" si="13"/>
        <v>23</v>
      </c>
      <c r="BA7" s="65">
        <f t="shared" si="13"/>
        <v>22</v>
      </c>
      <c r="BB7" s="65">
        <f t="shared" si="13"/>
        <v>16</v>
      </c>
      <c r="BC7" s="65">
        <f t="shared" si="13"/>
        <v>21</v>
      </c>
      <c r="BD7" s="65">
        <f t="shared" si="13"/>
        <v>17</v>
      </c>
      <c r="BE7" s="63"/>
      <c r="BF7" s="64">
        <f>BF8</f>
        <v>76.7</v>
      </c>
      <c r="BG7" s="64">
        <f t="shared" ref="BG7:BO7" si="14">BG8</f>
        <v>79.2</v>
      </c>
      <c r="BH7" s="64">
        <f t="shared" si="14"/>
        <v>76.7</v>
      </c>
      <c r="BI7" s="64">
        <f t="shared" si="14"/>
        <v>78.900000000000006</v>
      </c>
      <c r="BJ7" s="64">
        <f t="shared" si="14"/>
        <v>65.8</v>
      </c>
      <c r="BK7" s="64">
        <f t="shared" si="14"/>
        <v>40.700000000000003</v>
      </c>
      <c r="BL7" s="64">
        <f t="shared" si="14"/>
        <v>38.200000000000003</v>
      </c>
      <c r="BM7" s="64">
        <f t="shared" si="14"/>
        <v>34.6</v>
      </c>
      <c r="BN7" s="64">
        <f t="shared" si="14"/>
        <v>37.6</v>
      </c>
      <c r="BO7" s="64">
        <f t="shared" si="14"/>
        <v>33.200000000000003</v>
      </c>
      <c r="BP7" s="61"/>
      <c r="BQ7" s="65">
        <f>BQ8</f>
        <v>1616</v>
      </c>
      <c r="BR7" s="65">
        <f t="shared" ref="BR7:BZ7" si="15">BR8</f>
        <v>1870</v>
      </c>
      <c r="BS7" s="65">
        <f t="shared" si="15"/>
        <v>1621</v>
      </c>
      <c r="BT7" s="65">
        <f t="shared" si="15"/>
        <v>1836</v>
      </c>
      <c r="BU7" s="65">
        <f t="shared" si="15"/>
        <v>1150</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111</v>
      </c>
      <c r="CL7" s="61"/>
      <c r="CM7" s="63">
        <f>CM8</f>
        <v>62</v>
      </c>
      <c r="CN7" s="63">
        <f>CN8</f>
        <v>0</v>
      </c>
      <c r="CO7" s="64" t="s">
        <v>110</v>
      </c>
      <c r="CP7" s="64" t="s">
        <v>110</v>
      </c>
      <c r="CQ7" s="64" t="s">
        <v>110</v>
      </c>
      <c r="CR7" s="64" t="s">
        <v>110</v>
      </c>
      <c r="CS7" s="64" t="s">
        <v>110</v>
      </c>
      <c r="CT7" s="64" t="s">
        <v>110</v>
      </c>
      <c r="CU7" s="64" t="s">
        <v>110</v>
      </c>
      <c r="CV7" s="64" t="s">
        <v>110</v>
      </c>
      <c r="CW7" s="64" t="s">
        <v>110</v>
      </c>
      <c r="CX7" s="64" t="s">
        <v>111</v>
      </c>
      <c r="CY7" s="61"/>
      <c r="CZ7" s="64">
        <f>CZ8</f>
        <v>1433</v>
      </c>
      <c r="DA7" s="64">
        <f t="shared" ref="DA7:DI7" si="16">DA8</f>
        <v>1173</v>
      </c>
      <c r="DB7" s="64">
        <f t="shared" si="16"/>
        <v>1192.3</v>
      </c>
      <c r="DC7" s="64">
        <f t="shared" si="16"/>
        <v>973.2</v>
      </c>
      <c r="DD7" s="64">
        <f t="shared" si="16"/>
        <v>1149.4000000000001</v>
      </c>
      <c r="DE7" s="64">
        <f t="shared" si="16"/>
        <v>78.400000000000006</v>
      </c>
      <c r="DF7" s="64">
        <f t="shared" si="16"/>
        <v>70.5</v>
      </c>
      <c r="DG7" s="64">
        <f t="shared" si="16"/>
        <v>59.2</v>
      </c>
      <c r="DH7" s="64">
        <f t="shared" si="16"/>
        <v>62.4</v>
      </c>
      <c r="DI7" s="64">
        <f t="shared" si="16"/>
        <v>82.7</v>
      </c>
      <c r="DJ7" s="61"/>
      <c r="DK7" s="64">
        <f>DK8</f>
        <v>511.1</v>
      </c>
      <c r="DL7" s="64">
        <f t="shared" ref="DL7:DT7" si="17">DL8</f>
        <v>500</v>
      </c>
      <c r="DM7" s="64">
        <f t="shared" si="17"/>
        <v>477.8</v>
      </c>
      <c r="DN7" s="64">
        <f t="shared" si="17"/>
        <v>500</v>
      </c>
      <c r="DO7" s="64">
        <f t="shared" si="17"/>
        <v>466.7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382043</v>
      </c>
      <c r="D8" s="67">
        <v>47</v>
      </c>
      <c r="E8" s="67">
        <v>14</v>
      </c>
      <c r="F8" s="67">
        <v>0</v>
      </c>
      <c r="G8" s="67">
        <v>8</v>
      </c>
      <c r="H8" s="67" t="s">
        <v>112</v>
      </c>
      <c r="I8" s="67" t="s">
        <v>113</v>
      </c>
      <c r="J8" s="67" t="s">
        <v>114</v>
      </c>
      <c r="K8" s="67" t="s">
        <v>115</v>
      </c>
      <c r="L8" s="67" t="s">
        <v>116</v>
      </c>
      <c r="M8" s="67" t="s">
        <v>117</v>
      </c>
      <c r="N8" s="67" t="s">
        <v>118</v>
      </c>
      <c r="O8" s="68" t="s">
        <v>119</v>
      </c>
      <c r="P8" s="69" t="s">
        <v>120</v>
      </c>
      <c r="Q8" s="69" t="s">
        <v>121</v>
      </c>
      <c r="R8" s="70">
        <v>8</v>
      </c>
      <c r="S8" s="69" t="s">
        <v>122</v>
      </c>
      <c r="T8" s="69" t="s">
        <v>123</v>
      </c>
      <c r="U8" s="70">
        <v>179</v>
      </c>
      <c r="V8" s="70">
        <v>9</v>
      </c>
      <c r="W8" s="70">
        <v>120</v>
      </c>
      <c r="X8" s="69" t="s">
        <v>124</v>
      </c>
      <c r="Y8" s="71">
        <v>127.5</v>
      </c>
      <c r="Z8" s="71">
        <v>71.2</v>
      </c>
      <c r="AA8" s="71">
        <v>63.7</v>
      </c>
      <c r="AB8" s="71">
        <v>77.099999999999994</v>
      </c>
      <c r="AC8" s="71">
        <v>50.2</v>
      </c>
      <c r="AD8" s="71">
        <v>385.5</v>
      </c>
      <c r="AE8" s="71">
        <v>419.4</v>
      </c>
      <c r="AF8" s="71">
        <v>371</v>
      </c>
      <c r="AG8" s="71">
        <v>509.2</v>
      </c>
      <c r="AH8" s="71">
        <v>449.1</v>
      </c>
      <c r="AI8" s="68">
        <v>297.10000000000002</v>
      </c>
      <c r="AJ8" s="71">
        <v>0</v>
      </c>
      <c r="AK8" s="71">
        <v>0</v>
      </c>
      <c r="AL8" s="71">
        <v>0</v>
      </c>
      <c r="AM8" s="71">
        <v>690.6</v>
      </c>
      <c r="AN8" s="71">
        <v>0</v>
      </c>
      <c r="AO8" s="71">
        <v>3.5</v>
      </c>
      <c r="AP8" s="71">
        <v>3.2</v>
      </c>
      <c r="AQ8" s="71">
        <v>2.9</v>
      </c>
      <c r="AR8" s="71">
        <v>6</v>
      </c>
      <c r="AS8" s="71">
        <v>3.8</v>
      </c>
      <c r="AT8" s="68">
        <v>5.3</v>
      </c>
      <c r="AU8" s="72">
        <v>0</v>
      </c>
      <c r="AV8" s="72">
        <v>0</v>
      </c>
      <c r="AW8" s="72">
        <v>0</v>
      </c>
      <c r="AX8" s="72">
        <v>14</v>
      </c>
      <c r="AY8" s="72">
        <v>0</v>
      </c>
      <c r="AZ8" s="72">
        <v>23</v>
      </c>
      <c r="BA8" s="72">
        <v>22</v>
      </c>
      <c r="BB8" s="72">
        <v>16</v>
      </c>
      <c r="BC8" s="72">
        <v>21</v>
      </c>
      <c r="BD8" s="72">
        <v>17</v>
      </c>
      <c r="BE8" s="72">
        <v>30</v>
      </c>
      <c r="BF8" s="71">
        <v>76.7</v>
      </c>
      <c r="BG8" s="71">
        <v>79.2</v>
      </c>
      <c r="BH8" s="71">
        <v>76.7</v>
      </c>
      <c r="BI8" s="71">
        <v>78.900000000000006</v>
      </c>
      <c r="BJ8" s="71">
        <v>65.8</v>
      </c>
      <c r="BK8" s="71">
        <v>40.700000000000003</v>
      </c>
      <c r="BL8" s="71">
        <v>38.200000000000003</v>
      </c>
      <c r="BM8" s="71">
        <v>34.6</v>
      </c>
      <c r="BN8" s="71">
        <v>37.6</v>
      </c>
      <c r="BO8" s="71">
        <v>33.200000000000003</v>
      </c>
      <c r="BP8" s="68">
        <v>26.3</v>
      </c>
      <c r="BQ8" s="72">
        <v>1616</v>
      </c>
      <c r="BR8" s="72">
        <v>1870</v>
      </c>
      <c r="BS8" s="72">
        <v>1621</v>
      </c>
      <c r="BT8" s="73">
        <v>1836</v>
      </c>
      <c r="BU8" s="73">
        <v>1150</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62</v>
      </c>
      <c r="CN8" s="70">
        <v>0</v>
      </c>
      <c r="CO8" s="71" t="s">
        <v>116</v>
      </c>
      <c r="CP8" s="71" t="s">
        <v>116</v>
      </c>
      <c r="CQ8" s="71" t="s">
        <v>116</v>
      </c>
      <c r="CR8" s="71" t="s">
        <v>116</v>
      </c>
      <c r="CS8" s="71" t="s">
        <v>116</v>
      </c>
      <c r="CT8" s="71" t="s">
        <v>116</v>
      </c>
      <c r="CU8" s="71" t="s">
        <v>116</v>
      </c>
      <c r="CV8" s="71" t="s">
        <v>116</v>
      </c>
      <c r="CW8" s="71" t="s">
        <v>116</v>
      </c>
      <c r="CX8" s="71" t="s">
        <v>116</v>
      </c>
      <c r="CY8" s="68" t="s">
        <v>116</v>
      </c>
      <c r="CZ8" s="71">
        <v>1433</v>
      </c>
      <c r="DA8" s="71">
        <v>1173</v>
      </c>
      <c r="DB8" s="71">
        <v>1192.3</v>
      </c>
      <c r="DC8" s="71">
        <v>973.2</v>
      </c>
      <c r="DD8" s="71">
        <v>1149.4000000000001</v>
      </c>
      <c r="DE8" s="71">
        <v>78.400000000000006</v>
      </c>
      <c r="DF8" s="71">
        <v>70.5</v>
      </c>
      <c r="DG8" s="71">
        <v>59.2</v>
      </c>
      <c r="DH8" s="71">
        <v>62.4</v>
      </c>
      <c r="DI8" s="71">
        <v>82.7</v>
      </c>
      <c r="DJ8" s="68">
        <v>103.6</v>
      </c>
      <c r="DK8" s="71">
        <v>511.1</v>
      </c>
      <c r="DL8" s="71">
        <v>500</v>
      </c>
      <c r="DM8" s="71">
        <v>477.8</v>
      </c>
      <c r="DN8" s="71">
        <v>500</v>
      </c>
      <c r="DO8" s="71">
        <v>466.7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2020-01-21T05:27:15Z</cp:lastPrinted>
  <dcterms:created xsi:type="dcterms:W3CDTF">2019-12-05T07:28:43Z</dcterms:created>
  <dcterms:modified xsi:type="dcterms:W3CDTF">2020-02-14T04:06:26Z</dcterms:modified>
  <cp:category/>
</cp:coreProperties>
</file>