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31（安岡）\03公営企業\07経営比較分析表\H30分   (H31文書に保存)\20200109 公営企業に係る経営比較分析表（平成30年度決算）の分析等について\09 HP掲載データ\04 八幡浜市\"/>
    </mc:Choice>
  </mc:AlternateContent>
  <workbookProtection workbookAlgorithmName="SHA-512" workbookHashValue="wfJ7s8VuSMvlc431jJBgWqk6fFSr5wgreMZjdG1rTQtxyVFY+KYcOcdF0623SiCSQojRzlQy0BCDMREMNBCPNQ==" workbookSaltValue="W4WaU1UFQ4lApCPrOGuZW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LH32" i="4" s="1"/>
  <c r="DR7" i="5"/>
  <c r="KO32" i="4" s="1"/>
  <c r="DQ7" i="5"/>
  <c r="DP7" i="5"/>
  <c r="DO7" i="5"/>
  <c r="MA31" i="4" s="1"/>
  <c r="DN7" i="5"/>
  <c r="DM7" i="5"/>
  <c r="DL7" i="5"/>
  <c r="DK7" i="5"/>
  <c r="JC31" i="4" s="1"/>
  <c r="DI7" i="5"/>
  <c r="DH7" i="5"/>
  <c r="DG7" i="5"/>
  <c r="DF7" i="5"/>
  <c r="KP78" i="4" s="1"/>
  <c r="DE7" i="5"/>
  <c r="DD7" i="5"/>
  <c r="DC7" i="5"/>
  <c r="DB7" i="5"/>
  <c r="LE77" i="4" s="1"/>
  <c r="DA7" i="5"/>
  <c r="KP77" i="4" s="1"/>
  <c r="CZ7" i="5"/>
  <c r="CN7" i="5"/>
  <c r="CM7" i="5"/>
  <c r="CV67" i="4" s="1"/>
  <c r="BZ7" i="5"/>
  <c r="BY7" i="5"/>
  <c r="BX7" i="5"/>
  <c r="KO53" i="4" s="1"/>
  <c r="BW7" i="5"/>
  <c r="JV53" i="4" s="1"/>
  <c r="BV7" i="5"/>
  <c r="BU7" i="5"/>
  <c r="BT7" i="5"/>
  <c r="BS7" i="5"/>
  <c r="KO52" i="4" s="1"/>
  <c r="BR7" i="5"/>
  <c r="JV52" i="4" s="1"/>
  <c r="BQ7" i="5"/>
  <c r="BO7" i="5"/>
  <c r="BN7" i="5"/>
  <c r="GQ53" i="4" s="1"/>
  <c r="BM7" i="5"/>
  <c r="FX53" i="4" s="1"/>
  <c r="BL7" i="5"/>
  <c r="BK7" i="5"/>
  <c r="BJ7" i="5"/>
  <c r="HJ52" i="4" s="1"/>
  <c r="BI7" i="5"/>
  <c r="BH7" i="5"/>
  <c r="BG7" i="5"/>
  <c r="BF7" i="5"/>
  <c r="EL52" i="4" s="1"/>
  <c r="BD7" i="5"/>
  <c r="CS53" i="4" s="1"/>
  <c r="BC7" i="5"/>
  <c r="BB7" i="5"/>
  <c r="BA7" i="5"/>
  <c r="AN53" i="4" s="1"/>
  <c r="AZ7" i="5"/>
  <c r="U53" i="4" s="1"/>
  <c r="AY7" i="5"/>
  <c r="AX7" i="5"/>
  <c r="BZ52" i="4" s="1"/>
  <c r="AW7" i="5"/>
  <c r="BG52" i="4" s="1"/>
  <c r="AV7" i="5"/>
  <c r="AU7" i="5"/>
  <c r="AS7" i="5"/>
  <c r="HJ32" i="4" s="1"/>
  <c r="AR7" i="5"/>
  <c r="GQ32" i="4" s="1"/>
  <c r="AQ7" i="5"/>
  <c r="AP7" i="5"/>
  <c r="AO7" i="5"/>
  <c r="EL32" i="4" s="1"/>
  <c r="AN7" i="5"/>
  <c r="HJ31" i="4" s="1"/>
  <c r="AM7" i="5"/>
  <c r="GQ31" i="4" s="1"/>
  <c r="AL7" i="5"/>
  <c r="AK7" i="5"/>
  <c r="AJ7" i="5"/>
  <c r="EL31" i="4" s="1"/>
  <c r="AH7" i="5"/>
  <c r="CS32" i="4" s="1"/>
  <c r="AG7" i="5"/>
  <c r="AF7" i="5"/>
  <c r="AE7" i="5"/>
  <c r="AN32" i="4" s="1"/>
  <c r="AD7" i="5"/>
  <c r="U32" i="4" s="1"/>
  <c r="AC7" i="5"/>
  <c r="AB7" i="5"/>
  <c r="AA7" i="5"/>
  <c r="Z7" i="5"/>
  <c r="Y7" i="5"/>
  <c r="X7" i="5"/>
  <c r="LJ10" i="4" s="1"/>
  <c r="W7" i="5"/>
  <c r="JQ10" i="4" s="1"/>
  <c r="V7" i="5"/>
  <c r="U7" i="5"/>
  <c r="T7" i="5"/>
  <c r="JQ8" i="4" s="1"/>
  <c r="S7" i="5"/>
  <c r="HX8" i="4" s="1"/>
  <c r="R7" i="5"/>
  <c r="Q7" i="5"/>
  <c r="P7" i="5"/>
  <c r="O7" i="5"/>
  <c r="N7" i="5"/>
  <c r="M7" i="5"/>
  <c r="L7" i="5"/>
  <c r="CF8" i="4" s="1"/>
  <c r="K7" i="5"/>
  <c r="AQ8" i="4" s="1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C88" i="4"/>
  <c r="B88" i="4"/>
  <c r="MI78" i="4"/>
  <c r="LT78" i="4"/>
  <c r="LE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MA53" i="4"/>
  <c r="LH53" i="4"/>
  <c r="JC53" i="4"/>
  <c r="HJ53" i="4"/>
  <c r="FE53" i="4"/>
  <c r="EL53" i="4"/>
  <c r="BZ53" i="4"/>
  <c r="BG53" i="4"/>
  <c r="MA52" i="4"/>
  <c r="LH52" i="4"/>
  <c r="JC52" i="4"/>
  <c r="GQ52" i="4"/>
  <c r="FX52" i="4"/>
  <c r="FE52" i="4"/>
  <c r="CS52" i="4"/>
  <c r="AN52" i="4"/>
  <c r="U52" i="4"/>
  <c r="MA32" i="4"/>
  <c r="JV32" i="4"/>
  <c r="JC32" i="4"/>
  <c r="FX32" i="4"/>
  <c r="FE32" i="4"/>
  <c r="BZ32" i="4"/>
  <c r="BG32" i="4"/>
  <c r="LH31" i="4"/>
  <c r="KO31" i="4"/>
  <c r="JV31" i="4"/>
  <c r="FX31" i="4"/>
  <c r="FE31" i="4"/>
  <c r="CS31" i="4"/>
  <c r="BZ31" i="4"/>
  <c r="BG31" i="4"/>
  <c r="AN31" i="4"/>
  <c r="U31" i="4"/>
  <c r="HX10" i="4"/>
  <c r="DU10" i="4"/>
  <c r="CF10" i="4"/>
  <c r="B10" i="4"/>
  <c r="LJ8" i="4"/>
  <c r="FJ8" i="4"/>
  <c r="DU8" i="4"/>
  <c r="B8" i="4"/>
  <c r="C11" i="5" l="1"/>
  <c r="D11" i="5"/>
  <c r="BZ76" i="4"/>
  <c r="MA51" i="4"/>
  <c r="MI76" i="4"/>
  <c r="HJ51" i="4"/>
  <c r="MA30" i="4"/>
  <c r="IT76" i="4"/>
  <c r="CS30" i="4"/>
  <c r="CS51" i="4"/>
  <c r="HJ30" i="4"/>
  <c r="BG30" i="4"/>
  <c r="FE30" i="4"/>
  <c r="AN51" i="4"/>
  <c r="HA76" i="4"/>
  <c r="E11" i="5"/>
  <c r="JV30" i="4"/>
  <c r="BG51" i="4"/>
  <c r="FE51" i="4"/>
  <c r="B11" i="5"/>
  <c r="HP76" i="4" l="1"/>
  <c r="FX51" i="4"/>
  <c r="LE76" i="4"/>
  <c r="AV76" i="4"/>
  <c r="KO51" i="4"/>
  <c r="KO30" i="4"/>
  <c r="FX30" i="4"/>
  <c r="KP76" i="4"/>
  <c r="AG76" i="4"/>
  <c r="JV51" i="4"/>
  <c r="AN30" i="4"/>
  <c r="R76" i="4"/>
  <c r="JC51" i="4"/>
  <c r="KA76" i="4"/>
  <c r="EL51" i="4"/>
  <c r="JC30" i="4"/>
  <c r="GL76" i="4"/>
  <c r="U51" i="4"/>
  <c r="EL30" i="4"/>
  <c r="U30" i="4"/>
  <c r="BZ30" i="4"/>
  <c r="BK76" i="4"/>
  <c r="LH51" i="4"/>
  <c r="GQ51" i="4"/>
  <c r="LH30" i="4"/>
  <c r="BZ51" i="4"/>
  <c r="LT76" i="4"/>
  <c r="IE76" i="4"/>
  <c r="GQ30" i="4"/>
</calcChain>
</file>

<file path=xl/sharedStrings.xml><?xml version="1.0" encoding="utf-8"?>
<sst xmlns="http://schemas.openxmlformats.org/spreadsheetml/2006/main" count="278" uniqueCount="134">
  <si>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</si>
  <si>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</si>
  <si>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</si>
  <si>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</si>
  <si>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</si>
  <si>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</si>
  <si>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</si>
  <si>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</si>
  <si>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</si>
  <si>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</si>
  <si>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</si>
  <si>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</si>
  <si>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</si>
  <si>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</si>
  <si>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</si>
  <si>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</si>
  <si>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</si>
  <si>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</si>
  <si>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</si>
  <si>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</si>
  <si>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</si>
  <si>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</si>
  <si>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</si>
  <si>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</si>
  <si>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</si>
  <si>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</si>
  <si>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</si>
  <si>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</si>
  <si>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</si>
  <si>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</si>
  <si>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</si>
  <si>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</si>
  <si>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</si>
  <si>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</si>
  <si>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</si>
  <si>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</si>
  <si>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</si>
  <si>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</si>
  <si>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</si>
  <si>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</si>
  <si>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</si>
  <si>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</si>
  <si>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</si>
  <si>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</si>
  <si>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</si>
  <si>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</si>
  <si>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</si>
  <si>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</si>
  <si>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</si>
  <si>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</si>
  <si>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</si>
  <si>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</si>
  <si>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</si>
  <si>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</si>
  <si>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</si>
  <si>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</si>
  <si>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</si>
  <si>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</si>
  <si>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</si>
  <si>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</si>
  <si>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</si>
  <si>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</si>
  <si>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</si>
  <si>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</si>
  <si>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</si>
  <si>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</si>
  <si>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</si>
  <si>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</si>
  <si>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</si>
  <si>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</si>
  <si>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</si>
  <si>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</si>
  <si>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</si>
  <si>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</si>
  <si>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</si>
  <si>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</si>
  <si>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</si>
  <si>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</si>
  <si>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</si>
  <si>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</si>
  <si>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</si>
  <si>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</si>
  <si>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</si>
  <si>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</si>
  <si>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</si>
  <si>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</si>
  <si>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</si>
  <si>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</si>
  <si>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</si>
  <si>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</si>
  <si>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</si>
  <si>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</si>
  <si>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</si>
  <si>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</si>
  <si>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</si>
  <si>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</si>
  <si>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</si>
  <si>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</si>
  <si>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</si>
  <si>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</si>
  <si>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</si>
  <si>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当該値(N)</t>
    <phoneticPr fontId="5"/>
  </si>
  <si>
    <t>当該値(N-4)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</si>
  <si>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</si>
  <si>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</si>
  <si>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</si>
  <si>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</si>
  <si>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</si>
  <si>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</si>
  <si>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</si>
  <si>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</si>
  <si>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</si>
  <si>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</si>
  <si>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沖新田駐車場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</si>
  <si>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</si>
  <si>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</si>
  <si>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</si>
  <si>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</si>
  <si>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</si>
  <si>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</si>
  <si>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</si>
  <si>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</si>
  <si>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</si>
  <si>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</si>
  <si>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</si>
  <si>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</si>
  <si>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</si>
  <si>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</si>
  <si>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</si>
  <si>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</si>
  <si>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定期駐車のみであり、現在ほぼ満車状態であるため、横ばいで推移している。また、支出について、主なものは港湾施設使用料である。比率は100％を超えており、黒字であるが、類似施設と比較すると数値は低くなっている。
②売上高ＧＯＰ比率
③ＥＢＩＴＤＡ
　売上高ＧＯＰ比率は、類似施設平均値を上回っており、利益率は高く、数値も安定している。
　ＥＢＩＴＤＡの数値が平均値を下回っているのは、収容台数が49台と小規模施設であり、利益そのものが少ないことが原因として挙げられる。</t>
    <rPh sb="1" eb="4">
      <t>シュウエキテキ</t>
    </rPh>
    <rPh sb="4" eb="6">
      <t>シュウシ</t>
    </rPh>
    <rPh sb="6" eb="8">
      <t>ヒリツ</t>
    </rPh>
    <rPh sb="10" eb="12">
      <t>テイキ</t>
    </rPh>
    <rPh sb="12" eb="14">
      <t>チュウシャ</t>
    </rPh>
    <rPh sb="20" eb="22">
      <t>ゲンザイ</t>
    </rPh>
    <rPh sb="24" eb="26">
      <t>マンシャ</t>
    </rPh>
    <rPh sb="26" eb="28">
      <t>ジョウタイ</t>
    </rPh>
    <rPh sb="34" eb="35">
      <t>ヨコ</t>
    </rPh>
    <rPh sb="38" eb="40">
      <t>スイイ</t>
    </rPh>
    <rPh sb="48" eb="50">
      <t>シシュツ</t>
    </rPh>
    <rPh sb="55" eb="56">
      <t>オモ</t>
    </rPh>
    <rPh sb="60" eb="62">
      <t>コウワン</t>
    </rPh>
    <rPh sb="62" eb="64">
      <t>シセツ</t>
    </rPh>
    <rPh sb="64" eb="66">
      <t>シヨウ</t>
    </rPh>
    <rPh sb="66" eb="67">
      <t>リョウ</t>
    </rPh>
    <rPh sb="71" eb="73">
      <t>ヒリツ</t>
    </rPh>
    <rPh sb="79" eb="80">
      <t>コ</t>
    </rPh>
    <rPh sb="85" eb="87">
      <t>クロジ</t>
    </rPh>
    <rPh sb="92" eb="94">
      <t>ルイジ</t>
    </rPh>
    <rPh sb="94" eb="96">
      <t>シセツ</t>
    </rPh>
    <rPh sb="97" eb="99">
      <t>ヒカク</t>
    </rPh>
    <rPh sb="102" eb="104">
      <t>スウチ</t>
    </rPh>
    <rPh sb="105" eb="106">
      <t>ヒク</t>
    </rPh>
    <rPh sb="115" eb="117">
      <t>ウリアゲ</t>
    </rPh>
    <rPh sb="117" eb="118">
      <t>ダカ</t>
    </rPh>
    <rPh sb="121" eb="123">
      <t>ヒリツ</t>
    </rPh>
    <rPh sb="133" eb="135">
      <t>ウリアゲ</t>
    </rPh>
    <rPh sb="135" eb="136">
      <t>ダカ</t>
    </rPh>
    <rPh sb="139" eb="141">
      <t>ヒリツ</t>
    </rPh>
    <rPh sb="143" eb="145">
      <t>ルイジ</t>
    </rPh>
    <rPh sb="145" eb="147">
      <t>シセツ</t>
    </rPh>
    <rPh sb="147" eb="150">
      <t>ヘイキンチ</t>
    </rPh>
    <rPh sb="151" eb="153">
      <t>ウワマワ</t>
    </rPh>
    <rPh sb="158" eb="160">
      <t>リエキ</t>
    </rPh>
    <rPh sb="160" eb="161">
      <t>リツ</t>
    </rPh>
    <rPh sb="162" eb="163">
      <t>タカ</t>
    </rPh>
    <rPh sb="165" eb="167">
      <t>スウチ</t>
    </rPh>
    <rPh sb="168" eb="170">
      <t>アンテイ</t>
    </rPh>
    <rPh sb="184" eb="186">
      <t>スウチ</t>
    </rPh>
    <rPh sb="187" eb="190">
      <t>ヘイキンチ</t>
    </rPh>
    <rPh sb="191" eb="193">
      <t>シタマワ</t>
    </rPh>
    <rPh sb="200" eb="202">
      <t>シュウヨウ</t>
    </rPh>
    <rPh sb="202" eb="204">
      <t>ダイスウ</t>
    </rPh>
    <rPh sb="207" eb="208">
      <t>ダイ</t>
    </rPh>
    <rPh sb="209" eb="212">
      <t>ショウキボ</t>
    </rPh>
    <rPh sb="212" eb="214">
      <t>シセツ</t>
    </rPh>
    <rPh sb="218" eb="220">
      <t>リエキ</t>
    </rPh>
    <rPh sb="225" eb="226">
      <t>スク</t>
    </rPh>
    <rPh sb="231" eb="233">
      <t>ゲンイン</t>
    </rPh>
    <rPh sb="236" eb="237">
      <t>ア</t>
    </rPh>
    <phoneticPr fontId="5"/>
  </si>
  <si>
    <t>⑧設備投資見込額
　平面駐車場であり、大きな改修等の新たな設備投資は見込んでいない。</t>
    <rPh sb="1" eb="3">
      <t>セツビ</t>
    </rPh>
    <rPh sb="3" eb="5">
      <t>トウシ</t>
    </rPh>
    <rPh sb="5" eb="7">
      <t>ミコミ</t>
    </rPh>
    <rPh sb="7" eb="8">
      <t>ガク</t>
    </rPh>
    <rPh sb="10" eb="12">
      <t>ヘイメン</t>
    </rPh>
    <rPh sb="12" eb="15">
      <t>チュウシャジョウ</t>
    </rPh>
    <rPh sb="19" eb="20">
      <t>オオ</t>
    </rPh>
    <rPh sb="22" eb="24">
      <t>カイシュウ</t>
    </rPh>
    <rPh sb="24" eb="25">
      <t>トウ</t>
    </rPh>
    <rPh sb="26" eb="27">
      <t>アラ</t>
    </rPh>
    <rPh sb="29" eb="31">
      <t>セツビ</t>
    </rPh>
    <rPh sb="31" eb="33">
      <t>トウシ</t>
    </rPh>
    <rPh sb="34" eb="36">
      <t>ミコ</t>
    </rPh>
    <phoneticPr fontId="5"/>
  </si>
  <si>
    <t>⑪稼働率
　定期駐車のみとなっており、ほぼ満車状態であるため100％で推移している。</t>
    <rPh sb="1" eb="3">
      <t>カドウ</t>
    </rPh>
    <rPh sb="3" eb="4">
      <t>リツ</t>
    </rPh>
    <rPh sb="6" eb="8">
      <t>テイキ</t>
    </rPh>
    <rPh sb="8" eb="10">
      <t>チュウシャ</t>
    </rPh>
    <rPh sb="21" eb="23">
      <t>マンシャ</t>
    </rPh>
    <rPh sb="23" eb="25">
      <t>ジョウタイ</t>
    </rPh>
    <rPh sb="35" eb="37">
      <t>スイイ</t>
    </rPh>
    <phoneticPr fontId="5"/>
  </si>
  <si>
    <t>支出のほとんどが港湾施設使用料である。平面駐車場であり、機械等の施設もないため、修繕等の支出もない。定期駐車のみで、港湾施設に位置しているため、主にフェリー会社やその他企業の契約が多い。ほとんど空きがない状態であり、収入は安定している。そのため、営業に関する収益性は高い。</t>
    <rPh sb="0" eb="2">
      <t>シシュツ</t>
    </rPh>
    <rPh sb="8" eb="10">
      <t>コウワン</t>
    </rPh>
    <rPh sb="10" eb="12">
      <t>シセツ</t>
    </rPh>
    <rPh sb="12" eb="14">
      <t>シヨウ</t>
    </rPh>
    <rPh sb="14" eb="15">
      <t>リョウ</t>
    </rPh>
    <rPh sb="19" eb="21">
      <t>ヘイメン</t>
    </rPh>
    <rPh sb="21" eb="24">
      <t>チュウシャジョウ</t>
    </rPh>
    <rPh sb="28" eb="30">
      <t>キカイ</t>
    </rPh>
    <rPh sb="30" eb="31">
      <t>トウ</t>
    </rPh>
    <rPh sb="32" eb="34">
      <t>シセツ</t>
    </rPh>
    <rPh sb="40" eb="42">
      <t>シュウゼン</t>
    </rPh>
    <rPh sb="42" eb="43">
      <t>トウ</t>
    </rPh>
    <rPh sb="44" eb="46">
      <t>シシュツ</t>
    </rPh>
    <rPh sb="50" eb="52">
      <t>テイキ</t>
    </rPh>
    <rPh sb="52" eb="54">
      <t>チュウシャ</t>
    </rPh>
    <rPh sb="58" eb="60">
      <t>コウワン</t>
    </rPh>
    <rPh sb="60" eb="62">
      <t>シセツ</t>
    </rPh>
    <rPh sb="63" eb="65">
      <t>イチ</t>
    </rPh>
    <rPh sb="72" eb="73">
      <t>オモ</t>
    </rPh>
    <rPh sb="78" eb="80">
      <t>カイシャ</t>
    </rPh>
    <rPh sb="83" eb="84">
      <t>タ</t>
    </rPh>
    <rPh sb="84" eb="86">
      <t>キギョウ</t>
    </rPh>
    <rPh sb="87" eb="89">
      <t>ケイヤク</t>
    </rPh>
    <rPh sb="90" eb="91">
      <t>オオ</t>
    </rPh>
    <rPh sb="97" eb="98">
      <t>ア</t>
    </rPh>
    <rPh sb="102" eb="104">
      <t>ジョウタイ</t>
    </rPh>
    <rPh sb="108" eb="110">
      <t>シュウニュウ</t>
    </rPh>
    <rPh sb="111" eb="113">
      <t>アンテイ</t>
    </rPh>
    <rPh sb="123" eb="125">
      <t>エイギョウ</t>
    </rPh>
    <rPh sb="126" eb="127">
      <t>カン</t>
    </rPh>
    <rPh sb="129" eb="132">
      <t>シュウエキセイ</t>
    </rPh>
    <rPh sb="133" eb="134">
      <t>タカ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</si>
</sst>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151.6</c:v>
                </c:pt>
                <c:pt idx="1">
                  <c:v>154</c:v>
                </c:pt>
                <c:pt idx="2">
                  <c:v>148</c:v>
                </c:pt>
                <c:pt idx="3">
                  <c:v>150.6</c:v>
                </c:pt>
                <c:pt idx="4">
                  <c:v>151.4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2-45DF-A291-7D012C642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43328"/>
        <c:axId val="56245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72-45DF-A291-7D012C642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43328"/>
        <c:axId val="56245248"/>
      </c:lineChart>
      <c:dateAx>
        <c:axId val="56243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245248"/>
        <c:crosses val="autoZero"/>
        <c:auto val="1"/>
        <c:lblOffset val="100"/>
        <c:baseTimeUnit val="years"/>
      </c:dateAx>
      <c:valAx>
        <c:axId val="56245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6243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16-4FF9-A420-CA3FBF6D8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580736"/>
        <c:axId val="96582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16-4FF9-A420-CA3FBF6D8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80736"/>
        <c:axId val="96582656"/>
      </c:lineChart>
      <c:dateAx>
        <c:axId val="9658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582656"/>
        <c:crosses val="autoZero"/>
        <c:auto val="1"/>
        <c:lblOffset val="100"/>
        <c:baseTimeUnit val="years"/>
      </c:dateAx>
      <c:valAx>
        <c:axId val="96582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580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20A-4201-8A87-4B693921A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937920"/>
        <c:axId val="101939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0A-4201-8A87-4B693921A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37920"/>
        <c:axId val="101939840"/>
      </c:lineChart>
      <c:dateAx>
        <c:axId val="101937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939840"/>
        <c:crosses val="autoZero"/>
        <c:auto val="1"/>
        <c:lblOffset val="100"/>
        <c:baseTimeUnit val="years"/>
      </c:dateAx>
      <c:valAx>
        <c:axId val="101939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9379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426-48EB-972F-FB1B548FA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986688"/>
        <c:axId val="10198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26-48EB-972F-FB1B548FA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986688"/>
        <c:axId val="101988608"/>
      </c:lineChart>
      <c:dateAx>
        <c:axId val="10198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988608"/>
        <c:crosses val="autoZero"/>
        <c:auto val="1"/>
        <c:lblOffset val="100"/>
        <c:baseTimeUnit val="years"/>
      </c:dateAx>
      <c:valAx>
        <c:axId val="10198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1986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C-429B-9C17-37FC5034C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28800"/>
        <c:axId val="102030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C-429B-9C17-37FC5034C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28800"/>
        <c:axId val="102030720"/>
      </c:lineChart>
      <c:dateAx>
        <c:axId val="102028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030720"/>
        <c:crosses val="autoZero"/>
        <c:auto val="1"/>
        <c:lblOffset val="100"/>
        <c:baseTimeUnit val="years"/>
      </c:dateAx>
      <c:valAx>
        <c:axId val="102030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028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8-4172-A337-1DF4C3D70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83968"/>
        <c:axId val="102090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98-4172-A337-1DF4C3D70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083968"/>
        <c:axId val="102090240"/>
      </c:lineChart>
      <c:dateAx>
        <c:axId val="102083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090240"/>
        <c:crosses val="autoZero"/>
        <c:auto val="1"/>
        <c:lblOffset val="100"/>
        <c:baseTimeUnit val="years"/>
      </c:dateAx>
      <c:valAx>
        <c:axId val="102090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2083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9-468C-A378-06E6A73DF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20448"/>
        <c:axId val="10213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79-468C-A378-06E6A73DF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120448"/>
        <c:axId val="102139008"/>
      </c:lineChart>
      <c:dateAx>
        <c:axId val="102120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139008"/>
        <c:crosses val="autoZero"/>
        <c:auto val="1"/>
        <c:lblOffset val="100"/>
        <c:baseTimeUnit val="years"/>
      </c:dateAx>
      <c:valAx>
        <c:axId val="10213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120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97.2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0-41C0-8FCF-2AD7FC157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38848"/>
        <c:axId val="10224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00-41C0-8FCF-2AD7FC157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38848"/>
        <c:axId val="102245120"/>
      </c:lineChart>
      <c:dateAx>
        <c:axId val="10223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245120"/>
        <c:crosses val="autoZero"/>
        <c:auto val="1"/>
        <c:lblOffset val="100"/>
        <c:baseTimeUnit val="years"/>
      </c:dateAx>
      <c:valAx>
        <c:axId val="10224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2238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1031</c:v>
                </c:pt>
                <c:pt idx="1">
                  <c:v>1078</c:v>
                </c:pt>
                <c:pt idx="2">
                  <c:v>1000</c:v>
                </c:pt>
                <c:pt idx="3">
                  <c:v>1011</c:v>
                </c:pt>
                <c:pt idx="4">
                  <c:v>1026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9-4E7B-872B-2E371BC2D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87616"/>
        <c:axId val="10229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19-4E7B-872B-2E371BC2D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87616"/>
        <c:axId val="102293888"/>
      </c:lineChart>
      <c:dateAx>
        <c:axId val="10228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293888"/>
        <c:crosses val="autoZero"/>
        <c:auto val="1"/>
        <c:lblOffset val="100"/>
        <c:baseTimeUnit val="years"/>
      </c:dateAx>
      <c:valAx>
        <c:axId val="10229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022876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70" zoomScaleNormal="7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愛媛県八幡浜市　沖新田駐車場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1435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120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41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49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130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151.6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154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148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150.6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151.4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100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100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100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100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100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277.8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443.6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355.6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358.6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298.39999999999998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2.2999999999999998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2.7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2.2999999999999998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9.6999999999999993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149.5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151.6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151.19999999999999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153.80000000000001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131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132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100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100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97.2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100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100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1031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1078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1000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1011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1026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48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54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32.299999999999997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32.299999999999997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22.3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27.1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9663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9019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8406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9239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45.6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85.4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69.900000000000006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6rV/W4AyDqXMxHV4mV6AsLGzvIbs0Du8Z91OPT8o1Hw9FdcAdNjVAeBLVXPmuu8bycj0VV06gq6fx6laCPti+w==" saltValue="LxnThIgs1fwBClXUHxbnH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100</v>
      </c>
      <c r="AM5" s="59" t="s">
        <v>92</v>
      </c>
      <c r="AN5" s="59" t="s">
        <v>101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102</v>
      </c>
      <c r="AV5" s="59" t="s">
        <v>90</v>
      </c>
      <c r="AW5" s="59" t="s">
        <v>103</v>
      </c>
      <c r="AX5" s="59" t="s">
        <v>92</v>
      </c>
      <c r="AY5" s="59" t="s">
        <v>104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105</v>
      </c>
      <c r="BH5" s="59" t="s">
        <v>100</v>
      </c>
      <c r="BI5" s="59" t="s">
        <v>92</v>
      </c>
      <c r="BJ5" s="59" t="s">
        <v>101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105</v>
      </c>
      <c r="BS5" s="59" t="s">
        <v>100</v>
      </c>
      <c r="BT5" s="59" t="s">
        <v>106</v>
      </c>
      <c r="BU5" s="59" t="s">
        <v>101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100</v>
      </c>
      <c r="CE5" s="59" t="s">
        <v>107</v>
      </c>
      <c r="CF5" s="59" t="s">
        <v>101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100</v>
      </c>
      <c r="CR5" s="59" t="s">
        <v>92</v>
      </c>
      <c r="CS5" s="59" t="s">
        <v>101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100</v>
      </c>
      <c r="DC5" s="59" t="s">
        <v>92</v>
      </c>
      <c r="DD5" s="59" t="s">
        <v>101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105</v>
      </c>
      <c r="DM5" s="59" t="s">
        <v>100</v>
      </c>
      <c r="DN5" s="59" t="s">
        <v>106</v>
      </c>
      <c r="DO5" s="59" t="s">
        <v>101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108</v>
      </c>
      <c r="B6" s="60">
        <f>B8</f>
        <v>2018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愛媛県八幡浜市</v>
      </c>
      <c r="I6" s="60" t="str">
        <f t="shared" si="1"/>
        <v>沖新田駐車場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41</v>
      </c>
      <c r="S6" s="62" t="str">
        <f t="shared" si="1"/>
        <v>公共施設</v>
      </c>
      <c r="T6" s="62" t="str">
        <f t="shared" si="1"/>
        <v>無</v>
      </c>
      <c r="U6" s="63">
        <f t="shared" si="1"/>
        <v>1435</v>
      </c>
      <c r="V6" s="63">
        <f t="shared" si="1"/>
        <v>49</v>
      </c>
      <c r="W6" s="63">
        <f t="shared" si="1"/>
        <v>0</v>
      </c>
      <c r="X6" s="62" t="str">
        <f t="shared" si="1"/>
        <v>導入なし</v>
      </c>
      <c r="Y6" s="64">
        <f>IF(Y8="-",NA(),Y8)</f>
        <v>151.6</v>
      </c>
      <c r="Z6" s="64">
        <f t="shared" ref="Z6:AH6" si="2">IF(Z8="-",NA(),Z8)</f>
        <v>154</v>
      </c>
      <c r="AA6" s="64">
        <f t="shared" si="2"/>
        <v>148</v>
      </c>
      <c r="AB6" s="64">
        <f t="shared" si="2"/>
        <v>150.6</v>
      </c>
      <c r="AC6" s="64">
        <f t="shared" si="2"/>
        <v>151.4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100</v>
      </c>
      <c r="BG6" s="64">
        <f t="shared" ref="BG6:BO6" si="5">IF(BG8="-",NA(),BG8)</f>
        <v>100</v>
      </c>
      <c r="BH6" s="64">
        <f t="shared" si="5"/>
        <v>97.2</v>
      </c>
      <c r="BI6" s="64">
        <f t="shared" si="5"/>
        <v>100</v>
      </c>
      <c r="BJ6" s="64">
        <f t="shared" si="5"/>
        <v>100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1031</v>
      </c>
      <c r="BR6" s="65">
        <f t="shared" ref="BR6:BZ6" si="6">IF(BR8="-",NA(),BR8)</f>
        <v>1078</v>
      </c>
      <c r="BS6" s="65">
        <f t="shared" si="6"/>
        <v>1000</v>
      </c>
      <c r="BT6" s="65">
        <f t="shared" si="6"/>
        <v>1011</v>
      </c>
      <c r="BU6" s="65">
        <f t="shared" si="6"/>
        <v>1026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109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100</v>
      </c>
      <c r="DL6" s="64">
        <f t="shared" ref="DL6:DT6" si="9">IF(DL8="-",NA(),DL8)</f>
        <v>100</v>
      </c>
      <c r="DM6" s="64">
        <f t="shared" si="9"/>
        <v>100</v>
      </c>
      <c r="DN6" s="64">
        <f t="shared" si="9"/>
        <v>100</v>
      </c>
      <c r="DO6" s="64">
        <f t="shared" si="9"/>
        <v>100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110</v>
      </c>
      <c r="B7" s="60">
        <f t="shared" ref="B7:X7" si="10">B8</f>
        <v>2018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愛媛県　八幡浜市</v>
      </c>
      <c r="I7" s="60" t="str">
        <f t="shared" si="10"/>
        <v>沖新田駐車場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41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1435</v>
      </c>
      <c r="V7" s="63">
        <f t="shared" si="10"/>
        <v>49</v>
      </c>
      <c r="W7" s="63">
        <f t="shared" si="10"/>
        <v>0</v>
      </c>
      <c r="X7" s="62" t="str">
        <f t="shared" si="10"/>
        <v>導入なし</v>
      </c>
      <c r="Y7" s="64">
        <f>Y8</f>
        <v>151.6</v>
      </c>
      <c r="Z7" s="64">
        <f t="shared" ref="Z7:AH7" si="11">Z8</f>
        <v>154</v>
      </c>
      <c r="AA7" s="64">
        <f t="shared" si="11"/>
        <v>148</v>
      </c>
      <c r="AB7" s="64">
        <f t="shared" si="11"/>
        <v>150.6</v>
      </c>
      <c r="AC7" s="64">
        <f t="shared" si="11"/>
        <v>151.4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100</v>
      </c>
      <c r="BG7" s="64">
        <f t="shared" ref="BG7:BO7" si="14">BG8</f>
        <v>100</v>
      </c>
      <c r="BH7" s="64">
        <f t="shared" si="14"/>
        <v>97.2</v>
      </c>
      <c r="BI7" s="64">
        <f t="shared" si="14"/>
        <v>100</v>
      </c>
      <c r="BJ7" s="64">
        <f t="shared" si="14"/>
        <v>100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1031</v>
      </c>
      <c r="BR7" s="65">
        <f t="shared" ref="BR7:BZ7" si="15">BR8</f>
        <v>1078</v>
      </c>
      <c r="BS7" s="65">
        <f t="shared" si="15"/>
        <v>1000</v>
      </c>
      <c r="BT7" s="65">
        <f t="shared" si="15"/>
        <v>1011</v>
      </c>
      <c r="BU7" s="65">
        <f t="shared" si="15"/>
        <v>1026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111</v>
      </c>
      <c r="CC7" s="64" t="s">
        <v>111</v>
      </c>
      <c r="CD7" s="64" t="s">
        <v>111</v>
      </c>
      <c r="CE7" s="64" t="s">
        <v>111</v>
      </c>
      <c r="CF7" s="64" t="s">
        <v>111</v>
      </c>
      <c r="CG7" s="64" t="s">
        <v>111</v>
      </c>
      <c r="CH7" s="64" t="s">
        <v>111</v>
      </c>
      <c r="CI7" s="64" t="s">
        <v>111</v>
      </c>
      <c r="CJ7" s="64" t="s">
        <v>111</v>
      </c>
      <c r="CK7" s="64" t="s">
        <v>109</v>
      </c>
      <c r="CL7" s="61"/>
      <c r="CM7" s="63">
        <f>CM8</f>
        <v>0</v>
      </c>
      <c r="CN7" s="63">
        <f>CN8</f>
        <v>0</v>
      </c>
      <c r="CO7" s="64" t="s">
        <v>111</v>
      </c>
      <c r="CP7" s="64" t="s">
        <v>111</v>
      </c>
      <c r="CQ7" s="64" t="s">
        <v>111</v>
      </c>
      <c r="CR7" s="64" t="s">
        <v>111</v>
      </c>
      <c r="CS7" s="64" t="s">
        <v>111</v>
      </c>
      <c r="CT7" s="64" t="s">
        <v>111</v>
      </c>
      <c r="CU7" s="64" t="s">
        <v>111</v>
      </c>
      <c r="CV7" s="64" t="s">
        <v>111</v>
      </c>
      <c r="CW7" s="64" t="s">
        <v>111</v>
      </c>
      <c r="CX7" s="64" t="s">
        <v>109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100</v>
      </c>
      <c r="DL7" s="64">
        <f t="shared" ref="DL7:DT7" si="17">DL8</f>
        <v>100</v>
      </c>
      <c r="DM7" s="64">
        <f t="shared" si="17"/>
        <v>100</v>
      </c>
      <c r="DN7" s="64">
        <f t="shared" si="17"/>
        <v>100</v>
      </c>
      <c r="DO7" s="64">
        <f t="shared" si="17"/>
        <v>100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382043</v>
      </c>
      <c r="D8" s="67">
        <v>47</v>
      </c>
      <c r="E8" s="67">
        <v>14</v>
      </c>
      <c r="F8" s="67">
        <v>0</v>
      </c>
      <c r="G8" s="67">
        <v>2</v>
      </c>
      <c r="H8" s="67" t="s">
        <v>112</v>
      </c>
      <c r="I8" s="67" t="s">
        <v>113</v>
      </c>
      <c r="J8" s="67" t="s">
        <v>114</v>
      </c>
      <c r="K8" s="67" t="s">
        <v>115</v>
      </c>
      <c r="L8" s="67" t="s">
        <v>116</v>
      </c>
      <c r="M8" s="67" t="s">
        <v>117</v>
      </c>
      <c r="N8" s="67" t="s">
        <v>118</v>
      </c>
      <c r="O8" s="68" t="s">
        <v>119</v>
      </c>
      <c r="P8" s="69" t="s">
        <v>120</v>
      </c>
      <c r="Q8" s="69" t="s">
        <v>121</v>
      </c>
      <c r="R8" s="70">
        <v>41</v>
      </c>
      <c r="S8" s="69" t="s">
        <v>122</v>
      </c>
      <c r="T8" s="69" t="s">
        <v>123</v>
      </c>
      <c r="U8" s="70">
        <v>1435</v>
      </c>
      <c r="V8" s="70">
        <v>49</v>
      </c>
      <c r="W8" s="70">
        <v>0</v>
      </c>
      <c r="X8" s="69" t="s">
        <v>124</v>
      </c>
      <c r="Y8" s="71">
        <v>151.6</v>
      </c>
      <c r="Z8" s="71">
        <v>154</v>
      </c>
      <c r="AA8" s="71">
        <v>148</v>
      </c>
      <c r="AB8" s="71">
        <v>150.6</v>
      </c>
      <c r="AC8" s="71">
        <v>151.4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100</v>
      </c>
      <c r="BG8" s="71">
        <v>100</v>
      </c>
      <c r="BH8" s="71">
        <v>97.2</v>
      </c>
      <c r="BI8" s="71">
        <v>100</v>
      </c>
      <c r="BJ8" s="71">
        <v>100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1031</v>
      </c>
      <c r="BR8" s="72">
        <v>1078</v>
      </c>
      <c r="BS8" s="72">
        <v>1000</v>
      </c>
      <c r="BT8" s="73">
        <v>1011</v>
      </c>
      <c r="BU8" s="73">
        <v>1026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116</v>
      </c>
      <c r="CC8" s="71" t="s">
        <v>116</v>
      </c>
      <c r="CD8" s="71" t="s">
        <v>116</v>
      </c>
      <c r="CE8" s="71" t="s">
        <v>116</v>
      </c>
      <c r="CF8" s="71" t="s">
        <v>116</v>
      </c>
      <c r="CG8" s="71" t="s">
        <v>116</v>
      </c>
      <c r="CH8" s="71" t="s">
        <v>116</v>
      </c>
      <c r="CI8" s="71" t="s">
        <v>116</v>
      </c>
      <c r="CJ8" s="71" t="s">
        <v>116</v>
      </c>
      <c r="CK8" s="71" t="s">
        <v>116</v>
      </c>
      <c r="CL8" s="68" t="s">
        <v>116</v>
      </c>
      <c r="CM8" s="70">
        <v>0</v>
      </c>
      <c r="CN8" s="70">
        <v>0</v>
      </c>
      <c r="CO8" s="71" t="s">
        <v>116</v>
      </c>
      <c r="CP8" s="71" t="s">
        <v>116</v>
      </c>
      <c r="CQ8" s="71" t="s">
        <v>116</v>
      </c>
      <c r="CR8" s="71" t="s">
        <v>116</v>
      </c>
      <c r="CS8" s="71" t="s">
        <v>116</v>
      </c>
      <c r="CT8" s="71" t="s">
        <v>116</v>
      </c>
      <c r="CU8" s="71" t="s">
        <v>116</v>
      </c>
      <c r="CV8" s="71" t="s">
        <v>116</v>
      </c>
      <c r="CW8" s="71" t="s">
        <v>116</v>
      </c>
      <c r="CX8" s="71" t="s">
        <v>116</v>
      </c>
      <c r="CY8" s="68" t="s">
        <v>116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100</v>
      </c>
      <c r="DL8" s="71">
        <v>100</v>
      </c>
      <c r="DM8" s="71">
        <v>100</v>
      </c>
      <c r="DN8" s="71">
        <v>100</v>
      </c>
      <c r="DO8" s="71">
        <v>100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125</v>
      </c>
      <c r="C10" s="78" t="s">
        <v>126</v>
      </c>
      <c r="D10" s="78" t="s">
        <v>127</v>
      </c>
      <c r="E10" s="78" t="s">
        <v>128</v>
      </c>
      <c r="F10" s="78" t="s">
        <v>129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2020-01-21T00:57:35Z</cp:lastPrinted>
  <dcterms:created xsi:type="dcterms:W3CDTF">2019-12-05T07:28:35Z</dcterms:created>
  <dcterms:modified xsi:type="dcterms:W3CDTF">2020-02-14T04:04:47Z</dcterms:modified>
  <cp:category/>
</cp:coreProperties>
</file>