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2rKFkLVBYysmcWFn45ASawL5FGjJO998llvSN8rzWdI1MC6Qnm/t4ZfcqcIm7j/k0cUkhzJBMIe/rBZqA2B6xw==" workbookSaltValue="oKvqMBs9sYHYwPq3k7aR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<sst xmlns="http://schemas.openxmlformats.org/spreadsheetml/2006/main" count="228" uniqueCount="114">
  <si>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</si>
  <si>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</si>
  <si>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</si>
  <si>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</si>
  <si>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</si>
  <si>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</si>
  <si>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</si>
  <si>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</si>
  <si>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</si>
  <si>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</si>
  <si>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</si>
  <si>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</si>
  <si>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</si>
  <si>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</si>
  <si>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</si>
  <si>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</si>
  <si>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</si>
  <si>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</si>
  <si>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</si>
  <si>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</si>
  <si>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</si>
  <si>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</si>
  <si>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</si>
  <si>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</si>
  <si>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</si>
  <si>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</si>
  <si>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</si>
  <si>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</si>
  <si>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</si>
  <si>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</si>
  <si>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</si>
  <si>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</si>
  <si>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</si>
  <si>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</si>
  <si>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</si>
  <si>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</si>
  <si>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</si>
  <si>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</si>
  <si>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</si>
  <si>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</si>
  <si>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</si>
  <si>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</si>
  <si>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</si>
  <si>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</si>
  <si>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</si>
  <si>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</si>
  <si>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</si>
  <si>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</si>
  <si>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</si>
  <si>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</si>
  <si>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</si>
  <si>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</si>
  <si>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</si>
  <si>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</si>
  <si>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</si>
  <si>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</si>
  <si>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</si>
  <si>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</si>
  <si>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</si>
  <si>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</si>
  <si>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</si>
  <si>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</si>
  <si>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</si>
  <si>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</si>
  <si>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</si>
  <si>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</si>
  <si>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</si>
  <si>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</si>
  <si>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</si>
  <si>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</si>
  <si>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</si>
  <si>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</si>
  <si>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</si>
  <si>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</si>
  <si>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</si>
  <si>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</si>
  <si>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</si>
  <si>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</si>
  <si>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</si>
  <si>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</si>
  <si>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</si>
  <si>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</si>
  <si>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</si>
  <si>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</si>
  <si>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</si>
  <si>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</si>
  <si>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</si>
  <si>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</si>
  <si>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</si>
  <si>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</si>
  <si>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</si>
  <si>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</si>
  <si>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</si>
  <si>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</si>
  <si>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</si>
  <si>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</si>
  <si>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</si>
  <si>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</si>
  <si>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</si>
  <si>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</si>
  <si>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</si>
  <si>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</si>
  <si>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</si>
  <si>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</si>
  <si>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</si>
  <si>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</si>
  <si>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</si>
  <si>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</si>
  <si>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</si>
  <si>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</si>
  <si>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</si>
  <si>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</si>
  <si>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常に赤字状態であり、一般会計繰入金で収支差額を調整している。使用料収入の減少から、年々数値は悪化しているが、H30については、企業会計移行に伴う打切り決算の関係で、使用料収入が11ヶ月分しか入らないので、例年よりも低い数値になっている。
④　企業債残高対事業規模比率
　建設事業に伴う新規借り入れがないことと、企業債残高のほぼ全額が、一般会計負担分のため、全期間にわたって0である。
⑤　経費回収率、⑥　汚水原価
　処理区の規模に比べて水洗化人口が少ないため、使用料収入が少ない反面、維持管理費は割高になる。そのため、経費回収率は100％を下回っており、汚水処理原価も高い範囲で推移している。H30については、打切り決算の関係で収入が少ないため、さらに悪い数値となっている。
⑦　施設利用率
　H30末の水洗化人口は422人と、計画人口の3分の2に減少しており、さらに節水意識の向上及び節水機器の普及により処理水量が減少していることから、60％を下回る低い水準になっている。
⑧　水洗化率
　H28に90％を超えたものの、その後は、89％と90％の間で推移している。今後も処理区全体の人口減少と水洗化人口が減少を続けていくと見込まれるため、厳しい状況が続く。</t>
    <rPh sb="2" eb="5">
      <t>シュウエキテキ</t>
    </rPh>
    <rPh sb="5" eb="7">
      <t>シュウシ</t>
    </rPh>
    <rPh sb="7" eb="9">
      <t>ヒリツ</t>
    </rPh>
    <rPh sb="11" eb="12">
      <t>ツネ</t>
    </rPh>
    <rPh sb="21" eb="23">
      <t>イッパン</t>
    </rPh>
    <rPh sb="23" eb="25">
      <t>カイケイ</t>
    </rPh>
    <rPh sb="25" eb="27">
      <t>クリイレ</t>
    </rPh>
    <rPh sb="27" eb="28">
      <t>キン</t>
    </rPh>
    <rPh sb="29" eb="31">
      <t>シュウシ</t>
    </rPh>
    <rPh sb="31" eb="33">
      <t>サガク</t>
    </rPh>
    <rPh sb="34" eb="36">
      <t>チョウセイ</t>
    </rPh>
    <rPh sb="41" eb="44">
      <t>シヨウリョウ</t>
    </rPh>
    <rPh sb="44" eb="46">
      <t>シュウニュウ</t>
    </rPh>
    <rPh sb="47" eb="49">
      <t>ゲンショウ</t>
    </rPh>
    <rPh sb="52" eb="54">
      <t>ネンネン</t>
    </rPh>
    <rPh sb="54" eb="56">
      <t>スウチ</t>
    </rPh>
    <rPh sb="57" eb="59">
      <t>アッカ</t>
    </rPh>
    <rPh sb="74" eb="76">
      <t>キギョウ</t>
    </rPh>
    <rPh sb="76" eb="78">
      <t>カイケイ</t>
    </rPh>
    <rPh sb="78" eb="80">
      <t>イコウ</t>
    </rPh>
    <rPh sb="81" eb="82">
      <t>トモナ</t>
    </rPh>
    <rPh sb="83" eb="85">
      <t>ウチキ</t>
    </rPh>
    <rPh sb="86" eb="88">
      <t>ケッサン</t>
    </rPh>
    <rPh sb="89" eb="91">
      <t>カンケイ</t>
    </rPh>
    <rPh sb="93" eb="96">
      <t>シヨウリョウ</t>
    </rPh>
    <rPh sb="96" eb="98">
      <t>シュウニュウ</t>
    </rPh>
    <rPh sb="102" eb="104">
      <t>ゲツブン</t>
    </rPh>
    <rPh sb="106" eb="107">
      <t>ハイ</t>
    </rPh>
    <rPh sb="113" eb="115">
      <t>レイネン</t>
    </rPh>
    <rPh sb="118" eb="119">
      <t>ヒク</t>
    </rPh>
    <rPh sb="120" eb="122">
      <t>スウチ</t>
    </rPh>
    <rPh sb="146" eb="148">
      <t>ケンセツ</t>
    </rPh>
    <rPh sb="148" eb="150">
      <t>ジギョウ</t>
    </rPh>
    <rPh sb="151" eb="152">
      <t>トモナ</t>
    </rPh>
    <rPh sb="184" eb="185">
      <t>ブン</t>
    </rPh>
    <rPh sb="189" eb="192">
      <t>ゼンキカン</t>
    </rPh>
    <rPh sb="205" eb="207">
      <t>ケイヒ</t>
    </rPh>
    <rPh sb="207" eb="209">
      <t>カイシュウ</t>
    </rPh>
    <rPh sb="209" eb="210">
      <t>リツ</t>
    </rPh>
    <rPh sb="213" eb="215">
      <t>オスイ</t>
    </rPh>
    <rPh sb="215" eb="217">
      <t>ゲンカ</t>
    </rPh>
    <rPh sb="219" eb="221">
      <t>ショリ</t>
    </rPh>
    <rPh sb="221" eb="222">
      <t>ク</t>
    </rPh>
    <rPh sb="223" eb="225">
      <t>キボ</t>
    </rPh>
    <rPh sb="226" eb="227">
      <t>クラ</t>
    </rPh>
    <rPh sb="316" eb="318">
      <t>ウチキ</t>
    </rPh>
    <rPh sb="319" eb="321">
      <t>ケッサン</t>
    </rPh>
    <rPh sb="322" eb="324">
      <t>カンケイ</t>
    </rPh>
    <rPh sb="325" eb="327">
      <t>シュウニュウ</t>
    </rPh>
    <rPh sb="328" eb="329">
      <t>スク</t>
    </rPh>
    <rPh sb="337" eb="338">
      <t>ワル</t>
    </rPh>
    <rPh sb="339" eb="341">
      <t>スウチ</t>
    </rPh>
    <rPh sb="375" eb="377">
      <t>ケイカク</t>
    </rPh>
    <rPh sb="377" eb="379">
      <t>ジンコウ</t>
    </rPh>
    <rPh sb="434" eb="436">
      <t>シタマワ</t>
    </rPh>
    <rPh sb="437" eb="438">
      <t>ヒク</t>
    </rPh>
    <rPh sb="439" eb="441">
      <t>スイジュン</t>
    </rPh>
    <rPh sb="465" eb="466">
      <t>コ</t>
    </rPh>
    <rPh sb="474" eb="475">
      <t>ゴ</t>
    </rPh>
    <rPh sb="485" eb="486">
      <t>アイダ</t>
    </rPh>
    <rPh sb="487" eb="489">
      <t>スイイ</t>
    </rPh>
    <rPh sb="494" eb="496">
      <t>コンゴ</t>
    </rPh>
    <rPh sb="497" eb="499">
      <t>ショリ</t>
    </rPh>
    <rPh sb="499" eb="500">
      <t>ク</t>
    </rPh>
    <rPh sb="500" eb="502">
      <t>ゼンタイ</t>
    </rPh>
    <rPh sb="523" eb="525">
      <t>ミコ</t>
    </rPh>
    <rPh sb="531" eb="532">
      <t>キビ</t>
    </rPh>
    <rPh sb="534" eb="536">
      <t>ジョウキョウ</t>
    </rPh>
    <rPh sb="537" eb="538">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</si>
  <si>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H31に企業会計に移行したので、公営企業としての効率性を発揮して、経営の合理化に努めていきたい。あわせて、企業会計としての経営戦略の見直しも行う予定である。</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9" eb="271">
      <t>キギョウ</t>
    </rPh>
    <rPh sb="271" eb="273">
      <t>カイケイ</t>
    </rPh>
    <rPh sb="274" eb="276">
      <t>イコウ</t>
    </rPh>
    <rPh sb="281" eb="283">
      <t>コウエイ</t>
    </rPh>
    <rPh sb="283" eb="285">
      <t>キギョウ</t>
    </rPh>
    <rPh sb="289" eb="292">
      <t>コウリツセイ</t>
    </rPh>
    <rPh sb="293" eb="295">
      <t>ハッキ</t>
    </rPh>
    <rPh sb="298" eb="300">
      <t>ケイエイ</t>
    </rPh>
    <rPh sb="301" eb="304">
      <t>ゴウリカ</t>
    </rPh>
    <rPh sb="305" eb="306">
      <t>ツト</t>
    </rPh>
    <rPh sb="318" eb="320">
      <t>キギョウ</t>
    </rPh>
    <rPh sb="320" eb="322">
      <t>カイケイ</t>
    </rPh>
    <rPh sb="326" eb="328">
      <t>ケイエイ</t>
    </rPh>
    <rPh sb="328" eb="330">
      <t>センリャク</t>
    </rPh>
    <rPh sb="331" eb="333">
      <t>ミナオ</t>
    </rPh>
    <rPh sb="335" eb="336">
      <t>オコナ</t>
    </rPh>
    <rPh sb="337" eb="33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</si>
</sst>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B4-4FD5-AFCD-BBED1E67511C}"/>
            </c:ext>
          </c:extLst>
        </c:ser>
        <c:dLbls>
          <c:showLegendKey val="0"/>
          <c:showVal val="0"/>
          <c:showCatName val="0"/>
          <c:showSerName val="0"/>
          <c:showPercent val="0"/>
          <c:showBubbleSize val="0"/>
        </c:dLbls>
        <c:gapWidth val="150"/>
        <c:axId val="109052288"/>
        <c:axId val="1090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E0B4-4FD5-AFCD-BBED1E67511C}"/>
            </c:ext>
          </c:extLst>
        </c:ser>
        <c:dLbls>
          <c:showLegendKey val="0"/>
          <c:showVal val="0"/>
          <c:showCatName val="0"/>
          <c:showSerName val="0"/>
          <c:showPercent val="0"/>
          <c:showBubbleSize val="0"/>
        </c:dLbls>
        <c:marker val="1"/>
        <c:smooth val="0"/>
        <c:axId val="109052288"/>
        <c:axId val="109054208"/>
      </c:lineChart>
      <c:dateAx>
        <c:axId val="109052288"/>
        <c:scaling>
          <c:orientation val="minMax"/>
        </c:scaling>
        <c:delete val="1"/>
        <c:axPos val="b"/>
        <c:numFmt formatCode="ge" sourceLinked="1"/>
        <c:majorTickMark val="none"/>
        <c:minorTickMark val="none"/>
        <c:tickLblPos val="none"/>
        <c:crossAx val="109054208"/>
        <c:crosses val="autoZero"/>
        <c:auto val="1"/>
        <c:lblOffset val="100"/>
        <c:baseTimeUnit val="years"/>
      </c:dateAx>
      <c:valAx>
        <c:axId val="1090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48.76</c:v>
                </c:pt>
                <c:pt idx="1">
                  <c:v>47.7</c:v>
                </c:pt>
                <c:pt idx="2">
                  <c:v>42.76</c:v>
                </c:pt>
                <c:pt idx="3">
                  <c:v>49.12</c:v>
                </c:pt>
                <c:pt idx="4">
                  <c:v>49.12</c:v>
                </c:pt>
              </c:numCache>
            </c:numRef>
          </c:val>
          <c:extLst>
            <c:ext xmlns:c16="http://schemas.microsoft.com/office/drawing/2014/chart" uri="{C3380CC4-5D6E-409C-BE32-E72D297353CC}">
              <c16:uniqueId val="{00000000-DD64-4A04-A328-FD6C5B2B6D3A}"/>
            </c:ext>
          </c:extLst>
        </c:ser>
        <c:dLbls>
          <c:showLegendKey val="0"/>
          <c:showVal val="0"/>
          <c:showCatName val="0"/>
          <c:showSerName val="0"/>
          <c:showPercent val="0"/>
          <c:showBubbleSize val="0"/>
        </c:dLbls>
        <c:gapWidth val="150"/>
        <c:axId val="116445184"/>
        <c:axId val="11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DD64-4A04-A328-FD6C5B2B6D3A}"/>
            </c:ext>
          </c:extLst>
        </c:ser>
        <c:dLbls>
          <c:showLegendKey val="0"/>
          <c:showVal val="0"/>
          <c:showCatName val="0"/>
          <c:showSerName val="0"/>
          <c:showPercent val="0"/>
          <c:showBubbleSize val="0"/>
        </c:dLbls>
        <c:marker val="1"/>
        <c:smooth val="0"/>
        <c:axId val="116445184"/>
        <c:axId val="116447104"/>
      </c:lineChart>
      <c:dateAx>
        <c:axId val="116445184"/>
        <c:scaling>
          <c:orientation val="minMax"/>
        </c:scaling>
        <c:delete val="1"/>
        <c:axPos val="b"/>
        <c:numFmt formatCode="ge" sourceLinked="1"/>
        <c:majorTickMark val="none"/>
        <c:minorTickMark val="none"/>
        <c:tickLblPos val="none"/>
        <c:crossAx val="116447104"/>
        <c:crosses val="autoZero"/>
        <c:auto val="1"/>
        <c:lblOffset val="100"/>
        <c:baseTimeUnit val="years"/>
      </c:dateAx>
      <c:valAx>
        <c:axId val="116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86.03</c:v>
                </c:pt>
                <c:pt idx="1">
                  <c:v>89.88</c:v>
                </c:pt>
                <c:pt idx="2">
                  <c:v>90.07</c:v>
                </c:pt>
                <c:pt idx="3">
                  <c:v>89.05</c:v>
                </c:pt>
                <c:pt idx="4">
                  <c:v>89.98</c:v>
                </c:pt>
              </c:numCache>
            </c:numRef>
          </c:val>
          <c:extLst>
            <c:ext xmlns:c16="http://schemas.microsoft.com/office/drawing/2014/chart" uri="{C3380CC4-5D6E-409C-BE32-E72D297353CC}">
              <c16:uniqueId val="{00000000-155E-43E2-A055-01EDEC6B528E}"/>
            </c:ext>
          </c:extLst>
        </c:ser>
        <c:dLbls>
          <c:showLegendKey val="0"/>
          <c:showVal val="0"/>
          <c:showCatName val="0"/>
          <c:showSerName val="0"/>
          <c:showPercent val="0"/>
          <c:showBubbleSize val="0"/>
        </c:dLbls>
        <c:gapWidth val="150"/>
        <c:axId val="116605312"/>
        <c:axId val="1166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155E-43E2-A055-01EDEC6B528E}"/>
            </c:ext>
          </c:extLst>
        </c:ser>
        <c:dLbls>
          <c:showLegendKey val="0"/>
          <c:showVal val="0"/>
          <c:showCatName val="0"/>
          <c:showSerName val="0"/>
          <c:showPercent val="0"/>
          <c:showBubbleSize val="0"/>
        </c:dLbls>
        <c:marker val="1"/>
        <c:smooth val="0"/>
        <c:axId val="116605312"/>
        <c:axId val="116607232"/>
      </c:lineChart>
      <c:dateAx>
        <c:axId val="116605312"/>
        <c:scaling>
          <c:orientation val="minMax"/>
        </c:scaling>
        <c:delete val="1"/>
        <c:axPos val="b"/>
        <c:numFmt formatCode="ge" sourceLinked="1"/>
        <c:majorTickMark val="none"/>
        <c:minorTickMark val="none"/>
        <c:tickLblPos val="none"/>
        <c:crossAx val="116607232"/>
        <c:crosses val="autoZero"/>
        <c:auto val="1"/>
        <c:lblOffset val="100"/>
        <c:baseTimeUnit val="years"/>
      </c:dateAx>
      <c:valAx>
        <c:axId val="1166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96.62</c:v>
                </c:pt>
                <c:pt idx="1">
                  <c:v>95.62</c:v>
                </c:pt>
                <c:pt idx="2">
                  <c:v>95.32</c:v>
                </c:pt>
                <c:pt idx="3">
                  <c:v>95.22</c:v>
                </c:pt>
                <c:pt idx="4">
                  <c:v>95.05</c:v>
                </c:pt>
              </c:numCache>
            </c:numRef>
          </c:val>
          <c:extLst>
            <c:ext xmlns:c16="http://schemas.microsoft.com/office/drawing/2014/chart" uri="{C3380CC4-5D6E-409C-BE32-E72D297353CC}">
              <c16:uniqueId val="{00000000-039E-4912-919F-097B6C39BD29}"/>
            </c:ext>
          </c:extLst>
        </c:ser>
        <c:dLbls>
          <c:showLegendKey val="0"/>
          <c:showVal val="0"/>
          <c:showCatName val="0"/>
          <c:showSerName val="0"/>
          <c:showPercent val="0"/>
          <c:showBubbleSize val="0"/>
        </c:dLbls>
        <c:gapWidth val="150"/>
        <c:axId val="109277952"/>
        <c:axId val="1092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E-4912-919F-097B6C39BD29}"/>
            </c:ext>
          </c:extLst>
        </c:ser>
        <c:dLbls>
          <c:showLegendKey val="0"/>
          <c:showVal val="0"/>
          <c:showCatName val="0"/>
          <c:showSerName val="0"/>
          <c:showPercent val="0"/>
          <c:showBubbleSize val="0"/>
        </c:dLbls>
        <c:marker val="1"/>
        <c:smooth val="0"/>
        <c:axId val="109277952"/>
        <c:axId val="109279872"/>
      </c:lineChart>
      <c:dateAx>
        <c:axId val="109277952"/>
        <c:scaling>
          <c:orientation val="minMax"/>
        </c:scaling>
        <c:delete val="1"/>
        <c:axPos val="b"/>
        <c:numFmt formatCode="ge" sourceLinked="1"/>
        <c:majorTickMark val="none"/>
        <c:minorTickMark val="none"/>
        <c:tickLblPos val="none"/>
        <c:crossAx val="109279872"/>
        <c:crosses val="autoZero"/>
        <c:auto val="1"/>
        <c:lblOffset val="100"/>
        <c:baseTimeUnit val="years"/>
      </c:dateAx>
      <c:valAx>
        <c:axId val="109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46-4D09-BB1E-F99FB43F6758}"/>
            </c:ext>
          </c:extLst>
        </c:ser>
        <c:dLbls>
          <c:showLegendKey val="0"/>
          <c:showVal val="0"/>
          <c:showCatName val="0"/>
          <c:showSerName val="0"/>
          <c:showPercent val="0"/>
          <c:showBubbleSize val="0"/>
        </c:dLbls>
        <c:gapWidth val="150"/>
        <c:axId val="109474944"/>
        <c:axId val="1094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46-4D09-BB1E-F99FB43F6758}"/>
            </c:ext>
          </c:extLst>
        </c:ser>
        <c:dLbls>
          <c:showLegendKey val="0"/>
          <c:showVal val="0"/>
          <c:showCatName val="0"/>
          <c:showSerName val="0"/>
          <c:showPercent val="0"/>
          <c:showBubbleSize val="0"/>
        </c:dLbls>
        <c:marker val="1"/>
        <c:smooth val="0"/>
        <c:axId val="109474944"/>
        <c:axId val="109476864"/>
      </c:lineChart>
      <c:dateAx>
        <c:axId val="109474944"/>
        <c:scaling>
          <c:orientation val="minMax"/>
        </c:scaling>
        <c:delete val="1"/>
        <c:axPos val="b"/>
        <c:numFmt formatCode="ge" sourceLinked="1"/>
        <c:majorTickMark val="none"/>
        <c:minorTickMark val="none"/>
        <c:tickLblPos val="none"/>
        <c:crossAx val="109476864"/>
        <c:crosses val="autoZero"/>
        <c:auto val="1"/>
        <c:lblOffset val="100"/>
        <c:baseTimeUnit val="years"/>
      </c:dateAx>
      <c:valAx>
        <c:axId val="1094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0F-4D17-8D3B-A2722DCF4C42}"/>
            </c:ext>
          </c:extLst>
        </c:ser>
        <c:dLbls>
          <c:showLegendKey val="0"/>
          <c:showVal val="0"/>
          <c:showCatName val="0"/>
          <c:showSerName val="0"/>
          <c:showPercent val="0"/>
          <c:showBubbleSize val="0"/>
        </c:dLbls>
        <c:gapWidth val="150"/>
        <c:axId val="109676032"/>
        <c:axId val="109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0F-4D17-8D3B-A2722DCF4C42}"/>
            </c:ext>
          </c:extLst>
        </c:ser>
        <c:dLbls>
          <c:showLegendKey val="0"/>
          <c:showVal val="0"/>
          <c:showCatName val="0"/>
          <c:showSerName val="0"/>
          <c:showPercent val="0"/>
          <c:showBubbleSize val="0"/>
        </c:dLbls>
        <c:marker val="1"/>
        <c:smooth val="0"/>
        <c:axId val="109676032"/>
        <c:axId val="109677952"/>
      </c:lineChart>
      <c:dateAx>
        <c:axId val="109676032"/>
        <c:scaling>
          <c:orientation val="minMax"/>
        </c:scaling>
        <c:delete val="1"/>
        <c:axPos val="b"/>
        <c:numFmt formatCode="ge" sourceLinked="1"/>
        <c:majorTickMark val="none"/>
        <c:minorTickMark val="none"/>
        <c:tickLblPos val="none"/>
        <c:crossAx val="109677952"/>
        <c:crosses val="autoZero"/>
        <c:auto val="1"/>
        <c:lblOffset val="100"/>
        <c:baseTimeUnit val="years"/>
      </c:dateAx>
      <c:valAx>
        <c:axId val="109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EB-49A1-A071-0AE7E81D10E7}"/>
            </c:ext>
          </c:extLst>
        </c:ser>
        <c:dLbls>
          <c:showLegendKey val="0"/>
          <c:showVal val="0"/>
          <c:showCatName val="0"/>
          <c:showSerName val="0"/>
          <c:showPercent val="0"/>
          <c:showBubbleSize val="0"/>
        </c:dLbls>
        <c:gapWidth val="150"/>
        <c:axId val="110045056"/>
        <c:axId val="110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EB-49A1-A071-0AE7E81D10E7}"/>
            </c:ext>
          </c:extLst>
        </c:ser>
        <c:dLbls>
          <c:showLegendKey val="0"/>
          <c:showVal val="0"/>
          <c:showCatName val="0"/>
          <c:showSerName val="0"/>
          <c:showPercent val="0"/>
          <c:showBubbleSize val="0"/>
        </c:dLbls>
        <c:marker val="1"/>
        <c:smooth val="0"/>
        <c:axId val="110045056"/>
        <c:axId val="110047232"/>
      </c:lineChart>
      <c:dateAx>
        <c:axId val="110045056"/>
        <c:scaling>
          <c:orientation val="minMax"/>
        </c:scaling>
        <c:delete val="1"/>
        <c:axPos val="b"/>
        <c:numFmt formatCode="ge" sourceLinked="1"/>
        <c:majorTickMark val="none"/>
        <c:minorTickMark val="none"/>
        <c:tickLblPos val="none"/>
        <c:crossAx val="110047232"/>
        <c:crosses val="autoZero"/>
        <c:auto val="1"/>
        <c:lblOffset val="100"/>
        <c:baseTimeUnit val="years"/>
      </c:dateAx>
      <c:valAx>
        <c:axId val="1100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6B-4915-87E3-BC56AEB5C46B}"/>
            </c:ext>
          </c:extLst>
        </c:ser>
        <c:dLbls>
          <c:showLegendKey val="0"/>
          <c:showVal val="0"/>
          <c:showCatName val="0"/>
          <c:showSerName val="0"/>
          <c:showPercent val="0"/>
          <c:showBubbleSize val="0"/>
        </c:dLbls>
        <c:gapWidth val="150"/>
        <c:axId val="113568000"/>
        <c:axId val="113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6B-4915-87E3-BC56AEB5C46B}"/>
            </c:ext>
          </c:extLst>
        </c:ser>
        <c:dLbls>
          <c:showLegendKey val="0"/>
          <c:showVal val="0"/>
          <c:showCatName val="0"/>
          <c:showSerName val="0"/>
          <c:showPercent val="0"/>
          <c:showBubbleSize val="0"/>
        </c:dLbls>
        <c:marker val="1"/>
        <c:smooth val="0"/>
        <c:axId val="113568000"/>
        <c:axId val="113594752"/>
      </c:lineChart>
      <c:dateAx>
        <c:axId val="113568000"/>
        <c:scaling>
          <c:orientation val="minMax"/>
        </c:scaling>
        <c:delete val="1"/>
        <c:axPos val="b"/>
        <c:numFmt formatCode="ge" sourceLinked="1"/>
        <c:majorTickMark val="none"/>
        <c:minorTickMark val="none"/>
        <c:tickLblPos val="none"/>
        <c:crossAx val="113594752"/>
        <c:crosses val="autoZero"/>
        <c:auto val="1"/>
        <c:lblOffset val="100"/>
        <c:baseTimeUnit val="years"/>
      </c:dateAx>
      <c:valAx>
        <c:axId val="113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9-4481-AE3D-3E2DBC3F671C}"/>
            </c:ext>
          </c:extLst>
        </c:ser>
        <c:dLbls>
          <c:showLegendKey val="0"/>
          <c:showVal val="0"/>
          <c:showCatName val="0"/>
          <c:showSerName val="0"/>
          <c:showPercent val="0"/>
          <c:showBubbleSize val="0"/>
        </c:dLbls>
        <c:gapWidth val="150"/>
        <c:axId val="114743936"/>
        <c:axId val="11590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7AE9-4481-AE3D-3E2DBC3F671C}"/>
            </c:ext>
          </c:extLst>
        </c:ser>
        <c:dLbls>
          <c:showLegendKey val="0"/>
          <c:showVal val="0"/>
          <c:showCatName val="0"/>
          <c:showSerName val="0"/>
          <c:showPercent val="0"/>
          <c:showBubbleSize val="0"/>
        </c:dLbls>
        <c:marker val="1"/>
        <c:smooth val="0"/>
        <c:axId val="114743936"/>
        <c:axId val="115905280"/>
      </c:lineChart>
      <c:dateAx>
        <c:axId val="114743936"/>
        <c:scaling>
          <c:orientation val="minMax"/>
        </c:scaling>
        <c:delete val="1"/>
        <c:axPos val="b"/>
        <c:numFmt formatCode="ge" sourceLinked="1"/>
        <c:majorTickMark val="none"/>
        <c:minorTickMark val="none"/>
        <c:tickLblPos val="none"/>
        <c:crossAx val="115905280"/>
        <c:crosses val="autoZero"/>
        <c:auto val="1"/>
        <c:lblOffset val="100"/>
        <c:baseTimeUnit val="years"/>
      </c:dateAx>
      <c:valAx>
        <c:axId val="1159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60.02</c:v>
                </c:pt>
                <c:pt idx="1">
                  <c:v>78.61</c:v>
                </c:pt>
                <c:pt idx="2">
                  <c:v>86.49</c:v>
                </c:pt>
                <c:pt idx="3">
                  <c:v>82.04</c:v>
                </c:pt>
                <c:pt idx="4">
                  <c:v>61.6</c:v>
                </c:pt>
              </c:numCache>
            </c:numRef>
          </c:val>
          <c:extLst>
            <c:ext xmlns:c16="http://schemas.microsoft.com/office/drawing/2014/chart" uri="{C3380CC4-5D6E-409C-BE32-E72D297353CC}">
              <c16:uniqueId val="{00000000-0AEA-4546-BA19-A059EF405451}"/>
            </c:ext>
          </c:extLst>
        </c:ser>
        <c:dLbls>
          <c:showLegendKey val="0"/>
          <c:showVal val="0"/>
          <c:showCatName val="0"/>
          <c:showSerName val="0"/>
          <c:showPercent val="0"/>
          <c:showBubbleSize val="0"/>
        </c:dLbls>
        <c:gapWidth val="150"/>
        <c:axId val="116345856"/>
        <c:axId val="1163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0AEA-4546-BA19-A059EF405451}"/>
            </c:ext>
          </c:extLst>
        </c:ser>
        <c:dLbls>
          <c:showLegendKey val="0"/>
          <c:showVal val="0"/>
          <c:showCatName val="0"/>
          <c:showSerName val="0"/>
          <c:showPercent val="0"/>
          <c:showBubbleSize val="0"/>
        </c:dLbls>
        <c:marker val="1"/>
        <c:smooth val="0"/>
        <c:axId val="116345856"/>
        <c:axId val="116360320"/>
      </c:lineChart>
      <c:dateAx>
        <c:axId val="116345856"/>
        <c:scaling>
          <c:orientation val="minMax"/>
        </c:scaling>
        <c:delete val="1"/>
        <c:axPos val="b"/>
        <c:numFmt formatCode="ge" sourceLinked="1"/>
        <c:majorTickMark val="none"/>
        <c:minorTickMark val="none"/>
        <c:tickLblPos val="none"/>
        <c:crossAx val="116360320"/>
        <c:crosses val="autoZero"/>
        <c:auto val="1"/>
        <c:lblOffset val="100"/>
        <c:baseTimeUnit val="years"/>
      </c:dateAx>
      <c:valAx>
        <c:axId val="1163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334.03</c:v>
                </c:pt>
                <c:pt idx="1">
                  <c:v>252.93</c:v>
                </c:pt>
                <c:pt idx="2">
                  <c:v>238.78</c:v>
                </c:pt>
                <c:pt idx="3">
                  <c:v>254.72</c:v>
                </c:pt>
                <c:pt idx="4">
                  <c:v>288.37</c:v>
                </c:pt>
              </c:numCache>
            </c:numRef>
          </c:val>
          <c:extLst>
            <c:ext xmlns:c16="http://schemas.microsoft.com/office/drawing/2014/chart" uri="{C3380CC4-5D6E-409C-BE32-E72D297353CC}">
              <c16:uniqueId val="{00000000-6698-45F7-B21A-6BA029F60F2F}"/>
            </c:ext>
          </c:extLst>
        </c:ser>
        <c:dLbls>
          <c:showLegendKey val="0"/>
          <c:showVal val="0"/>
          <c:showCatName val="0"/>
          <c:showSerName val="0"/>
          <c:showPercent val="0"/>
          <c:showBubbleSize val="0"/>
        </c:dLbls>
        <c:gapWidth val="150"/>
        <c:axId val="116374912"/>
        <c:axId val="1164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6698-45F7-B21A-6BA029F60F2F}"/>
            </c:ext>
          </c:extLst>
        </c:ser>
        <c:dLbls>
          <c:showLegendKey val="0"/>
          <c:showVal val="0"/>
          <c:showCatName val="0"/>
          <c:showSerName val="0"/>
          <c:showPercent val="0"/>
          <c:showBubbleSize val="0"/>
        </c:dLbls>
        <c:marker val="1"/>
        <c:smooth val="0"/>
        <c:axId val="116374912"/>
        <c:axId val="116422144"/>
      </c:lineChart>
      <c:dateAx>
        <c:axId val="116374912"/>
        <c:scaling>
          <c:orientation val="minMax"/>
        </c:scaling>
        <c:delete val="1"/>
        <c:axPos val="b"/>
        <c:numFmt formatCode="ge" sourceLinked="1"/>
        <c:majorTickMark val="none"/>
        <c:minorTickMark val="none"/>
        <c:tickLblPos val="none"/>
        <c:crossAx val="116422144"/>
        <c:crosses val="autoZero"/>
        <c:auto val="1"/>
        <c:lblOffset val="100"/>
        <c:baseTimeUnit val="years"/>
      </c:dateAx>
      <c:valAx>
        <c:axId val="1164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八幡浜市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33850</v>
      </c>
      <c r="AM8" s="68"/>
      <c r="AN8" s="68"/>
      <c r="AO8" s="68"/>
      <c r="AP8" s="68"/>
      <c r="AQ8" s="68"/>
      <c r="AR8" s="68"/>
      <c r="AS8" s="68"/>
      <c r="AT8" s="67">
        <f>データ!T6</f>
        <v>132.65</v>
      </c>
      <c r="AU8" s="67"/>
      <c r="AV8" s="67"/>
      <c r="AW8" s="67"/>
      <c r="AX8" s="67"/>
      <c r="AY8" s="67"/>
      <c r="AZ8" s="67"/>
      <c r="BA8" s="67"/>
      <c r="BB8" s="67">
        <f>データ!U6</f>
        <v>255.18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v>
      </c>
      <c r="Q10" s="67"/>
      <c r="R10" s="67"/>
      <c r="S10" s="67"/>
      <c r="T10" s="67"/>
      <c r="U10" s="67"/>
      <c r="V10" s="67"/>
      <c r="W10" s="67">
        <f>データ!Q6</f>
        <v>101.63</v>
      </c>
      <c r="X10" s="67"/>
      <c r="Y10" s="67"/>
      <c r="Z10" s="67"/>
      <c r="AA10" s="67"/>
      <c r="AB10" s="67"/>
      <c r="AC10" s="67"/>
      <c r="AD10" s="68">
        <f>データ!R6</f>
        <v>3480</v>
      </c>
      <c r="AE10" s="68"/>
      <c r="AF10" s="68"/>
      <c r="AG10" s="68"/>
      <c r="AH10" s="68"/>
      <c r="AI10" s="68"/>
      <c r="AJ10" s="68"/>
      <c r="AK10" s="2"/>
      <c r="AL10" s="68">
        <f>データ!V6</f>
        <v>469</v>
      </c>
      <c r="AM10" s="68"/>
      <c r="AN10" s="68"/>
      <c r="AO10" s="68"/>
      <c r="AP10" s="68"/>
      <c r="AQ10" s="68"/>
      <c r="AR10" s="68"/>
      <c r="AS10" s="68"/>
      <c r="AT10" s="67">
        <f>データ!W6</f>
        <v>0.33</v>
      </c>
      <c r="AU10" s="67"/>
      <c r="AV10" s="67"/>
      <c r="AW10" s="67"/>
      <c r="AX10" s="67"/>
      <c r="AY10" s="67"/>
      <c r="AZ10" s="67"/>
      <c r="BA10" s="67"/>
      <c r="BB10" s="67">
        <f>データ!X6</f>
        <v>1421.21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LgSxIU65GS69nktR7rJo22FvFATa0KN5zp1rLSAhxQ9N0bq9hqEGXeXT/e2WEZp31Lek+/YTFDAGcheGX9XaQ==" saltValue="SkDieFDrtoMLOacSF/eE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382043</v>
      </c>
      <c r="D6" s="33">
        <f t="shared" si="3"/>
        <v>47</v>
      </c>
      <c r="E6" s="33">
        <f t="shared" si="3"/>
        <v>17</v>
      </c>
      <c r="F6" s="33">
        <f t="shared" si="3"/>
        <v>6</v>
      </c>
      <c r="G6" s="33">
        <f t="shared" si="3"/>
        <v>0</v>
      </c>
      <c r="H6" s="33" t="str">
        <f t="shared" si="3"/>
        <v>愛媛県　八幡浜市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1.4</v>
      </c>
      <c r="Q6" s="34">
        <f t="shared" si="3"/>
        <v>101.63</v>
      </c>
      <c r="R6" s="34">
        <f t="shared" si="3"/>
        <v>3480</v>
      </c>
      <c r="S6" s="34">
        <f t="shared" si="3"/>
        <v>33850</v>
      </c>
      <c r="T6" s="34">
        <f t="shared" si="3"/>
        <v>132.65</v>
      </c>
      <c r="U6" s="34">
        <f t="shared" si="3"/>
        <v>255.18</v>
      </c>
      <c r="V6" s="34">
        <f t="shared" si="3"/>
        <v>469</v>
      </c>
      <c r="W6" s="34">
        <f t="shared" si="3"/>
        <v>0.33</v>
      </c>
      <c r="X6" s="34">
        <f t="shared" si="3"/>
        <v>1421.21</v>
      </c>
      <c r="Y6" s="35">
        <f>IF(Y7="",NA(),Y7)</f>
        <v>96.62</v>
      </c>
      <c r="Z6" s="35">
        <f t="shared" ref="Z6:AH6" si="4">IF(Z7="",NA(),Z7)</f>
        <v>95.62</v>
      </c>
      <c r="AA6" s="35">
        <f t="shared" si="4"/>
        <v>95.32</v>
      </c>
      <c r="AB6" s="35">
        <f t="shared" si="4"/>
        <v>95.22</v>
      </c>
      <c r="AC6" s="35">
        <f t="shared" si="4"/>
        <v>95.05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60.02</v>
      </c>
      <c r="BR6" s="35">
        <f t="shared" ref="BR6:BZ6" si="8">IF(BR7="",NA(),BR7)</f>
        <v>78.61</v>
      </c>
      <c r="BS6" s="35">
        <f t="shared" si="8"/>
        <v>86.49</v>
      </c>
      <c r="BT6" s="35">
        <f t="shared" si="8"/>
        <v>82.04</v>
      </c>
      <c r="BU6" s="35">
        <f t="shared" si="8"/>
        <v>61.6</v>
      </c>
      <c r="BV6" s="35">
        <f t="shared" si="8"/>
        <v>43.66</v>
      </c>
      <c r="BW6" s="35">
        <f t="shared" si="8"/>
        <v>43.13</v>
      </c>
      <c r="BX6" s="35">
        <f t="shared" si="8"/>
        <v>46.26</v>
      </c>
      <c r="BY6" s="35">
        <f t="shared" si="8"/>
        <v>45.81</v>
      </c>
      <c r="BZ6" s="35">
        <f t="shared" si="8"/>
        <v>43.43</v>
      </c>
      <c r="CA6" s="34" t="str">
        <f>IF(CA7="","",IF(CA7="-","【-】","【"&amp;SUBSTITUTE(TEXT(CA7,"#,##0.00"),"-","△")&amp;"】"))</f>
        <v>【45.14】</v>
      </c>
      <c r="CB6" s="35">
        <f>IF(CB7="",NA(),CB7)</f>
        <v>334.03</v>
      </c>
      <c r="CC6" s="35">
        <f t="shared" ref="CC6:CK6" si="9">IF(CC7="",NA(),CC7)</f>
        <v>252.93</v>
      </c>
      <c r="CD6" s="35">
        <f t="shared" si="9"/>
        <v>238.78</v>
      </c>
      <c r="CE6" s="35">
        <f t="shared" si="9"/>
        <v>254.72</v>
      </c>
      <c r="CF6" s="35">
        <f t="shared" si="9"/>
        <v>288.37</v>
      </c>
      <c r="CG6" s="35">
        <f t="shared" si="9"/>
        <v>382.09</v>
      </c>
      <c r="CH6" s="35">
        <f t="shared" si="9"/>
        <v>392.03</v>
      </c>
      <c r="CI6" s="35">
        <f t="shared" si="9"/>
        <v>376.4</v>
      </c>
      <c r="CJ6" s="35">
        <f t="shared" si="9"/>
        <v>383.92</v>
      </c>
      <c r="CK6" s="35">
        <f t="shared" si="9"/>
        <v>400.44</v>
      </c>
      <c r="CL6" s="34" t="str">
        <f>IF(CL7="","",IF(CL7="-","【-】","【"&amp;SUBSTITUTE(TEXT(CL7,"#,##0.00"),"-","△")&amp;"】"))</f>
        <v>【377.19】</v>
      </c>
      <c r="CM6" s="35">
        <f>IF(CM7="",NA(),CM7)</f>
        <v>48.76</v>
      </c>
      <c r="CN6" s="35">
        <f t="shared" ref="CN6:CV6" si="10">IF(CN7="",NA(),CN7)</f>
        <v>47.7</v>
      </c>
      <c r="CO6" s="35">
        <f t="shared" si="10"/>
        <v>42.76</v>
      </c>
      <c r="CP6" s="35">
        <f t="shared" si="10"/>
        <v>49.12</v>
      </c>
      <c r="CQ6" s="35">
        <f t="shared" si="10"/>
        <v>49.12</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86.03</v>
      </c>
      <c r="CY6" s="35">
        <f t="shared" ref="CY6:DG6" si="11">IF(CY7="",NA(),CY7)</f>
        <v>89.88</v>
      </c>
      <c r="CZ6" s="35">
        <f t="shared" si="11"/>
        <v>90.07</v>
      </c>
      <c r="DA6" s="35">
        <f t="shared" si="11"/>
        <v>89.05</v>
      </c>
      <c r="DB6" s="35">
        <f t="shared" si="11"/>
        <v>89.98</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382043</v>
      </c>
      <c r="D7" s="37">
        <v>47</v>
      </c>
      <c r="E7" s="37">
        <v>17</v>
      </c>
      <c r="F7" s="37">
        <v>6</v>
      </c>
      <c r="G7" s="37">
        <v>0</v>
      </c>
      <c r="H7" s="37" t="s">
        <v>98</v>
      </c>
      <c r="I7" s="37" t="s">
        <v>99</v>
      </c>
      <c r="J7" s="37" t="s">
        <v>100</v>
      </c>
      <c r="K7" s="37" t="s">
        <v>101</v>
      </c>
      <c r="L7" s="37" t="s">
        <v>102</v>
      </c>
      <c r="M7" s="37" t="s">
        <v>103</v>
      </c>
      <c r="N7" s="38" t="s">
        <v>104</v>
      </c>
      <c r="O7" s="38" t="s">
        <v>105</v>
      </c>
      <c r="P7" s="38">
        <v>1.4</v>
      </c>
      <c r="Q7" s="38">
        <v>101.63</v>
      </c>
      <c r="R7" s="38">
        <v>3480</v>
      </c>
      <c r="S7" s="38">
        <v>33850</v>
      </c>
      <c r="T7" s="38">
        <v>132.65</v>
      </c>
      <c r="U7" s="38">
        <v>255.18</v>
      </c>
      <c r="V7" s="38">
        <v>469</v>
      </c>
      <c r="W7" s="38">
        <v>0.33</v>
      </c>
      <c r="X7" s="38">
        <v>1421.21</v>
      </c>
      <c r="Y7" s="38">
        <v>96.62</v>
      </c>
      <c r="Z7" s="38">
        <v>95.62</v>
      </c>
      <c r="AA7" s="38">
        <v>95.32</v>
      </c>
      <c r="AB7" s="38">
        <v>95.22</v>
      </c>
      <c r="AC7" s="38">
        <v>95.05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830.5</v>
      </c>
      <c r="BL7" s="38">
        <v>1029.24</v>
      </c>
      <c r="BM7" s="38">
        <v>1063.93</v>
      </c>
      <c r="BN7" s="38">
        <v>1060.8599999999999</v>
      </c>
      <c r="BO7" s="38">
        <v>1006.65</v>
      </c>
      <c r="BP7" s="38">
        <v>973.2</v>
      </c>
      <c r="BQ7" s="38">
        <v>60.02</v>
      </c>
      <c r="BR7" s="38">
        <v>78.61</v>
      </c>
      <c r="BS7" s="38">
        <v>86.49</v>
      </c>
      <c r="BT7" s="38">
        <v>82.04</v>
      </c>
      <c r="BU7" s="38">
        <v>61.6</v>
      </c>
      <c r="BV7" s="38">
        <v>43.66</v>
      </c>
      <c r="BW7" s="38">
        <v>43.13</v>
      </c>
      <c r="BX7" s="38">
        <v>46.26</v>
      </c>
      <c r="BY7" s="38">
        <v>45.81</v>
      </c>
      <c r="BZ7" s="38">
        <v>43.43</v>
      </c>
      <c r="CA7" s="38">
        <v>45.14</v>
      </c>
      <c r="CB7" s="38">
        <v>334.03</v>
      </c>
      <c r="CC7" s="38">
        <v>252.93</v>
      </c>
      <c r="CD7" s="38">
        <v>238.78</v>
      </c>
      <c r="CE7" s="38">
        <v>254.72</v>
      </c>
      <c r="CF7" s="38">
        <v>288.37</v>
      </c>
      <c r="CG7" s="38">
        <v>382.09</v>
      </c>
      <c r="CH7" s="38">
        <v>392.03</v>
      </c>
      <c r="CI7" s="38">
        <v>376.4</v>
      </c>
      <c r="CJ7" s="38">
        <v>383.92</v>
      </c>
      <c r="CK7" s="38">
        <v>400.44</v>
      </c>
      <c r="CL7" s="38">
        <v>377.19</v>
      </c>
      <c r="CM7" s="38">
        <v>48.76</v>
      </c>
      <c r="CN7" s="38">
        <v>47.7</v>
      </c>
      <c r="CO7" s="38">
        <v>42.76</v>
      </c>
      <c r="CP7" s="38">
        <v>49.12</v>
      </c>
      <c r="CQ7" s="38">
        <v>49.12</v>
      </c>
      <c r="CR7" s="38">
        <v>39.68</v>
      </c>
      <c r="CS7" s="38">
        <v>35.64</v>
      </c>
      <c r="CT7" s="38">
        <v>33.729999999999997</v>
      </c>
      <c r="CU7" s="38">
        <v>33.21</v>
      </c>
      <c r="CV7" s="38">
        <v>32.229999999999997</v>
      </c>
      <c r="CW7" s="38">
        <v>33.69</v>
      </c>
      <c r="CX7" s="38">
        <v>86.03</v>
      </c>
      <c r="CY7" s="38">
        <v>89.88</v>
      </c>
      <c r="CZ7" s="38">
        <v>90.07</v>
      </c>
      <c r="DA7" s="38">
        <v>89.05</v>
      </c>
      <c r="DB7" s="38">
        <v>89.98</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2020-01-16T02:18:35Z</cp:lastPrinted>
  <dcterms:created xsi:type="dcterms:W3CDTF">2019-12-05T05:25:38Z</dcterms:created>
  <dcterms:modified xsi:type="dcterms:W3CDTF">2020-02-14T04:07:45Z</dcterms:modified>
  <cp:category/>
</cp:coreProperties>
</file>