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Hd0Pj5j8uqoDnbdPJSLtZkAwGc0MqLt5lJbaz5CeY696r/WbYb2xQ9Kvhf+XCTpLcDBa4D/Lo+UCskYgis5CBQ==" workbookSaltValue="O85O3kbOgeoxNyqWfOB79Q==" workbookSpinCount="100000" lockStructure="1"/>
  <bookViews>
    <workbookView xWindow="0" yWindow="0" windowWidth="15615" windowHeight="82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<sst xmlns="http://schemas.openxmlformats.org/spreadsheetml/2006/main" count="225" uniqueCount="112">
  <si>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</si>
  <si>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</si>
  <si>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</si>
  <si>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</si>
  <si>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</si>
  <si>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</si>
  <si>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</si>
  <si>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</si>
  <si>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</si>
  <si>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</si>
  <si>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</si>
  <si>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</si>
  <si>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</si>
  <si>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</si>
  <si>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</si>
  <si>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</si>
  <si>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</si>
  <si>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</si>
  <si>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</si>
  <si>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</si>
  <si>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</si>
  <si>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</si>
  <si>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</si>
  <si>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</si>
  <si>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</si>
  <si>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</si>
  <si>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</si>
  <si>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</si>
  <si>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</si>
  <si>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</si>
  <si>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</si>
  <si>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</si>
  <si>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</si>
  <si>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</si>
  <si>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</si>
  <si>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</si>
  <si>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</si>
  <si>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</si>
  <si>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</si>
  <si>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</si>
  <si>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</si>
  <si>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</si>
  <si>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</si>
  <si>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</si>
  <si>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</si>
  <si>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</si>
  <si>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</si>
  <si>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</si>
  <si>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</si>
  <si>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</si>
  <si>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</si>
  <si>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</si>
  <si>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</si>
  <si>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</si>
  <si>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</si>
  <si>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</si>
  <si>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</si>
  <si>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</si>
  <si>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</si>
  <si>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</si>
  <si>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</si>
  <si>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</si>
  <si>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</si>
  <si>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</si>
  <si>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</si>
  <si>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</si>
  <si>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</si>
  <si>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</si>
  <si>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</si>
  <si>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</si>
  <si>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</si>
  <si>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</si>
  <si>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</si>
  <si>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</si>
  <si>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</si>
  <si>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</si>
  <si>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</si>
  <si>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</si>
  <si>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</si>
  <si>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</si>
  <si>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</si>
  <si>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</si>
  <si>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</si>
  <si>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</si>
  <si>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</si>
  <si>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</si>
  <si>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</si>
  <si>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</si>
  <si>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</si>
  <si>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</si>
  <si>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</si>
  <si>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</si>
  <si>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</si>
  <si>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</si>
  <si>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</si>
  <si>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</si>
  <si>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</si>
  <si>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</si>
  <si>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</si>
  <si>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</si>
  <si>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</si>
  <si>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</si>
  <si>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</si>
  <si>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</si>
  <si>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</si>
  <si>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</si>
  <si>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</si>
  <si>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</si>
  <si>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</si>
  <si>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類似団体平均値を上回ってはいるが、料金収入のみでの運営は成り立たず一般会計繰入金に頼らざるを得ない。
④企業債残高対給水収益比率
簡易水道の上水道への統合が進んだ結果、企業債残高自体は減少しているが、山間部の簡易水道のみが残ったことによる給水収益の減により比率は上昇した。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有収率はほぼ横ばいで推移している。地元簡易水道組合との連携を取ることで漏水に迅速に対応できる体制を整えている。</t>
    <rPh sb="74" eb="76">
      <t>カンイ</t>
    </rPh>
    <rPh sb="76" eb="78">
      <t>スイドウ</t>
    </rPh>
    <rPh sb="87" eb="88">
      <t>スス</t>
    </rPh>
    <rPh sb="90" eb="92">
      <t>ケッカ</t>
    </rPh>
    <rPh sb="98" eb="100">
      <t>ジタイ</t>
    </rPh>
    <rPh sb="109" eb="112">
      <t>サンカンブ</t>
    </rPh>
    <rPh sb="113" eb="115">
      <t>カンイ</t>
    </rPh>
    <rPh sb="115" eb="117">
      <t>スイドウ</t>
    </rPh>
    <rPh sb="120" eb="121">
      <t>ノコ</t>
    </rPh>
    <rPh sb="128" eb="130">
      <t>キュウスイ</t>
    </rPh>
    <rPh sb="130" eb="132">
      <t>シュウエキ</t>
    </rPh>
    <rPh sb="133" eb="134">
      <t>ゲン</t>
    </rPh>
    <rPh sb="140" eb="142">
      <t>ジョウショウ</t>
    </rPh>
    <rPh sb="153" eb="156">
      <t>サンカンブ</t>
    </rPh>
    <rPh sb="193" eb="195">
      <t>ルイジ</t>
    </rPh>
    <rPh sb="195" eb="197">
      <t>ダンタイ</t>
    </rPh>
    <rPh sb="197" eb="199">
      <t>ヘイキン</t>
    </rPh>
    <rPh sb="199" eb="200">
      <t>チ</t>
    </rPh>
    <rPh sb="201" eb="203">
      <t>シタマワ</t>
    </rPh>
    <rPh sb="204" eb="206">
      <t>ジョウキョウ</t>
    </rPh>
    <rPh sb="207" eb="208">
      <t>ツヅ</t>
    </rPh>
    <phoneticPr fontId="4"/>
  </si>
  <si>
    <t>　経年劣化による簡易水道施設や配水管等の老朽化により、修繕箇所は増加の傾向にある。地元簡易水道組合が維持管理できるよう、必要な補助並び指導を行っていく。</t>
  </si>
  <si>
    <t>　平成28年度末をもって第1期簡易水道統合整備事業が完了し、10地区を上水道へ統合した。未統合の11地区は主に山間部で過疎・高齢化が進む地区となっており、施設維持管理の負担が大きい。残る地区についても上水道への統合を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</si>
</sst>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1-4FEC-9A78-DD1E3C37C15F}"/>
            </c:ext>
          </c:extLst>
        </c:ser>
        <c:dLbls>
          <c:showLegendKey val="0"/>
          <c:showVal val="0"/>
          <c:showCatName val="0"/>
          <c:showSerName val="0"/>
          <c:showPercent val="0"/>
          <c:showBubbleSize val="0"/>
        </c:dLbls>
        <c:gapWidth val="150"/>
        <c:axId val="42125952"/>
        <c:axId val="421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c:ext xmlns:c16="http://schemas.microsoft.com/office/drawing/2014/chart" uri="{C3380CC4-5D6E-409C-BE32-E72D297353CC}">
              <c16:uniqueId val="{00000001-7851-4FEC-9A78-DD1E3C37C15F}"/>
            </c:ext>
          </c:extLst>
        </c:ser>
        <c:dLbls>
          <c:showLegendKey val="0"/>
          <c:showVal val="0"/>
          <c:showCatName val="0"/>
          <c:showSerName val="0"/>
          <c:showPercent val="0"/>
          <c:showBubbleSize val="0"/>
        </c:dLbls>
        <c:marker val="1"/>
        <c:smooth val="0"/>
        <c:axId val="42125952"/>
        <c:axId val="42132224"/>
      </c:lineChart>
      <c:dateAx>
        <c:axId val="42125952"/>
        <c:scaling>
          <c:orientation val="minMax"/>
        </c:scaling>
        <c:delete val="1"/>
        <c:axPos val="b"/>
        <c:numFmt formatCode="ge" sourceLinked="1"/>
        <c:majorTickMark val="none"/>
        <c:minorTickMark val="none"/>
        <c:tickLblPos val="none"/>
        <c:crossAx val="42132224"/>
        <c:crosses val="autoZero"/>
        <c:auto val="1"/>
        <c:lblOffset val="100"/>
        <c:baseTimeUnit val="years"/>
      </c:dateAx>
      <c:valAx>
        <c:axId val="421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47.75</c:v>
                </c:pt>
                <c:pt idx="1">
                  <c:v>52.28</c:v>
                </c:pt>
                <c:pt idx="2">
                  <c:v>31.69</c:v>
                </c:pt>
                <c:pt idx="3">
                  <c:v>49.55</c:v>
                </c:pt>
                <c:pt idx="4">
                  <c:v>50.67</c:v>
                </c:pt>
              </c:numCache>
            </c:numRef>
          </c:val>
          <c:extLst>
            <c:ext xmlns:c16="http://schemas.microsoft.com/office/drawing/2014/chart" uri="{C3380CC4-5D6E-409C-BE32-E72D297353CC}">
              <c16:uniqueId val="{00000000-2ECE-4B51-8A0D-C248E75F75C1}"/>
            </c:ext>
          </c:extLst>
        </c:ser>
        <c:dLbls>
          <c:showLegendKey val="0"/>
          <c:showVal val="0"/>
          <c:showCatName val="0"/>
          <c:showSerName val="0"/>
          <c:showPercent val="0"/>
          <c:showBubbleSize val="0"/>
        </c:dLbls>
        <c:gapWidth val="150"/>
        <c:axId val="109918848"/>
        <c:axId val="1099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c:ext xmlns:c16="http://schemas.microsoft.com/office/drawing/2014/chart" uri="{C3380CC4-5D6E-409C-BE32-E72D297353CC}">
              <c16:uniqueId val="{00000001-2ECE-4B51-8A0D-C248E75F75C1}"/>
            </c:ext>
          </c:extLst>
        </c:ser>
        <c:dLbls>
          <c:showLegendKey val="0"/>
          <c:showVal val="0"/>
          <c:showCatName val="0"/>
          <c:showSerName val="0"/>
          <c:showPercent val="0"/>
          <c:showBubbleSize val="0"/>
        </c:dLbls>
        <c:marker val="1"/>
        <c:smooth val="0"/>
        <c:axId val="109918848"/>
        <c:axId val="109929216"/>
      </c:lineChart>
      <c:dateAx>
        <c:axId val="109918848"/>
        <c:scaling>
          <c:orientation val="minMax"/>
        </c:scaling>
        <c:delete val="1"/>
        <c:axPos val="b"/>
        <c:numFmt formatCode="ge" sourceLinked="1"/>
        <c:majorTickMark val="none"/>
        <c:minorTickMark val="none"/>
        <c:tickLblPos val="none"/>
        <c:crossAx val="109929216"/>
        <c:crosses val="autoZero"/>
        <c:auto val="1"/>
        <c:lblOffset val="100"/>
        <c:baseTimeUnit val="years"/>
      </c:dateAx>
      <c:valAx>
        <c:axId val="1099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88.38</c:v>
                </c:pt>
                <c:pt idx="1">
                  <c:v>91.39</c:v>
                </c:pt>
                <c:pt idx="2">
                  <c:v>92.56</c:v>
                </c:pt>
                <c:pt idx="3">
                  <c:v>94.77</c:v>
                </c:pt>
                <c:pt idx="4">
                  <c:v>87.8</c:v>
                </c:pt>
              </c:numCache>
            </c:numRef>
          </c:val>
          <c:extLst>
            <c:ext xmlns:c16="http://schemas.microsoft.com/office/drawing/2014/chart" uri="{C3380CC4-5D6E-409C-BE32-E72D297353CC}">
              <c16:uniqueId val="{00000000-1D21-4BBE-A8DF-1E4633E53F18}"/>
            </c:ext>
          </c:extLst>
        </c:ser>
        <c:dLbls>
          <c:showLegendKey val="0"/>
          <c:showVal val="0"/>
          <c:showCatName val="0"/>
          <c:showSerName val="0"/>
          <c:showPercent val="0"/>
          <c:showBubbleSize val="0"/>
        </c:dLbls>
        <c:gapWidth val="150"/>
        <c:axId val="109943808"/>
        <c:axId val="1099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c:ext xmlns:c16="http://schemas.microsoft.com/office/drawing/2014/chart" uri="{C3380CC4-5D6E-409C-BE32-E72D297353CC}">
              <c16:uniqueId val="{00000001-1D21-4BBE-A8DF-1E4633E53F18}"/>
            </c:ext>
          </c:extLst>
        </c:ser>
        <c:dLbls>
          <c:showLegendKey val="0"/>
          <c:showVal val="0"/>
          <c:showCatName val="0"/>
          <c:showSerName val="0"/>
          <c:showPercent val="0"/>
          <c:showBubbleSize val="0"/>
        </c:dLbls>
        <c:marker val="1"/>
        <c:smooth val="0"/>
        <c:axId val="109943808"/>
        <c:axId val="109970560"/>
      </c:lineChart>
      <c:dateAx>
        <c:axId val="109943808"/>
        <c:scaling>
          <c:orientation val="minMax"/>
        </c:scaling>
        <c:delete val="1"/>
        <c:axPos val="b"/>
        <c:numFmt formatCode="ge" sourceLinked="1"/>
        <c:majorTickMark val="none"/>
        <c:minorTickMark val="none"/>
        <c:tickLblPos val="none"/>
        <c:crossAx val="109970560"/>
        <c:crosses val="autoZero"/>
        <c:auto val="1"/>
        <c:lblOffset val="100"/>
        <c:baseTimeUnit val="years"/>
      </c:dateAx>
      <c:valAx>
        <c:axId val="109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79.02</c:v>
                </c:pt>
                <c:pt idx="1">
                  <c:v>79.099999999999994</c:v>
                </c:pt>
                <c:pt idx="2">
                  <c:v>78.62</c:v>
                </c:pt>
                <c:pt idx="3">
                  <c:v>92.08</c:v>
                </c:pt>
                <c:pt idx="4">
                  <c:v>89.18</c:v>
                </c:pt>
              </c:numCache>
            </c:numRef>
          </c:val>
          <c:extLst>
            <c:ext xmlns:c16="http://schemas.microsoft.com/office/drawing/2014/chart" uri="{C3380CC4-5D6E-409C-BE32-E72D297353CC}">
              <c16:uniqueId val="{00000000-B624-4886-B079-1CEAB925D52A}"/>
            </c:ext>
          </c:extLst>
        </c:ser>
        <c:dLbls>
          <c:showLegendKey val="0"/>
          <c:showVal val="0"/>
          <c:showCatName val="0"/>
          <c:showSerName val="0"/>
          <c:showPercent val="0"/>
          <c:showBubbleSize val="0"/>
        </c:dLbls>
        <c:gapWidth val="150"/>
        <c:axId val="42019840"/>
        <c:axId val="420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c:ext xmlns:c16="http://schemas.microsoft.com/office/drawing/2014/chart" uri="{C3380CC4-5D6E-409C-BE32-E72D297353CC}">
              <c16:uniqueId val="{00000001-B624-4886-B079-1CEAB925D52A}"/>
            </c:ext>
          </c:extLst>
        </c:ser>
        <c:dLbls>
          <c:showLegendKey val="0"/>
          <c:showVal val="0"/>
          <c:showCatName val="0"/>
          <c:showSerName val="0"/>
          <c:showPercent val="0"/>
          <c:showBubbleSize val="0"/>
        </c:dLbls>
        <c:marker val="1"/>
        <c:smooth val="0"/>
        <c:axId val="42019840"/>
        <c:axId val="42042496"/>
      </c:lineChart>
      <c:dateAx>
        <c:axId val="42019840"/>
        <c:scaling>
          <c:orientation val="minMax"/>
        </c:scaling>
        <c:delete val="1"/>
        <c:axPos val="b"/>
        <c:numFmt formatCode="ge" sourceLinked="1"/>
        <c:majorTickMark val="none"/>
        <c:minorTickMark val="none"/>
        <c:tickLblPos val="none"/>
        <c:crossAx val="42042496"/>
        <c:crosses val="autoZero"/>
        <c:auto val="1"/>
        <c:lblOffset val="100"/>
        <c:baseTimeUnit val="years"/>
      </c:dateAx>
      <c:valAx>
        <c:axId val="420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C-434F-858F-78DD516D5EC3}"/>
            </c:ext>
          </c:extLst>
        </c:ser>
        <c:dLbls>
          <c:showLegendKey val="0"/>
          <c:showVal val="0"/>
          <c:showCatName val="0"/>
          <c:showSerName val="0"/>
          <c:showPercent val="0"/>
          <c:showBubbleSize val="0"/>
        </c:dLbls>
        <c:gapWidth val="150"/>
        <c:axId val="42073472"/>
        <c:axId val="419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C-434F-858F-78DD516D5EC3}"/>
            </c:ext>
          </c:extLst>
        </c:ser>
        <c:dLbls>
          <c:showLegendKey val="0"/>
          <c:showVal val="0"/>
          <c:showCatName val="0"/>
          <c:showSerName val="0"/>
          <c:showPercent val="0"/>
          <c:showBubbleSize val="0"/>
        </c:dLbls>
        <c:marker val="1"/>
        <c:smooth val="0"/>
        <c:axId val="42073472"/>
        <c:axId val="41948672"/>
      </c:lineChart>
      <c:dateAx>
        <c:axId val="42073472"/>
        <c:scaling>
          <c:orientation val="minMax"/>
        </c:scaling>
        <c:delete val="1"/>
        <c:axPos val="b"/>
        <c:numFmt formatCode="ge" sourceLinked="1"/>
        <c:majorTickMark val="none"/>
        <c:minorTickMark val="none"/>
        <c:tickLblPos val="none"/>
        <c:crossAx val="41948672"/>
        <c:crosses val="autoZero"/>
        <c:auto val="1"/>
        <c:lblOffset val="100"/>
        <c:baseTimeUnit val="years"/>
      </c:dateAx>
      <c:valAx>
        <c:axId val="419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15-4831-8D08-224867EF274F}"/>
            </c:ext>
          </c:extLst>
        </c:ser>
        <c:dLbls>
          <c:showLegendKey val="0"/>
          <c:showVal val="0"/>
          <c:showCatName val="0"/>
          <c:showSerName val="0"/>
          <c:showPercent val="0"/>
          <c:showBubbleSize val="0"/>
        </c:dLbls>
        <c:gapWidth val="150"/>
        <c:axId val="41979904"/>
        <c:axId val="419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15-4831-8D08-224867EF274F}"/>
            </c:ext>
          </c:extLst>
        </c:ser>
        <c:dLbls>
          <c:showLegendKey val="0"/>
          <c:showVal val="0"/>
          <c:showCatName val="0"/>
          <c:showSerName val="0"/>
          <c:showPercent val="0"/>
          <c:showBubbleSize val="0"/>
        </c:dLbls>
        <c:marker val="1"/>
        <c:smooth val="0"/>
        <c:axId val="41979904"/>
        <c:axId val="41981824"/>
      </c:lineChart>
      <c:dateAx>
        <c:axId val="41979904"/>
        <c:scaling>
          <c:orientation val="minMax"/>
        </c:scaling>
        <c:delete val="1"/>
        <c:axPos val="b"/>
        <c:numFmt formatCode="ge" sourceLinked="1"/>
        <c:majorTickMark val="none"/>
        <c:minorTickMark val="none"/>
        <c:tickLblPos val="none"/>
        <c:crossAx val="41981824"/>
        <c:crosses val="autoZero"/>
        <c:auto val="1"/>
        <c:lblOffset val="100"/>
        <c:baseTimeUnit val="years"/>
      </c:dateAx>
      <c:valAx>
        <c:axId val="419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43-4870-ABAE-96EF4E131E19}"/>
            </c:ext>
          </c:extLst>
        </c:ser>
        <c:dLbls>
          <c:showLegendKey val="0"/>
          <c:showVal val="0"/>
          <c:showCatName val="0"/>
          <c:showSerName val="0"/>
          <c:showPercent val="0"/>
          <c:showBubbleSize val="0"/>
        </c:dLbls>
        <c:gapWidth val="150"/>
        <c:axId val="109736320"/>
        <c:axId val="1097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43-4870-ABAE-96EF4E131E19}"/>
            </c:ext>
          </c:extLst>
        </c:ser>
        <c:dLbls>
          <c:showLegendKey val="0"/>
          <c:showVal val="0"/>
          <c:showCatName val="0"/>
          <c:showSerName val="0"/>
          <c:showPercent val="0"/>
          <c:showBubbleSize val="0"/>
        </c:dLbls>
        <c:marker val="1"/>
        <c:smooth val="0"/>
        <c:axId val="109736320"/>
        <c:axId val="109738240"/>
      </c:lineChart>
      <c:dateAx>
        <c:axId val="109736320"/>
        <c:scaling>
          <c:orientation val="minMax"/>
        </c:scaling>
        <c:delete val="1"/>
        <c:axPos val="b"/>
        <c:numFmt formatCode="ge" sourceLinked="1"/>
        <c:majorTickMark val="none"/>
        <c:minorTickMark val="none"/>
        <c:tickLblPos val="none"/>
        <c:crossAx val="109738240"/>
        <c:crosses val="autoZero"/>
        <c:auto val="1"/>
        <c:lblOffset val="100"/>
        <c:baseTimeUnit val="years"/>
      </c:dateAx>
      <c:valAx>
        <c:axId val="1097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3-49CF-96B9-C76D8E849392}"/>
            </c:ext>
          </c:extLst>
        </c:ser>
        <c:dLbls>
          <c:showLegendKey val="0"/>
          <c:showVal val="0"/>
          <c:showCatName val="0"/>
          <c:showSerName val="0"/>
          <c:showPercent val="0"/>
          <c:showBubbleSize val="0"/>
        </c:dLbls>
        <c:gapWidth val="150"/>
        <c:axId val="109761664"/>
        <c:axId val="1097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3-49CF-96B9-C76D8E849392}"/>
            </c:ext>
          </c:extLst>
        </c:ser>
        <c:dLbls>
          <c:showLegendKey val="0"/>
          <c:showVal val="0"/>
          <c:showCatName val="0"/>
          <c:showSerName val="0"/>
          <c:showPercent val="0"/>
          <c:showBubbleSize val="0"/>
        </c:dLbls>
        <c:marker val="1"/>
        <c:smooth val="0"/>
        <c:axId val="109761664"/>
        <c:axId val="109763584"/>
      </c:lineChart>
      <c:dateAx>
        <c:axId val="109761664"/>
        <c:scaling>
          <c:orientation val="minMax"/>
        </c:scaling>
        <c:delete val="1"/>
        <c:axPos val="b"/>
        <c:numFmt formatCode="ge" sourceLinked="1"/>
        <c:majorTickMark val="none"/>
        <c:minorTickMark val="none"/>
        <c:tickLblPos val="none"/>
        <c:crossAx val="109763584"/>
        <c:crosses val="autoZero"/>
        <c:auto val="1"/>
        <c:lblOffset val="100"/>
        <c:baseTimeUnit val="years"/>
      </c:dateAx>
      <c:valAx>
        <c:axId val="1097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1843.6</c:v>
                </c:pt>
                <c:pt idx="1">
                  <c:v>2467.6</c:v>
                </c:pt>
                <c:pt idx="2">
                  <c:v>3313.12</c:v>
                </c:pt>
                <c:pt idx="3">
                  <c:v>2083.92</c:v>
                </c:pt>
                <c:pt idx="4">
                  <c:v>32577.63</c:v>
                </c:pt>
              </c:numCache>
            </c:numRef>
          </c:val>
          <c:extLst>
            <c:ext xmlns:c16="http://schemas.microsoft.com/office/drawing/2014/chart" uri="{C3380CC4-5D6E-409C-BE32-E72D297353CC}">
              <c16:uniqueId val="{00000000-FF8D-42AD-B880-D10E1D5228F6}"/>
            </c:ext>
          </c:extLst>
        </c:ser>
        <c:dLbls>
          <c:showLegendKey val="0"/>
          <c:showVal val="0"/>
          <c:showCatName val="0"/>
          <c:showSerName val="0"/>
          <c:showPercent val="0"/>
          <c:showBubbleSize val="0"/>
        </c:dLbls>
        <c:gapWidth val="150"/>
        <c:axId val="110069248"/>
        <c:axId val="1100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c:ext xmlns:c16="http://schemas.microsoft.com/office/drawing/2014/chart" uri="{C3380CC4-5D6E-409C-BE32-E72D297353CC}">
              <c16:uniqueId val="{00000001-FF8D-42AD-B880-D10E1D5228F6}"/>
            </c:ext>
          </c:extLst>
        </c:ser>
        <c:dLbls>
          <c:showLegendKey val="0"/>
          <c:showVal val="0"/>
          <c:showCatName val="0"/>
          <c:showSerName val="0"/>
          <c:showPercent val="0"/>
          <c:showBubbleSize val="0"/>
        </c:dLbls>
        <c:marker val="1"/>
        <c:smooth val="0"/>
        <c:axId val="110069248"/>
        <c:axId val="110071168"/>
      </c:lineChart>
      <c:dateAx>
        <c:axId val="110069248"/>
        <c:scaling>
          <c:orientation val="minMax"/>
        </c:scaling>
        <c:delete val="1"/>
        <c:axPos val="b"/>
        <c:numFmt formatCode="ge" sourceLinked="1"/>
        <c:majorTickMark val="none"/>
        <c:minorTickMark val="none"/>
        <c:tickLblPos val="none"/>
        <c:crossAx val="110071168"/>
        <c:crosses val="autoZero"/>
        <c:auto val="1"/>
        <c:lblOffset val="100"/>
        <c:baseTimeUnit val="years"/>
      </c:dateAx>
      <c:valAx>
        <c:axId val="1100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35.68</c:v>
                </c:pt>
                <c:pt idx="1">
                  <c:v>32.229999999999997</c:v>
                </c:pt>
                <c:pt idx="2">
                  <c:v>23.12</c:v>
                </c:pt>
                <c:pt idx="3">
                  <c:v>7.83</c:v>
                </c:pt>
                <c:pt idx="4">
                  <c:v>0.63</c:v>
                </c:pt>
              </c:numCache>
            </c:numRef>
          </c:val>
          <c:extLst>
            <c:ext xmlns:c16="http://schemas.microsoft.com/office/drawing/2014/chart" uri="{C3380CC4-5D6E-409C-BE32-E72D297353CC}">
              <c16:uniqueId val="{00000000-E09A-45EF-877A-A475F1EA7556}"/>
            </c:ext>
          </c:extLst>
        </c:ser>
        <c:dLbls>
          <c:showLegendKey val="0"/>
          <c:showVal val="0"/>
          <c:showCatName val="0"/>
          <c:showSerName val="0"/>
          <c:showPercent val="0"/>
          <c:showBubbleSize val="0"/>
        </c:dLbls>
        <c:gapWidth val="150"/>
        <c:axId val="109782912"/>
        <c:axId val="1097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c:ext xmlns:c16="http://schemas.microsoft.com/office/drawing/2014/chart" uri="{C3380CC4-5D6E-409C-BE32-E72D297353CC}">
              <c16:uniqueId val="{00000001-E09A-45EF-877A-A475F1EA7556}"/>
            </c:ext>
          </c:extLst>
        </c:ser>
        <c:dLbls>
          <c:showLegendKey val="0"/>
          <c:showVal val="0"/>
          <c:showCatName val="0"/>
          <c:showSerName val="0"/>
          <c:showPercent val="0"/>
          <c:showBubbleSize val="0"/>
        </c:dLbls>
        <c:marker val="1"/>
        <c:smooth val="0"/>
        <c:axId val="109782912"/>
        <c:axId val="109793280"/>
      </c:lineChart>
      <c:dateAx>
        <c:axId val="109782912"/>
        <c:scaling>
          <c:orientation val="minMax"/>
        </c:scaling>
        <c:delete val="1"/>
        <c:axPos val="b"/>
        <c:numFmt formatCode="ge" sourceLinked="1"/>
        <c:majorTickMark val="none"/>
        <c:minorTickMark val="none"/>
        <c:tickLblPos val="none"/>
        <c:crossAx val="109793280"/>
        <c:crosses val="autoZero"/>
        <c:auto val="1"/>
        <c:lblOffset val="100"/>
        <c:baseTimeUnit val="years"/>
      </c:dateAx>
      <c:valAx>
        <c:axId val="1097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212.08</c:v>
                </c:pt>
                <c:pt idx="1">
                  <c:v>192.3</c:v>
                </c:pt>
                <c:pt idx="2">
                  <c:v>267.12</c:v>
                </c:pt>
                <c:pt idx="3">
                  <c:v>165.93</c:v>
                </c:pt>
                <c:pt idx="4">
                  <c:v>130.93</c:v>
                </c:pt>
              </c:numCache>
            </c:numRef>
          </c:val>
          <c:extLst>
            <c:ext xmlns:c16="http://schemas.microsoft.com/office/drawing/2014/chart" uri="{C3380CC4-5D6E-409C-BE32-E72D297353CC}">
              <c16:uniqueId val="{00000000-89E0-453A-B829-05989FA3C73F}"/>
            </c:ext>
          </c:extLst>
        </c:ser>
        <c:dLbls>
          <c:showLegendKey val="0"/>
          <c:showVal val="0"/>
          <c:showCatName val="0"/>
          <c:showSerName val="0"/>
          <c:showPercent val="0"/>
          <c:showBubbleSize val="0"/>
        </c:dLbls>
        <c:gapWidth val="150"/>
        <c:axId val="109820160"/>
        <c:axId val="109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c:ext xmlns:c16="http://schemas.microsoft.com/office/drawing/2014/chart" uri="{C3380CC4-5D6E-409C-BE32-E72D297353CC}">
              <c16:uniqueId val="{00000001-89E0-453A-B829-05989FA3C73F}"/>
            </c:ext>
          </c:extLst>
        </c:ser>
        <c:dLbls>
          <c:showLegendKey val="0"/>
          <c:showVal val="0"/>
          <c:showCatName val="0"/>
          <c:showSerName val="0"/>
          <c:showPercent val="0"/>
          <c:showBubbleSize val="0"/>
        </c:dLbls>
        <c:marker val="1"/>
        <c:smooth val="0"/>
        <c:axId val="109820160"/>
        <c:axId val="109826432"/>
      </c:lineChart>
      <c:dateAx>
        <c:axId val="109820160"/>
        <c:scaling>
          <c:orientation val="minMax"/>
        </c:scaling>
        <c:delete val="1"/>
        <c:axPos val="b"/>
        <c:numFmt formatCode="ge" sourceLinked="1"/>
        <c:majorTickMark val="none"/>
        <c:minorTickMark val="none"/>
        <c:tickLblPos val="none"/>
        <c:crossAx val="109826432"/>
        <c:crosses val="autoZero"/>
        <c:auto val="1"/>
        <c:lblOffset val="100"/>
        <c:baseTimeUnit val="years"/>
      </c:dateAx>
      <c:valAx>
        <c:axId val="1098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八幡浜市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33850</v>
      </c>
      <c r="AM8" s="50"/>
      <c r="AN8" s="50"/>
      <c r="AO8" s="50"/>
      <c r="AP8" s="50"/>
      <c r="AQ8" s="50"/>
      <c r="AR8" s="50"/>
      <c r="AS8" s="50"/>
      <c r="AT8" s="46">
        <f>データ!$S$6</f>
        <v>132.65</v>
      </c>
      <c r="AU8" s="46"/>
      <c r="AV8" s="46"/>
      <c r="AW8" s="46"/>
      <c r="AX8" s="46"/>
      <c r="AY8" s="46"/>
      <c r="AZ8" s="46"/>
      <c r="BA8" s="46"/>
      <c r="BB8" s="46">
        <f>データ!$T$6</f>
        <v>255.18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2.98</v>
      </c>
      <c r="Q10" s="46"/>
      <c r="R10" s="46"/>
      <c r="S10" s="46"/>
      <c r="T10" s="46"/>
      <c r="U10" s="46"/>
      <c r="V10" s="46"/>
      <c r="W10" s="50">
        <f>データ!$Q$6</f>
        <v>700</v>
      </c>
      <c r="X10" s="50"/>
      <c r="Y10" s="50"/>
      <c r="Z10" s="50"/>
      <c r="AA10" s="50"/>
      <c r="AB10" s="50"/>
      <c r="AC10" s="50"/>
      <c r="AD10" s="2"/>
      <c r="AE10" s="2"/>
      <c r="AF10" s="2"/>
      <c r="AG10" s="2"/>
      <c r="AH10" s="2"/>
      <c r="AI10" s="2"/>
      <c r="AJ10" s="2"/>
      <c r="AK10" s="2"/>
      <c r="AL10" s="50">
        <f>データ!$U$6</f>
        <v>998</v>
      </c>
      <c r="AM10" s="50"/>
      <c r="AN10" s="50"/>
      <c r="AO10" s="50"/>
      <c r="AP10" s="50"/>
      <c r="AQ10" s="50"/>
      <c r="AR10" s="50"/>
      <c r="AS10" s="50"/>
      <c r="AT10" s="46">
        <f>データ!$V$6</f>
        <v>1.4</v>
      </c>
      <c r="AU10" s="46"/>
      <c r="AV10" s="46"/>
      <c r="AW10" s="46"/>
      <c r="AX10" s="46"/>
      <c r="AY10" s="46"/>
      <c r="AZ10" s="46"/>
      <c r="BA10" s="46"/>
      <c r="BB10" s="46">
        <f>データ!$W$6</f>
        <v>712.86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yI1ZG34paVXrrShKEERoEr6U6f/w8jvInJDxzysWEMbDoJ1aYfbTCK0OzEqEGEcGYSgRYbktm9TnnGhVtJL5A==" saltValue="VjJsFHcMO0it8ezR78jp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382043</v>
      </c>
      <c r="D6" s="34">
        <f t="shared" si="3"/>
        <v>47</v>
      </c>
      <c r="E6" s="34">
        <f t="shared" si="3"/>
        <v>1</v>
      </c>
      <c r="F6" s="34">
        <f t="shared" si="3"/>
        <v>0</v>
      </c>
      <c r="G6" s="34">
        <f t="shared" si="3"/>
        <v>0</v>
      </c>
      <c r="H6" s="34" t="str">
        <f t="shared" si="3"/>
        <v>愛媛県　八幡浜市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2.98</v>
      </c>
      <c r="Q6" s="35">
        <f t="shared" si="3"/>
        <v>700</v>
      </c>
      <c r="R6" s="35">
        <f t="shared" si="3"/>
        <v>33850</v>
      </c>
      <c r="S6" s="35">
        <f t="shared" si="3"/>
        <v>132.65</v>
      </c>
      <c r="T6" s="35">
        <f t="shared" si="3"/>
        <v>255.18</v>
      </c>
      <c r="U6" s="35">
        <f t="shared" si="3"/>
        <v>998</v>
      </c>
      <c r="V6" s="35">
        <f t="shared" si="3"/>
        <v>1.4</v>
      </c>
      <c r="W6" s="35">
        <f t="shared" si="3"/>
        <v>712.86</v>
      </c>
      <c r="X6" s="36">
        <f>IF(X7="",NA(),X7)</f>
        <v>79.02</v>
      </c>
      <c r="Y6" s="36">
        <f t="shared" ref="Y6:AG6" si="4">IF(Y7="",NA(),Y7)</f>
        <v>79.099999999999994</v>
      </c>
      <c r="Z6" s="36">
        <f t="shared" si="4"/>
        <v>78.62</v>
      </c>
      <c r="AA6" s="36">
        <f t="shared" si="4"/>
        <v>92.08</v>
      </c>
      <c r="AB6" s="36">
        <f t="shared" si="4"/>
        <v>89.18</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1843.6</v>
      </c>
      <c r="BF6" s="36">
        <f t="shared" ref="BF6:BN6" si="7">IF(BF7="",NA(),BF7)</f>
        <v>2467.6</v>
      </c>
      <c r="BG6" s="36">
        <f t="shared" si="7"/>
        <v>3313.12</v>
      </c>
      <c r="BH6" s="36">
        <f t="shared" si="7"/>
        <v>2083.92</v>
      </c>
      <c r="BI6" s="36">
        <f t="shared" si="7"/>
        <v>32577.63</v>
      </c>
      <c r="BJ6" s="36">
        <f t="shared" si="7"/>
        <v>1125.69</v>
      </c>
      <c r="BK6" s="36">
        <f t="shared" si="7"/>
        <v>1134.67</v>
      </c>
      <c r="BL6" s="36">
        <f t="shared" si="7"/>
        <v>1144.79</v>
      </c>
      <c r="BM6" s="36">
        <f t="shared" si="7"/>
        <v>1302.33</v>
      </c>
      <c r="BN6" s="36">
        <f t="shared" si="7"/>
        <v>1274.21</v>
      </c>
      <c r="BO6" s="35" t="str">
        <f>IF(BO7="","",IF(BO7="-","【-】","【"&amp;SUBSTITUTE(TEXT(BO7,"#,##0.00"),"-","△")&amp;"】"))</f>
        <v>【1,074.14】</v>
      </c>
      <c r="BP6" s="36">
        <f>IF(BP7="",NA(),BP7)</f>
        <v>35.68</v>
      </c>
      <c r="BQ6" s="36">
        <f t="shared" ref="BQ6:BY6" si="8">IF(BQ7="",NA(),BQ7)</f>
        <v>32.229999999999997</v>
      </c>
      <c r="BR6" s="36">
        <f t="shared" si="8"/>
        <v>23.12</v>
      </c>
      <c r="BS6" s="36">
        <f t="shared" si="8"/>
        <v>7.83</v>
      </c>
      <c r="BT6" s="36">
        <f t="shared" si="8"/>
        <v>0.63</v>
      </c>
      <c r="BU6" s="36">
        <f t="shared" si="8"/>
        <v>46.48</v>
      </c>
      <c r="BV6" s="36">
        <f t="shared" si="8"/>
        <v>40.6</v>
      </c>
      <c r="BW6" s="36">
        <f t="shared" si="8"/>
        <v>56.04</v>
      </c>
      <c r="BX6" s="36">
        <f t="shared" si="8"/>
        <v>40.89</v>
      </c>
      <c r="BY6" s="36">
        <f t="shared" si="8"/>
        <v>41.25</v>
      </c>
      <c r="BZ6" s="35" t="str">
        <f>IF(BZ7="","",IF(BZ7="-","【-】","【"&amp;SUBSTITUTE(TEXT(BZ7,"#,##0.00"),"-","△")&amp;"】"))</f>
        <v>【54.36】</v>
      </c>
      <c r="CA6" s="36">
        <f>IF(CA7="",NA(),CA7)</f>
        <v>212.08</v>
      </c>
      <c r="CB6" s="36">
        <f t="shared" ref="CB6:CJ6" si="9">IF(CB7="",NA(),CB7)</f>
        <v>192.3</v>
      </c>
      <c r="CC6" s="36">
        <f t="shared" si="9"/>
        <v>267.12</v>
      </c>
      <c r="CD6" s="36">
        <f t="shared" si="9"/>
        <v>165.93</v>
      </c>
      <c r="CE6" s="36">
        <f t="shared" si="9"/>
        <v>130.93</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47.75</v>
      </c>
      <c r="CM6" s="36">
        <f t="shared" ref="CM6:CU6" si="10">IF(CM7="",NA(),CM7)</f>
        <v>52.28</v>
      </c>
      <c r="CN6" s="36">
        <f t="shared" si="10"/>
        <v>31.69</v>
      </c>
      <c r="CO6" s="36">
        <f t="shared" si="10"/>
        <v>49.55</v>
      </c>
      <c r="CP6" s="36">
        <f t="shared" si="10"/>
        <v>50.67</v>
      </c>
      <c r="CQ6" s="36">
        <f t="shared" si="10"/>
        <v>57.43</v>
      </c>
      <c r="CR6" s="36">
        <f t="shared" si="10"/>
        <v>57.29</v>
      </c>
      <c r="CS6" s="36">
        <f t="shared" si="10"/>
        <v>55.9</v>
      </c>
      <c r="CT6" s="36">
        <f t="shared" si="10"/>
        <v>47.95</v>
      </c>
      <c r="CU6" s="36">
        <f t="shared" si="10"/>
        <v>48.26</v>
      </c>
      <c r="CV6" s="35" t="str">
        <f>IF(CV7="","",IF(CV7="-","【-】","【"&amp;SUBSTITUTE(TEXT(CV7,"#,##0.00"),"-","△")&amp;"】"))</f>
        <v>【55.95】</v>
      </c>
      <c r="CW6" s="36">
        <f>IF(CW7="",NA(),CW7)</f>
        <v>88.38</v>
      </c>
      <c r="CX6" s="36">
        <f t="shared" ref="CX6:DF6" si="11">IF(CX7="",NA(),CX7)</f>
        <v>91.39</v>
      </c>
      <c r="CY6" s="36">
        <f t="shared" si="11"/>
        <v>92.56</v>
      </c>
      <c r="CZ6" s="36">
        <f t="shared" si="11"/>
        <v>94.77</v>
      </c>
      <c r="DA6" s="36">
        <f t="shared" si="11"/>
        <v>87.8</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382043</v>
      </c>
      <c r="D7" s="38">
        <v>47</v>
      </c>
      <c r="E7" s="38">
        <v>1</v>
      </c>
      <c r="F7" s="38">
        <v>0</v>
      </c>
      <c r="G7" s="38">
        <v>0</v>
      </c>
      <c r="H7" s="38" t="s">
        <v>96</v>
      </c>
      <c r="I7" s="38" t="s">
        <v>97</v>
      </c>
      <c r="J7" s="38" t="s">
        <v>98</v>
      </c>
      <c r="K7" s="38" t="s">
        <v>99</v>
      </c>
      <c r="L7" s="38" t="s">
        <v>100</v>
      </c>
      <c r="M7" s="38" t="s">
        <v>101</v>
      </c>
      <c r="N7" s="39" t="s">
        <v>102</v>
      </c>
      <c r="O7" s="39" t="s">
        <v>103</v>
      </c>
      <c r="P7" s="39">
        <v>2.98</v>
      </c>
      <c r="Q7" s="39">
        <v>700</v>
      </c>
      <c r="R7" s="39">
        <v>33850</v>
      </c>
      <c r="S7" s="39">
        <v>132.65</v>
      </c>
      <c r="T7" s="39">
        <v>255.18</v>
      </c>
      <c r="U7" s="39">
        <v>998</v>
      </c>
      <c r="V7" s="39">
        <v>1.4</v>
      </c>
      <c r="W7" s="39">
        <v>712.86</v>
      </c>
      <c r="X7" s="39">
        <v>79.02</v>
      </c>
      <c r="Y7" s="39">
        <v>79.099999999999994</v>
      </c>
      <c r="Z7" s="39">
        <v>78.62</v>
      </c>
      <c r="AA7" s="39">
        <v>92.08</v>
      </c>
      <c r="AB7" s="39">
        <v>89.18</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1843.6</v>
      </c>
      <c r="BF7" s="39">
        <v>2467.6</v>
      </c>
      <c r="BG7" s="39">
        <v>3313.12</v>
      </c>
      <c r="BH7" s="39">
        <v>2083.92</v>
      </c>
      <c r="BI7" s="39">
        <v>32577.63</v>
      </c>
      <c r="BJ7" s="39">
        <v>1125.69</v>
      </c>
      <c r="BK7" s="39">
        <v>1134.67</v>
      </c>
      <c r="BL7" s="39">
        <v>1144.79</v>
      </c>
      <c r="BM7" s="39">
        <v>1302.33</v>
      </c>
      <c r="BN7" s="39">
        <v>1274.21</v>
      </c>
      <c r="BO7" s="39">
        <v>1074.1400000000001</v>
      </c>
      <c r="BP7" s="39">
        <v>35.68</v>
      </c>
      <c r="BQ7" s="39">
        <v>32.229999999999997</v>
      </c>
      <c r="BR7" s="39">
        <v>23.12</v>
      </c>
      <c r="BS7" s="39">
        <v>7.83</v>
      </c>
      <c r="BT7" s="39">
        <v>0.63</v>
      </c>
      <c r="BU7" s="39">
        <v>46.48</v>
      </c>
      <c r="BV7" s="39">
        <v>40.6</v>
      </c>
      <c r="BW7" s="39">
        <v>56.04</v>
      </c>
      <c r="BX7" s="39">
        <v>40.89</v>
      </c>
      <c r="BY7" s="39">
        <v>41.25</v>
      </c>
      <c r="BZ7" s="39">
        <v>54.36</v>
      </c>
      <c r="CA7" s="39">
        <v>212.08</v>
      </c>
      <c r="CB7" s="39">
        <v>192.3</v>
      </c>
      <c r="CC7" s="39">
        <v>267.12</v>
      </c>
      <c r="CD7" s="39">
        <v>165.93</v>
      </c>
      <c r="CE7" s="39">
        <v>130.93</v>
      </c>
      <c r="CF7" s="39">
        <v>376.61</v>
      </c>
      <c r="CG7" s="39">
        <v>440.03</v>
      </c>
      <c r="CH7" s="39">
        <v>304.35000000000002</v>
      </c>
      <c r="CI7" s="39">
        <v>383.2</v>
      </c>
      <c r="CJ7" s="39">
        <v>383.25</v>
      </c>
      <c r="CK7" s="39">
        <v>296.39999999999998</v>
      </c>
      <c r="CL7" s="39">
        <v>47.75</v>
      </c>
      <c r="CM7" s="39">
        <v>52.28</v>
      </c>
      <c r="CN7" s="39">
        <v>31.69</v>
      </c>
      <c r="CO7" s="39">
        <v>49.55</v>
      </c>
      <c r="CP7" s="39">
        <v>50.67</v>
      </c>
      <c r="CQ7" s="39">
        <v>57.43</v>
      </c>
      <c r="CR7" s="39">
        <v>57.29</v>
      </c>
      <c r="CS7" s="39">
        <v>55.9</v>
      </c>
      <c r="CT7" s="39">
        <v>47.95</v>
      </c>
      <c r="CU7" s="39">
        <v>48.26</v>
      </c>
      <c r="CV7" s="39">
        <v>55.95</v>
      </c>
      <c r="CW7" s="39">
        <v>88.38</v>
      </c>
      <c r="CX7" s="39">
        <v>91.39</v>
      </c>
      <c r="CY7" s="39">
        <v>92.56</v>
      </c>
      <c r="CZ7" s="39">
        <v>94.77</v>
      </c>
      <c r="DA7" s="39">
        <v>87.8</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2019-12-05T04:39:15Z</dcterms:created>
  <dcterms:modified xsi:type="dcterms:W3CDTF">2020-02-14T04:04:04Z</dcterms:modified>
  <cp:category/>
</cp:coreProperties>
</file>