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3" r:id="rId1"/>
    <sheet name="病院事業" sheetId="22" r:id="rId2"/>
    <sheet name="介護事業" sheetId="24" r:id="rId3"/>
    <sheet name="下水道事業" sheetId="20" r:id="rId4"/>
    <sheet name="簡易水道" sheetId="25" r:id="rId5"/>
    <sheet name="特定地域生活排水" sheetId="19" r:id="rId6"/>
    <sheet name="農業集落排水" sheetId="12" r:id="rId7"/>
  </sheets>
  <externalReferences>
    <externalReference r:id="rId8"/>
    <externalReference r:id="rId9"/>
    <externalReference r:id="rId10"/>
    <externalReference r:id="rId11"/>
    <externalReference r:id="rId12"/>
    <externalReference r:id="rId13"/>
    <externalReference r:id="rId14"/>
  </externalReferences>
  <definedNames>
    <definedName name="_xlnm.Criteria" localSheetId="3">下水道事業!#REF!</definedName>
    <definedName name="_xlnm.Criteria" localSheetId="2">介護事業!#REF!</definedName>
    <definedName name="_xlnm.Criteria" localSheetId="4">簡易水道!#REF!</definedName>
    <definedName name="_xlnm.Criteria" localSheetId="0">水道事業!#REF!</definedName>
    <definedName name="_xlnm.Criteria" localSheetId="5">特定地域生活排水!#REF!</definedName>
    <definedName name="_xlnm.Criteria" localSheetId="6">農業集落排水!#REF!</definedName>
    <definedName name="_xlnm.Criteria" localSheetId="1">病院事業!#REF!</definedName>
    <definedName name="_xlnm.Print_Area" localSheetId="3">下水道事業!#REF!</definedName>
    <definedName name="_xlnm.Print_Area" localSheetId="2">介護事業!#REF!</definedName>
    <definedName name="_xlnm.Print_Area" localSheetId="4">簡易水道!$A$1:$BR$37</definedName>
    <definedName name="_xlnm.Print_Area" localSheetId="0">水道事業!#REF!</definedName>
    <definedName name="_xlnm.Print_Area" localSheetId="5">特定地域生活排水!#REF!</definedName>
    <definedName name="_xlnm.Print_Area" localSheetId="6">農業集落排水!#REF!</definedName>
    <definedName name="_xlnm.Print_Area" localSheetId="1">病院事業!$A$1:$BR$38</definedName>
  </definedNames>
  <calcPr calcId="145621"/>
</workbook>
</file>

<file path=xl/calcChain.xml><?xml version="1.0" encoding="utf-8"?>
<calcChain xmlns="http://schemas.openxmlformats.org/spreadsheetml/2006/main">
  <c r="AT22" i="25" l="1"/>
  <c r="AM22" i="25"/>
  <c r="AF22" i="25"/>
  <c r="Y22" i="25"/>
  <c r="R22" i="25"/>
  <c r="K22" i="25"/>
  <c r="D22" i="25"/>
  <c r="AT22" i="24" l="1"/>
  <c r="AM22" i="24"/>
  <c r="AF22" i="24"/>
  <c r="Y22" i="24"/>
  <c r="R22" i="24"/>
  <c r="K22" i="24"/>
  <c r="D22" i="24"/>
  <c r="AT22" i="23"/>
  <c r="AM22" i="23"/>
  <c r="AF22" i="23"/>
  <c r="Y22" i="23"/>
  <c r="R22" i="23"/>
  <c r="K22" i="23"/>
  <c r="D22" i="23"/>
  <c r="AT22" i="22" l="1"/>
  <c r="AM22" i="22"/>
  <c r="AF22" i="22"/>
  <c r="Y22" i="22"/>
  <c r="R22" i="22"/>
  <c r="K22" i="22"/>
  <c r="D22" i="22"/>
  <c r="AT22" i="12" l="1"/>
  <c r="AM22" i="12"/>
  <c r="AF22" i="12"/>
  <c r="Y22" i="12"/>
  <c r="R22" i="12"/>
  <c r="K22" i="12"/>
  <c r="D22" i="12"/>
  <c r="AT22" i="19" l="1"/>
  <c r="AM22" i="19"/>
  <c r="AF22" i="19"/>
  <c r="Y22" i="19"/>
  <c r="R22" i="19"/>
  <c r="K22" i="19"/>
  <c r="D22" i="19"/>
  <c r="AT22" i="20" l="1"/>
  <c r="AM22" i="20"/>
  <c r="AF22" i="20"/>
  <c r="Y22" i="20"/>
  <c r="R22" i="20"/>
  <c r="K22" i="20"/>
  <c r="D22" i="20"/>
</calcChain>
</file>

<file path=xl/sharedStrings.xml><?xml version="1.0" encoding="utf-8"?>
<sst xmlns="http://schemas.openxmlformats.org/spreadsheetml/2006/main" count="140" uniqueCount="40">
  <si>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</si>
  <si>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</si>
  <si>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</si>
  <si>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</si>
  <si>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</si>
  <si>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</si>
  <si>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</si>
  <si>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</si>
  <si>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</si>
  <si>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</si>
  <si>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</si>
  <si>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</si>
  <si>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t>
  </si>
  <si>
    <t>団体名</t>
    <rPh sb="0" eb="3">
      <t>ダンタイメイ</t>
    </rPh>
    <phoneticPr fontId="2"/>
  </si>
  <si>
    <t>公営企業の名称</t>
    <rPh sb="0" eb="2">
      <t>コウエイ</t>
    </rPh>
    <rPh sb="2" eb="4">
      <t>キギョウ</t>
    </rPh>
    <rPh sb="5" eb="7">
      <t>メイショウ</t>
    </rPh>
    <phoneticPr fontId="2"/>
  </si>
  <si>
    <t>PFI</t>
    <phoneticPr fontId="2"/>
  </si>
  <si>
    <t>PFI</t>
    <phoneticPr fontId="2"/>
  </si>
  <si>
    <t>西予市</t>
  </si>
  <si>
    <t>西予市</t>
    <rPh sb="0" eb="3">
      <t>セイヨシ</t>
    </rPh>
    <phoneticPr fontId="2"/>
  </si>
  <si>
    <t>水道事業</t>
    <rPh sb="0" eb="2">
      <t>スイドウ</t>
    </rPh>
    <rPh sb="2" eb="4">
      <t>ジギョウ</t>
    </rPh>
    <phoneticPr fontId="2"/>
  </si>
  <si>
    <t>○</t>
    <phoneticPr fontId="2"/>
  </si>
  <si>
    <t>人員に余裕がなく、通常業務をこなすだけで精一杯であり、抜本的な改革の実施が検討できていないため。</t>
    <phoneticPr fontId="2"/>
  </si>
  <si>
    <t>簡易水道事業の法適化及び統合についても検討中であり、今後の経営にも影響がある。そのため、経営改革についても水道事業全体で考える必要がある。</t>
    <phoneticPr fontId="2"/>
  </si>
  <si>
    <t xml:space="preserve">愛媛県の地域医療構想において、今後10年後をめどに八幡浜・大洲地域の急性期病床を約440床の減、回復期病床を490床の増、また慢性期病床を159床減らす計画で協議が進められる予定である。
これらを踏まえ、西予市においても将来の人口減少や年齢的なバランスの変化、医療職員の不足等に対応するため、まず西予市民病院と野村病院、市立２病院の病床数の調整や二次救急体制等、機能分担を行うのがまず重要と考えている。
</t>
  </si>
  <si>
    <t>現在の事務職員数では、機能分担や改革を実施するだけの人員に余裕が無く、通常の事務処理で精一杯であることから、昨年度より病院職員をはじめ、市の関係行政職員が集い、医療専門部署（係、室）設置に向けた医療体制協議を重ねているところである。専門部署が設置されれば、今後の経営改革、病床数の調整、人員確保などの検討のための業務を集約して行うことができ、西予市の医療全体が健全な運営に向けて進むことができると考えている。</t>
  </si>
  <si>
    <t>病院事業</t>
  </si>
  <si>
    <t>西予市立
西予市民病院
野村病院</t>
  </si>
  <si>
    <t>介護サービス事業</t>
  </si>
  <si>
    <t>つくし苑</t>
  </si>
  <si>
    <t>現行の体制で、健全な運営に取り組んでいるため。</t>
  </si>
  <si>
    <t>利用者の重症化に対する事故防止については、職員数は必要最小限度に抑え、看護・介護職員のスキルを高める研修会等に参加させ、高い技術を身につけることで対応していく。</t>
  </si>
  <si>
    <t>下水道事業</t>
  </si>
  <si>
    <t>公共下水道事業特別会計</t>
  </si>
  <si>
    <t>必要な知見、ノウハウの不足により、抜本的改革の実施の検討ができていないため。</t>
  </si>
  <si>
    <t>　農業集落排水施設を一部公共下水道施設に取り込む等の検討を行い、経営の健全化に努める。</t>
  </si>
  <si>
    <t>農業集落排水事業特別会計(特定地域生活排水処理施設）</t>
  </si>
  <si>
    <t>農業集落排水事業特別会計(農業集落排水）</t>
  </si>
  <si>
    <t>簡易水道事業</t>
  </si>
  <si>
    <t>必要な知識、ノウハウの不足、また人員にも余裕がなく検討ができていない。</t>
  </si>
  <si>
    <t>今後の経営改革の方向性についても具体的な検討ができていない。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</si>
</sst>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7" name="角丸四角形 4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6" name="角丸四角形 6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9" name="角丸四角形 6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8" name="角丸四角形 87"/>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6" name="角丸四角形 6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4" name="角丸四角形 43"/>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6" name="角丸四角形 6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511&#22320;&#26041;&#20844;&#21942;&#20225;&#26989;&#12398;&#25244;&#26412;&#30340;&#12394;&#25913;&#38761;&#31561;&#12398;&#21462;&#32068;&#29366;&#27841;&#35519;&#26619;&#65288;&#29031;&#20250;&#65289;\&#12304;&#25552;&#20986;&#12305;&#22320;&#26041;&#20844;&#21942;&#20225;&#26989;&#12398;&#25244;&#26412;&#30340;&#12394;&#25913;&#38761;&#31561;&#12398;&#21462;&#32068;&#29366;&#27841;&#35519;&#26619;\&#12304;&#35199;&#20104;&#24066;&#12305;01-&#35519;&#26619;&#31080;&#65288;&#27700;&#36947;&#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511&#22320;&#26041;&#20844;&#21942;&#20225;&#26989;&#12398;&#25244;&#26412;&#30340;&#12394;&#25913;&#38761;&#31561;&#12398;&#21462;&#32068;&#29366;&#27841;&#35519;&#26619;&#65288;&#29031;&#20250;&#65289;\&#12304;&#25552;&#20986;&#12305;&#22320;&#26041;&#20844;&#21942;&#20225;&#26989;&#12398;&#25244;&#26412;&#30340;&#12394;&#25913;&#38761;&#31561;&#12398;&#21462;&#32068;&#29366;&#27841;&#35519;&#26619;\&#12304;&#35199;&#20104;&#24066;&#12305;01-&#35519;&#26619;&#31080;&#65288;&#30149;&#38498;&#20107;&#2698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511&#22320;&#26041;&#20844;&#21942;&#20225;&#26989;&#12398;&#25244;&#26412;&#30340;&#12394;&#25913;&#38761;&#31561;&#12398;&#21462;&#32068;&#29366;&#27841;&#35519;&#26619;&#65288;&#29031;&#20250;&#65289;\&#12304;&#25552;&#20986;&#12305;&#22320;&#26041;&#20844;&#21942;&#20225;&#26989;&#12398;&#25244;&#26412;&#30340;&#12394;&#25913;&#38761;&#31561;&#12398;&#21462;&#32068;&#29366;&#27841;&#35519;&#26619;\&#12304;&#35199;&#20104;&#24066;&#12305;01-&#35519;&#26619;&#31080;&#65288;&#20171;&#35703;&#12469;&#12540;&#12499;&#12473;&#20107;&#2698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608&#12304;&#30906;&#35469;&#20381;&#38972;&#12305;&#22320;&#26041;&#20844;&#21942;&#20225;&#26989;&#12398;&#25244;&#26412;&#30340;&#12394;&#25913;&#38761;&#12395;&#12388;&#12356;&#12390;&#12398;&#21462;&#32068;&#29366;&#27841;&#35519;&#26619;&#12395;&#12388;&#12356;&#12390;\2016.06.15_&#12304;&#30476;&#25552;&#20986;&#12305;&#22320;&#26041;&#20844;&#21942;&#20225;&#26989;&#12398;&#25244;&#26412;&#30340;&#12394;&#25913;&#38761;&#21462;&#32068;&#29366;&#27841;&#35519;&#26619;\&#12304;&#35199;&#20104;&#24066;&#12305;01-&#35519;&#26619;&#31080;(H28.5.10&#20462;&#27491;)&#20844;&#20849;&#19979;&#27700;&#3694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608&#12304;&#30906;&#35469;&#20381;&#38972;&#12305;&#22320;&#26041;&#20844;&#21942;&#20225;&#26989;&#12398;&#25244;&#26412;&#30340;&#12394;&#25913;&#38761;&#12395;&#12388;&#12356;&#12390;&#12398;&#21462;&#32068;&#29366;&#27841;&#35519;&#26619;&#12395;&#12388;&#12356;&#12390;\2016.06.15_&#12304;&#30476;&#25552;&#20986;&#12305;&#22320;&#26041;&#20844;&#21942;&#20225;&#26989;&#12398;&#25244;&#26412;&#30340;&#12394;&#25913;&#38761;&#21462;&#32068;&#29366;&#27841;&#35519;&#26619;\&#12304;&#35199;&#20104;&#24066;&#12305;01-&#35519;&#26619;&#31080;(H28.5.10&#20462;&#27491;)&#29305;&#23450;&#22320;&#22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12304;&#20491;&#20154;&#12305;&#23665;&#26412;\&#12304;&#35519;&#26619;&#38306;&#20418;&#12305;\20160608&#12304;&#30906;&#35469;&#20381;&#38972;&#12305;&#22320;&#26041;&#20844;&#21942;&#20225;&#26989;&#12398;&#25244;&#26412;&#30340;&#12394;&#25913;&#38761;&#12395;&#12388;&#12356;&#12390;&#12398;&#21462;&#32068;&#29366;&#27841;&#35519;&#26619;&#12395;&#12388;&#12356;&#12390;\2016.06.15_&#12304;&#30476;&#25552;&#20986;&#12305;&#22320;&#26041;&#20844;&#21942;&#20225;&#26989;&#12398;&#25244;&#26412;&#30340;&#12394;&#25913;&#38761;&#21462;&#32068;&#29366;&#27841;&#35519;&#26619;\&#12304;&#35199;&#20104;&#24066;&#12305;01-&#35519;&#26619;&#31080;(H28.5.10&#20462;&#27491;)&#36786;&#26989;&#38598;&#33853;&#25490;&#277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933/Desktop/01-&#35519;&#26619;&#31080;(H28.5.10&#20462;&#27491;)&#31777;&#27700;&#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row r="8">
          <cell r="B8" t="str">
            <v>西予市</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row r="8">
          <cell r="B8" t="str">
            <v>西予市</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row r="8">
          <cell r="B8" t="str">
            <v>西予市</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refreshError="1"/>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row r="8">
          <cell r="B8" t="str">
            <v>西予市</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AU6" t="str">
            <v/>
          </cell>
          <cell r="CB6" t="str">
            <v/>
          </cell>
          <cell r="DD6" t="str">
            <v/>
          </cell>
          <cell r="EH6" t="str">
            <v/>
          </cell>
          <cell r="FO6" t="str">
            <v/>
          </cell>
          <cell r="GT6" t="str">
            <v/>
          </cell>
          <cell r="HX6" t="str">
            <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18</v>
      </c>
      <c r="D11" s="74"/>
      <c r="E11" s="74"/>
      <c r="F11" s="74"/>
      <c r="G11" s="74"/>
      <c r="H11" s="74"/>
      <c r="I11" s="74"/>
      <c r="J11" s="74"/>
      <c r="K11" s="74"/>
      <c r="L11" s="74"/>
      <c r="M11" s="74"/>
      <c r="N11" s="74"/>
      <c r="O11" s="74"/>
      <c r="P11" s="74"/>
      <c r="Q11" s="74"/>
      <c r="R11" s="74"/>
      <c r="S11" s="74"/>
      <c r="T11" s="74"/>
      <c r="U11" s="74"/>
      <c r="V11" s="74"/>
      <c r="W11" s="74"/>
      <c r="X11" s="75"/>
      <c r="Y11" s="73" t="s">
        <v>19</v>
      </c>
      <c r="Z11" s="74"/>
      <c r="AA11" s="74"/>
      <c r="AB11" s="74"/>
      <c r="AC11" s="74"/>
      <c r="AD11" s="74"/>
      <c r="AE11" s="74"/>
      <c r="AF11" s="74"/>
      <c r="AG11" s="74"/>
      <c r="AH11" s="74"/>
      <c r="AI11" s="75"/>
      <c r="AJ11" s="82" t="s">
        <v>19</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16</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IF(AND(OR([1]集計用シート!I6="○",[1]集計用シート!R6="○"),[1]集計用シート!AU6=""),"○","")</f>
        <v/>
      </c>
      <c r="E22" s="111"/>
      <c r="F22" s="111"/>
      <c r="G22" s="111"/>
      <c r="H22" s="111"/>
      <c r="I22" s="111"/>
      <c r="J22" s="112"/>
      <c r="K22" s="110" t="str">
        <f>IF(AND(OR([1]集計用シート!J6="○",[1]集計用シート!S6="○"),[1]集計用シート!CB6=""),"○","")</f>
        <v/>
      </c>
      <c r="L22" s="111"/>
      <c r="M22" s="111"/>
      <c r="N22" s="111"/>
      <c r="O22" s="111"/>
      <c r="P22" s="111"/>
      <c r="Q22" s="112"/>
      <c r="R22" s="110" t="str">
        <f>IF(AND(OR([1]集計用シート!K6="○",[1]集計用シート!T6="○"),[1]集計用シート!DD6=""),"○","")</f>
        <v/>
      </c>
      <c r="S22" s="111"/>
      <c r="T22" s="111"/>
      <c r="U22" s="111"/>
      <c r="V22" s="111"/>
      <c r="W22" s="111"/>
      <c r="X22" s="112"/>
      <c r="Y22" s="110" t="str">
        <f>IF(AND(OR([1]集計用シート!L6="○",[1]集計用シート!U6="○"),[1]集計用シート!EH6=""),"○","")</f>
        <v/>
      </c>
      <c r="Z22" s="111"/>
      <c r="AA22" s="111"/>
      <c r="AB22" s="111"/>
      <c r="AC22" s="111"/>
      <c r="AD22" s="111"/>
      <c r="AE22" s="112"/>
      <c r="AF22" s="110" t="str">
        <f>IF(AND(OR([1]集計用シート!M6="○",[1]集計用シート!V6="○"),[1]集計用シート!FO6=""),"○","")</f>
        <v/>
      </c>
      <c r="AG22" s="111"/>
      <c r="AH22" s="111"/>
      <c r="AI22" s="111"/>
      <c r="AJ22" s="111"/>
      <c r="AK22" s="111"/>
      <c r="AL22" s="112"/>
      <c r="AM22" s="110" t="str">
        <f>IF(AND(OR([1]集計用シート!N6="○",[1]集計用シート!W6="○"),[1]集計用シート!GT6=""),"○","")</f>
        <v/>
      </c>
      <c r="AN22" s="111"/>
      <c r="AO22" s="111"/>
      <c r="AP22" s="111"/>
      <c r="AQ22" s="111"/>
      <c r="AR22" s="111"/>
      <c r="AS22" s="112"/>
      <c r="AT22" s="110" t="str">
        <f>IF(AND(OR([1]集計用シート!O6="○",[1]集計用シート!X6="○"),[1]集計用シート!HX6=""),"○","")</f>
        <v/>
      </c>
      <c r="AU22" s="111"/>
      <c r="AV22" s="111"/>
      <c r="AW22" s="111"/>
      <c r="AX22" s="111"/>
      <c r="AY22" s="111"/>
      <c r="AZ22" s="112"/>
      <c r="BA22" s="26"/>
      <c r="BB22" s="110" t="s">
        <v>20</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21</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22</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9"/>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73" t="s">
        <v>17</v>
      </c>
      <c r="D11" s="74"/>
      <c r="E11" s="74"/>
      <c r="F11" s="74"/>
      <c r="G11" s="74"/>
      <c r="H11" s="74"/>
      <c r="I11" s="74"/>
      <c r="J11" s="74"/>
      <c r="K11" s="74"/>
      <c r="L11" s="74"/>
      <c r="M11" s="74"/>
      <c r="N11" s="74"/>
      <c r="O11" s="74"/>
      <c r="P11" s="74"/>
      <c r="Q11" s="74"/>
      <c r="R11" s="74"/>
      <c r="S11" s="74"/>
      <c r="T11" s="74"/>
      <c r="U11" s="74"/>
      <c r="V11" s="74"/>
      <c r="W11" s="74"/>
      <c r="X11" s="75"/>
      <c r="Y11" s="73" t="s">
        <v>25</v>
      </c>
      <c r="Z11" s="74"/>
      <c r="AA11" s="74"/>
      <c r="AB11" s="74"/>
      <c r="AC11" s="74"/>
      <c r="AD11" s="74"/>
      <c r="AE11" s="74"/>
      <c r="AF11" s="74"/>
      <c r="AG11" s="74"/>
      <c r="AH11" s="74"/>
      <c r="AI11" s="75"/>
      <c r="AJ11" s="82" t="s">
        <v>26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16</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IF(AND(OR([2]集計用シート!I6="○",[2]集計用シート!R6="○"),[2]集計用シート!AU6=""),"○","")</f>
        <v/>
      </c>
      <c r="E22" s="111"/>
      <c r="F22" s="111"/>
      <c r="G22" s="111"/>
      <c r="H22" s="111"/>
      <c r="I22" s="111"/>
      <c r="J22" s="112"/>
      <c r="K22" s="110" t="str">
        <f>IF(AND(OR([2]集計用シート!J6="○",[2]集計用シート!S6="○"),[2]集計用シート!CB6=""),"○","")</f>
        <v/>
      </c>
      <c r="L22" s="111"/>
      <c r="M22" s="111"/>
      <c r="N22" s="111"/>
      <c r="O22" s="111"/>
      <c r="P22" s="111"/>
      <c r="Q22" s="112"/>
      <c r="R22" s="110" t="str">
        <f>IF(AND(OR([2]集計用シート!K6="○",[2]集計用シート!T6="○"),[2]集計用シート!DD6=""),"○","")</f>
        <v/>
      </c>
      <c r="S22" s="111"/>
      <c r="T22" s="111"/>
      <c r="U22" s="111"/>
      <c r="V22" s="111"/>
      <c r="W22" s="111"/>
      <c r="X22" s="112"/>
      <c r="Y22" s="110" t="str">
        <f>IF(AND(OR([2]集計用シート!L6="○",[2]集計用シート!U6="○"),[2]集計用シート!EH6=""),"○","")</f>
        <v/>
      </c>
      <c r="Z22" s="111"/>
      <c r="AA22" s="111"/>
      <c r="AB22" s="111"/>
      <c r="AC22" s="111"/>
      <c r="AD22" s="111"/>
      <c r="AE22" s="112"/>
      <c r="AF22" s="110" t="str">
        <f>IF(AND(OR([2]集計用シート!M6="○",[2]集計用シート!V6="○"),[2]集計用シート!FO6=""),"○","")</f>
        <v/>
      </c>
      <c r="AG22" s="111"/>
      <c r="AH22" s="111"/>
      <c r="AI22" s="111"/>
      <c r="AJ22" s="111"/>
      <c r="AK22" s="111"/>
      <c r="AL22" s="112"/>
      <c r="AM22" s="110" t="str">
        <f>IF(AND(OR([2]集計用シート!N6="○",[2]集計用シート!W6="○"),[2]集計用シート!GT6=""),"○","")</f>
        <v/>
      </c>
      <c r="AN22" s="111"/>
      <c r="AO22" s="111"/>
      <c r="AP22" s="111"/>
      <c r="AQ22" s="111"/>
      <c r="AR22" s="111"/>
      <c r="AS22" s="112"/>
      <c r="AT22" s="110" t="str">
        <f>IF(AND(OR([2]集計用シート!O6="○",[2]集計用シート!X6="○"),[2]集計用シート!HX6=""),"○","")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23</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24</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5"/>
      <c r="AO36" s="104"/>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44"/>
    </row>
    <row r="37" spans="1:72" ht="12.6" customHeight="1">
      <c r="C37" s="37"/>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c r="AN37" s="45"/>
      <c r="AO37" s="107"/>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44"/>
    </row>
    <row r="38" spans="1:72" ht="12.6" customHeight="1">
      <c r="C38" s="46"/>
      <c r="D38" s="47"/>
      <c r="E38" s="47"/>
      <c r="F38" s="47"/>
      <c r="G38" s="47"/>
      <c r="H38" s="47"/>
      <c r="I38" s="47"/>
      <c r="J38" s="47"/>
      <c r="K38" s="47"/>
      <c r="L38" s="47"/>
      <c r="M38" s="47"/>
      <c r="N38" s="47"/>
      <c r="O38" s="47"/>
      <c r="P38" s="47"/>
      <c r="Q38" s="47"/>
      <c r="R38" s="47"/>
      <c r="S38" s="47"/>
      <c r="T38" s="47"/>
      <c r="U38" s="47"/>
      <c r="V38" s="47"/>
      <c r="W38" s="47"/>
      <c r="X38" s="48"/>
      <c r="Y38" s="48"/>
      <c r="Z38" s="48"/>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row>
    <row r="39" spans="1:72" ht="12.6" customHeight="1">
      <c r="A39" s="2"/>
      <c r="B39" s="5"/>
      <c r="C39" s="51"/>
      <c r="D39" s="52"/>
      <c r="E39" s="52"/>
      <c r="F39" s="52"/>
      <c r="G39" s="52"/>
      <c r="H39" s="52"/>
      <c r="I39" s="52"/>
      <c r="J39" s="52"/>
      <c r="K39" s="52"/>
      <c r="L39" s="52"/>
      <c r="M39" s="52"/>
      <c r="N39" s="52"/>
      <c r="O39" s="52"/>
      <c r="P39" s="52"/>
      <c r="Q39" s="52"/>
      <c r="R39" s="52"/>
      <c r="S39" s="52"/>
      <c r="T39" s="52"/>
      <c r="U39" s="52"/>
      <c r="V39" s="52"/>
      <c r="W39" s="52"/>
      <c r="X39" s="51"/>
      <c r="Y39" s="51"/>
      <c r="Z39" s="51"/>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1"/>
      <c r="BR39" s="2"/>
      <c r="BS39" s="2"/>
      <c r="BT39" s="2"/>
    </row>
  </sheetData>
  <sheetProtection selectLockedCells="1"/>
  <mergeCells count="25">
    <mergeCell ref="D31:AM37"/>
    <mergeCell ref="AO31:BP37"/>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8">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17</v>
      </c>
      <c r="D11" s="74"/>
      <c r="E11" s="74"/>
      <c r="F11" s="74"/>
      <c r="G11" s="74"/>
      <c r="H11" s="74"/>
      <c r="I11" s="74"/>
      <c r="J11" s="74"/>
      <c r="K11" s="74"/>
      <c r="L11" s="74"/>
      <c r="M11" s="74"/>
      <c r="N11" s="74"/>
      <c r="O11" s="74"/>
      <c r="P11" s="74"/>
      <c r="Q11" s="74"/>
      <c r="R11" s="74"/>
      <c r="S11" s="74"/>
      <c r="T11" s="74"/>
      <c r="U11" s="74"/>
      <c r="V11" s="74"/>
      <c r="W11" s="74"/>
      <c r="X11" s="75"/>
      <c r="Y11" s="73" t="s">
        <v>27</v>
      </c>
      <c r="Z11" s="74"/>
      <c r="AA11" s="74"/>
      <c r="AB11" s="74"/>
      <c r="AC11" s="74"/>
      <c r="AD11" s="74"/>
      <c r="AE11" s="74"/>
      <c r="AF11" s="74"/>
      <c r="AG11" s="74"/>
      <c r="AH11" s="74"/>
      <c r="AI11" s="75"/>
      <c r="AJ11" s="82" t="s">
        <v>28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16</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IF(AND(OR([3]集計用シート!I6="○",[3]集計用シート!R6="○"),[3]集計用シート!AU6=""),"○","")</f>
        <v/>
      </c>
      <c r="E22" s="111"/>
      <c r="F22" s="111"/>
      <c r="G22" s="111"/>
      <c r="H22" s="111"/>
      <c r="I22" s="111"/>
      <c r="J22" s="112"/>
      <c r="K22" s="110" t="str">
        <f>IF(AND(OR([3]集計用シート!J6="○",[3]集計用シート!S6="○"),[3]集計用シート!CB6=""),"○","")</f>
        <v/>
      </c>
      <c r="L22" s="111"/>
      <c r="M22" s="111"/>
      <c r="N22" s="111"/>
      <c r="O22" s="111"/>
      <c r="P22" s="111"/>
      <c r="Q22" s="112"/>
      <c r="R22" s="110" t="str">
        <f>IF(AND(OR([3]集計用シート!K6="○",[3]集計用シート!T6="○"),[3]集計用シート!DD6=""),"○","")</f>
        <v/>
      </c>
      <c r="S22" s="111"/>
      <c r="T22" s="111"/>
      <c r="U22" s="111"/>
      <c r="V22" s="111"/>
      <c r="W22" s="111"/>
      <c r="X22" s="112"/>
      <c r="Y22" s="110" t="str">
        <f>IF(AND(OR([3]集計用シート!L6="○",[3]集計用シート!U6="○"),[3]集計用シート!EH6=""),"○","")</f>
        <v/>
      </c>
      <c r="Z22" s="111"/>
      <c r="AA22" s="111"/>
      <c r="AB22" s="111"/>
      <c r="AC22" s="111"/>
      <c r="AD22" s="111"/>
      <c r="AE22" s="112"/>
      <c r="AF22" s="110" t="str">
        <f>IF(AND(OR([3]集計用シート!M6="○",[3]集計用シート!V6="○"),[3]集計用シート!FO6=""),"○","")</f>
        <v/>
      </c>
      <c r="AG22" s="111"/>
      <c r="AH22" s="111"/>
      <c r="AI22" s="111"/>
      <c r="AJ22" s="111"/>
      <c r="AK22" s="111"/>
      <c r="AL22" s="112"/>
      <c r="AM22" s="110" t="str">
        <f>IF(AND(OR([3]集計用シート!N6="○",[3]集計用シート!W6="○"),[3]集計用シート!GT6=""),"○","")</f>
        <v/>
      </c>
      <c r="AN22" s="111"/>
      <c r="AO22" s="111"/>
      <c r="AP22" s="111"/>
      <c r="AQ22" s="111"/>
      <c r="AR22" s="111"/>
      <c r="AS22" s="112"/>
      <c r="AT22" s="110" t="str">
        <f>IF(AND(OR([3]集計用シート!O6="○",[3]集計用シート!X6="○"),[3]集計用シート!HX6=""),"○","")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29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30</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73" t="s">
        <v>17</v>
      </c>
      <c r="D11" s="74"/>
      <c r="E11" s="74"/>
      <c r="F11" s="74"/>
      <c r="G11" s="74"/>
      <c r="H11" s="74"/>
      <c r="I11" s="74"/>
      <c r="J11" s="74"/>
      <c r="K11" s="74"/>
      <c r="L11" s="74"/>
      <c r="M11" s="74"/>
      <c r="N11" s="74"/>
      <c r="O11" s="74"/>
      <c r="P11" s="74"/>
      <c r="Q11" s="74"/>
      <c r="R11" s="74"/>
      <c r="S11" s="74"/>
      <c r="T11" s="74"/>
      <c r="U11" s="74"/>
      <c r="V11" s="74"/>
      <c r="W11" s="74"/>
      <c r="X11" s="75"/>
      <c r="Y11" s="73" t="s">
        <v>31</v>
      </c>
      <c r="Z11" s="74"/>
      <c r="AA11" s="74"/>
      <c r="AB11" s="74"/>
      <c r="AC11" s="74"/>
      <c r="AD11" s="74"/>
      <c r="AE11" s="74"/>
      <c r="AF11" s="74"/>
      <c r="AG11" s="74"/>
      <c r="AH11" s="74"/>
      <c r="AI11" s="75"/>
      <c r="AJ11" s="82" t="s">
        <v>32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IF(AND(OR([4]集計用シート!I6="○",[4]集計用シート!R6="○"),[4]集計用シート!AU6=""),"○","")</f>
        <v/>
      </c>
      <c r="E22" s="111"/>
      <c r="F22" s="111"/>
      <c r="G22" s="111"/>
      <c r="H22" s="111"/>
      <c r="I22" s="111"/>
      <c r="J22" s="112"/>
      <c r="K22" s="110" t="str">
        <f>IF(AND(OR([4]集計用シート!J6="○",[4]集計用シート!S6="○"),[4]集計用シート!CB6=""),"○","")</f>
        <v/>
      </c>
      <c r="L22" s="111"/>
      <c r="M22" s="111"/>
      <c r="N22" s="111"/>
      <c r="O22" s="111"/>
      <c r="P22" s="111"/>
      <c r="Q22" s="112"/>
      <c r="R22" s="110" t="str">
        <f>IF(AND(OR([4]集計用シート!K6="○",[4]集計用シート!T6="○"),[4]集計用シート!DD6=""),"○","")</f>
        <v/>
      </c>
      <c r="S22" s="111"/>
      <c r="T22" s="111"/>
      <c r="U22" s="111"/>
      <c r="V22" s="111"/>
      <c r="W22" s="111"/>
      <c r="X22" s="112"/>
      <c r="Y22" s="110" t="str">
        <f>IF(AND(OR([4]集計用シート!L6="○",[4]集計用シート!U6="○"),[4]集計用シート!EH6=""),"○","")</f>
        <v/>
      </c>
      <c r="Z22" s="111"/>
      <c r="AA22" s="111"/>
      <c r="AB22" s="111"/>
      <c r="AC22" s="111"/>
      <c r="AD22" s="111"/>
      <c r="AE22" s="112"/>
      <c r="AF22" s="110" t="str">
        <f>IF(AND(OR([4]集計用シート!M6="○",[4]集計用シート!V6="○"),[4]集計用シート!FO6=""),"○","")</f>
        <v/>
      </c>
      <c r="AG22" s="111"/>
      <c r="AH22" s="111"/>
      <c r="AI22" s="111"/>
      <c r="AJ22" s="111"/>
      <c r="AK22" s="111"/>
      <c r="AL22" s="112"/>
      <c r="AM22" s="110" t="str">
        <f>IF(AND(OR([4]集計用シート!N6="○",[4]集計用シート!W6="○"),[4]集計用シート!GT6=""),"○","")</f>
        <v/>
      </c>
      <c r="AN22" s="111"/>
      <c r="AO22" s="111"/>
      <c r="AP22" s="111"/>
      <c r="AQ22" s="111"/>
      <c r="AR22" s="111"/>
      <c r="AS22" s="112"/>
      <c r="AT22" s="110" t="str">
        <f>IF(AND(OR([4]集計用シート!O6="○",[4]集計用シート!X6="○"),[4]集計用シート!HX6=""),"○","")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33</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34</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73" t="s">
        <v>17</v>
      </c>
      <c r="D11" s="74"/>
      <c r="E11" s="74"/>
      <c r="F11" s="74"/>
      <c r="G11" s="74"/>
      <c r="H11" s="74"/>
      <c r="I11" s="74"/>
      <c r="J11" s="74"/>
      <c r="K11" s="74"/>
      <c r="L11" s="74"/>
      <c r="M11" s="74"/>
      <c r="N11" s="74"/>
      <c r="O11" s="74"/>
      <c r="P11" s="74"/>
      <c r="Q11" s="74"/>
      <c r="R11" s="74"/>
      <c r="S11" s="74"/>
      <c r="T11" s="74"/>
      <c r="U11" s="74"/>
      <c r="V11" s="74"/>
      <c r="W11" s="74"/>
      <c r="X11" s="75"/>
      <c r="Y11" s="73" t="s">
        <v>37</v>
      </c>
      <c r="Z11" s="74"/>
      <c r="AA11" s="74"/>
      <c r="AB11" s="74"/>
      <c r="AC11" s="74"/>
      <c r="AD11" s="74"/>
      <c r="AE11" s="74"/>
      <c r="AF11" s="74"/>
      <c r="AG11" s="74"/>
      <c r="AH11" s="74"/>
      <c r="AI11" s="75"/>
      <c r="AJ11" s="82" t="s">
        <v>37</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9</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IF(AND(OR([7]集計用シート!I6="○",[7]集計用シート!R6="○"),[7]集計用シート!AU6=""),"○","")</f>
        <v/>
      </c>
      <c r="E22" s="111"/>
      <c r="F22" s="111"/>
      <c r="G22" s="111"/>
      <c r="H22" s="111"/>
      <c r="I22" s="111"/>
      <c r="J22" s="112"/>
      <c r="K22" s="110" t="str">
        <f>IF(AND(OR([7]集計用シート!J6="○",[7]集計用シート!S6="○"),[7]集計用シート!CB6=""),"○","")</f>
        <v/>
      </c>
      <c r="L22" s="111"/>
      <c r="M22" s="111"/>
      <c r="N22" s="111"/>
      <c r="O22" s="111"/>
      <c r="P22" s="111"/>
      <c r="Q22" s="112"/>
      <c r="R22" s="110" t="str">
        <f>IF(AND(OR([7]集計用シート!K6="○",[7]集計用シート!T6="○"),[7]集計用シート!DD6=""),"○","")</f>
        <v/>
      </c>
      <c r="S22" s="111"/>
      <c r="T22" s="111"/>
      <c r="U22" s="111"/>
      <c r="V22" s="111"/>
      <c r="W22" s="111"/>
      <c r="X22" s="112"/>
      <c r="Y22" s="110" t="str">
        <f>IF(AND(OR([7]集計用シート!L6="○",[7]集計用シート!U6="○"),[7]集計用シート!EH6=""),"○","")</f>
        <v/>
      </c>
      <c r="Z22" s="111"/>
      <c r="AA22" s="111"/>
      <c r="AB22" s="111"/>
      <c r="AC22" s="111"/>
      <c r="AD22" s="111"/>
      <c r="AE22" s="112"/>
      <c r="AF22" s="110" t="str">
        <f>IF(AND(OR([7]集計用シート!M6="○",[7]集計用シート!V6="○"),[7]集計用シート!FO6=""),"○","")</f>
        <v/>
      </c>
      <c r="AG22" s="111"/>
      <c r="AH22" s="111"/>
      <c r="AI22" s="111"/>
      <c r="AJ22" s="111"/>
      <c r="AK22" s="111"/>
      <c r="AL22" s="112"/>
      <c r="AM22" s="110" t="str">
        <f>IF(AND(OR([7]集計用シート!N6="○",[7]集計用シート!W6="○"),[7]集計用シート!GT6=""),"○","")</f>
        <v/>
      </c>
      <c r="AN22" s="111"/>
      <c r="AO22" s="111"/>
      <c r="AP22" s="111"/>
      <c r="AQ22" s="111"/>
      <c r="AR22" s="111"/>
      <c r="AS22" s="112"/>
      <c r="AT22" s="110" t="str">
        <f>IF(AND(OR([7]集計用シート!O6="○",[7]集計用シート!X6="○"),[7]集計用シート!HX6=""),"○","")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38</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39</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3:69"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3:69"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3:69"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3:69"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73" t="s">
        <v>17</v>
      </c>
      <c r="D11" s="74"/>
      <c r="E11" s="74"/>
      <c r="F11" s="74"/>
      <c r="G11" s="74"/>
      <c r="H11" s="74"/>
      <c r="I11" s="74"/>
      <c r="J11" s="74"/>
      <c r="K11" s="74"/>
      <c r="L11" s="74"/>
      <c r="M11" s="74"/>
      <c r="N11" s="74"/>
      <c r="O11" s="74"/>
      <c r="P11" s="74"/>
      <c r="Q11" s="74"/>
      <c r="R11" s="74"/>
      <c r="S11" s="74"/>
      <c r="T11" s="74"/>
      <c r="U11" s="74"/>
      <c r="V11" s="74"/>
      <c r="W11" s="74"/>
      <c r="X11" s="75"/>
      <c r="Y11" s="73" t="s">
        <v>31</v>
      </c>
      <c r="Z11" s="74"/>
      <c r="AA11" s="74"/>
      <c r="AB11" s="74"/>
      <c r="AC11" s="74"/>
      <c r="AD11" s="74"/>
      <c r="AE11" s="74"/>
      <c r="AF11" s="74"/>
      <c r="AG11" s="74"/>
      <c r="AH11" s="74"/>
      <c r="AI11" s="75"/>
      <c r="AJ11" s="82" t="s">
        <v>35</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9</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IF(AND(OR([5]集計用シート!I6="○",[5]集計用シート!R6="○"),[5]集計用シート!AU6=""),"○","")</f>
        <v/>
      </c>
      <c r="E22" s="111"/>
      <c r="F22" s="111"/>
      <c r="G22" s="111"/>
      <c r="H22" s="111"/>
      <c r="I22" s="111"/>
      <c r="J22" s="112"/>
      <c r="K22" s="110" t="str">
        <f>IF(AND(OR([5]集計用シート!J6="○",[5]集計用シート!S6="○"),[5]集計用シート!CB6=""),"○","")</f>
        <v/>
      </c>
      <c r="L22" s="111"/>
      <c r="M22" s="111"/>
      <c r="N22" s="111"/>
      <c r="O22" s="111"/>
      <c r="P22" s="111"/>
      <c r="Q22" s="112"/>
      <c r="R22" s="110" t="str">
        <f>IF(AND(OR([5]集計用シート!K6="○",[5]集計用シート!T6="○"),[5]集計用シート!DD6=""),"○","")</f>
        <v/>
      </c>
      <c r="S22" s="111"/>
      <c r="T22" s="111"/>
      <c r="U22" s="111"/>
      <c r="V22" s="111"/>
      <c r="W22" s="111"/>
      <c r="X22" s="112"/>
      <c r="Y22" s="110" t="str">
        <f>IF(AND(OR([5]集計用シート!L6="○",[5]集計用シート!U6="○"),[5]集計用シート!EH6=""),"○","")</f>
        <v/>
      </c>
      <c r="Z22" s="111"/>
      <c r="AA22" s="111"/>
      <c r="AB22" s="111"/>
      <c r="AC22" s="111"/>
      <c r="AD22" s="111"/>
      <c r="AE22" s="112"/>
      <c r="AF22" s="110" t="str">
        <f>IF(AND(OR([5]集計用シート!M6="○",[5]集計用シート!V6="○"),[5]集計用シート!FO6=""),"○","")</f>
        <v/>
      </c>
      <c r="AG22" s="111"/>
      <c r="AH22" s="111"/>
      <c r="AI22" s="111"/>
      <c r="AJ22" s="111"/>
      <c r="AK22" s="111"/>
      <c r="AL22" s="112"/>
      <c r="AM22" s="110" t="str">
        <f>IF(AND(OR([5]集計用シート!N6="○",[5]集計用シート!W6="○"),[5]集計用シート!GT6=""),"○","")</f>
        <v/>
      </c>
      <c r="AN22" s="111"/>
      <c r="AO22" s="111"/>
      <c r="AP22" s="111"/>
      <c r="AQ22" s="111"/>
      <c r="AR22" s="111"/>
      <c r="AS22" s="112"/>
      <c r="AT22" s="110" t="str">
        <f>IF(AND(OR([5]集計用シート!O6="○",[5]集計用シート!X6="○"),[5]集計用シート!HX6=""),"○","")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33</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34</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73" t="s">
        <v>17</v>
      </c>
      <c r="D11" s="74"/>
      <c r="E11" s="74"/>
      <c r="F11" s="74"/>
      <c r="G11" s="74"/>
      <c r="H11" s="74"/>
      <c r="I11" s="74"/>
      <c r="J11" s="74"/>
      <c r="K11" s="74"/>
      <c r="L11" s="74"/>
      <c r="M11" s="74"/>
      <c r="N11" s="74"/>
      <c r="O11" s="74"/>
      <c r="P11" s="74"/>
      <c r="Q11" s="74"/>
      <c r="R11" s="74"/>
      <c r="S11" s="74"/>
      <c r="T11" s="74"/>
      <c r="U11" s="74"/>
      <c r="V11" s="74"/>
      <c r="W11" s="74"/>
      <c r="X11" s="75"/>
      <c r="Y11" s="73" t="s">
        <v>31</v>
      </c>
      <c r="Z11" s="74"/>
      <c r="AA11" s="74"/>
      <c r="AB11" s="74"/>
      <c r="AC11" s="74"/>
      <c r="AD11" s="74"/>
      <c r="AE11" s="74"/>
      <c r="AF11" s="74"/>
      <c r="AG11" s="74"/>
      <c r="AH11" s="74"/>
      <c r="AI11" s="75"/>
      <c r="AJ11" s="82" t="s">
        <v>36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9</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tr">
        <f>IF(AND(OR([6]集計用シート!I6="○",[6]集計用シート!R6="○"),[6]集計用シート!AU6=""),"○","")</f>
        <v/>
      </c>
      <c r="E22" s="111"/>
      <c r="F22" s="111"/>
      <c r="G22" s="111"/>
      <c r="H22" s="111"/>
      <c r="I22" s="111"/>
      <c r="J22" s="112"/>
      <c r="K22" s="110" t="str">
        <f>IF(AND(OR([6]集計用シート!J6="○",[6]集計用シート!S6="○"),[6]集計用シート!CB6=""),"○","")</f>
        <v/>
      </c>
      <c r="L22" s="111"/>
      <c r="M22" s="111"/>
      <c r="N22" s="111"/>
      <c r="O22" s="111"/>
      <c r="P22" s="111"/>
      <c r="Q22" s="112"/>
      <c r="R22" s="110" t="str">
        <f>IF(AND(OR([6]集計用シート!K6="○",[6]集計用シート!T6="○"),[6]集計用シート!DD6=""),"○","")</f>
        <v/>
      </c>
      <c r="S22" s="111"/>
      <c r="T22" s="111"/>
      <c r="U22" s="111"/>
      <c r="V22" s="111"/>
      <c r="W22" s="111"/>
      <c r="X22" s="112"/>
      <c r="Y22" s="110" t="str">
        <f>IF(AND(OR([6]集計用シート!L6="○",[6]集計用シート!U6="○"),[6]集計用シート!EH6=""),"○","")</f>
        <v/>
      </c>
      <c r="Z22" s="111"/>
      <c r="AA22" s="111"/>
      <c r="AB22" s="111"/>
      <c r="AC22" s="111"/>
      <c r="AD22" s="111"/>
      <c r="AE22" s="112"/>
      <c r="AF22" s="110" t="str">
        <f>IF(AND(OR([6]集計用シート!M6="○",[6]集計用シート!V6="○"),[6]集計用シート!FO6=""),"○","")</f>
        <v/>
      </c>
      <c r="AG22" s="111"/>
      <c r="AH22" s="111"/>
      <c r="AI22" s="111"/>
      <c r="AJ22" s="111"/>
      <c r="AK22" s="111"/>
      <c r="AL22" s="112"/>
      <c r="AM22" s="110" t="str">
        <f>IF(AND(OR([6]集計用シート!N6="○",[6]集計用シート!W6="○"),[6]集計用シート!GT6=""),"○","")</f>
        <v/>
      </c>
      <c r="AN22" s="111"/>
      <c r="AO22" s="111"/>
      <c r="AP22" s="111"/>
      <c r="AQ22" s="111"/>
      <c r="AR22" s="111"/>
      <c r="AS22" s="112"/>
      <c r="AT22" s="110" t="str">
        <f>IF(AND(OR([6]集計用シート!O6="○",[6]集計用シート!X6="○"),[6]集計用シート!HX6=""),"○","")</f>
        <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33</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34</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病院事業</vt:lpstr>
      <vt:lpstr>介護事業</vt:lpstr>
      <vt:lpstr>下水道事業</vt:lpstr>
      <vt:lpstr>簡易水道</vt:lpstr>
      <vt:lpstr>特定地域生活排水</vt:lpstr>
      <vt:lpstr>農業集落排水</vt:lpstr>
      <vt:lpstr>簡易水道!Print_Area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2016-07-28T04:32:35Z</dcterms:modified>
</cp:coreProperties>
</file>