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0030.財政課 全市共有\12公営企業会計\【調査】地方公営企業経営比較分析表\20190117【照会】公営企業に係る経営比較分析表（平成29年度決算）の分析等について\02各課提出\"/>
    </mc:Choice>
  </mc:AlternateContent>
  <workbookProtection workbookAlgorithmName="SHA-512" workbookHashValue="++xQHytxTsRwJU8zV1w1ginc3YbHLO5u8Hbas8Y642+22zNNUBN1atUJWxwHrDOPPi9pttEfAtsRpbupyLnFjQ==" workbookSaltValue="ffivmt7eMI4jUtiWwq2Q3Q==" workbookSpinCount="100000" lockStructure="1"/>
  <bookViews>
    <workbookView xWindow="0" yWindow="0" windowWidth="19200" windowHeight="11772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AC6" i="5"/>
  <c r="AB6" i="5"/>
  <c r="ID10" i="4" s="1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ID12" i="4"/>
  <c r="EG12" i="4"/>
  <c r="CN12" i="4"/>
  <c r="AU12" i="4"/>
  <c r="B12" i="4"/>
  <c r="LP10" i="4"/>
  <c r="JW10" i="4"/>
  <c r="FZ10" i="4"/>
  <c r="EG10" i="4"/>
  <c r="CN10" i="4"/>
  <c r="AU10" i="4"/>
  <c r="B10" i="4"/>
  <c r="LP8" i="4"/>
  <c r="JW8" i="4"/>
  <c r="ID8" i="4"/>
  <c r="FZ8" i="4"/>
  <c r="EG8" i="4"/>
  <c r="CN8" i="4"/>
  <c r="B8" i="4"/>
  <c r="B6" i="4"/>
  <c r="MN54" i="4" l="1"/>
  <c r="MH78" i="4"/>
  <c r="IZ54" i="4"/>
  <c r="IZ32" i="4"/>
  <c r="HM78" i="4"/>
  <c r="FL54" i="4"/>
  <c r="CS78" i="4"/>
  <c r="BX54" i="4"/>
  <c r="BX32" i="4"/>
  <c r="MN32" i="4"/>
  <c r="FL32" i="4"/>
  <c r="C11" i="5"/>
  <c r="D11" i="5"/>
  <c r="E11" i="5"/>
  <c r="B11" i="5"/>
  <c r="KC78" i="4" l="1"/>
  <c r="HG32" i="4"/>
  <c r="FH78" i="4"/>
  <c r="DS54" i="4"/>
  <c r="DS32" i="4"/>
  <c r="AN78" i="4"/>
  <c r="AE32" i="4"/>
  <c r="KU54" i="4"/>
  <c r="KU32" i="4"/>
  <c r="HG54" i="4"/>
  <c r="AE54" i="4"/>
  <c r="KF54" i="4"/>
  <c r="KF32" i="4"/>
  <c r="DD54" i="4"/>
  <c r="JJ78" i="4"/>
  <c r="GR54" i="4"/>
  <c r="GR32" i="4"/>
  <c r="DD32" i="4"/>
  <c r="EO78" i="4"/>
  <c r="U78" i="4"/>
  <c r="P54" i="4"/>
  <c r="P32" i="4"/>
  <c r="BZ78" i="4"/>
  <c r="BI54" i="4"/>
  <c r="BI32" i="4"/>
  <c r="IK54" i="4"/>
  <c r="IK32" i="4"/>
  <c r="LY54" i="4"/>
  <c r="LY32" i="4"/>
  <c r="LO78" i="4"/>
  <c r="GT78" i="4"/>
  <c r="EW54" i="4"/>
  <c r="EW32" i="4"/>
  <c r="GA78" i="4"/>
  <c r="EH54" i="4"/>
  <c r="BG78" i="4"/>
  <c r="AT54" i="4"/>
  <c r="AT32" i="4"/>
  <c r="LJ32" i="4"/>
  <c r="KV78" i="4"/>
  <c r="HV54" i="4"/>
  <c r="HV32" i="4"/>
  <c r="EH32" i="4"/>
  <c r="LJ54" i="4"/>
</calcChain>
</file>

<file path=xl/sharedStrings.xml><?xml version="1.0" encoding="utf-8"?>
<sst xmlns="http://schemas.openxmlformats.org/spreadsheetml/2006/main" count="285" uniqueCount="155">
  <si>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</si>
  <si>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</si>
  <si>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</si>
  <si>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</si>
  <si>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</si>
  <si>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</si>
  <si>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</si>
  <si>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</si>
  <si>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</si>
  <si>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</si>
  <si>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</si>
  <si>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</si>
  <si>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</si>
  <si>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</si>
  <si>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</si>
  <si>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</si>
  <si>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</si>
  <si>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</si>
  <si>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</si>
  <si>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</si>
  <si>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</si>
  <si>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</si>
  <si>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</si>
  <si>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</si>
  <si>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</si>
  <si>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</si>
  <si>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</si>
  <si>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</si>
  <si>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</si>
  <si>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</si>
  <si>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</si>
  <si>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</si>
  <si>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</si>
  <si>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</si>
  <si>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</si>
  <si>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</si>
  <si>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</si>
  <si>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</si>
  <si>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</si>
  <si>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</si>
  <si>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</si>
  <si>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</si>
  <si>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</si>
  <si>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</si>
  <si>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</si>
  <si>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</si>
  <si>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</si>
  <si>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</si>
  <si>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</si>
  <si>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</si>
  <si>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</si>
  <si>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</si>
  <si>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</si>
  <si>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</si>
  <si>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</si>
  <si>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</si>
  <si>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</si>
  <si>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</si>
  <si>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</si>
  <si>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</si>
  <si>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</si>
  <si>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</si>
  <si>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</si>
  <si>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</si>
  <si>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</si>
  <si>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</si>
  <si>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</si>
  <si>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</si>
  <si>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</si>
  <si>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</si>
  <si>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</si>
  <si>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</si>
  <si>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</si>
  <si>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</si>
  <si>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</si>
  <si>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</si>
  <si>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</si>
  <si>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</si>
  <si>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</si>
  <si>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</si>
  <si>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</si>
  <si>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</si>
  <si>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</si>
  <si>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</si>
  <si>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</si>
  <si>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</si>
  <si>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</si>
  <si>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</si>
  <si>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</si>
  <si>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</si>
  <si>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</si>
  <si>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</si>
  <si>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</si>
  <si>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</si>
  <si>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</si>
  <si>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</si>
  <si>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</si>
  <si>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</si>
  <si>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</si>
  <si>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</si>
  <si>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</si>
  <si>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</si>
  <si>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</si>
  <si>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</si>
  <si>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</si>
  <si>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</si>
  <si>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</si>
  <si>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</si>
  <si>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</si>
  <si>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</si>
  <si>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</si>
  <si>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</si>
  <si>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</si>
  <si>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</si>
  <si>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</si>
  <si>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</si>
  <si>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</si>
  <si>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</si>
  <si>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</si>
  <si>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</si>
  <si>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</si>
  <si>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</si>
  <si>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</si>
  <si>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</si>
  <si>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</si>
  <si>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</si>
  <si>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</si>
  <si>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</si>
  <si>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</si>
  <si>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</si>
  <si>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</si>
  <si>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愛媛県</t>
  </si>
  <si>
    <t>西予市</t>
  </si>
  <si>
    <t>市立西予市民病院</t>
  </si>
  <si>
    <t>当然財務</t>
  </si>
  <si>
    <t>病院事業</t>
  </si>
  <si>
    <t>一般病院</t>
  </si>
  <si>
    <t>100床以上～200床未満</t>
  </si>
  <si>
    <t>非設置</t>
  </si>
  <si>
    <t>直営</t>
  </si>
  <si>
    <t>-</t>
  </si>
  <si>
    <t>ド 透 訓</t>
  </si>
  <si>
    <t>救 感 へ 輪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</si>
  <si>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</si>
  <si>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</si>
  <si>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</si>
  <si>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</si>
  <si>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</si>
  <si>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</si>
  <si>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</si>
  <si>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</si>
  <si>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 xml:space="preserve">【①経常収支比率・②医業収支比率】
　医業収支比率は、ほぼ平均値であるが、経常収支比率は、平均値を3.2％下回っており、単年度赤字の状況である。患者数の増加に伴い、両比率ともに若干の改善傾向を示しているが、移転新築（26年度）による減価償却費の影響が大きく、更なる収益確保が必要である。
【③累積欠損金比率】
　移転新築以後、累積欠損金を計上している。比率は平均値を大きく下回っているものの、今後も単年度赤字の計上が予測されることから、数値の上昇が懸念される。
【④病床利用率】
　28年度・29年度は同水準であり、ほぼ平均値の水準である。種類別に見ると、一般病床の79.2％と比較して、療養病床は58.0％と低く、利用率向上が課題である。
【⑤入院収益単価・⑥外来収益単価】
　両数値ともに、経年比較で上昇傾向にあるが、入院単価は平均値より低い水準で推移している。平均在院日数の短縮、診療加算の取得等により、引き続き上昇に努める。外来単価は平均値を上回って推移している。
【⑦職員給与費対医業収益比率】
　27年度～29年度は、平均値を下回っている。職員数の増加に伴い職員給与費が上昇しているものの、入院・外来収益の伸びもあり、比率は同水準を維持しており、金額の増加に相応する収益が得られていることを示している。
【⑧材料費対医業収益比率】
　平均値よりやや低い数値となっている。患者数の増加に伴い、材料費は年々上昇しているが、比率を見ると、ほぼ同水準で推移しており、金額の増加に相応する収益が得られていることを示している。
</t>
    <rPh sb="243" eb="244">
      <t>ネン</t>
    </rPh>
    <rPh sb="244" eb="245">
      <t>ド</t>
    </rPh>
    <rPh sb="248" eb="249">
      <t>ネン</t>
    </rPh>
    <rPh sb="249" eb="250">
      <t>ド</t>
    </rPh>
    <rPh sb="251" eb="254">
      <t>ドウスイジュン</t>
    </rPh>
    <rPh sb="461" eb="462">
      <t>ネン</t>
    </rPh>
    <rPh sb="462" eb="463">
      <t>ド</t>
    </rPh>
    <phoneticPr fontId="5"/>
  </si>
  <si>
    <t>　当市は、海岸部から四国カルストの高地までの広大な面積を有し、市内全域に集落が点在していることから、西予市民病院・野村病院の2病院を運営することにより、24時間365日の二次救急医療（輪番制）を行っている。市内に他の二次救急病院が存在しないため、救急医療において、当院及び野村病院の担う役割は大きい。また、県のへき地医療拠点病院の指定を受け、近隣市町の診療所に医師の派遣を行っている。なお、当院は免震構造を採用するなど、大規模災害時には医療拠点としての役割も期待される。</t>
    <phoneticPr fontId="5"/>
  </si>
  <si>
    <t>【①有形固定資産減価償却率】
　26年度の移転新築により、現在のところ平均値よりもかなり低い水準にある。
【②器械備品減価償却率】
　移転新築にあわせて更新を行ったため、器械備品についても同様に低い水準にある。今後とも計画的な更新を行うことにより、数値の抑制を図る。
【③１床当たり有形固定資産】
　新築事業が終了し、建設投資は現在がピークの状況である。ほぼ平均値の水準であるが、現状でも減価償却費が医業収支比率・経常収支比率に大きな影響を与えているため、慎重な投資計画が必要となる。</t>
    <phoneticPr fontId="5"/>
  </si>
  <si>
    <t>　移転新築後、入院・外来患者数は着実に伸びてきているものの、建設投資にかかる減価償却費の影響が大きく、一般会計からの繰り入れ後の経常収支比率は、28年度に引き続き100％未満、単年度赤字を計上している状況である。
　累積欠損金比率の上昇を抑制するには、更なる収益の増加が必要となるが、そのためには、医師、看護師をはじめとした医療スタッフの確保が喫緊の課題である。看護師等の不足は当院でも慢性化しており、100床当たりの職員数は、いずれの部門も類似団体を下回っている。当市では、28年度に奨学資金制度を創設したほか、30年度より事業所内・病児保育所を開設し、勤務環境の改善を図り、看護師等の確保に努めているところである。
　へき地医療、救急医療、災害医療等の地域における役割を継続的に担うためにも、医療スタッフの確保等を通じた収益の増加を図るとともに、新病院改革プランに基づき、西予市民病院・野村病院の機能分担を着実に進めていく必要がある。</t>
    <rPh sb="74" eb="75">
      <t>ネン</t>
    </rPh>
    <rPh sb="75" eb="76">
      <t>ド</t>
    </rPh>
    <rPh sb="77" eb="78">
      <t>ヒ</t>
    </rPh>
    <rPh sb="79" eb="80">
      <t>ツヅ</t>
    </rPh>
    <rPh sb="259" eb="260">
      <t>ネン</t>
    </rPh>
    <rPh sb="260" eb="261">
      <t>ド</t>
    </rPh>
    <rPh sb="263" eb="266">
      <t>ジギョウショ</t>
    </rPh>
    <rPh sb="266" eb="267">
      <t>ナイ</t>
    </rPh>
    <rPh sb="268" eb="270">
      <t>ビョウジ</t>
    </rPh>
    <rPh sb="270" eb="272">
      <t>ホイク</t>
    </rPh>
    <rPh sb="272" eb="273">
      <t>ショ</t>
    </rPh>
    <rPh sb="274" eb="276">
      <t>カイセツ</t>
    </rPh>
    <rPh sb="278" eb="280">
      <t>キンム</t>
    </rPh>
    <rPh sb="280" eb="282">
      <t>カンキョウ</t>
    </rPh>
    <rPh sb="283" eb="285">
      <t>カイゼン</t>
    </rPh>
    <rPh sb="286" eb="287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</si>
</sst>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64.5</c:v>
                </c:pt>
                <c:pt idx="2">
                  <c:v>67.099999999999994</c:v>
                </c:pt>
                <c:pt idx="3">
                  <c:v>71.400000000000006</c:v>
                </c:pt>
                <c:pt idx="4">
                  <c:v>71.3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84-45D4-BE30-1339A5C4E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37704"/>
        <c:axId val="35033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84-45D4-BE30-1339A5C4E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37704"/>
        <c:axId val="350336920"/>
      </c:lineChart>
      <c:dateAx>
        <c:axId val="35033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336920"/>
        <c:crosses val="autoZero"/>
        <c:auto val="1"/>
        <c:lblOffset val="100"/>
        <c:baseTimeUnit val="years"/>
      </c:dateAx>
      <c:valAx>
        <c:axId val="35033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337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9300</c:v>
                </c:pt>
                <c:pt idx="1">
                  <c:v>9691</c:v>
                </c:pt>
                <c:pt idx="2">
                  <c:v>10780</c:v>
                </c:pt>
                <c:pt idx="3">
                  <c:v>11246</c:v>
                </c:pt>
                <c:pt idx="4">
                  <c:v>11827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17-4FD1-A473-836280311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49776"/>
        <c:axId val="515350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17-4FD1-A473-836280311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9776"/>
        <c:axId val="515350168"/>
      </c:lineChart>
      <c:dateAx>
        <c:axId val="51534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5350168"/>
        <c:crosses val="autoZero"/>
        <c:auto val="1"/>
        <c:lblOffset val="100"/>
        <c:baseTimeUnit val="years"/>
      </c:dateAx>
      <c:valAx>
        <c:axId val="515350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534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28679</c:v>
                </c:pt>
                <c:pt idx="1">
                  <c:v>28885</c:v>
                </c:pt>
                <c:pt idx="2">
                  <c:v>30090</c:v>
                </c:pt>
                <c:pt idx="3">
                  <c:v>28809</c:v>
                </c:pt>
                <c:pt idx="4">
                  <c:v>30082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5A-418B-9052-9AC8B3FF5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50952"/>
        <c:axId val="515345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5A-418B-9052-9AC8B3FF5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50952"/>
        <c:axId val="515345464"/>
      </c:lineChart>
      <c:dateAx>
        <c:axId val="515350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5345464"/>
        <c:crosses val="autoZero"/>
        <c:auto val="1"/>
        <c:lblOffset val="100"/>
        <c:baseTimeUnit val="years"/>
      </c:dateAx>
      <c:valAx>
        <c:axId val="515345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5350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44.9</c:v>
                </c:pt>
                <c:pt idx="2">
                  <c:v>21.5</c:v>
                </c:pt>
                <c:pt idx="3">
                  <c:v>33.200000000000003</c:v>
                </c:pt>
                <c:pt idx="4">
                  <c:v>38.4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F-4F77-955C-288595D45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39664"/>
        <c:axId val="35033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3F-4F77-955C-288595D45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39664"/>
        <c:axId val="350337312"/>
      </c:lineChart>
      <c:dateAx>
        <c:axId val="35033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337312"/>
        <c:crosses val="autoZero"/>
        <c:auto val="1"/>
        <c:lblOffset val="100"/>
        <c:baseTimeUnit val="years"/>
      </c:dateAx>
      <c:valAx>
        <c:axId val="35033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339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95.5</c:v>
                </c:pt>
                <c:pt idx="1">
                  <c:v>69.599999999999994</c:v>
                </c:pt>
                <c:pt idx="2">
                  <c:v>83.4</c:v>
                </c:pt>
                <c:pt idx="3">
                  <c:v>83.9</c:v>
                </c:pt>
                <c:pt idx="4">
                  <c:v>85.6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6A-47D0-8019-0011922BC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39272"/>
        <c:axId val="51432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6A-47D0-8019-0011922BC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39272"/>
        <c:axId val="514326960"/>
      </c:lineChart>
      <c:dateAx>
        <c:axId val="350339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326960"/>
        <c:crosses val="autoZero"/>
        <c:auto val="1"/>
        <c:lblOffset val="100"/>
        <c:baseTimeUnit val="years"/>
      </c:dateAx>
      <c:valAx>
        <c:axId val="51432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339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73.2</c:v>
                </c:pt>
                <c:pt idx="2">
                  <c:v>89.7</c:v>
                </c:pt>
                <c:pt idx="3">
                  <c:v>91.4</c:v>
                </c:pt>
                <c:pt idx="4">
                  <c:v>93.4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2C-4512-B706-5D4E167E4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322256"/>
        <c:axId val="514325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2C-4512-B706-5D4E167E4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22256"/>
        <c:axId val="514325784"/>
      </c:lineChart>
      <c:dateAx>
        <c:axId val="51432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325784"/>
        <c:crosses val="autoZero"/>
        <c:auto val="1"/>
        <c:lblOffset val="100"/>
        <c:baseTimeUnit val="years"/>
      </c:dateAx>
      <c:valAx>
        <c:axId val="514325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14322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69.900000000000006</c:v>
                </c:pt>
                <c:pt idx="1">
                  <c:v>2.7</c:v>
                </c:pt>
                <c:pt idx="2">
                  <c:v>8.5</c:v>
                </c:pt>
                <c:pt idx="3">
                  <c:v>14.3</c:v>
                </c:pt>
                <c:pt idx="4">
                  <c:v>19.899999999999999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B-42CF-83B4-E825B5BE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326176"/>
        <c:axId val="51432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B-42CF-83B4-E825B5BE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26176"/>
        <c:axId val="514326568"/>
      </c:lineChart>
      <c:dateAx>
        <c:axId val="51432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326568"/>
        <c:crosses val="autoZero"/>
        <c:auto val="1"/>
        <c:lblOffset val="100"/>
        <c:baseTimeUnit val="years"/>
      </c:dateAx>
      <c:valAx>
        <c:axId val="51432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4326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73.7</c:v>
                </c:pt>
                <c:pt idx="1">
                  <c:v>13.6</c:v>
                </c:pt>
                <c:pt idx="2">
                  <c:v>26.7</c:v>
                </c:pt>
                <c:pt idx="3">
                  <c:v>39.799999999999997</c:v>
                </c:pt>
                <c:pt idx="4">
                  <c:v>52.2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AB-41A4-B118-C35E1C7D9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325000"/>
        <c:axId val="514323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AB-41A4-B118-C35E1C7D9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25000"/>
        <c:axId val="514323040"/>
      </c:lineChart>
      <c:dateAx>
        <c:axId val="51432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323040"/>
        <c:crosses val="autoZero"/>
        <c:auto val="1"/>
        <c:lblOffset val="100"/>
        <c:baseTimeUnit val="years"/>
      </c:dateAx>
      <c:valAx>
        <c:axId val="514323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4325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15214639</c:v>
                </c:pt>
                <c:pt idx="1">
                  <c:v>38196545</c:v>
                </c:pt>
                <c:pt idx="2">
                  <c:v>38266747</c:v>
                </c:pt>
                <c:pt idx="3">
                  <c:v>38422078</c:v>
                </c:pt>
                <c:pt idx="4">
                  <c:v>38728032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32-45AB-92B4-88D70CD45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327352"/>
        <c:axId val="51432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32-45AB-92B4-88D70CD45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27352"/>
        <c:axId val="514323824"/>
      </c:lineChart>
      <c:dateAx>
        <c:axId val="514327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323824"/>
        <c:crosses val="autoZero"/>
        <c:auto val="1"/>
        <c:lblOffset val="100"/>
        <c:baseTimeUnit val="years"/>
      </c:dateAx>
      <c:valAx>
        <c:axId val="51432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4327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18.8</c:v>
                </c:pt>
                <c:pt idx="1">
                  <c:v>17.8</c:v>
                </c:pt>
                <c:pt idx="2">
                  <c:v>17.899999999999999</c:v>
                </c:pt>
                <c:pt idx="3">
                  <c:v>17.600000000000001</c:v>
                </c:pt>
                <c:pt idx="4">
                  <c:v>18.100000000000001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4C-4B5C-AC74-951EB874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324608"/>
        <c:axId val="51534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4C-4B5C-AC74-951EB874A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24608"/>
        <c:axId val="515349384"/>
      </c:lineChart>
      <c:dateAx>
        <c:axId val="51432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5349384"/>
        <c:crosses val="autoZero"/>
        <c:auto val="1"/>
        <c:lblOffset val="100"/>
        <c:baseTimeUnit val="years"/>
      </c:dateAx>
      <c:valAx>
        <c:axId val="51534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432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65</c:v>
                </c:pt>
                <c:pt idx="2">
                  <c:v>58.1</c:v>
                </c:pt>
                <c:pt idx="3">
                  <c:v>58.2</c:v>
                </c:pt>
                <c:pt idx="4">
                  <c:v>57.4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C-429D-914A-60FC7AFA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345856"/>
        <c:axId val="51535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FC-429D-914A-60FC7AFAE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345856"/>
        <c:axId val="515351344"/>
      </c:lineChart>
      <c:dateAx>
        <c:axId val="51534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5351344"/>
        <c:crosses val="autoZero"/>
        <c:auto val="1"/>
        <c:lblOffset val="100"/>
        <c:baseTimeUnit val="years"/>
      </c:dateAx>
      <c:valAx>
        <c:axId val="51535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5345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EE31" zoomScale="75" zoomScaleNormal="75" zoomScaleSheetLayoutView="70" workbookViewId="0">
      <selection activeCell="NJ68" sqref="NJ68:NX84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愛媛県西予市　市立西予市民病院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当然財務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100床以上～200床未満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非設置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102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>
        <f>データ!Z6</f>
        <v>50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14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-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ド 透 訓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救 感 へ 輪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>
        <f>データ!AC6</f>
        <v>2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154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>
        <f>データ!U6</f>
        <v>38947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11772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１０：１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102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>
        <f>データ!AF6</f>
        <v>50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152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38" t="s">
        <v>152</v>
      </c>
      <c r="NK16" s="139"/>
      <c r="NL16" s="139"/>
      <c r="NM16" s="139"/>
      <c r="NN16" s="139"/>
      <c r="NO16" s="139"/>
      <c r="NP16" s="139"/>
      <c r="NQ16" s="139"/>
      <c r="NR16" s="139"/>
      <c r="NS16" s="139"/>
      <c r="NT16" s="139"/>
      <c r="NU16" s="139"/>
      <c r="NV16" s="139"/>
      <c r="NW16" s="139"/>
      <c r="NX16" s="140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41"/>
      <c r="NK17" s="142"/>
      <c r="NL17" s="142"/>
      <c r="NM17" s="142"/>
      <c r="NN17" s="142"/>
      <c r="NO17" s="142"/>
      <c r="NP17" s="142"/>
      <c r="NQ17" s="142"/>
      <c r="NR17" s="142"/>
      <c r="NS17" s="142"/>
      <c r="NT17" s="142"/>
      <c r="NU17" s="142"/>
      <c r="NV17" s="142"/>
      <c r="NW17" s="142"/>
      <c r="NX17" s="143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41"/>
      <c r="NK18" s="142"/>
      <c r="NL18" s="142"/>
      <c r="NM18" s="142"/>
      <c r="NN18" s="142"/>
      <c r="NO18" s="142"/>
      <c r="NP18" s="142"/>
      <c r="NQ18" s="142"/>
      <c r="NR18" s="142"/>
      <c r="NS18" s="142"/>
      <c r="NT18" s="142"/>
      <c r="NU18" s="142"/>
      <c r="NV18" s="142"/>
      <c r="NW18" s="142"/>
      <c r="NX18" s="143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41"/>
      <c r="NK19" s="142"/>
      <c r="NL19" s="142"/>
      <c r="NM19" s="142"/>
      <c r="NN19" s="142"/>
      <c r="NO19" s="142"/>
      <c r="NP19" s="142"/>
      <c r="NQ19" s="142"/>
      <c r="NR19" s="142"/>
      <c r="NS19" s="142"/>
      <c r="NT19" s="142"/>
      <c r="NU19" s="142"/>
      <c r="NV19" s="142"/>
      <c r="NW19" s="142"/>
      <c r="NX19" s="143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41"/>
      <c r="NK20" s="142"/>
      <c r="NL20" s="142"/>
      <c r="NM20" s="142"/>
      <c r="NN20" s="142"/>
      <c r="NO20" s="142"/>
      <c r="NP20" s="142"/>
      <c r="NQ20" s="142"/>
      <c r="NR20" s="142"/>
      <c r="NS20" s="142"/>
      <c r="NT20" s="142"/>
      <c r="NU20" s="142"/>
      <c r="NV20" s="142"/>
      <c r="NW20" s="142"/>
      <c r="NX20" s="143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41"/>
      <c r="NK21" s="142"/>
      <c r="NL21" s="142"/>
      <c r="NM21" s="142"/>
      <c r="NN21" s="142"/>
      <c r="NO21" s="142"/>
      <c r="NP21" s="142"/>
      <c r="NQ21" s="142"/>
      <c r="NR21" s="142"/>
      <c r="NS21" s="142"/>
      <c r="NT21" s="142"/>
      <c r="NU21" s="142"/>
      <c r="NV21" s="142"/>
      <c r="NW21" s="142"/>
      <c r="NX21" s="143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41"/>
      <c r="NK22" s="142"/>
      <c r="NL22" s="142"/>
      <c r="NM22" s="142"/>
      <c r="NN22" s="142"/>
      <c r="NO22" s="142"/>
      <c r="NP22" s="142"/>
      <c r="NQ22" s="142"/>
      <c r="NR22" s="142"/>
      <c r="NS22" s="142"/>
      <c r="NT22" s="142"/>
      <c r="NU22" s="142"/>
      <c r="NV22" s="142"/>
      <c r="NW22" s="142"/>
      <c r="NX22" s="143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41"/>
      <c r="NK23" s="142"/>
      <c r="NL23" s="142"/>
      <c r="NM23" s="142"/>
      <c r="NN23" s="142"/>
      <c r="NO23" s="142"/>
      <c r="NP23" s="142"/>
      <c r="NQ23" s="142"/>
      <c r="NR23" s="142"/>
      <c r="NS23" s="142"/>
      <c r="NT23" s="142"/>
      <c r="NU23" s="142"/>
      <c r="NV23" s="142"/>
      <c r="NW23" s="142"/>
      <c r="NX23" s="143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41"/>
      <c r="NK24" s="142"/>
      <c r="NL24" s="142"/>
      <c r="NM24" s="142"/>
      <c r="NN24" s="142"/>
      <c r="NO24" s="142"/>
      <c r="NP24" s="142"/>
      <c r="NQ24" s="142"/>
      <c r="NR24" s="142"/>
      <c r="NS24" s="142"/>
      <c r="NT24" s="142"/>
      <c r="NU24" s="142"/>
      <c r="NV24" s="142"/>
      <c r="NW24" s="142"/>
      <c r="NX24" s="143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44"/>
      <c r="NK25" s="145"/>
      <c r="NL25" s="145"/>
      <c r="NM25" s="145"/>
      <c r="NN25" s="145"/>
      <c r="NO25" s="145"/>
      <c r="NP25" s="145"/>
      <c r="NQ25" s="145"/>
      <c r="NR25" s="145"/>
      <c r="NS25" s="145"/>
      <c r="NT25" s="145"/>
      <c r="NU25" s="145"/>
      <c r="NV25" s="145"/>
      <c r="NW25" s="145"/>
      <c r="NX25" s="146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6" t="s">
        <v>36</v>
      </c>
      <c r="NK28" s="107"/>
      <c r="NL28" s="107"/>
      <c r="NM28" s="107"/>
      <c r="NN28" s="107"/>
      <c r="NO28" s="107"/>
      <c r="NP28" s="107"/>
      <c r="NQ28" s="107"/>
      <c r="NR28" s="107"/>
      <c r="NS28" s="107"/>
      <c r="NT28" s="107"/>
      <c r="NU28" s="107"/>
      <c r="NV28" s="107"/>
      <c r="NW28" s="107"/>
      <c r="NX28" s="108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09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1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0" t="s">
        <v>151</v>
      </c>
      <c r="NK30" s="101"/>
      <c r="NL30" s="101"/>
      <c r="NM30" s="101"/>
      <c r="NN30" s="101"/>
      <c r="NO30" s="101"/>
      <c r="NP30" s="101"/>
      <c r="NQ30" s="101"/>
      <c r="NR30" s="101"/>
      <c r="NS30" s="101"/>
      <c r="NT30" s="101"/>
      <c r="NU30" s="101"/>
      <c r="NV30" s="101"/>
      <c r="NW30" s="101"/>
      <c r="NX30" s="102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0"/>
      <c r="NK31" s="101"/>
      <c r="NL31" s="101"/>
      <c r="NM31" s="101"/>
      <c r="NN31" s="101"/>
      <c r="NO31" s="101"/>
      <c r="NP31" s="101"/>
      <c r="NQ31" s="101"/>
      <c r="NR31" s="101"/>
      <c r="NS31" s="101"/>
      <c r="NT31" s="101"/>
      <c r="NU31" s="101"/>
      <c r="NV31" s="101"/>
      <c r="NW31" s="101"/>
      <c r="NX31" s="102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2">
        <f>データ!$B$11</f>
        <v>41275</v>
      </c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4"/>
      <c r="AE32" s="112">
        <f>データ!$C$11</f>
        <v>41640</v>
      </c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4"/>
      <c r="AT32" s="112">
        <f>データ!$D$11</f>
        <v>42005</v>
      </c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4"/>
      <c r="BI32" s="112">
        <f>データ!$E$11</f>
        <v>42370</v>
      </c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4"/>
      <c r="BX32" s="112">
        <f>データ!$F$11</f>
        <v>42736</v>
      </c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4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2">
        <f>データ!$B$11</f>
        <v>41275</v>
      </c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4"/>
      <c r="DS32" s="112">
        <f>データ!$C$11</f>
        <v>41640</v>
      </c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4"/>
      <c r="EH32" s="112">
        <f>データ!$D$11</f>
        <v>42005</v>
      </c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4"/>
      <c r="EW32" s="112">
        <f>データ!$E$11</f>
        <v>42370</v>
      </c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4"/>
      <c r="FL32" s="112">
        <f>データ!$F$11</f>
        <v>42736</v>
      </c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4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2">
        <f>データ!$B$11</f>
        <v>41275</v>
      </c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4"/>
      <c r="HG32" s="112">
        <f>データ!$C$11</f>
        <v>41640</v>
      </c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4"/>
      <c r="HV32" s="112">
        <f>データ!$D$11</f>
        <v>42005</v>
      </c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4"/>
      <c r="IK32" s="112">
        <f>データ!$E$11</f>
        <v>42370</v>
      </c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  <c r="IW32" s="113"/>
      <c r="IX32" s="113"/>
      <c r="IY32" s="114"/>
      <c r="IZ32" s="112">
        <f>データ!$F$11</f>
        <v>42736</v>
      </c>
      <c r="JA32" s="113"/>
      <c r="JB32" s="113"/>
      <c r="JC32" s="113"/>
      <c r="JD32" s="113"/>
      <c r="JE32" s="113"/>
      <c r="JF32" s="113"/>
      <c r="JG32" s="113"/>
      <c r="JH32" s="113"/>
      <c r="JI32" s="113"/>
      <c r="JJ32" s="113"/>
      <c r="JK32" s="113"/>
      <c r="JL32" s="113"/>
      <c r="JM32" s="113"/>
      <c r="JN32" s="114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2">
        <f>データ!$B$11</f>
        <v>41275</v>
      </c>
      <c r="KG32" s="113"/>
      <c r="KH32" s="113"/>
      <c r="KI32" s="113"/>
      <c r="KJ32" s="113"/>
      <c r="KK32" s="113"/>
      <c r="KL32" s="113"/>
      <c r="KM32" s="113"/>
      <c r="KN32" s="113"/>
      <c r="KO32" s="113"/>
      <c r="KP32" s="113"/>
      <c r="KQ32" s="113"/>
      <c r="KR32" s="113"/>
      <c r="KS32" s="113"/>
      <c r="KT32" s="114"/>
      <c r="KU32" s="112">
        <f>データ!$C$11</f>
        <v>41640</v>
      </c>
      <c r="KV32" s="113"/>
      <c r="KW32" s="113"/>
      <c r="KX32" s="113"/>
      <c r="KY32" s="113"/>
      <c r="KZ32" s="113"/>
      <c r="LA32" s="113"/>
      <c r="LB32" s="113"/>
      <c r="LC32" s="113"/>
      <c r="LD32" s="113"/>
      <c r="LE32" s="113"/>
      <c r="LF32" s="113"/>
      <c r="LG32" s="113"/>
      <c r="LH32" s="113"/>
      <c r="LI32" s="114"/>
      <c r="LJ32" s="112">
        <f>データ!$D$11</f>
        <v>42005</v>
      </c>
      <c r="LK32" s="113"/>
      <c r="LL32" s="113"/>
      <c r="LM32" s="113"/>
      <c r="LN32" s="113"/>
      <c r="LO32" s="113"/>
      <c r="LP32" s="113"/>
      <c r="LQ32" s="113"/>
      <c r="LR32" s="113"/>
      <c r="LS32" s="113"/>
      <c r="LT32" s="113"/>
      <c r="LU32" s="113"/>
      <c r="LV32" s="113"/>
      <c r="LW32" s="113"/>
      <c r="LX32" s="114"/>
      <c r="LY32" s="112">
        <f>データ!$E$11</f>
        <v>42370</v>
      </c>
      <c r="LZ32" s="113"/>
      <c r="MA32" s="113"/>
      <c r="MB32" s="113"/>
      <c r="MC32" s="113"/>
      <c r="MD32" s="113"/>
      <c r="ME32" s="113"/>
      <c r="MF32" s="113"/>
      <c r="MG32" s="113"/>
      <c r="MH32" s="113"/>
      <c r="MI32" s="113"/>
      <c r="MJ32" s="113"/>
      <c r="MK32" s="113"/>
      <c r="ML32" s="113"/>
      <c r="MM32" s="114"/>
      <c r="MN32" s="112">
        <f>データ!$F$11</f>
        <v>42736</v>
      </c>
      <c r="MO32" s="113"/>
      <c r="MP32" s="113"/>
      <c r="MQ32" s="113"/>
      <c r="MR32" s="113"/>
      <c r="MS32" s="113"/>
      <c r="MT32" s="113"/>
      <c r="MU32" s="113"/>
      <c r="MV32" s="113"/>
      <c r="MW32" s="113"/>
      <c r="MX32" s="113"/>
      <c r="MY32" s="113"/>
      <c r="MZ32" s="113"/>
      <c r="NA32" s="113"/>
      <c r="NB32" s="114"/>
      <c r="ND32" s="5"/>
      <c r="NE32" s="5"/>
      <c r="NF32" s="5"/>
      <c r="NG32" s="5"/>
      <c r="NH32" s="27"/>
      <c r="NI32" s="2"/>
      <c r="NJ32" s="100"/>
      <c r="NK32" s="101"/>
      <c r="NL32" s="101"/>
      <c r="NM32" s="101"/>
      <c r="NN32" s="101"/>
      <c r="NO32" s="101"/>
      <c r="NP32" s="101"/>
      <c r="NQ32" s="101"/>
      <c r="NR32" s="101"/>
      <c r="NS32" s="101"/>
      <c r="NT32" s="101"/>
      <c r="NU32" s="101"/>
      <c r="NV32" s="101"/>
      <c r="NW32" s="101"/>
      <c r="NX32" s="102"/>
    </row>
    <row r="33" spans="1:388" ht="13.5" customHeight="1">
      <c r="A33" s="2"/>
      <c r="B33" s="25"/>
      <c r="D33" s="5"/>
      <c r="E33" s="5"/>
      <c r="F33" s="5"/>
      <c r="G33" s="118" t="s">
        <v>37</v>
      </c>
      <c r="H33" s="118"/>
      <c r="I33" s="118"/>
      <c r="J33" s="118"/>
      <c r="K33" s="118"/>
      <c r="L33" s="118"/>
      <c r="M33" s="118"/>
      <c r="N33" s="118"/>
      <c r="O33" s="118"/>
      <c r="P33" s="115">
        <f>データ!AH7</f>
        <v>96.7</v>
      </c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  <c r="AE33" s="115">
        <f>データ!AI7</f>
        <v>73.2</v>
      </c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7"/>
      <c r="AT33" s="115">
        <f>データ!AJ7</f>
        <v>89.7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7"/>
      <c r="BI33" s="115">
        <f>データ!AK7</f>
        <v>91.4</v>
      </c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7"/>
      <c r="BX33" s="115">
        <f>データ!AL7</f>
        <v>93.4</v>
      </c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7"/>
      <c r="CO33" s="5"/>
      <c r="CP33" s="5"/>
      <c r="CQ33" s="5"/>
      <c r="CR33" s="5"/>
      <c r="CS33" s="5"/>
      <c r="CT33" s="5"/>
      <c r="CU33" s="118" t="s">
        <v>37</v>
      </c>
      <c r="CV33" s="118"/>
      <c r="CW33" s="118"/>
      <c r="CX33" s="118"/>
      <c r="CY33" s="118"/>
      <c r="CZ33" s="118"/>
      <c r="DA33" s="118"/>
      <c r="DB33" s="118"/>
      <c r="DC33" s="118"/>
      <c r="DD33" s="115">
        <f>データ!AS7</f>
        <v>95.5</v>
      </c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7"/>
      <c r="DS33" s="115">
        <f>データ!AT7</f>
        <v>69.599999999999994</v>
      </c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7"/>
      <c r="EH33" s="115">
        <f>データ!AU7</f>
        <v>83.4</v>
      </c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7"/>
      <c r="EW33" s="115">
        <f>データ!AV7</f>
        <v>83.9</v>
      </c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7"/>
      <c r="FL33" s="115">
        <f>データ!AW7</f>
        <v>85.6</v>
      </c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7"/>
      <c r="GA33" s="5"/>
      <c r="GB33" s="5"/>
      <c r="GC33" s="5"/>
      <c r="GD33" s="5"/>
      <c r="GE33" s="5"/>
      <c r="GF33" s="5"/>
      <c r="GG33" s="5"/>
      <c r="GH33" s="5"/>
      <c r="GI33" s="118" t="s">
        <v>37</v>
      </c>
      <c r="GJ33" s="118"/>
      <c r="GK33" s="118"/>
      <c r="GL33" s="118"/>
      <c r="GM33" s="118"/>
      <c r="GN33" s="118"/>
      <c r="GO33" s="118"/>
      <c r="GP33" s="118"/>
      <c r="GQ33" s="118"/>
      <c r="GR33" s="115">
        <f>データ!BD7</f>
        <v>0</v>
      </c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7"/>
      <c r="HG33" s="115">
        <f>データ!BE7</f>
        <v>44.9</v>
      </c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7"/>
      <c r="HV33" s="115">
        <f>データ!BF7</f>
        <v>21.5</v>
      </c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7"/>
      <c r="IK33" s="115">
        <f>データ!BG7</f>
        <v>33.200000000000003</v>
      </c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  <c r="IW33" s="116"/>
      <c r="IX33" s="116"/>
      <c r="IY33" s="117"/>
      <c r="IZ33" s="115">
        <f>データ!BH7</f>
        <v>38.4</v>
      </c>
      <c r="JA33" s="116"/>
      <c r="JB33" s="116"/>
      <c r="JC33" s="116"/>
      <c r="JD33" s="116"/>
      <c r="JE33" s="116"/>
      <c r="JF33" s="116"/>
      <c r="JG33" s="116"/>
      <c r="JH33" s="116"/>
      <c r="JI33" s="116"/>
      <c r="JJ33" s="116"/>
      <c r="JK33" s="116"/>
      <c r="JL33" s="116"/>
      <c r="JM33" s="116"/>
      <c r="JN33" s="117"/>
      <c r="JO33" s="5"/>
      <c r="JP33" s="5"/>
      <c r="JQ33" s="5"/>
      <c r="JR33" s="5"/>
      <c r="JS33" s="5"/>
      <c r="JT33" s="5"/>
      <c r="JU33" s="5"/>
      <c r="JV33" s="5"/>
      <c r="JW33" s="118" t="s">
        <v>37</v>
      </c>
      <c r="JX33" s="118"/>
      <c r="JY33" s="118"/>
      <c r="JZ33" s="118"/>
      <c r="KA33" s="118"/>
      <c r="KB33" s="118"/>
      <c r="KC33" s="118"/>
      <c r="KD33" s="118"/>
      <c r="KE33" s="118"/>
      <c r="KF33" s="115">
        <f>データ!BO7</f>
        <v>67.400000000000006</v>
      </c>
      <c r="KG33" s="116"/>
      <c r="KH33" s="116"/>
      <c r="KI33" s="116"/>
      <c r="KJ33" s="116"/>
      <c r="KK33" s="116"/>
      <c r="KL33" s="116"/>
      <c r="KM33" s="116"/>
      <c r="KN33" s="116"/>
      <c r="KO33" s="116"/>
      <c r="KP33" s="116"/>
      <c r="KQ33" s="116"/>
      <c r="KR33" s="116"/>
      <c r="KS33" s="116"/>
      <c r="KT33" s="117"/>
      <c r="KU33" s="115">
        <f>データ!BP7</f>
        <v>64.5</v>
      </c>
      <c r="KV33" s="116"/>
      <c r="KW33" s="116"/>
      <c r="KX33" s="116"/>
      <c r="KY33" s="116"/>
      <c r="KZ33" s="116"/>
      <c r="LA33" s="116"/>
      <c r="LB33" s="116"/>
      <c r="LC33" s="116"/>
      <c r="LD33" s="116"/>
      <c r="LE33" s="116"/>
      <c r="LF33" s="116"/>
      <c r="LG33" s="116"/>
      <c r="LH33" s="116"/>
      <c r="LI33" s="117"/>
      <c r="LJ33" s="115">
        <f>データ!BQ7</f>
        <v>67.099999999999994</v>
      </c>
      <c r="LK33" s="116"/>
      <c r="LL33" s="116"/>
      <c r="LM33" s="116"/>
      <c r="LN33" s="116"/>
      <c r="LO33" s="116"/>
      <c r="LP33" s="116"/>
      <c r="LQ33" s="116"/>
      <c r="LR33" s="116"/>
      <c r="LS33" s="116"/>
      <c r="LT33" s="116"/>
      <c r="LU33" s="116"/>
      <c r="LV33" s="116"/>
      <c r="LW33" s="116"/>
      <c r="LX33" s="117"/>
      <c r="LY33" s="115">
        <f>データ!BR7</f>
        <v>71.400000000000006</v>
      </c>
      <c r="LZ33" s="116"/>
      <c r="MA33" s="116"/>
      <c r="MB33" s="116"/>
      <c r="MC33" s="116"/>
      <c r="MD33" s="116"/>
      <c r="ME33" s="116"/>
      <c r="MF33" s="116"/>
      <c r="MG33" s="116"/>
      <c r="MH33" s="116"/>
      <c r="MI33" s="116"/>
      <c r="MJ33" s="116"/>
      <c r="MK33" s="116"/>
      <c r="ML33" s="116"/>
      <c r="MM33" s="117"/>
      <c r="MN33" s="115">
        <f>データ!BS7</f>
        <v>71.3</v>
      </c>
      <c r="MO33" s="116"/>
      <c r="MP33" s="116"/>
      <c r="MQ33" s="116"/>
      <c r="MR33" s="116"/>
      <c r="MS33" s="116"/>
      <c r="MT33" s="116"/>
      <c r="MU33" s="116"/>
      <c r="MV33" s="116"/>
      <c r="MW33" s="116"/>
      <c r="MX33" s="116"/>
      <c r="MY33" s="116"/>
      <c r="MZ33" s="116"/>
      <c r="NA33" s="116"/>
      <c r="NB33" s="117"/>
      <c r="ND33" s="5"/>
      <c r="NE33" s="5"/>
      <c r="NF33" s="5"/>
      <c r="NG33" s="5"/>
      <c r="NH33" s="27"/>
      <c r="NI33" s="2"/>
      <c r="NJ33" s="100"/>
      <c r="NK33" s="101"/>
      <c r="NL33" s="101"/>
      <c r="NM33" s="101"/>
      <c r="NN33" s="101"/>
      <c r="NO33" s="101"/>
      <c r="NP33" s="101"/>
      <c r="NQ33" s="101"/>
      <c r="NR33" s="101"/>
      <c r="NS33" s="101"/>
      <c r="NT33" s="101"/>
      <c r="NU33" s="101"/>
      <c r="NV33" s="101"/>
      <c r="NW33" s="101"/>
      <c r="NX33" s="102"/>
    </row>
    <row r="34" spans="1:388" ht="13.5" customHeight="1">
      <c r="A34" s="2"/>
      <c r="B34" s="25"/>
      <c r="D34" s="5"/>
      <c r="E34" s="5"/>
      <c r="F34" s="5"/>
      <c r="G34" s="118" t="s">
        <v>38</v>
      </c>
      <c r="H34" s="118"/>
      <c r="I34" s="118"/>
      <c r="J34" s="118"/>
      <c r="K34" s="118"/>
      <c r="L34" s="118"/>
      <c r="M34" s="118"/>
      <c r="N34" s="118"/>
      <c r="O34" s="118"/>
      <c r="P34" s="115">
        <f>データ!AM7</f>
        <v>96.3</v>
      </c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7"/>
      <c r="AE34" s="115">
        <f>データ!AN7</f>
        <v>96.9</v>
      </c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7"/>
      <c r="AT34" s="115">
        <f>データ!AO7</f>
        <v>98.3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7"/>
      <c r="BI34" s="115">
        <f>データ!AP7</f>
        <v>96.7</v>
      </c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7"/>
      <c r="BX34" s="115">
        <f>データ!AQ7</f>
        <v>96.6</v>
      </c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7"/>
      <c r="CO34" s="5"/>
      <c r="CP34" s="5"/>
      <c r="CQ34" s="5"/>
      <c r="CR34" s="5"/>
      <c r="CS34" s="5"/>
      <c r="CT34" s="5"/>
      <c r="CU34" s="118" t="s">
        <v>38</v>
      </c>
      <c r="CV34" s="118"/>
      <c r="CW34" s="118"/>
      <c r="CX34" s="118"/>
      <c r="CY34" s="118"/>
      <c r="CZ34" s="118"/>
      <c r="DA34" s="118"/>
      <c r="DB34" s="118"/>
      <c r="DC34" s="118"/>
      <c r="DD34" s="115">
        <f>データ!AX7</f>
        <v>86.6</v>
      </c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7"/>
      <c r="DS34" s="115">
        <f>データ!AY7</f>
        <v>85.4</v>
      </c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7"/>
      <c r="EH34" s="115">
        <f>データ!AZ7</f>
        <v>85.3</v>
      </c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7"/>
      <c r="EW34" s="115">
        <f>データ!BA7</f>
        <v>84.2</v>
      </c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7"/>
      <c r="FL34" s="115">
        <f>データ!BB7</f>
        <v>83.9</v>
      </c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7"/>
      <c r="GA34" s="5"/>
      <c r="GB34" s="5"/>
      <c r="GC34" s="5"/>
      <c r="GD34" s="5"/>
      <c r="GE34" s="5"/>
      <c r="GF34" s="5"/>
      <c r="GG34" s="5"/>
      <c r="GH34" s="5"/>
      <c r="GI34" s="118" t="s">
        <v>38</v>
      </c>
      <c r="GJ34" s="118"/>
      <c r="GK34" s="118"/>
      <c r="GL34" s="118"/>
      <c r="GM34" s="118"/>
      <c r="GN34" s="118"/>
      <c r="GO34" s="118"/>
      <c r="GP34" s="118"/>
      <c r="GQ34" s="118"/>
      <c r="GR34" s="115">
        <f>データ!BI7</f>
        <v>121</v>
      </c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7"/>
      <c r="HG34" s="115">
        <f>データ!BJ7</f>
        <v>112.9</v>
      </c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7"/>
      <c r="HV34" s="115">
        <f>データ!BK7</f>
        <v>118.9</v>
      </c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7"/>
      <c r="IK34" s="115">
        <f>データ!BL7</f>
        <v>119.5</v>
      </c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  <c r="IW34" s="116"/>
      <c r="IX34" s="116"/>
      <c r="IY34" s="117"/>
      <c r="IZ34" s="115">
        <f>データ!BM7</f>
        <v>116.9</v>
      </c>
      <c r="JA34" s="116"/>
      <c r="JB34" s="116"/>
      <c r="JC34" s="116"/>
      <c r="JD34" s="116"/>
      <c r="JE34" s="116"/>
      <c r="JF34" s="116"/>
      <c r="JG34" s="116"/>
      <c r="JH34" s="116"/>
      <c r="JI34" s="116"/>
      <c r="JJ34" s="116"/>
      <c r="JK34" s="116"/>
      <c r="JL34" s="116"/>
      <c r="JM34" s="116"/>
      <c r="JN34" s="117"/>
      <c r="JO34" s="5"/>
      <c r="JP34" s="5"/>
      <c r="JQ34" s="5"/>
      <c r="JR34" s="5"/>
      <c r="JS34" s="5"/>
      <c r="JT34" s="5"/>
      <c r="JU34" s="5"/>
      <c r="JV34" s="5"/>
      <c r="JW34" s="118" t="s">
        <v>38</v>
      </c>
      <c r="JX34" s="118"/>
      <c r="JY34" s="118"/>
      <c r="JZ34" s="118"/>
      <c r="KA34" s="118"/>
      <c r="KB34" s="118"/>
      <c r="KC34" s="118"/>
      <c r="KD34" s="118"/>
      <c r="KE34" s="118"/>
      <c r="KF34" s="115">
        <f>データ!BT7</f>
        <v>68.5</v>
      </c>
      <c r="KG34" s="116"/>
      <c r="KH34" s="116"/>
      <c r="KI34" s="116"/>
      <c r="KJ34" s="116"/>
      <c r="KK34" s="116"/>
      <c r="KL34" s="116"/>
      <c r="KM34" s="116"/>
      <c r="KN34" s="116"/>
      <c r="KO34" s="116"/>
      <c r="KP34" s="116"/>
      <c r="KQ34" s="116"/>
      <c r="KR34" s="116"/>
      <c r="KS34" s="116"/>
      <c r="KT34" s="117"/>
      <c r="KU34" s="115">
        <f>データ!BU7</f>
        <v>68.3</v>
      </c>
      <c r="KV34" s="116"/>
      <c r="KW34" s="116"/>
      <c r="KX34" s="116"/>
      <c r="KY34" s="116"/>
      <c r="KZ34" s="116"/>
      <c r="LA34" s="116"/>
      <c r="LB34" s="116"/>
      <c r="LC34" s="116"/>
      <c r="LD34" s="116"/>
      <c r="LE34" s="116"/>
      <c r="LF34" s="116"/>
      <c r="LG34" s="116"/>
      <c r="LH34" s="116"/>
      <c r="LI34" s="117"/>
      <c r="LJ34" s="115">
        <f>データ!BV7</f>
        <v>67.900000000000006</v>
      </c>
      <c r="LK34" s="116"/>
      <c r="LL34" s="116"/>
      <c r="LM34" s="116"/>
      <c r="LN34" s="116"/>
      <c r="LO34" s="116"/>
      <c r="LP34" s="116"/>
      <c r="LQ34" s="116"/>
      <c r="LR34" s="116"/>
      <c r="LS34" s="116"/>
      <c r="LT34" s="116"/>
      <c r="LU34" s="116"/>
      <c r="LV34" s="116"/>
      <c r="LW34" s="116"/>
      <c r="LX34" s="117"/>
      <c r="LY34" s="115">
        <f>データ!BW7</f>
        <v>69.8</v>
      </c>
      <c r="LZ34" s="116"/>
      <c r="MA34" s="116"/>
      <c r="MB34" s="116"/>
      <c r="MC34" s="116"/>
      <c r="MD34" s="116"/>
      <c r="ME34" s="116"/>
      <c r="MF34" s="116"/>
      <c r="MG34" s="116"/>
      <c r="MH34" s="116"/>
      <c r="MI34" s="116"/>
      <c r="MJ34" s="116"/>
      <c r="MK34" s="116"/>
      <c r="ML34" s="116"/>
      <c r="MM34" s="117"/>
      <c r="MN34" s="115">
        <f>データ!BX7</f>
        <v>69.7</v>
      </c>
      <c r="MO34" s="116"/>
      <c r="MP34" s="116"/>
      <c r="MQ34" s="116"/>
      <c r="MR34" s="116"/>
      <c r="MS34" s="116"/>
      <c r="MT34" s="116"/>
      <c r="MU34" s="116"/>
      <c r="MV34" s="116"/>
      <c r="MW34" s="116"/>
      <c r="MX34" s="116"/>
      <c r="MY34" s="116"/>
      <c r="MZ34" s="116"/>
      <c r="NA34" s="116"/>
      <c r="NB34" s="117"/>
      <c r="ND34" s="5"/>
      <c r="NE34" s="5"/>
      <c r="NF34" s="5"/>
      <c r="NG34" s="5"/>
      <c r="NH34" s="27"/>
      <c r="NI34" s="2"/>
      <c r="NJ34" s="100"/>
      <c r="NK34" s="101"/>
      <c r="NL34" s="101"/>
      <c r="NM34" s="101"/>
      <c r="NN34" s="101"/>
      <c r="NO34" s="101"/>
      <c r="NP34" s="101"/>
      <c r="NQ34" s="101"/>
      <c r="NR34" s="101"/>
      <c r="NS34" s="101"/>
      <c r="NT34" s="101"/>
      <c r="NU34" s="101"/>
      <c r="NV34" s="101"/>
      <c r="NW34" s="101"/>
      <c r="NX34" s="102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0"/>
      <c r="NK35" s="101"/>
      <c r="NL35" s="101"/>
      <c r="NM35" s="101"/>
      <c r="NN35" s="101"/>
      <c r="NO35" s="101"/>
      <c r="NP35" s="101"/>
      <c r="NQ35" s="101"/>
      <c r="NR35" s="101"/>
      <c r="NS35" s="101"/>
      <c r="NT35" s="101"/>
      <c r="NU35" s="101"/>
      <c r="NV35" s="101"/>
      <c r="NW35" s="101"/>
      <c r="NX35" s="102"/>
    </row>
    <row r="36" spans="1:388" ht="13.5" customHeight="1">
      <c r="A36" s="2"/>
      <c r="B36" s="25"/>
      <c r="C36" s="26"/>
      <c r="D36" s="5"/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5"/>
      <c r="CQ36" s="5"/>
      <c r="CR36" s="5"/>
      <c r="CS36" s="122" t="s">
        <v>40</v>
      </c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26"/>
      <c r="GE36" s="26"/>
      <c r="GF36" s="26"/>
      <c r="GG36" s="122" t="s">
        <v>41</v>
      </c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  <c r="IZ36" s="122"/>
      <c r="JA36" s="122"/>
      <c r="JB36" s="122"/>
      <c r="JC36" s="122"/>
      <c r="JD36" s="122"/>
      <c r="JE36" s="122"/>
      <c r="JF36" s="122"/>
      <c r="JG36" s="122"/>
      <c r="JH36" s="122"/>
      <c r="JI36" s="122"/>
      <c r="JJ36" s="122"/>
      <c r="JK36" s="122"/>
      <c r="JL36" s="122"/>
      <c r="JM36" s="122"/>
      <c r="JN36" s="122"/>
      <c r="JO36" s="122"/>
      <c r="JP36" s="122"/>
      <c r="JQ36" s="122"/>
      <c r="JR36" s="5"/>
      <c r="JS36" s="5"/>
      <c r="JT36" s="5"/>
      <c r="JU36" s="122" t="s">
        <v>42</v>
      </c>
      <c r="JV36" s="122"/>
      <c r="JW36" s="122"/>
      <c r="JX36" s="122"/>
      <c r="JY36" s="122"/>
      <c r="JZ36" s="122"/>
      <c r="KA36" s="122"/>
      <c r="KB36" s="122"/>
      <c r="KC36" s="122"/>
      <c r="KD36" s="122"/>
      <c r="KE36" s="122"/>
      <c r="KF36" s="122"/>
      <c r="KG36" s="122"/>
      <c r="KH36" s="122"/>
      <c r="KI36" s="122"/>
      <c r="KJ36" s="122"/>
      <c r="KK36" s="122"/>
      <c r="KL36" s="122"/>
      <c r="KM36" s="122"/>
      <c r="KN36" s="122"/>
      <c r="KO36" s="122"/>
      <c r="KP36" s="122"/>
      <c r="KQ36" s="122"/>
      <c r="KR36" s="122"/>
      <c r="KS36" s="122"/>
      <c r="KT36" s="122"/>
      <c r="KU36" s="122"/>
      <c r="KV36" s="122"/>
      <c r="KW36" s="122"/>
      <c r="KX36" s="122"/>
      <c r="KY36" s="122"/>
      <c r="KZ36" s="122"/>
      <c r="LA36" s="122"/>
      <c r="LB36" s="122"/>
      <c r="LC36" s="122"/>
      <c r="LD36" s="122"/>
      <c r="LE36" s="122"/>
      <c r="LF36" s="122"/>
      <c r="LG36" s="122"/>
      <c r="LH36" s="122"/>
      <c r="LI36" s="122"/>
      <c r="LJ36" s="122"/>
      <c r="LK36" s="122"/>
      <c r="LL36" s="122"/>
      <c r="LM36" s="122"/>
      <c r="LN36" s="122"/>
      <c r="LO36" s="122"/>
      <c r="LP36" s="122"/>
      <c r="LQ36" s="122"/>
      <c r="LR36" s="122"/>
      <c r="LS36" s="122"/>
      <c r="LT36" s="122"/>
      <c r="LU36" s="122"/>
      <c r="LV36" s="122"/>
      <c r="LW36" s="122"/>
      <c r="LX36" s="122"/>
      <c r="LY36" s="122"/>
      <c r="LZ36" s="122"/>
      <c r="MA36" s="122"/>
      <c r="MB36" s="122"/>
      <c r="MC36" s="122"/>
      <c r="MD36" s="122"/>
      <c r="ME36" s="122"/>
      <c r="MF36" s="122"/>
      <c r="MG36" s="122"/>
      <c r="MH36" s="122"/>
      <c r="MI36" s="122"/>
      <c r="MJ36" s="122"/>
      <c r="MK36" s="122"/>
      <c r="ML36" s="122"/>
      <c r="MM36" s="122"/>
      <c r="MN36" s="122"/>
      <c r="MO36" s="122"/>
      <c r="MP36" s="122"/>
      <c r="MQ36" s="122"/>
      <c r="MR36" s="122"/>
      <c r="MS36" s="122"/>
      <c r="MT36" s="122"/>
      <c r="MU36" s="122"/>
      <c r="MV36" s="122"/>
      <c r="MW36" s="122"/>
      <c r="MX36" s="122"/>
      <c r="MY36" s="122"/>
      <c r="MZ36" s="122"/>
      <c r="NA36" s="122"/>
      <c r="NB36" s="122"/>
      <c r="NC36" s="122"/>
      <c r="ND36" s="122"/>
      <c r="NE36" s="26"/>
      <c r="NF36" s="26"/>
      <c r="NG36" s="26"/>
      <c r="NH36" s="27"/>
      <c r="NI36" s="2"/>
      <c r="NJ36" s="100"/>
      <c r="NK36" s="101"/>
      <c r="NL36" s="101"/>
      <c r="NM36" s="101"/>
      <c r="NN36" s="101"/>
      <c r="NO36" s="101"/>
      <c r="NP36" s="101"/>
      <c r="NQ36" s="101"/>
      <c r="NR36" s="101"/>
      <c r="NS36" s="101"/>
      <c r="NT36" s="101"/>
      <c r="NU36" s="101"/>
      <c r="NV36" s="101"/>
      <c r="NW36" s="101"/>
      <c r="NX36" s="102"/>
    </row>
    <row r="37" spans="1:388" ht="13.5" customHeight="1">
      <c r="A37" s="2"/>
      <c r="B37" s="25"/>
      <c r="C37" s="26"/>
      <c r="D37" s="5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5"/>
      <c r="CQ37" s="5"/>
      <c r="CR37" s="5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26"/>
      <c r="GE37" s="26"/>
      <c r="GF37" s="26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  <c r="IZ37" s="122"/>
      <c r="JA37" s="122"/>
      <c r="JB37" s="122"/>
      <c r="JC37" s="122"/>
      <c r="JD37" s="122"/>
      <c r="JE37" s="122"/>
      <c r="JF37" s="122"/>
      <c r="JG37" s="122"/>
      <c r="JH37" s="122"/>
      <c r="JI37" s="122"/>
      <c r="JJ37" s="122"/>
      <c r="JK37" s="122"/>
      <c r="JL37" s="122"/>
      <c r="JM37" s="122"/>
      <c r="JN37" s="122"/>
      <c r="JO37" s="122"/>
      <c r="JP37" s="122"/>
      <c r="JQ37" s="122"/>
      <c r="JR37" s="5"/>
      <c r="JS37" s="5"/>
      <c r="JT37" s="5"/>
      <c r="JU37" s="122"/>
      <c r="JV37" s="122"/>
      <c r="JW37" s="122"/>
      <c r="JX37" s="122"/>
      <c r="JY37" s="122"/>
      <c r="JZ37" s="122"/>
      <c r="KA37" s="122"/>
      <c r="KB37" s="122"/>
      <c r="KC37" s="122"/>
      <c r="KD37" s="122"/>
      <c r="KE37" s="122"/>
      <c r="KF37" s="122"/>
      <c r="KG37" s="122"/>
      <c r="KH37" s="122"/>
      <c r="KI37" s="122"/>
      <c r="KJ37" s="122"/>
      <c r="KK37" s="122"/>
      <c r="KL37" s="122"/>
      <c r="KM37" s="122"/>
      <c r="KN37" s="122"/>
      <c r="KO37" s="122"/>
      <c r="KP37" s="122"/>
      <c r="KQ37" s="122"/>
      <c r="KR37" s="122"/>
      <c r="KS37" s="122"/>
      <c r="KT37" s="122"/>
      <c r="KU37" s="122"/>
      <c r="KV37" s="122"/>
      <c r="KW37" s="122"/>
      <c r="KX37" s="122"/>
      <c r="KY37" s="122"/>
      <c r="KZ37" s="122"/>
      <c r="LA37" s="122"/>
      <c r="LB37" s="122"/>
      <c r="LC37" s="122"/>
      <c r="LD37" s="122"/>
      <c r="LE37" s="122"/>
      <c r="LF37" s="122"/>
      <c r="LG37" s="122"/>
      <c r="LH37" s="122"/>
      <c r="LI37" s="122"/>
      <c r="LJ37" s="122"/>
      <c r="LK37" s="122"/>
      <c r="LL37" s="122"/>
      <c r="LM37" s="122"/>
      <c r="LN37" s="122"/>
      <c r="LO37" s="122"/>
      <c r="LP37" s="122"/>
      <c r="LQ37" s="122"/>
      <c r="LR37" s="122"/>
      <c r="LS37" s="122"/>
      <c r="LT37" s="122"/>
      <c r="LU37" s="122"/>
      <c r="LV37" s="122"/>
      <c r="LW37" s="122"/>
      <c r="LX37" s="122"/>
      <c r="LY37" s="122"/>
      <c r="LZ37" s="122"/>
      <c r="MA37" s="122"/>
      <c r="MB37" s="122"/>
      <c r="MC37" s="122"/>
      <c r="MD37" s="122"/>
      <c r="ME37" s="122"/>
      <c r="MF37" s="122"/>
      <c r="MG37" s="122"/>
      <c r="MH37" s="122"/>
      <c r="MI37" s="122"/>
      <c r="MJ37" s="122"/>
      <c r="MK37" s="122"/>
      <c r="ML37" s="122"/>
      <c r="MM37" s="122"/>
      <c r="MN37" s="122"/>
      <c r="MO37" s="122"/>
      <c r="MP37" s="122"/>
      <c r="MQ37" s="122"/>
      <c r="MR37" s="122"/>
      <c r="MS37" s="122"/>
      <c r="MT37" s="122"/>
      <c r="MU37" s="122"/>
      <c r="MV37" s="122"/>
      <c r="MW37" s="122"/>
      <c r="MX37" s="122"/>
      <c r="MY37" s="122"/>
      <c r="MZ37" s="122"/>
      <c r="NA37" s="122"/>
      <c r="NB37" s="122"/>
      <c r="NC37" s="122"/>
      <c r="ND37" s="122"/>
      <c r="NE37" s="26"/>
      <c r="NF37" s="26"/>
      <c r="NG37" s="26"/>
      <c r="NH37" s="27"/>
      <c r="NI37" s="2"/>
      <c r="NJ37" s="100"/>
      <c r="NK37" s="101"/>
      <c r="NL37" s="101"/>
      <c r="NM37" s="101"/>
      <c r="NN37" s="101"/>
      <c r="NO37" s="101"/>
      <c r="NP37" s="101"/>
      <c r="NQ37" s="101"/>
      <c r="NR37" s="101"/>
      <c r="NS37" s="101"/>
      <c r="NT37" s="101"/>
      <c r="NU37" s="101"/>
      <c r="NV37" s="101"/>
      <c r="NW37" s="101"/>
      <c r="NX37" s="102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00"/>
      <c r="NK38" s="101"/>
      <c r="NL38" s="101"/>
      <c r="NM38" s="101"/>
      <c r="NN38" s="101"/>
      <c r="NO38" s="101"/>
      <c r="NP38" s="101"/>
      <c r="NQ38" s="101"/>
      <c r="NR38" s="101"/>
      <c r="NS38" s="101"/>
      <c r="NT38" s="101"/>
      <c r="NU38" s="101"/>
      <c r="NV38" s="101"/>
      <c r="NW38" s="101"/>
      <c r="NX38" s="102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0"/>
      <c r="NK39" s="101"/>
      <c r="NL39" s="101"/>
      <c r="NM39" s="101"/>
      <c r="NN39" s="101"/>
      <c r="NO39" s="101"/>
      <c r="NP39" s="101"/>
      <c r="NQ39" s="101"/>
      <c r="NR39" s="101"/>
      <c r="NS39" s="101"/>
      <c r="NT39" s="101"/>
      <c r="NU39" s="101"/>
      <c r="NV39" s="101"/>
      <c r="NW39" s="101"/>
      <c r="NX39" s="102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0"/>
      <c r="NK40" s="101"/>
      <c r="NL40" s="101"/>
      <c r="NM40" s="101"/>
      <c r="NN40" s="101"/>
      <c r="NO40" s="101"/>
      <c r="NP40" s="101"/>
      <c r="NQ40" s="101"/>
      <c r="NR40" s="101"/>
      <c r="NS40" s="101"/>
      <c r="NT40" s="101"/>
      <c r="NU40" s="101"/>
      <c r="NV40" s="101"/>
      <c r="NW40" s="101"/>
      <c r="NX40" s="102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0"/>
      <c r="NK41" s="101"/>
      <c r="NL41" s="101"/>
      <c r="NM41" s="101"/>
      <c r="NN41" s="101"/>
      <c r="NO41" s="101"/>
      <c r="NP41" s="101"/>
      <c r="NQ41" s="101"/>
      <c r="NR41" s="101"/>
      <c r="NS41" s="101"/>
      <c r="NT41" s="101"/>
      <c r="NU41" s="101"/>
      <c r="NV41" s="101"/>
      <c r="NW41" s="101"/>
      <c r="NX41" s="102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0"/>
      <c r="NK42" s="101"/>
      <c r="NL42" s="101"/>
      <c r="NM42" s="101"/>
      <c r="NN42" s="101"/>
      <c r="NO42" s="101"/>
      <c r="NP42" s="101"/>
      <c r="NQ42" s="101"/>
      <c r="NR42" s="101"/>
      <c r="NS42" s="101"/>
      <c r="NT42" s="101"/>
      <c r="NU42" s="101"/>
      <c r="NV42" s="101"/>
      <c r="NW42" s="101"/>
      <c r="NX42" s="102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0"/>
      <c r="NK43" s="101"/>
      <c r="NL43" s="101"/>
      <c r="NM43" s="101"/>
      <c r="NN43" s="101"/>
      <c r="NO43" s="101"/>
      <c r="NP43" s="101"/>
      <c r="NQ43" s="101"/>
      <c r="NR43" s="101"/>
      <c r="NS43" s="101"/>
      <c r="NT43" s="101"/>
      <c r="NU43" s="101"/>
      <c r="NV43" s="101"/>
      <c r="NW43" s="101"/>
      <c r="NX43" s="102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0"/>
      <c r="NK44" s="101"/>
      <c r="NL44" s="101"/>
      <c r="NM44" s="101"/>
      <c r="NN44" s="101"/>
      <c r="NO44" s="101"/>
      <c r="NP44" s="101"/>
      <c r="NQ44" s="101"/>
      <c r="NR44" s="101"/>
      <c r="NS44" s="101"/>
      <c r="NT44" s="101"/>
      <c r="NU44" s="101"/>
      <c r="NV44" s="101"/>
      <c r="NW44" s="101"/>
      <c r="NX44" s="102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0"/>
      <c r="NK45" s="101"/>
      <c r="NL45" s="101"/>
      <c r="NM45" s="101"/>
      <c r="NN45" s="101"/>
      <c r="NO45" s="101"/>
      <c r="NP45" s="101"/>
      <c r="NQ45" s="101"/>
      <c r="NR45" s="101"/>
      <c r="NS45" s="101"/>
      <c r="NT45" s="101"/>
      <c r="NU45" s="101"/>
      <c r="NV45" s="101"/>
      <c r="NW45" s="101"/>
      <c r="NX45" s="102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3"/>
      <c r="NK46" s="104"/>
      <c r="NL46" s="104"/>
      <c r="NM46" s="104"/>
      <c r="NN46" s="104"/>
      <c r="NO46" s="104"/>
      <c r="NP46" s="104"/>
      <c r="NQ46" s="104"/>
      <c r="NR46" s="104"/>
      <c r="NS46" s="104"/>
      <c r="NT46" s="104"/>
      <c r="NU46" s="104"/>
      <c r="NV46" s="104"/>
      <c r="NW46" s="104"/>
      <c r="NX46" s="105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6" t="s">
        <v>43</v>
      </c>
      <c r="NK47" s="107"/>
      <c r="NL47" s="107"/>
      <c r="NM47" s="107"/>
      <c r="NN47" s="107"/>
      <c r="NO47" s="107"/>
      <c r="NP47" s="107"/>
      <c r="NQ47" s="107"/>
      <c r="NR47" s="107"/>
      <c r="NS47" s="107"/>
      <c r="NT47" s="107"/>
      <c r="NU47" s="107"/>
      <c r="NV47" s="107"/>
      <c r="NW47" s="107"/>
      <c r="NX47" s="108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09"/>
      <c r="NK48" s="110"/>
      <c r="NL48" s="110"/>
      <c r="NM48" s="110"/>
      <c r="NN48" s="110"/>
      <c r="NO48" s="110"/>
      <c r="NP48" s="110"/>
      <c r="NQ48" s="110"/>
      <c r="NR48" s="110"/>
      <c r="NS48" s="110"/>
      <c r="NT48" s="110"/>
      <c r="NU48" s="110"/>
      <c r="NV48" s="110"/>
      <c r="NW48" s="110"/>
      <c r="NX48" s="111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0" t="s">
        <v>153</v>
      </c>
      <c r="NK49" s="101"/>
      <c r="NL49" s="101"/>
      <c r="NM49" s="101"/>
      <c r="NN49" s="101"/>
      <c r="NO49" s="101"/>
      <c r="NP49" s="101"/>
      <c r="NQ49" s="101"/>
      <c r="NR49" s="101"/>
      <c r="NS49" s="101"/>
      <c r="NT49" s="101"/>
      <c r="NU49" s="101"/>
      <c r="NV49" s="101"/>
      <c r="NW49" s="101"/>
      <c r="NX49" s="102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0"/>
      <c r="NK50" s="101"/>
      <c r="NL50" s="101"/>
      <c r="NM50" s="101"/>
      <c r="NN50" s="101"/>
      <c r="NO50" s="101"/>
      <c r="NP50" s="101"/>
      <c r="NQ50" s="101"/>
      <c r="NR50" s="101"/>
      <c r="NS50" s="101"/>
      <c r="NT50" s="101"/>
      <c r="NU50" s="101"/>
      <c r="NV50" s="101"/>
      <c r="NW50" s="101"/>
      <c r="NX50" s="102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0"/>
      <c r="NK51" s="101"/>
      <c r="NL51" s="101"/>
      <c r="NM51" s="101"/>
      <c r="NN51" s="101"/>
      <c r="NO51" s="101"/>
      <c r="NP51" s="101"/>
      <c r="NQ51" s="101"/>
      <c r="NR51" s="101"/>
      <c r="NS51" s="101"/>
      <c r="NT51" s="101"/>
      <c r="NU51" s="101"/>
      <c r="NV51" s="101"/>
      <c r="NW51" s="101"/>
      <c r="NX51" s="102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0"/>
      <c r="NK52" s="101"/>
      <c r="NL52" s="101"/>
      <c r="NM52" s="101"/>
      <c r="NN52" s="101"/>
      <c r="NO52" s="101"/>
      <c r="NP52" s="101"/>
      <c r="NQ52" s="101"/>
      <c r="NR52" s="101"/>
      <c r="NS52" s="101"/>
      <c r="NT52" s="101"/>
      <c r="NU52" s="101"/>
      <c r="NV52" s="101"/>
      <c r="NW52" s="101"/>
      <c r="NX52" s="102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0"/>
      <c r="NK53" s="101"/>
      <c r="NL53" s="101"/>
      <c r="NM53" s="101"/>
      <c r="NN53" s="101"/>
      <c r="NO53" s="101"/>
      <c r="NP53" s="101"/>
      <c r="NQ53" s="101"/>
      <c r="NR53" s="101"/>
      <c r="NS53" s="101"/>
      <c r="NT53" s="101"/>
      <c r="NU53" s="101"/>
      <c r="NV53" s="101"/>
      <c r="NW53" s="101"/>
      <c r="NX53" s="102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2">
        <f>データ!$B$11</f>
        <v>41275</v>
      </c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4"/>
      <c r="AE54" s="112">
        <f>データ!$C$11</f>
        <v>41640</v>
      </c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4"/>
      <c r="AT54" s="112">
        <f>データ!$D$11</f>
        <v>42005</v>
      </c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4"/>
      <c r="BI54" s="112">
        <f>データ!$E$11</f>
        <v>42370</v>
      </c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4"/>
      <c r="BX54" s="112">
        <f>データ!$F$11</f>
        <v>42736</v>
      </c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4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2">
        <f>データ!$B$11</f>
        <v>41275</v>
      </c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4"/>
      <c r="DS54" s="112">
        <f>データ!$C$11</f>
        <v>41640</v>
      </c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4"/>
      <c r="EH54" s="112">
        <f>データ!$D$11</f>
        <v>42005</v>
      </c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4"/>
      <c r="EW54" s="112">
        <f>データ!$E$11</f>
        <v>42370</v>
      </c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4"/>
      <c r="FL54" s="112">
        <f>データ!$F$11</f>
        <v>42736</v>
      </c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4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2">
        <f>データ!$B$11</f>
        <v>41275</v>
      </c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4"/>
      <c r="HG54" s="112">
        <f>データ!$C$11</f>
        <v>41640</v>
      </c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4"/>
      <c r="HV54" s="112">
        <f>データ!$D$11</f>
        <v>42005</v>
      </c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4"/>
      <c r="IK54" s="112">
        <f>データ!$E$11</f>
        <v>42370</v>
      </c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  <c r="IW54" s="113"/>
      <c r="IX54" s="113"/>
      <c r="IY54" s="114"/>
      <c r="IZ54" s="112">
        <f>データ!$F$11</f>
        <v>42736</v>
      </c>
      <c r="JA54" s="113"/>
      <c r="JB54" s="113"/>
      <c r="JC54" s="113"/>
      <c r="JD54" s="113"/>
      <c r="JE54" s="113"/>
      <c r="JF54" s="113"/>
      <c r="JG54" s="113"/>
      <c r="JH54" s="113"/>
      <c r="JI54" s="113"/>
      <c r="JJ54" s="113"/>
      <c r="JK54" s="113"/>
      <c r="JL54" s="113"/>
      <c r="JM54" s="113"/>
      <c r="JN54" s="114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2">
        <f>データ!$B$11</f>
        <v>41275</v>
      </c>
      <c r="KG54" s="113"/>
      <c r="KH54" s="113"/>
      <c r="KI54" s="113"/>
      <c r="KJ54" s="113"/>
      <c r="KK54" s="113"/>
      <c r="KL54" s="113"/>
      <c r="KM54" s="113"/>
      <c r="KN54" s="113"/>
      <c r="KO54" s="113"/>
      <c r="KP54" s="113"/>
      <c r="KQ54" s="113"/>
      <c r="KR54" s="113"/>
      <c r="KS54" s="113"/>
      <c r="KT54" s="114"/>
      <c r="KU54" s="112">
        <f>データ!$C$11</f>
        <v>41640</v>
      </c>
      <c r="KV54" s="113"/>
      <c r="KW54" s="113"/>
      <c r="KX54" s="113"/>
      <c r="KY54" s="113"/>
      <c r="KZ54" s="113"/>
      <c r="LA54" s="113"/>
      <c r="LB54" s="113"/>
      <c r="LC54" s="113"/>
      <c r="LD54" s="113"/>
      <c r="LE54" s="113"/>
      <c r="LF54" s="113"/>
      <c r="LG54" s="113"/>
      <c r="LH54" s="113"/>
      <c r="LI54" s="114"/>
      <c r="LJ54" s="112">
        <f>データ!$D$11</f>
        <v>42005</v>
      </c>
      <c r="LK54" s="113"/>
      <c r="LL54" s="113"/>
      <c r="LM54" s="113"/>
      <c r="LN54" s="113"/>
      <c r="LO54" s="113"/>
      <c r="LP54" s="113"/>
      <c r="LQ54" s="113"/>
      <c r="LR54" s="113"/>
      <c r="LS54" s="113"/>
      <c r="LT54" s="113"/>
      <c r="LU54" s="113"/>
      <c r="LV54" s="113"/>
      <c r="LW54" s="113"/>
      <c r="LX54" s="114"/>
      <c r="LY54" s="112">
        <f>データ!$E$11</f>
        <v>42370</v>
      </c>
      <c r="LZ54" s="113"/>
      <c r="MA54" s="113"/>
      <c r="MB54" s="113"/>
      <c r="MC54" s="113"/>
      <c r="MD54" s="113"/>
      <c r="ME54" s="113"/>
      <c r="MF54" s="113"/>
      <c r="MG54" s="113"/>
      <c r="MH54" s="113"/>
      <c r="MI54" s="113"/>
      <c r="MJ54" s="113"/>
      <c r="MK54" s="113"/>
      <c r="ML54" s="113"/>
      <c r="MM54" s="114"/>
      <c r="MN54" s="112">
        <f>データ!$F$11</f>
        <v>42736</v>
      </c>
      <c r="MO54" s="113"/>
      <c r="MP54" s="113"/>
      <c r="MQ54" s="113"/>
      <c r="MR54" s="113"/>
      <c r="MS54" s="113"/>
      <c r="MT54" s="113"/>
      <c r="MU54" s="113"/>
      <c r="MV54" s="113"/>
      <c r="MW54" s="113"/>
      <c r="MX54" s="113"/>
      <c r="MY54" s="113"/>
      <c r="MZ54" s="113"/>
      <c r="NA54" s="113"/>
      <c r="NB54" s="114"/>
      <c r="NC54" s="5"/>
      <c r="ND54" s="5"/>
      <c r="NE54" s="5"/>
      <c r="NF54" s="5"/>
      <c r="NG54" s="5"/>
      <c r="NH54" s="27"/>
      <c r="NI54" s="2"/>
      <c r="NJ54" s="100"/>
      <c r="NK54" s="101"/>
      <c r="NL54" s="101"/>
      <c r="NM54" s="101"/>
      <c r="NN54" s="101"/>
      <c r="NO54" s="101"/>
      <c r="NP54" s="101"/>
      <c r="NQ54" s="101"/>
      <c r="NR54" s="101"/>
      <c r="NS54" s="101"/>
      <c r="NT54" s="101"/>
      <c r="NU54" s="101"/>
      <c r="NV54" s="101"/>
      <c r="NW54" s="101"/>
      <c r="NX54" s="102"/>
    </row>
    <row r="55" spans="1:388" ht="13.5" customHeight="1">
      <c r="A55" s="2"/>
      <c r="B55" s="25"/>
      <c r="C55" s="5"/>
      <c r="D55" s="5"/>
      <c r="E55" s="5"/>
      <c r="F55" s="5"/>
      <c r="G55" s="118" t="s">
        <v>37</v>
      </c>
      <c r="H55" s="118"/>
      <c r="I55" s="118"/>
      <c r="J55" s="118"/>
      <c r="K55" s="118"/>
      <c r="L55" s="118"/>
      <c r="M55" s="118"/>
      <c r="N55" s="118"/>
      <c r="O55" s="118"/>
      <c r="P55" s="119">
        <f>データ!BZ7</f>
        <v>28679</v>
      </c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1"/>
      <c r="AE55" s="119">
        <f>データ!CA7</f>
        <v>28885</v>
      </c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1"/>
      <c r="AT55" s="119">
        <f>データ!CB7</f>
        <v>30090</v>
      </c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>
        <f>データ!CC7</f>
        <v>28809</v>
      </c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1"/>
      <c r="BX55" s="119">
        <f>データ!CD7</f>
        <v>30082</v>
      </c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1"/>
      <c r="CO55" s="5"/>
      <c r="CP55" s="5"/>
      <c r="CQ55" s="5"/>
      <c r="CR55" s="5"/>
      <c r="CS55" s="5"/>
      <c r="CT55" s="5"/>
      <c r="CU55" s="118" t="s">
        <v>37</v>
      </c>
      <c r="CV55" s="118"/>
      <c r="CW55" s="118"/>
      <c r="CX55" s="118"/>
      <c r="CY55" s="118"/>
      <c r="CZ55" s="118"/>
      <c r="DA55" s="118"/>
      <c r="DB55" s="118"/>
      <c r="DC55" s="118"/>
      <c r="DD55" s="119">
        <f>データ!CK7</f>
        <v>9300</v>
      </c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1"/>
      <c r="DS55" s="119">
        <f>データ!CL7</f>
        <v>9691</v>
      </c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1"/>
      <c r="EH55" s="119">
        <f>データ!CM7</f>
        <v>10780</v>
      </c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1"/>
      <c r="EW55" s="119">
        <f>データ!CN7</f>
        <v>11246</v>
      </c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1"/>
      <c r="FL55" s="119">
        <f>データ!CO7</f>
        <v>11827</v>
      </c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1"/>
      <c r="GA55" s="5"/>
      <c r="GB55" s="5"/>
      <c r="GC55" s="5"/>
      <c r="GD55" s="5"/>
      <c r="GE55" s="5"/>
      <c r="GF55" s="5"/>
      <c r="GG55" s="5"/>
      <c r="GH55" s="5"/>
      <c r="GI55" s="118" t="s">
        <v>37</v>
      </c>
      <c r="GJ55" s="118"/>
      <c r="GK55" s="118"/>
      <c r="GL55" s="118"/>
      <c r="GM55" s="118"/>
      <c r="GN55" s="118"/>
      <c r="GO55" s="118"/>
      <c r="GP55" s="118"/>
      <c r="GQ55" s="118"/>
      <c r="GR55" s="115">
        <f>データ!CV7</f>
        <v>69.099999999999994</v>
      </c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7"/>
      <c r="HG55" s="115">
        <f>データ!CW7</f>
        <v>65</v>
      </c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7"/>
      <c r="HV55" s="115">
        <f>データ!CX7</f>
        <v>58.1</v>
      </c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7"/>
      <c r="IK55" s="115">
        <f>データ!CY7</f>
        <v>58.2</v>
      </c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  <c r="IW55" s="116"/>
      <c r="IX55" s="116"/>
      <c r="IY55" s="117"/>
      <c r="IZ55" s="115">
        <f>データ!CZ7</f>
        <v>57.4</v>
      </c>
      <c r="JA55" s="116"/>
      <c r="JB55" s="116"/>
      <c r="JC55" s="116"/>
      <c r="JD55" s="116"/>
      <c r="JE55" s="116"/>
      <c r="JF55" s="116"/>
      <c r="JG55" s="116"/>
      <c r="JH55" s="116"/>
      <c r="JI55" s="116"/>
      <c r="JJ55" s="116"/>
      <c r="JK55" s="116"/>
      <c r="JL55" s="116"/>
      <c r="JM55" s="116"/>
      <c r="JN55" s="117"/>
      <c r="JO55" s="5"/>
      <c r="JP55" s="5"/>
      <c r="JQ55" s="5"/>
      <c r="JR55" s="5"/>
      <c r="JS55" s="5"/>
      <c r="JT55" s="5"/>
      <c r="JU55" s="5"/>
      <c r="JV55" s="5"/>
      <c r="JW55" s="118" t="s">
        <v>37</v>
      </c>
      <c r="JX55" s="118"/>
      <c r="JY55" s="118"/>
      <c r="JZ55" s="118"/>
      <c r="KA55" s="118"/>
      <c r="KB55" s="118"/>
      <c r="KC55" s="118"/>
      <c r="KD55" s="118"/>
      <c r="KE55" s="118"/>
      <c r="KF55" s="115">
        <f>データ!DG7</f>
        <v>18.8</v>
      </c>
      <c r="KG55" s="116"/>
      <c r="KH55" s="116"/>
      <c r="KI55" s="116"/>
      <c r="KJ55" s="116"/>
      <c r="KK55" s="116"/>
      <c r="KL55" s="116"/>
      <c r="KM55" s="116"/>
      <c r="KN55" s="116"/>
      <c r="KO55" s="116"/>
      <c r="KP55" s="116"/>
      <c r="KQ55" s="116"/>
      <c r="KR55" s="116"/>
      <c r="KS55" s="116"/>
      <c r="KT55" s="117"/>
      <c r="KU55" s="115">
        <f>データ!DH7</f>
        <v>17.8</v>
      </c>
      <c r="KV55" s="116"/>
      <c r="KW55" s="116"/>
      <c r="KX55" s="116"/>
      <c r="KY55" s="116"/>
      <c r="KZ55" s="116"/>
      <c r="LA55" s="116"/>
      <c r="LB55" s="116"/>
      <c r="LC55" s="116"/>
      <c r="LD55" s="116"/>
      <c r="LE55" s="116"/>
      <c r="LF55" s="116"/>
      <c r="LG55" s="116"/>
      <c r="LH55" s="116"/>
      <c r="LI55" s="117"/>
      <c r="LJ55" s="115">
        <f>データ!DI7</f>
        <v>17.899999999999999</v>
      </c>
      <c r="LK55" s="116"/>
      <c r="LL55" s="116"/>
      <c r="LM55" s="116"/>
      <c r="LN55" s="116"/>
      <c r="LO55" s="116"/>
      <c r="LP55" s="116"/>
      <c r="LQ55" s="116"/>
      <c r="LR55" s="116"/>
      <c r="LS55" s="116"/>
      <c r="LT55" s="116"/>
      <c r="LU55" s="116"/>
      <c r="LV55" s="116"/>
      <c r="LW55" s="116"/>
      <c r="LX55" s="117"/>
      <c r="LY55" s="115">
        <f>データ!DJ7</f>
        <v>17.600000000000001</v>
      </c>
      <c r="LZ55" s="116"/>
      <c r="MA55" s="116"/>
      <c r="MB55" s="116"/>
      <c r="MC55" s="116"/>
      <c r="MD55" s="116"/>
      <c r="ME55" s="116"/>
      <c r="MF55" s="116"/>
      <c r="MG55" s="116"/>
      <c r="MH55" s="116"/>
      <c r="MI55" s="116"/>
      <c r="MJ55" s="116"/>
      <c r="MK55" s="116"/>
      <c r="ML55" s="116"/>
      <c r="MM55" s="117"/>
      <c r="MN55" s="115">
        <f>データ!DK7</f>
        <v>18.100000000000001</v>
      </c>
      <c r="MO55" s="116"/>
      <c r="MP55" s="116"/>
      <c r="MQ55" s="116"/>
      <c r="MR55" s="116"/>
      <c r="MS55" s="116"/>
      <c r="MT55" s="116"/>
      <c r="MU55" s="116"/>
      <c r="MV55" s="116"/>
      <c r="MW55" s="116"/>
      <c r="MX55" s="116"/>
      <c r="MY55" s="116"/>
      <c r="MZ55" s="116"/>
      <c r="NA55" s="116"/>
      <c r="NB55" s="117"/>
      <c r="NC55" s="5"/>
      <c r="ND55" s="5"/>
      <c r="NE55" s="5"/>
      <c r="NF55" s="5"/>
      <c r="NG55" s="5"/>
      <c r="NH55" s="27"/>
      <c r="NI55" s="2"/>
      <c r="NJ55" s="100"/>
      <c r="NK55" s="101"/>
      <c r="NL55" s="101"/>
      <c r="NM55" s="101"/>
      <c r="NN55" s="101"/>
      <c r="NO55" s="101"/>
      <c r="NP55" s="101"/>
      <c r="NQ55" s="101"/>
      <c r="NR55" s="101"/>
      <c r="NS55" s="101"/>
      <c r="NT55" s="101"/>
      <c r="NU55" s="101"/>
      <c r="NV55" s="101"/>
      <c r="NW55" s="101"/>
      <c r="NX55" s="102"/>
    </row>
    <row r="56" spans="1:388" ht="13.5" customHeight="1">
      <c r="A56" s="2"/>
      <c r="B56" s="25"/>
      <c r="C56" s="5"/>
      <c r="D56" s="5"/>
      <c r="E56" s="5"/>
      <c r="F56" s="5"/>
      <c r="G56" s="118" t="s">
        <v>38</v>
      </c>
      <c r="H56" s="118"/>
      <c r="I56" s="118"/>
      <c r="J56" s="118"/>
      <c r="K56" s="118"/>
      <c r="L56" s="118"/>
      <c r="M56" s="118"/>
      <c r="N56" s="118"/>
      <c r="O56" s="118"/>
      <c r="P56" s="119">
        <f>データ!CE7</f>
        <v>31585</v>
      </c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1"/>
      <c r="AE56" s="119">
        <f>データ!CF7</f>
        <v>32431</v>
      </c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1"/>
      <c r="AT56" s="119">
        <f>データ!CG7</f>
        <v>32532</v>
      </c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1"/>
      <c r="BI56" s="119">
        <f>データ!CH7</f>
        <v>33492</v>
      </c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1"/>
      <c r="BX56" s="119">
        <f>データ!CI7</f>
        <v>34136</v>
      </c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1"/>
      <c r="CO56" s="5"/>
      <c r="CP56" s="5"/>
      <c r="CQ56" s="5"/>
      <c r="CR56" s="5"/>
      <c r="CS56" s="5"/>
      <c r="CT56" s="5"/>
      <c r="CU56" s="118" t="s">
        <v>38</v>
      </c>
      <c r="CV56" s="118"/>
      <c r="CW56" s="118"/>
      <c r="CX56" s="118"/>
      <c r="CY56" s="118"/>
      <c r="CZ56" s="118"/>
      <c r="DA56" s="118"/>
      <c r="DB56" s="118"/>
      <c r="DC56" s="118"/>
      <c r="DD56" s="119">
        <f>データ!CP7</f>
        <v>9437</v>
      </c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1"/>
      <c r="DS56" s="119">
        <f>データ!CQ7</f>
        <v>9726</v>
      </c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1"/>
      <c r="EH56" s="119">
        <f>データ!CR7</f>
        <v>10037</v>
      </c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1"/>
      <c r="EW56" s="119">
        <f>データ!CS7</f>
        <v>9976</v>
      </c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1"/>
      <c r="FL56" s="119">
        <f>データ!CT7</f>
        <v>10130</v>
      </c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1"/>
      <c r="GA56" s="5"/>
      <c r="GB56" s="5"/>
      <c r="GC56" s="5"/>
      <c r="GD56" s="5"/>
      <c r="GE56" s="5"/>
      <c r="GF56" s="5"/>
      <c r="GG56" s="5"/>
      <c r="GH56" s="5"/>
      <c r="GI56" s="118" t="s">
        <v>38</v>
      </c>
      <c r="GJ56" s="118"/>
      <c r="GK56" s="118"/>
      <c r="GL56" s="118"/>
      <c r="GM56" s="118"/>
      <c r="GN56" s="118"/>
      <c r="GO56" s="118"/>
      <c r="GP56" s="118"/>
      <c r="GQ56" s="118"/>
      <c r="GR56" s="115">
        <f>データ!DA7</f>
        <v>61.2</v>
      </c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7"/>
      <c r="HG56" s="115">
        <f>データ!DB7</f>
        <v>62.1</v>
      </c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7"/>
      <c r="HV56" s="115">
        <f>データ!DC7</f>
        <v>62.5</v>
      </c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7"/>
      <c r="IK56" s="115">
        <f>データ!DD7</f>
        <v>63.4</v>
      </c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  <c r="IW56" s="116"/>
      <c r="IX56" s="116"/>
      <c r="IY56" s="117"/>
      <c r="IZ56" s="115">
        <f>データ!DE7</f>
        <v>63.4</v>
      </c>
      <c r="JA56" s="116"/>
      <c r="JB56" s="116"/>
      <c r="JC56" s="116"/>
      <c r="JD56" s="116"/>
      <c r="JE56" s="116"/>
      <c r="JF56" s="116"/>
      <c r="JG56" s="116"/>
      <c r="JH56" s="116"/>
      <c r="JI56" s="116"/>
      <c r="JJ56" s="116"/>
      <c r="JK56" s="116"/>
      <c r="JL56" s="116"/>
      <c r="JM56" s="116"/>
      <c r="JN56" s="117"/>
      <c r="JO56" s="5"/>
      <c r="JP56" s="5"/>
      <c r="JQ56" s="5"/>
      <c r="JR56" s="5"/>
      <c r="JS56" s="5"/>
      <c r="JT56" s="5"/>
      <c r="JU56" s="5"/>
      <c r="JV56" s="5"/>
      <c r="JW56" s="118" t="s">
        <v>38</v>
      </c>
      <c r="JX56" s="118"/>
      <c r="JY56" s="118"/>
      <c r="JZ56" s="118"/>
      <c r="KA56" s="118"/>
      <c r="KB56" s="118"/>
      <c r="KC56" s="118"/>
      <c r="KD56" s="118"/>
      <c r="KE56" s="118"/>
      <c r="KF56" s="115">
        <f>データ!DL7</f>
        <v>19.3</v>
      </c>
      <c r="KG56" s="116"/>
      <c r="KH56" s="116"/>
      <c r="KI56" s="116"/>
      <c r="KJ56" s="116"/>
      <c r="KK56" s="116"/>
      <c r="KL56" s="116"/>
      <c r="KM56" s="116"/>
      <c r="KN56" s="116"/>
      <c r="KO56" s="116"/>
      <c r="KP56" s="116"/>
      <c r="KQ56" s="116"/>
      <c r="KR56" s="116"/>
      <c r="KS56" s="116"/>
      <c r="KT56" s="117"/>
      <c r="KU56" s="115">
        <f>データ!DM7</f>
        <v>18.899999999999999</v>
      </c>
      <c r="KV56" s="116"/>
      <c r="KW56" s="116"/>
      <c r="KX56" s="116"/>
      <c r="KY56" s="116"/>
      <c r="KZ56" s="116"/>
      <c r="LA56" s="116"/>
      <c r="LB56" s="116"/>
      <c r="LC56" s="116"/>
      <c r="LD56" s="116"/>
      <c r="LE56" s="116"/>
      <c r="LF56" s="116"/>
      <c r="LG56" s="116"/>
      <c r="LH56" s="116"/>
      <c r="LI56" s="117"/>
      <c r="LJ56" s="115">
        <f>データ!DN7</f>
        <v>19</v>
      </c>
      <c r="LK56" s="116"/>
      <c r="LL56" s="116"/>
      <c r="LM56" s="116"/>
      <c r="LN56" s="116"/>
      <c r="LO56" s="116"/>
      <c r="LP56" s="116"/>
      <c r="LQ56" s="116"/>
      <c r="LR56" s="116"/>
      <c r="LS56" s="116"/>
      <c r="LT56" s="116"/>
      <c r="LU56" s="116"/>
      <c r="LV56" s="116"/>
      <c r="LW56" s="116"/>
      <c r="LX56" s="117"/>
      <c r="LY56" s="115">
        <f>データ!DO7</f>
        <v>18.7</v>
      </c>
      <c r="LZ56" s="116"/>
      <c r="MA56" s="116"/>
      <c r="MB56" s="116"/>
      <c r="MC56" s="116"/>
      <c r="MD56" s="116"/>
      <c r="ME56" s="116"/>
      <c r="MF56" s="116"/>
      <c r="MG56" s="116"/>
      <c r="MH56" s="116"/>
      <c r="MI56" s="116"/>
      <c r="MJ56" s="116"/>
      <c r="MK56" s="116"/>
      <c r="ML56" s="116"/>
      <c r="MM56" s="117"/>
      <c r="MN56" s="115">
        <f>データ!DP7</f>
        <v>18.3</v>
      </c>
      <c r="MO56" s="116"/>
      <c r="MP56" s="116"/>
      <c r="MQ56" s="116"/>
      <c r="MR56" s="116"/>
      <c r="MS56" s="116"/>
      <c r="MT56" s="116"/>
      <c r="MU56" s="116"/>
      <c r="MV56" s="116"/>
      <c r="MW56" s="116"/>
      <c r="MX56" s="116"/>
      <c r="MY56" s="116"/>
      <c r="MZ56" s="116"/>
      <c r="NA56" s="116"/>
      <c r="NB56" s="117"/>
      <c r="NC56" s="5"/>
      <c r="ND56" s="5"/>
      <c r="NE56" s="5"/>
      <c r="NF56" s="5"/>
      <c r="NG56" s="5"/>
      <c r="NH56" s="27"/>
      <c r="NI56" s="2"/>
      <c r="NJ56" s="100"/>
      <c r="NK56" s="101"/>
      <c r="NL56" s="101"/>
      <c r="NM56" s="101"/>
      <c r="NN56" s="101"/>
      <c r="NO56" s="101"/>
      <c r="NP56" s="101"/>
      <c r="NQ56" s="101"/>
      <c r="NR56" s="101"/>
      <c r="NS56" s="101"/>
      <c r="NT56" s="101"/>
      <c r="NU56" s="101"/>
      <c r="NV56" s="101"/>
      <c r="NW56" s="101"/>
      <c r="NX56" s="102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0"/>
      <c r="NK57" s="101"/>
      <c r="NL57" s="101"/>
      <c r="NM57" s="101"/>
      <c r="NN57" s="101"/>
      <c r="NO57" s="101"/>
      <c r="NP57" s="101"/>
      <c r="NQ57" s="101"/>
      <c r="NR57" s="101"/>
      <c r="NS57" s="101"/>
      <c r="NT57" s="101"/>
      <c r="NU57" s="101"/>
      <c r="NV57" s="101"/>
      <c r="NW57" s="101"/>
      <c r="NX57" s="102"/>
    </row>
    <row r="58" spans="1:388" ht="13.5" customHeight="1">
      <c r="A58" s="2"/>
      <c r="B58" s="25"/>
      <c r="C58" s="26"/>
      <c r="D58" s="5"/>
      <c r="E58" s="122" t="s">
        <v>44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5"/>
      <c r="CQ58" s="5"/>
      <c r="CR58" s="5"/>
      <c r="CS58" s="122" t="s">
        <v>45</v>
      </c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26"/>
      <c r="GE58" s="26"/>
      <c r="GF58" s="26"/>
      <c r="GG58" s="122" t="s">
        <v>46</v>
      </c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  <c r="IZ58" s="122"/>
      <c r="JA58" s="122"/>
      <c r="JB58" s="122"/>
      <c r="JC58" s="122"/>
      <c r="JD58" s="122"/>
      <c r="JE58" s="122"/>
      <c r="JF58" s="122"/>
      <c r="JG58" s="122"/>
      <c r="JH58" s="122"/>
      <c r="JI58" s="122"/>
      <c r="JJ58" s="122"/>
      <c r="JK58" s="122"/>
      <c r="JL58" s="122"/>
      <c r="JM58" s="122"/>
      <c r="JN58" s="122"/>
      <c r="JO58" s="122"/>
      <c r="JP58" s="122"/>
      <c r="JQ58" s="122"/>
      <c r="JR58" s="5"/>
      <c r="JS58" s="5"/>
      <c r="JT58" s="5"/>
      <c r="JU58" s="122" t="s">
        <v>47</v>
      </c>
      <c r="JV58" s="122"/>
      <c r="JW58" s="122"/>
      <c r="JX58" s="122"/>
      <c r="JY58" s="122"/>
      <c r="JZ58" s="122"/>
      <c r="KA58" s="122"/>
      <c r="KB58" s="122"/>
      <c r="KC58" s="122"/>
      <c r="KD58" s="122"/>
      <c r="KE58" s="122"/>
      <c r="KF58" s="122"/>
      <c r="KG58" s="122"/>
      <c r="KH58" s="122"/>
      <c r="KI58" s="122"/>
      <c r="KJ58" s="122"/>
      <c r="KK58" s="122"/>
      <c r="KL58" s="122"/>
      <c r="KM58" s="122"/>
      <c r="KN58" s="122"/>
      <c r="KO58" s="122"/>
      <c r="KP58" s="122"/>
      <c r="KQ58" s="122"/>
      <c r="KR58" s="122"/>
      <c r="KS58" s="122"/>
      <c r="KT58" s="122"/>
      <c r="KU58" s="122"/>
      <c r="KV58" s="122"/>
      <c r="KW58" s="122"/>
      <c r="KX58" s="122"/>
      <c r="KY58" s="122"/>
      <c r="KZ58" s="122"/>
      <c r="LA58" s="122"/>
      <c r="LB58" s="122"/>
      <c r="LC58" s="122"/>
      <c r="LD58" s="122"/>
      <c r="LE58" s="122"/>
      <c r="LF58" s="122"/>
      <c r="LG58" s="122"/>
      <c r="LH58" s="122"/>
      <c r="LI58" s="122"/>
      <c r="LJ58" s="122"/>
      <c r="LK58" s="122"/>
      <c r="LL58" s="122"/>
      <c r="LM58" s="122"/>
      <c r="LN58" s="122"/>
      <c r="LO58" s="122"/>
      <c r="LP58" s="122"/>
      <c r="LQ58" s="122"/>
      <c r="LR58" s="122"/>
      <c r="LS58" s="122"/>
      <c r="LT58" s="122"/>
      <c r="LU58" s="122"/>
      <c r="LV58" s="122"/>
      <c r="LW58" s="122"/>
      <c r="LX58" s="122"/>
      <c r="LY58" s="122"/>
      <c r="LZ58" s="122"/>
      <c r="MA58" s="122"/>
      <c r="MB58" s="122"/>
      <c r="MC58" s="122"/>
      <c r="MD58" s="122"/>
      <c r="ME58" s="122"/>
      <c r="MF58" s="122"/>
      <c r="MG58" s="122"/>
      <c r="MH58" s="122"/>
      <c r="MI58" s="122"/>
      <c r="MJ58" s="122"/>
      <c r="MK58" s="122"/>
      <c r="ML58" s="122"/>
      <c r="MM58" s="122"/>
      <c r="MN58" s="122"/>
      <c r="MO58" s="122"/>
      <c r="MP58" s="122"/>
      <c r="MQ58" s="122"/>
      <c r="MR58" s="122"/>
      <c r="MS58" s="122"/>
      <c r="MT58" s="122"/>
      <c r="MU58" s="122"/>
      <c r="MV58" s="122"/>
      <c r="MW58" s="122"/>
      <c r="MX58" s="122"/>
      <c r="MY58" s="122"/>
      <c r="MZ58" s="122"/>
      <c r="NA58" s="122"/>
      <c r="NB58" s="122"/>
      <c r="NC58" s="122"/>
      <c r="ND58" s="122"/>
      <c r="NE58" s="26"/>
      <c r="NF58" s="26"/>
      <c r="NG58" s="26"/>
      <c r="NH58" s="27"/>
      <c r="NI58" s="2"/>
      <c r="NJ58" s="100"/>
      <c r="NK58" s="101"/>
      <c r="NL58" s="101"/>
      <c r="NM58" s="101"/>
      <c r="NN58" s="101"/>
      <c r="NO58" s="101"/>
      <c r="NP58" s="101"/>
      <c r="NQ58" s="101"/>
      <c r="NR58" s="101"/>
      <c r="NS58" s="101"/>
      <c r="NT58" s="101"/>
      <c r="NU58" s="101"/>
      <c r="NV58" s="101"/>
      <c r="NW58" s="101"/>
      <c r="NX58" s="102"/>
    </row>
    <row r="59" spans="1:388" ht="13.5" customHeight="1">
      <c r="A59" s="2"/>
      <c r="B59" s="25"/>
      <c r="C59" s="26"/>
      <c r="D59" s="5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5"/>
      <c r="CQ59" s="5"/>
      <c r="CR59" s="5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26"/>
      <c r="GE59" s="26"/>
      <c r="GF59" s="26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  <c r="IZ59" s="122"/>
      <c r="JA59" s="122"/>
      <c r="JB59" s="122"/>
      <c r="JC59" s="122"/>
      <c r="JD59" s="122"/>
      <c r="JE59" s="122"/>
      <c r="JF59" s="122"/>
      <c r="JG59" s="122"/>
      <c r="JH59" s="122"/>
      <c r="JI59" s="122"/>
      <c r="JJ59" s="122"/>
      <c r="JK59" s="122"/>
      <c r="JL59" s="122"/>
      <c r="JM59" s="122"/>
      <c r="JN59" s="122"/>
      <c r="JO59" s="122"/>
      <c r="JP59" s="122"/>
      <c r="JQ59" s="122"/>
      <c r="JR59" s="5"/>
      <c r="JS59" s="5"/>
      <c r="JT59" s="5"/>
      <c r="JU59" s="122"/>
      <c r="JV59" s="122"/>
      <c r="JW59" s="122"/>
      <c r="JX59" s="122"/>
      <c r="JY59" s="122"/>
      <c r="JZ59" s="122"/>
      <c r="KA59" s="122"/>
      <c r="KB59" s="122"/>
      <c r="KC59" s="122"/>
      <c r="KD59" s="122"/>
      <c r="KE59" s="122"/>
      <c r="KF59" s="122"/>
      <c r="KG59" s="122"/>
      <c r="KH59" s="122"/>
      <c r="KI59" s="122"/>
      <c r="KJ59" s="122"/>
      <c r="KK59" s="122"/>
      <c r="KL59" s="122"/>
      <c r="KM59" s="122"/>
      <c r="KN59" s="122"/>
      <c r="KO59" s="122"/>
      <c r="KP59" s="122"/>
      <c r="KQ59" s="122"/>
      <c r="KR59" s="122"/>
      <c r="KS59" s="122"/>
      <c r="KT59" s="122"/>
      <c r="KU59" s="122"/>
      <c r="KV59" s="122"/>
      <c r="KW59" s="122"/>
      <c r="KX59" s="122"/>
      <c r="KY59" s="122"/>
      <c r="KZ59" s="122"/>
      <c r="LA59" s="122"/>
      <c r="LB59" s="122"/>
      <c r="LC59" s="122"/>
      <c r="LD59" s="122"/>
      <c r="LE59" s="122"/>
      <c r="LF59" s="122"/>
      <c r="LG59" s="122"/>
      <c r="LH59" s="122"/>
      <c r="LI59" s="122"/>
      <c r="LJ59" s="122"/>
      <c r="LK59" s="122"/>
      <c r="LL59" s="122"/>
      <c r="LM59" s="122"/>
      <c r="LN59" s="122"/>
      <c r="LO59" s="122"/>
      <c r="LP59" s="122"/>
      <c r="LQ59" s="122"/>
      <c r="LR59" s="122"/>
      <c r="LS59" s="122"/>
      <c r="LT59" s="122"/>
      <c r="LU59" s="122"/>
      <c r="LV59" s="122"/>
      <c r="LW59" s="122"/>
      <c r="LX59" s="122"/>
      <c r="LY59" s="122"/>
      <c r="LZ59" s="122"/>
      <c r="MA59" s="122"/>
      <c r="MB59" s="122"/>
      <c r="MC59" s="122"/>
      <c r="MD59" s="122"/>
      <c r="ME59" s="122"/>
      <c r="MF59" s="122"/>
      <c r="MG59" s="122"/>
      <c r="MH59" s="122"/>
      <c r="MI59" s="122"/>
      <c r="MJ59" s="122"/>
      <c r="MK59" s="122"/>
      <c r="ML59" s="122"/>
      <c r="MM59" s="122"/>
      <c r="MN59" s="122"/>
      <c r="MO59" s="122"/>
      <c r="MP59" s="122"/>
      <c r="MQ59" s="122"/>
      <c r="MR59" s="122"/>
      <c r="MS59" s="122"/>
      <c r="MT59" s="122"/>
      <c r="MU59" s="122"/>
      <c r="MV59" s="122"/>
      <c r="MW59" s="122"/>
      <c r="MX59" s="122"/>
      <c r="MY59" s="122"/>
      <c r="MZ59" s="122"/>
      <c r="NA59" s="122"/>
      <c r="NB59" s="122"/>
      <c r="NC59" s="122"/>
      <c r="ND59" s="122"/>
      <c r="NE59" s="26"/>
      <c r="NF59" s="26"/>
      <c r="NG59" s="26"/>
      <c r="NH59" s="27"/>
      <c r="NI59" s="2"/>
      <c r="NJ59" s="100"/>
      <c r="NK59" s="101"/>
      <c r="NL59" s="101"/>
      <c r="NM59" s="101"/>
      <c r="NN59" s="101"/>
      <c r="NO59" s="101"/>
      <c r="NP59" s="101"/>
      <c r="NQ59" s="101"/>
      <c r="NR59" s="101"/>
      <c r="NS59" s="101"/>
      <c r="NT59" s="101"/>
      <c r="NU59" s="101"/>
      <c r="NV59" s="101"/>
      <c r="NW59" s="101"/>
      <c r="NX59" s="102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0"/>
      <c r="NK60" s="101"/>
      <c r="NL60" s="101"/>
      <c r="NM60" s="101"/>
      <c r="NN60" s="101"/>
      <c r="NO60" s="101"/>
      <c r="NP60" s="101"/>
      <c r="NQ60" s="101"/>
      <c r="NR60" s="101"/>
      <c r="NS60" s="101"/>
      <c r="NT60" s="101"/>
      <c r="NU60" s="101"/>
      <c r="NV60" s="101"/>
      <c r="NW60" s="101"/>
      <c r="NX60" s="102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0"/>
      <c r="NK61" s="101"/>
      <c r="NL61" s="101"/>
      <c r="NM61" s="101"/>
      <c r="NN61" s="101"/>
      <c r="NO61" s="101"/>
      <c r="NP61" s="101"/>
      <c r="NQ61" s="101"/>
      <c r="NR61" s="101"/>
      <c r="NS61" s="101"/>
      <c r="NT61" s="101"/>
      <c r="NU61" s="101"/>
      <c r="NV61" s="101"/>
      <c r="NW61" s="101"/>
      <c r="NX61" s="102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0"/>
      <c r="NK62" s="101"/>
      <c r="NL62" s="101"/>
      <c r="NM62" s="101"/>
      <c r="NN62" s="101"/>
      <c r="NO62" s="101"/>
      <c r="NP62" s="101"/>
      <c r="NQ62" s="101"/>
      <c r="NR62" s="101"/>
      <c r="NS62" s="101"/>
      <c r="NT62" s="101"/>
      <c r="NU62" s="101"/>
      <c r="NV62" s="101"/>
      <c r="NW62" s="101"/>
      <c r="NX62" s="102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0"/>
      <c r="NK63" s="101"/>
      <c r="NL63" s="101"/>
      <c r="NM63" s="101"/>
      <c r="NN63" s="101"/>
      <c r="NO63" s="101"/>
      <c r="NP63" s="101"/>
      <c r="NQ63" s="101"/>
      <c r="NR63" s="101"/>
      <c r="NS63" s="101"/>
      <c r="NT63" s="101"/>
      <c r="NU63" s="101"/>
      <c r="NV63" s="101"/>
      <c r="NW63" s="101"/>
      <c r="NX63" s="102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0"/>
      <c r="NK64" s="101"/>
      <c r="NL64" s="101"/>
      <c r="NM64" s="101"/>
      <c r="NN64" s="101"/>
      <c r="NO64" s="101"/>
      <c r="NP64" s="101"/>
      <c r="NQ64" s="101"/>
      <c r="NR64" s="101"/>
      <c r="NS64" s="101"/>
      <c r="NT64" s="101"/>
      <c r="NU64" s="101"/>
      <c r="NV64" s="101"/>
      <c r="NW64" s="101"/>
      <c r="NX64" s="102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3"/>
      <c r="NK65" s="104"/>
      <c r="NL65" s="104"/>
      <c r="NM65" s="104"/>
      <c r="NN65" s="104"/>
      <c r="NO65" s="104"/>
      <c r="NP65" s="104"/>
      <c r="NQ65" s="104"/>
      <c r="NR65" s="104"/>
      <c r="NS65" s="104"/>
      <c r="NT65" s="104"/>
      <c r="NU65" s="104"/>
      <c r="NV65" s="104"/>
      <c r="NW65" s="104"/>
      <c r="NX65" s="10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6" t="s">
        <v>49</v>
      </c>
      <c r="NK66" s="107"/>
      <c r="NL66" s="107"/>
      <c r="NM66" s="107"/>
      <c r="NN66" s="107"/>
      <c r="NO66" s="107"/>
      <c r="NP66" s="107"/>
      <c r="NQ66" s="107"/>
      <c r="NR66" s="107"/>
      <c r="NS66" s="107"/>
      <c r="NT66" s="107"/>
      <c r="NU66" s="107"/>
      <c r="NV66" s="107"/>
      <c r="NW66" s="107"/>
      <c r="NX66" s="108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09"/>
      <c r="NK67" s="110"/>
      <c r="NL67" s="110"/>
      <c r="NM67" s="110"/>
      <c r="NN67" s="110"/>
      <c r="NO67" s="110"/>
      <c r="NP67" s="110"/>
      <c r="NQ67" s="110"/>
      <c r="NR67" s="110"/>
      <c r="NS67" s="110"/>
      <c r="NT67" s="110"/>
      <c r="NU67" s="110"/>
      <c r="NV67" s="110"/>
      <c r="NW67" s="110"/>
      <c r="NX67" s="111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41" t="s">
        <v>154</v>
      </c>
      <c r="NK68" s="142"/>
      <c r="NL68" s="142"/>
      <c r="NM68" s="142"/>
      <c r="NN68" s="142"/>
      <c r="NO68" s="142"/>
      <c r="NP68" s="142"/>
      <c r="NQ68" s="142"/>
      <c r="NR68" s="142"/>
      <c r="NS68" s="142"/>
      <c r="NT68" s="142"/>
      <c r="NU68" s="142"/>
      <c r="NV68" s="142"/>
      <c r="NW68" s="142"/>
      <c r="NX68" s="143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41"/>
      <c r="NK69" s="142"/>
      <c r="NL69" s="142"/>
      <c r="NM69" s="142"/>
      <c r="NN69" s="142"/>
      <c r="NO69" s="142"/>
      <c r="NP69" s="142"/>
      <c r="NQ69" s="142"/>
      <c r="NR69" s="142"/>
      <c r="NS69" s="142"/>
      <c r="NT69" s="142"/>
      <c r="NU69" s="142"/>
      <c r="NV69" s="142"/>
      <c r="NW69" s="142"/>
      <c r="NX69" s="143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41"/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23">
        <f>データ!$B$11</f>
        <v>41275</v>
      </c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>
        <f>データ!$C$11</f>
        <v>41640</v>
      </c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>
        <f>データ!$D$11</f>
        <v>42005</v>
      </c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>
        <f>データ!$E$11</f>
        <v>42370</v>
      </c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>
        <f>データ!$F$11</f>
        <v>42736</v>
      </c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23">
        <f>データ!$B$11</f>
        <v>41275</v>
      </c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>
        <f>データ!$C$11</f>
        <v>41640</v>
      </c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>
        <f>データ!$D$11</f>
        <v>42005</v>
      </c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>
        <f>データ!$E$11</f>
        <v>42370</v>
      </c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>
        <f>データ!$F$11</f>
        <v>42736</v>
      </c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23">
        <f>データ!$B$11</f>
        <v>41275</v>
      </c>
      <c r="JK78" s="123"/>
      <c r="JL78" s="123"/>
      <c r="JM78" s="123"/>
      <c r="JN78" s="123"/>
      <c r="JO78" s="123"/>
      <c r="JP78" s="123"/>
      <c r="JQ78" s="123"/>
      <c r="JR78" s="123"/>
      <c r="JS78" s="123"/>
      <c r="JT78" s="123"/>
      <c r="JU78" s="123"/>
      <c r="JV78" s="123"/>
      <c r="JW78" s="123"/>
      <c r="JX78" s="123"/>
      <c r="JY78" s="123"/>
      <c r="JZ78" s="123"/>
      <c r="KA78" s="123"/>
      <c r="KB78" s="123"/>
      <c r="KC78" s="123">
        <f>データ!$C$11</f>
        <v>41640</v>
      </c>
      <c r="KD78" s="123"/>
      <c r="KE78" s="123"/>
      <c r="KF78" s="123"/>
      <c r="KG78" s="123"/>
      <c r="KH78" s="123"/>
      <c r="KI78" s="123"/>
      <c r="KJ78" s="123"/>
      <c r="KK78" s="123"/>
      <c r="KL78" s="123"/>
      <c r="KM78" s="123"/>
      <c r="KN78" s="123"/>
      <c r="KO78" s="123"/>
      <c r="KP78" s="123"/>
      <c r="KQ78" s="123"/>
      <c r="KR78" s="123"/>
      <c r="KS78" s="123"/>
      <c r="KT78" s="123"/>
      <c r="KU78" s="123"/>
      <c r="KV78" s="123">
        <f>データ!$D$11</f>
        <v>42005</v>
      </c>
      <c r="KW78" s="123"/>
      <c r="KX78" s="123"/>
      <c r="KY78" s="123"/>
      <c r="KZ78" s="123"/>
      <c r="LA78" s="123"/>
      <c r="LB78" s="123"/>
      <c r="LC78" s="123"/>
      <c r="LD78" s="123"/>
      <c r="LE78" s="123"/>
      <c r="LF78" s="123"/>
      <c r="LG78" s="123"/>
      <c r="LH78" s="123"/>
      <c r="LI78" s="123"/>
      <c r="LJ78" s="123"/>
      <c r="LK78" s="123"/>
      <c r="LL78" s="123"/>
      <c r="LM78" s="123"/>
      <c r="LN78" s="123"/>
      <c r="LO78" s="123">
        <f>データ!$E$11</f>
        <v>42370</v>
      </c>
      <c r="LP78" s="123"/>
      <c r="LQ78" s="123"/>
      <c r="LR78" s="123"/>
      <c r="LS78" s="123"/>
      <c r="LT78" s="123"/>
      <c r="LU78" s="123"/>
      <c r="LV78" s="123"/>
      <c r="LW78" s="123"/>
      <c r="LX78" s="123"/>
      <c r="LY78" s="123"/>
      <c r="LZ78" s="123"/>
      <c r="MA78" s="123"/>
      <c r="MB78" s="123"/>
      <c r="MC78" s="123"/>
      <c r="MD78" s="123"/>
      <c r="ME78" s="123"/>
      <c r="MF78" s="123"/>
      <c r="MG78" s="123"/>
      <c r="MH78" s="123">
        <f>データ!$F$11</f>
        <v>42736</v>
      </c>
      <c r="MI78" s="123"/>
      <c r="MJ78" s="123"/>
      <c r="MK78" s="123"/>
      <c r="ML78" s="123"/>
      <c r="MM78" s="123"/>
      <c r="MN78" s="123"/>
      <c r="MO78" s="123"/>
      <c r="MP78" s="123"/>
      <c r="MQ78" s="123"/>
      <c r="MR78" s="123"/>
      <c r="MS78" s="123"/>
      <c r="MT78" s="123"/>
      <c r="MU78" s="123"/>
      <c r="MV78" s="123"/>
      <c r="MW78" s="123"/>
      <c r="MX78" s="123"/>
      <c r="MY78" s="123"/>
      <c r="MZ78" s="123"/>
      <c r="NA78" s="5"/>
      <c r="NB78" s="5"/>
      <c r="NC78" s="5"/>
      <c r="ND78" s="5"/>
      <c r="NE78" s="5"/>
      <c r="NF78" s="5"/>
      <c r="NG78" s="38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26" t="s">
        <v>37</v>
      </c>
      <c r="K79" s="127"/>
      <c r="L79" s="127"/>
      <c r="M79" s="127"/>
      <c r="N79" s="127"/>
      <c r="O79" s="127"/>
      <c r="P79" s="127"/>
      <c r="Q79" s="127"/>
      <c r="R79" s="127"/>
      <c r="S79" s="127"/>
      <c r="T79" s="128"/>
      <c r="U79" s="129">
        <f>データ!DR7</f>
        <v>69.900000000000006</v>
      </c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>
        <f>データ!DS7</f>
        <v>2.7</v>
      </c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>
        <f>データ!DT7</f>
        <v>8.5</v>
      </c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>
        <f>データ!DU7</f>
        <v>14.3</v>
      </c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>
        <f>データ!DV7</f>
        <v>19.899999999999999</v>
      </c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26" t="s">
        <v>37</v>
      </c>
      <c r="EE79" s="127"/>
      <c r="EF79" s="127"/>
      <c r="EG79" s="127"/>
      <c r="EH79" s="127"/>
      <c r="EI79" s="127"/>
      <c r="EJ79" s="127"/>
      <c r="EK79" s="127"/>
      <c r="EL79" s="127"/>
      <c r="EM79" s="127"/>
      <c r="EN79" s="128"/>
      <c r="EO79" s="129">
        <f>データ!EC7</f>
        <v>73.7</v>
      </c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>
        <f>データ!ED7</f>
        <v>13.6</v>
      </c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>
        <f>データ!EE7</f>
        <v>26.7</v>
      </c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>
        <f>データ!EF7</f>
        <v>39.799999999999997</v>
      </c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>
        <f>データ!EG7</f>
        <v>52.2</v>
      </c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26" t="s">
        <v>37</v>
      </c>
      <c r="IZ79" s="127"/>
      <c r="JA79" s="127"/>
      <c r="JB79" s="127"/>
      <c r="JC79" s="127"/>
      <c r="JD79" s="127"/>
      <c r="JE79" s="127"/>
      <c r="JF79" s="127"/>
      <c r="JG79" s="127"/>
      <c r="JH79" s="127"/>
      <c r="JI79" s="128"/>
      <c r="JJ79" s="124">
        <f>データ!EN7</f>
        <v>15214639</v>
      </c>
      <c r="JK79" s="124"/>
      <c r="JL79" s="124"/>
      <c r="JM79" s="124"/>
      <c r="JN79" s="124"/>
      <c r="JO79" s="124"/>
      <c r="JP79" s="124"/>
      <c r="JQ79" s="124"/>
      <c r="JR79" s="124"/>
      <c r="JS79" s="124"/>
      <c r="JT79" s="124"/>
      <c r="JU79" s="124"/>
      <c r="JV79" s="124"/>
      <c r="JW79" s="124"/>
      <c r="JX79" s="124"/>
      <c r="JY79" s="124"/>
      <c r="JZ79" s="124"/>
      <c r="KA79" s="124"/>
      <c r="KB79" s="124"/>
      <c r="KC79" s="124">
        <f>データ!EO7</f>
        <v>38196545</v>
      </c>
      <c r="KD79" s="124"/>
      <c r="KE79" s="124"/>
      <c r="KF79" s="124"/>
      <c r="KG79" s="124"/>
      <c r="KH79" s="124"/>
      <c r="KI79" s="124"/>
      <c r="KJ79" s="124"/>
      <c r="KK79" s="124"/>
      <c r="KL79" s="124"/>
      <c r="KM79" s="124"/>
      <c r="KN79" s="124"/>
      <c r="KO79" s="124"/>
      <c r="KP79" s="124"/>
      <c r="KQ79" s="124"/>
      <c r="KR79" s="124"/>
      <c r="KS79" s="124"/>
      <c r="KT79" s="124"/>
      <c r="KU79" s="124"/>
      <c r="KV79" s="124">
        <f>データ!EP7</f>
        <v>38266747</v>
      </c>
      <c r="KW79" s="124"/>
      <c r="KX79" s="124"/>
      <c r="KY79" s="124"/>
      <c r="KZ79" s="124"/>
      <c r="LA79" s="124"/>
      <c r="LB79" s="124"/>
      <c r="LC79" s="124"/>
      <c r="LD79" s="124"/>
      <c r="LE79" s="124"/>
      <c r="LF79" s="124"/>
      <c r="LG79" s="124"/>
      <c r="LH79" s="124"/>
      <c r="LI79" s="124"/>
      <c r="LJ79" s="124"/>
      <c r="LK79" s="124"/>
      <c r="LL79" s="124"/>
      <c r="LM79" s="124"/>
      <c r="LN79" s="124"/>
      <c r="LO79" s="124">
        <f>データ!EQ7</f>
        <v>38422078</v>
      </c>
      <c r="LP79" s="124"/>
      <c r="LQ79" s="124"/>
      <c r="LR79" s="124"/>
      <c r="LS79" s="124"/>
      <c r="LT79" s="124"/>
      <c r="LU79" s="124"/>
      <c r="LV79" s="124"/>
      <c r="LW79" s="124"/>
      <c r="LX79" s="124"/>
      <c r="LY79" s="124"/>
      <c r="LZ79" s="124"/>
      <c r="MA79" s="124"/>
      <c r="MB79" s="124"/>
      <c r="MC79" s="124"/>
      <c r="MD79" s="124"/>
      <c r="ME79" s="124"/>
      <c r="MF79" s="124"/>
      <c r="MG79" s="124"/>
      <c r="MH79" s="124">
        <f>データ!ER7</f>
        <v>38728032</v>
      </c>
      <c r="MI79" s="124"/>
      <c r="MJ79" s="124"/>
      <c r="MK79" s="124"/>
      <c r="ML79" s="124"/>
      <c r="MM79" s="124"/>
      <c r="MN79" s="124"/>
      <c r="MO79" s="124"/>
      <c r="MP79" s="124"/>
      <c r="MQ79" s="124"/>
      <c r="MR79" s="124"/>
      <c r="MS79" s="124"/>
      <c r="MT79" s="124"/>
      <c r="MU79" s="124"/>
      <c r="MV79" s="124"/>
      <c r="MW79" s="124"/>
      <c r="MX79" s="124"/>
      <c r="MY79" s="124"/>
      <c r="MZ79" s="124"/>
      <c r="NA79" s="5"/>
      <c r="NB79" s="5"/>
      <c r="NC79" s="5"/>
      <c r="ND79" s="5"/>
      <c r="NE79" s="5"/>
      <c r="NF79" s="5"/>
      <c r="NG79" s="38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26" t="s">
        <v>38</v>
      </c>
      <c r="K80" s="127"/>
      <c r="L80" s="127"/>
      <c r="M80" s="127"/>
      <c r="N80" s="127"/>
      <c r="O80" s="127"/>
      <c r="P80" s="127"/>
      <c r="Q80" s="127"/>
      <c r="R80" s="127"/>
      <c r="S80" s="127"/>
      <c r="T80" s="128"/>
      <c r="U80" s="129">
        <f>データ!DW7</f>
        <v>48</v>
      </c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>
        <f>データ!DX7</f>
        <v>52.2</v>
      </c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>
        <f>データ!DY7</f>
        <v>52.4</v>
      </c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>
        <f>データ!DZ7</f>
        <v>52.5</v>
      </c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>
        <f>データ!EA7</f>
        <v>53.5</v>
      </c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26" t="s">
        <v>38</v>
      </c>
      <c r="EE80" s="127"/>
      <c r="EF80" s="127"/>
      <c r="EG80" s="127"/>
      <c r="EH80" s="127"/>
      <c r="EI80" s="127"/>
      <c r="EJ80" s="127"/>
      <c r="EK80" s="127"/>
      <c r="EL80" s="127"/>
      <c r="EM80" s="127"/>
      <c r="EN80" s="128"/>
      <c r="EO80" s="129">
        <f>データ!EH7</f>
        <v>63.3</v>
      </c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>
        <f>データ!EI7</f>
        <v>69.599999999999994</v>
      </c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>
        <f>データ!EJ7</f>
        <v>69.2</v>
      </c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>
        <f>データ!EK7</f>
        <v>69.7</v>
      </c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>
        <f>データ!EL7</f>
        <v>71.3</v>
      </c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26" t="s">
        <v>38</v>
      </c>
      <c r="IZ80" s="127"/>
      <c r="JA80" s="127"/>
      <c r="JB80" s="127"/>
      <c r="JC80" s="127"/>
      <c r="JD80" s="127"/>
      <c r="JE80" s="127"/>
      <c r="JF80" s="127"/>
      <c r="JG80" s="127"/>
      <c r="JH80" s="127"/>
      <c r="JI80" s="128"/>
      <c r="JJ80" s="124">
        <f>データ!ES7</f>
        <v>34139294</v>
      </c>
      <c r="JK80" s="124"/>
      <c r="JL80" s="124"/>
      <c r="JM80" s="124"/>
      <c r="JN80" s="124"/>
      <c r="JO80" s="124"/>
      <c r="JP80" s="124"/>
      <c r="JQ80" s="124"/>
      <c r="JR80" s="124"/>
      <c r="JS80" s="124"/>
      <c r="JT80" s="124"/>
      <c r="JU80" s="124"/>
      <c r="JV80" s="124"/>
      <c r="JW80" s="124"/>
      <c r="JX80" s="124"/>
      <c r="JY80" s="124"/>
      <c r="JZ80" s="124"/>
      <c r="KA80" s="124"/>
      <c r="KB80" s="124"/>
      <c r="KC80" s="124">
        <f>データ!ET7</f>
        <v>35115689</v>
      </c>
      <c r="KD80" s="124"/>
      <c r="KE80" s="124"/>
      <c r="KF80" s="124"/>
      <c r="KG80" s="124"/>
      <c r="KH80" s="124"/>
      <c r="KI80" s="124"/>
      <c r="KJ80" s="124"/>
      <c r="KK80" s="124"/>
      <c r="KL80" s="124"/>
      <c r="KM80" s="124"/>
      <c r="KN80" s="124"/>
      <c r="KO80" s="124"/>
      <c r="KP80" s="124"/>
      <c r="KQ80" s="124"/>
      <c r="KR80" s="124"/>
      <c r="KS80" s="124"/>
      <c r="KT80" s="124"/>
      <c r="KU80" s="124"/>
      <c r="KV80" s="124">
        <f>データ!EU7</f>
        <v>35730958</v>
      </c>
      <c r="KW80" s="124"/>
      <c r="KX80" s="124"/>
      <c r="KY80" s="124"/>
      <c r="KZ80" s="124"/>
      <c r="LA80" s="124"/>
      <c r="LB80" s="124"/>
      <c r="LC80" s="124"/>
      <c r="LD80" s="124"/>
      <c r="LE80" s="124"/>
      <c r="LF80" s="124"/>
      <c r="LG80" s="124"/>
      <c r="LH80" s="124"/>
      <c r="LI80" s="124"/>
      <c r="LJ80" s="124"/>
      <c r="LK80" s="124"/>
      <c r="LL80" s="124"/>
      <c r="LM80" s="124"/>
      <c r="LN80" s="124"/>
      <c r="LO80" s="124">
        <f>データ!EV7</f>
        <v>37752628</v>
      </c>
      <c r="LP80" s="124"/>
      <c r="LQ80" s="124"/>
      <c r="LR80" s="124"/>
      <c r="LS80" s="124"/>
      <c r="LT80" s="124"/>
      <c r="LU80" s="124"/>
      <c r="LV80" s="124"/>
      <c r="LW80" s="124"/>
      <c r="LX80" s="124"/>
      <c r="LY80" s="124"/>
      <c r="LZ80" s="124"/>
      <c r="MA80" s="124"/>
      <c r="MB80" s="124"/>
      <c r="MC80" s="124"/>
      <c r="MD80" s="124"/>
      <c r="ME80" s="124"/>
      <c r="MF80" s="124"/>
      <c r="MG80" s="124"/>
      <c r="MH80" s="124">
        <f>データ!EW7</f>
        <v>39094598</v>
      </c>
      <c r="MI80" s="124"/>
      <c r="MJ80" s="124"/>
      <c r="MK80" s="124"/>
      <c r="ML80" s="124"/>
      <c r="MM80" s="124"/>
      <c r="MN80" s="124"/>
      <c r="MO80" s="124"/>
      <c r="MP80" s="124"/>
      <c r="MQ80" s="124"/>
      <c r="MR80" s="124"/>
      <c r="MS80" s="124"/>
      <c r="MT80" s="124"/>
      <c r="MU80" s="124"/>
      <c r="MV80" s="124"/>
      <c r="MW80" s="124"/>
      <c r="MX80" s="124"/>
      <c r="MY80" s="124"/>
      <c r="MZ80" s="124"/>
      <c r="NA80" s="5"/>
      <c r="NB80" s="5"/>
      <c r="NC80" s="5"/>
      <c r="ND80" s="5"/>
      <c r="NE80" s="5"/>
      <c r="NF80" s="5"/>
      <c r="NG80" s="38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122" t="s">
        <v>50</v>
      </c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25" t="s">
        <v>51</v>
      </c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5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  <c r="IC82" s="125"/>
      <c r="ID82" s="125"/>
      <c r="IE82" s="125"/>
      <c r="IF82" s="125"/>
      <c r="IG82" s="125"/>
      <c r="IH82" s="125"/>
      <c r="II82" s="12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2" t="s">
        <v>52</v>
      </c>
      <c r="IV82" s="122"/>
      <c r="IW82" s="122"/>
      <c r="IX82" s="122"/>
      <c r="IY82" s="122"/>
      <c r="IZ82" s="122"/>
      <c r="JA82" s="122"/>
      <c r="JB82" s="122"/>
      <c r="JC82" s="122"/>
      <c r="JD82" s="122"/>
      <c r="JE82" s="122"/>
      <c r="JF82" s="122"/>
      <c r="JG82" s="122"/>
      <c r="JH82" s="122"/>
      <c r="JI82" s="122"/>
      <c r="JJ82" s="122"/>
      <c r="JK82" s="122"/>
      <c r="JL82" s="122"/>
      <c r="JM82" s="122"/>
      <c r="JN82" s="122"/>
      <c r="JO82" s="122"/>
      <c r="JP82" s="122"/>
      <c r="JQ82" s="122"/>
      <c r="JR82" s="122"/>
      <c r="JS82" s="122"/>
      <c r="JT82" s="122"/>
      <c r="JU82" s="122"/>
      <c r="JV82" s="122"/>
      <c r="JW82" s="122"/>
      <c r="JX82" s="122"/>
      <c r="JY82" s="122"/>
      <c r="JZ82" s="122"/>
      <c r="KA82" s="122"/>
      <c r="KB82" s="122"/>
      <c r="KC82" s="122"/>
      <c r="KD82" s="122"/>
      <c r="KE82" s="122"/>
      <c r="KF82" s="122"/>
      <c r="KG82" s="122"/>
      <c r="KH82" s="122"/>
      <c r="KI82" s="122"/>
      <c r="KJ82" s="122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2"/>
      <c r="KX82" s="122"/>
      <c r="KY82" s="122"/>
      <c r="KZ82" s="122"/>
      <c r="LA82" s="122"/>
      <c r="LB82" s="122"/>
      <c r="LC82" s="122"/>
      <c r="LD82" s="122"/>
      <c r="LE82" s="122"/>
      <c r="LF82" s="122"/>
      <c r="LG82" s="122"/>
      <c r="LH82" s="122"/>
      <c r="LI82" s="122"/>
      <c r="LJ82" s="122"/>
      <c r="LK82" s="122"/>
      <c r="LL82" s="122"/>
      <c r="LM82" s="122"/>
      <c r="LN82" s="122"/>
      <c r="LO82" s="122"/>
      <c r="LP82" s="122"/>
      <c r="LQ82" s="122"/>
      <c r="LR82" s="122"/>
      <c r="LS82" s="122"/>
      <c r="LT82" s="122"/>
      <c r="LU82" s="122"/>
      <c r="LV82" s="122"/>
      <c r="LW82" s="122"/>
      <c r="LX82" s="122"/>
      <c r="LY82" s="122"/>
      <c r="LZ82" s="122"/>
      <c r="MA82" s="122"/>
      <c r="MB82" s="122"/>
      <c r="MC82" s="122"/>
      <c r="MD82" s="122"/>
      <c r="ME82" s="122"/>
      <c r="MF82" s="122"/>
      <c r="MG82" s="122"/>
      <c r="MH82" s="122"/>
      <c r="MI82" s="122"/>
      <c r="MJ82" s="122"/>
      <c r="MK82" s="122"/>
      <c r="ML82" s="122"/>
      <c r="MM82" s="122"/>
      <c r="MN82" s="122"/>
      <c r="MO82" s="122"/>
      <c r="MP82" s="122"/>
      <c r="MQ82" s="122"/>
      <c r="MR82" s="122"/>
      <c r="MS82" s="122"/>
      <c r="MT82" s="122"/>
      <c r="MU82" s="122"/>
      <c r="MV82" s="122"/>
      <c r="MW82" s="122"/>
      <c r="MX82" s="122"/>
      <c r="MY82" s="122"/>
      <c r="MZ82" s="122"/>
      <c r="NA82" s="122"/>
      <c r="NB82" s="122"/>
      <c r="NC82" s="122"/>
      <c r="ND82" s="122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5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5"/>
      <c r="GR83" s="125"/>
      <c r="GS83" s="125"/>
      <c r="GT83" s="125"/>
      <c r="GU83" s="125"/>
      <c r="GV83" s="125"/>
      <c r="GW83" s="125"/>
      <c r="GX83" s="125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  <c r="HS83" s="125"/>
      <c r="HT83" s="125"/>
      <c r="HU83" s="125"/>
      <c r="HV83" s="125"/>
      <c r="HW83" s="125"/>
      <c r="HX83" s="125"/>
      <c r="HY83" s="125"/>
      <c r="HZ83" s="125"/>
      <c r="IA83" s="125"/>
      <c r="IB83" s="125"/>
      <c r="IC83" s="125"/>
      <c r="ID83" s="125"/>
      <c r="IE83" s="125"/>
      <c r="IF83" s="125"/>
      <c r="IG83" s="125"/>
      <c r="IH83" s="125"/>
      <c r="II83" s="12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2"/>
      <c r="IV83" s="122"/>
      <c r="IW83" s="122"/>
      <c r="IX83" s="122"/>
      <c r="IY83" s="122"/>
      <c r="IZ83" s="122"/>
      <c r="JA83" s="122"/>
      <c r="JB83" s="122"/>
      <c r="JC83" s="122"/>
      <c r="JD83" s="122"/>
      <c r="JE83" s="122"/>
      <c r="JF83" s="122"/>
      <c r="JG83" s="122"/>
      <c r="JH83" s="122"/>
      <c r="JI83" s="122"/>
      <c r="JJ83" s="122"/>
      <c r="JK83" s="122"/>
      <c r="JL83" s="122"/>
      <c r="JM83" s="122"/>
      <c r="JN83" s="122"/>
      <c r="JO83" s="122"/>
      <c r="JP83" s="122"/>
      <c r="JQ83" s="122"/>
      <c r="JR83" s="122"/>
      <c r="JS83" s="122"/>
      <c r="JT83" s="122"/>
      <c r="JU83" s="122"/>
      <c r="JV83" s="122"/>
      <c r="JW83" s="122"/>
      <c r="JX83" s="122"/>
      <c r="JY83" s="122"/>
      <c r="JZ83" s="122"/>
      <c r="KA83" s="122"/>
      <c r="KB83" s="122"/>
      <c r="KC83" s="122"/>
      <c r="KD83" s="122"/>
      <c r="KE83" s="122"/>
      <c r="KF83" s="122"/>
      <c r="KG83" s="122"/>
      <c r="KH83" s="122"/>
      <c r="KI83" s="122"/>
      <c r="KJ83" s="122"/>
      <c r="KK83" s="122"/>
      <c r="KL83" s="122"/>
      <c r="KM83" s="122"/>
      <c r="KN83" s="122"/>
      <c r="KO83" s="122"/>
      <c r="KP83" s="122"/>
      <c r="KQ83" s="122"/>
      <c r="KR83" s="122"/>
      <c r="KS83" s="122"/>
      <c r="KT83" s="122"/>
      <c r="KU83" s="122"/>
      <c r="KV83" s="122"/>
      <c r="KW83" s="122"/>
      <c r="KX83" s="122"/>
      <c r="KY83" s="122"/>
      <c r="KZ83" s="122"/>
      <c r="LA83" s="122"/>
      <c r="LB83" s="122"/>
      <c r="LC83" s="122"/>
      <c r="LD83" s="122"/>
      <c r="LE83" s="122"/>
      <c r="LF83" s="122"/>
      <c r="LG83" s="122"/>
      <c r="LH83" s="122"/>
      <c r="LI83" s="122"/>
      <c r="LJ83" s="122"/>
      <c r="LK83" s="122"/>
      <c r="LL83" s="122"/>
      <c r="LM83" s="122"/>
      <c r="LN83" s="122"/>
      <c r="LO83" s="122"/>
      <c r="LP83" s="122"/>
      <c r="LQ83" s="122"/>
      <c r="LR83" s="122"/>
      <c r="LS83" s="122"/>
      <c r="LT83" s="122"/>
      <c r="LU83" s="122"/>
      <c r="LV83" s="122"/>
      <c r="LW83" s="122"/>
      <c r="LX83" s="122"/>
      <c r="LY83" s="122"/>
      <c r="LZ83" s="122"/>
      <c r="MA83" s="122"/>
      <c r="MB83" s="122"/>
      <c r="MC83" s="122"/>
      <c r="MD83" s="122"/>
      <c r="ME83" s="122"/>
      <c r="MF83" s="122"/>
      <c r="MG83" s="122"/>
      <c r="MH83" s="122"/>
      <c r="MI83" s="122"/>
      <c r="MJ83" s="122"/>
      <c r="MK83" s="122"/>
      <c r="ML83" s="122"/>
      <c r="MM83" s="122"/>
      <c r="MN83" s="122"/>
      <c r="MO83" s="122"/>
      <c r="MP83" s="122"/>
      <c r="MQ83" s="122"/>
      <c r="MR83" s="122"/>
      <c r="MS83" s="122"/>
      <c r="MT83" s="122"/>
      <c r="MU83" s="122"/>
      <c r="MV83" s="122"/>
      <c r="MW83" s="122"/>
      <c r="MX83" s="122"/>
      <c r="MY83" s="122"/>
      <c r="MZ83" s="122"/>
      <c r="NA83" s="122"/>
      <c r="NB83" s="122"/>
      <c r="NC83" s="122"/>
      <c r="ND83" s="122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944eBAFIc1ylzAEbQJChT2PAXBCpkYFpIsmrizMi/4/uOsylyKNv3B9wUH+sk0YqoRaoSGW95tz7Wy92C10PPw==" saltValue="Y9FbS4el4fjwiVzZBlZdEQ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5" t="s">
        <v>75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7"/>
      <c r="AS4" s="131" t="s">
        <v>76</v>
      </c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1" t="s">
        <v>77</v>
      </c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5" t="s">
        <v>78</v>
      </c>
      <c r="BP4" s="136"/>
      <c r="BQ4" s="136"/>
      <c r="BR4" s="136"/>
      <c r="BS4" s="136"/>
      <c r="BT4" s="136"/>
      <c r="BU4" s="136"/>
      <c r="BV4" s="136"/>
      <c r="BW4" s="136"/>
      <c r="BX4" s="136"/>
      <c r="BY4" s="137"/>
      <c r="BZ4" s="130" t="s">
        <v>79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1" t="s">
        <v>80</v>
      </c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 t="s">
        <v>81</v>
      </c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 t="s">
        <v>82</v>
      </c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5" t="s">
        <v>83</v>
      </c>
      <c r="DS4" s="136"/>
      <c r="DT4" s="136"/>
      <c r="DU4" s="136"/>
      <c r="DV4" s="136"/>
      <c r="DW4" s="136"/>
      <c r="DX4" s="136"/>
      <c r="DY4" s="136"/>
      <c r="DZ4" s="136"/>
      <c r="EA4" s="136"/>
      <c r="EB4" s="137"/>
      <c r="EC4" s="130" t="s">
        <v>84</v>
      </c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 t="s">
        <v>85</v>
      </c>
      <c r="EO4" s="130"/>
      <c r="EP4" s="130"/>
      <c r="EQ4" s="130"/>
      <c r="ER4" s="130"/>
      <c r="ES4" s="130"/>
      <c r="ET4" s="130"/>
      <c r="EU4" s="130"/>
      <c r="EV4" s="130"/>
      <c r="EW4" s="130"/>
      <c r="EX4" s="130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120</v>
      </c>
      <c r="AT5" s="61" t="s">
        <v>121</v>
      </c>
      <c r="AU5" s="61" t="s">
        <v>111</v>
      </c>
      <c r="AV5" s="61" t="s">
        <v>112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120</v>
      </c>
      <c r="BE5" s="61" t="s">
        <v>121</v>
      </c>
      <c r="BF5" s="61" t="s">
        <v>111</v>
      </c>
      <c r="BG5" s="61" t="s">
        <v>122</v>
      </c>
      <c r="BH5" s="61" t="s">
        <v>123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120</v>
      </c>
      <c r="BP5" s="61" t="s">
        <v>121</v>
      </c>
      <c r="BQ5" s="61" t="s">
        <v>124</v>
      </c>
      <c r="BR5" s="61" t="s">
        <v>112</v>
      </c>
      <c r="BS5" s="61" t="s">
        <v>113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109</v>
      </c>
      <c r="CA5" s="61" t="s">
        <v>121</v>
      </c>
      <c r="CB5" s="61" t="s">
        <v>111</v>
      </c>
      <c r="CC5" s="61" t="s">
        <v>112</v>
      </c>
      <c r="CD5" s="61" t="s">
        <v>125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120</v>
      </c>
      <c r="CL5" s="61" t="s">
        <v>121</v>
      </c>
      <c r="CM5" s="61" t="s">
        <v>111</v>
      </c>
      <c r="CN5" s="61" t="s">
        <v>112</v>
      </c>
      <c r="CO5" s="61" t="s">
        <v>113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120</v>
      </c>
      <c r="CW5" s="61" t="s">
        <v>126</v>
      </c>
      <c r="CX5" s="61" t="s">
        <v>111</v>
      </c>
      <c r="CY5" s="61" t="s">
        <v>112</v>
      </c>
      <c r="CZ5" s="61" t="s">
        <v>123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120</v>
      </c>
      <c r="DH5" s="61" t="s">
        <v>121</v>
      </c>
      <c r="DI5" s="61" t="s">
        <v>111</v>
      </c>
      <c r="DJ5" s="61" t="s">
        <v>112</v>
      </c>
      <c r="DK5" s="61" t="s">
        <v>113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120</v>
      </c>
      <c r="DS5" s="61" t="s">
        <v>126</v>
      </c>
      <c r="DT5" s="61" t="s">
        <v>111</v>
      </c>
      <c r="DU5" s="61" t="s">
        <v>112</v>
      </c>
      <c r="DV5" s="61" t="s">
        <v>113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120</v>
      </c>
      <c r="ED5" s="61" t="s">
        <v>121</v>
      </c>
      <c r="EE5" s="61" t="s">
        <v>111</v>
      </c>
      <c r="EF5" s="61" t="s">
        <v>112</v>
      </c>
      <c r="EG5" s="61" t="s">
        <v>125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127</v>
      </c>
      <c r="EN5" s="61" t="s">
        <v>120</v>
      </c>
      <c r="EO5" s="61" t="s">
        <v>128</v>
      </c>
      <c r="EP5" s="61" t="s">
        <v>111</v>
      </c>
      <c r="EQ5" s="61" t="s">
        <v>122</v>
      </c>
      <c r="ER5" s="61" t="s">
        <v>125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129</v>
      </c>
      <c r="B6" s="62">
        <f>B8</f>
        <v>2017</v>
      </c>
      <c r="C6" s="62">
        <f t="shared" ref="C6:M6" si="2">C8</f>
        <v>382141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2" t="str">
        <f>IF(H8&lt;&gt;I8,H8,"")&amp;IF(I8&lt;&gt;J8,I8,"")&amp;"　"&amp;J8</f>
        <v>愛媛県西予市　市立西予市民病院</v>
      </c>
      <c r="I6" s="133"/>
      <c r="J6" s="134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14</v>
      </c>
      <c r="R6" s="62" t="str">
        <f t="shared" si="3"/>
        <v>-</v>
      </c>
      <c r="S6" s="62" t="str">
        <f t="shared" si="3"/>
        <v>ド 透 訓</v>
      </c>
      <c r="T6" s="62" t="str">
        <f t="shared" si="3"/>
        <v>救 感 へ 輪</v>
      </c>
      <c r="U6" s="63">
        <f>U8</f>
        <v>38947</v>
      </c>
      <c r="V6" s="63">
        <f>V8</f>
        <v>11772</v>
      </c>
      <c r="W6" s="62" t="str">
        <f>W8</f>
        <v>非該当</v>
      </c>
      <c r="X6" s="62" t="str">
        <f t="shared" si="3"/>
        <v>１０：１</v>
      </c>
      <c r="Y6" s="63">
        <f t="shared" si="3"/>
        <v>102</v>
      </c>
      <c r="Z6" s="63">
        <f t="shared" si="3"/>
        <v>50</v>
      </c>
      <c r="AA6" s="63" t="str">
        <f t="shared" si="3"/>
        <v>-</v>
      </c>
      <c r="AB6" s="63" t="str">
        <f t="shared" si="3"/>
        <v>-</v>
      </c>
      <c r="AC6" s="63">
        <f t="shared" si="3"/>
        <v>2</v>
      </c>
      <c r="AD6" s="63">
        <f t="shared" si="3"/>
        <v>154</v>
      </c>
      <c r="AE6" s="63">
        <f t="shared" si="3"/>
        <v>102</v>
      </c>
      <c r="AF6" s="63">
        <f t="shared" si="3"/>
        <v>50</v>
      </c>
      <c r="AG6" s="63">
        <f t="shared" si="3"/>
        <v>152</v>
      </c>
      <c r="AH6" s="64">
        <f>IF(AH8="-",NA(),AH8)</f>
        <v>96.7</v>
      </c>
      <c r="AI6" s="64">
        <f t="shared" ref="AI6:AQ6" si="4">IF(AI8="-",NA(),AI8)</f>
        <v>73.2</v>
      </c>
      <c r="AJ6" s="64">
        <f t="shared" si="4"/>
        <v>89.7</v>
      </c>
      <c r="AK6" s="64">
        <f t="shared" si="4"/>
        <v>91.4</v>
      </c>
      <c r="AL6" s="64">
        <f t="shared" si="4"/>
        <v>93.4</v>
      </c>
      <c r="AM6" s="64">
        <f t="shared" si="4"/>
        <v>96.3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>
        <f>IF(AS8="-",NA(),AS8)</f>
        <v>95.5</v>
      </c>
      <c r="AT6" s="64">
        <f t="shared" ref="AT6:BB6" si="5">IF(AT8="-",NA(),AT8)</f>
        <v>69.599999999999994</v>
      </c>
      <c r="AU6" s="64">
        <f t="shared" si="5"/>
        <v>83.4</v>
      </c>
      <c r="AV6" s="64">
        <f t="shared" si="5"/>
        <v>83.9</v>
      </c>
      <c r="AW6" s="64">
        <f t="shared" si="5"/>
        <v>85.6</v>
      </c>
      <c r="AX6" s="64">
        <f t="shared" si="5"/>
        <v>86.6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44.9</v>
      </c>
      <c r="BF6" s="64">
        <f t="shared" si="6"/>
        <v>21.5</v>
      </c>
      <c r="BG6" s="64">
        <f t="shared" si="6"/>
        <v>33.200000000000003</v>
      </c>
      <c r="BH6" s="64">
        <f t="shared" si="6"/>
        <v>38.4</v>
      </c>
      <c r="BI6" s="64">
        <f t="shared" si="6"/>
        <v>121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>
        <f>IF(BO8="-",NA(),BO8)</f>
        <v>67.400000000000006</v>
      </c>
      <c r="BP6" s="64">
        <f t="shared" ref="BP6:BX6" si="7">IF(BP8="-",NA(),BP8)</f>
        <v>64.5</v>
      </c>
      <c r="BQ6" s="64">
        <f t="shared" si="7"/>
        <v>67.099999999999994</v>
      </c>
      <c r="BR6" s="64">
        <f t="shared" si="7"/>
        <v>71.400000000000006</v>
      </c>
      <c r="BS6" s="64">
        <f t="shared" si="7"/>
        <v>71.3</v>
      </c>
      <c r="BT6" s="64">
        <f t="shared" si="7"/>
        <v>68.5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>
        <f>IF(BZ8="-",NA(),BZ8)</f>
        <v>28679</v>
      </c>
      <c r="CA6" s="65">
        <f t="shared" ref="CA6:CI6" si="8">IF(CA8="-",NA(),CA8)</f>
        <v>28885</v>
      </c>
      <c r="CB6" s="65">
        <f t="shared" si="8"/>
        <v>30090</v>
      </c>
      <c r="CC6" s="65">
        <f t="shared" si="8"/>
        <v>28809</v>
      </c>
      <c r="CD6" s="65">
        <f t="shared" si="8"/>
        <v>30082</v>
      </c>
      <c r="CE6" s="65">
        <f t="shared" si="8"/>
        <v>31585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>
        <f>IF(CK8="-",NA(),CK8)</f>
        <v>9300</v>
      </c>
      <c r="CL6" s="65">
        <f t="shared" ref="CL6:CT6" si="9">IF(CL8="-",NA(),CL8)</f>
        <v>9691</v>
      </c>
      <c r="CM6" s="65">
        <f t="shared" si="9"/>
        <v>10780</v>
      </c>
      <c r="CN6" s="65">
        <f t="shared" si="9"/>
        <v>11246</v>
      </c>
      <c r="CO6" s="65">
        <f t="shared" si="9"/>
        <v>11827</v>
      </c>
      <c r="CP6" s="65">
        <f t="shared" si="9"/>
        <v>9437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>
        <f>IF(CV8="-",NA(),CV8)</f>
        <v>69.099999999999994</v>
      </c>
      <c r="CW6" s="64">
        <f t="shared" ref="CW6:DE6" si="10">IF(CW8="-",NA(),CW8)</f>
        <v>65</v>
      </c>
      <c r="CX6" s="64">
        <f t="shared" si="10"/>
        <v>58.1</v>
      </c>
      <c r="CY6" s="64">
        <f t="shared" si="10"/>
        <v>58.2</v>
      </c>
      <c r="CZ6" s="64">
        <f t="shared" si="10"/>
        <v>57.4</v>
      </c>
      <c r="DA6" s="64">
        <f t="shared" si="10"/>
        <v>61.2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>
        <f>IF(DG8="-",NA(),DG8)</f>
        <v>18.8</v>
      </c>
      <c r="DH6" s="64">
        <f t="shared" ref="DH6:DP6" si="11">IF(DH8="-",NA(),DH8)</f>
        <v>17.8</v>
      </c>
      <c r="DI6" s="64">
        <f t="shared" si="11"/>
        <v>17.899999999999999</v>
      </c>
      <c r="DJ6" s="64">
        <f t="shared" si="11"/>
        <v>17.600000000000001</v>
      </c>
      <c r="DK6" s="64">
        <f t="shared" si="11"/>
        <v>18.100000000000001</v>
      </c>
      <c r="DL6" s="64">
        <f t="shared" si="11"/>
        <v>19.3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>
        <f>IF(DR8="-",NA(),DR8)</f>
        <v>69.900000000000006</v>
      </c>
      <c r="DS6" s="64">
        <f t="shared" ref="DS6:EA6" si="12">IF(DS8="-",NA(),DS8)</f>
        <v>2.7</v>
      </c>
      <c r="DT6" s="64">
        <f t="shared" si="12"/>
        <v>8.5</v>
      </c>
      <c r="DU6" s="64">
        <f t="shared" si="12"/>
        <v>14.3</v>
      </c>
      <c r="DV6" s="64">
        <f t="shared" si="12"/>
        <v>19.899999999999999</v>
      </c>
      <c r="DW6" s="64">
        <f t="shared" si="12"/>
        <v>48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>
        <f>IF(EC8="-",NA(),EC8)</f>
        <v>73.7</v>
      </c>
      <c r="ED6" s="64">
        <f t="shared" ref="ED6:EL6" si="13">IF(ED8="-",NA(),ED8)</f>
        <v>13.6</v>
      </c>
      <c r="EE6" s="64">
        <f t="shared" si="13"/>
        <v>26.7</v>
      </c>
      <c r="EF6" s="64">
        <f t="shared" si="13"/>
        <v>39.799999999999997</v>
      </c>
      <c r="EG6" s="64">
        <f t="shared" si="13"/>
        <v>52.2</v>
      </c>
      <c r="EH6" s="64">
        <f t="shared" si="13"/>
        <v>63.3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>
        <f>IF(EN8="-",NA(),EN8)</f>
        <v>15214639</v>
      </c>
      <c r="EO6" s="65">
        <f t="shared" ref="EO6:EW6" si="14">IF(EO8="-",NA(),EO8)</f>
        <v>38196545</v>
      </c>
      <c r="EP6" s="65">
        <f t="shared" si="14"/>
        <v>38266747</v>
      </c>
      <c r="EQ6" s="65">
        <f t="shared" si="14"/>
        <v>38422078</v>
      </c>
      <c r="ER6" s="65">
        <f t="shared" si="14"/>
        <v>38728032</v>
      </c>
      <c r="ES6" s="65">
        <f t="shared" si="14"/>
        <v>34139294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130</v>
      </c>
      <c r="B7" s="62">
        <f t="shared" ref="B7:AG7" si="15">B8</f>
        <v>2017</v>
      </c>
      <c r="C7" s="62">
        <f t="shared" si="15"/>
        <v>382141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直営</v>
      </c>
      <c r="Q7" s="63">
        <f t="shared" si="15"/>
        <v>14</v>
      </c>
      <c r="R7" s="62" t="str">
        <f t="shared" si="15"/>
        <v>-</v>
      </c>
      <c r="S7" s="62" t="str">
        <f t="shared" si="15"/>
        <v>ド 透 訓</v>
      </c>
      <c r="T7" s="62" t="str">
        <f t="shared" si="15"/>
        <v>救 感 へ 輪</v>
      </c>
      <c r="U7" s="63">
        <f>U8</f>
        <v>38947</v>
      </c>
      <c r="V7" s="63">
        <f>V8</f>
        <v>11772</v>
      </c>
      <c r="W7" s="62" t="str">
        <f>W8</f>
        <v>非該当</v>
      </c>
      <c r="X7" s="62" t="str">
        <f t="shared" si="15"/>
        <v>１０：１</v>
      </c>
      <c r="Y7" s="63">
        <f t="shared" si="15"/>
        <v>102</v>
      </c>
      <c r="Z7" s="63">
        <f t="shared" si="15"/>
        <v>50</v>
      </c>
      <c r="AA7" s="63" t="str">
        <f t="shared" si="15"/>
        <v>-</v>
      </c>
      <c r="AB7" s="63" t="str">
        <f t="shared" si="15"/>
        <v>-</v>
      </c>
      <c r="AC7" s="63">
        <f t="shared" si="15"/>
        <v>2</v>
      </c>
      <c r="AD7" s="63">
        <f t="shared" si="15"/>
        <v>154</v>
      </c>
      <c r="AE7" s="63">
        <f t="shared" si="15"/>
        <v>102</v>
      </c>
      <c r="AF7" s="63">
        <f t="shared" si="15"/>
        <v>50</v>
      </c>
      <c r="AG7" s="63">
        <f t="shared" si="15"/>
        <v>152</v>
      </c>
      <c r="AH7" s="64">
        <f>AH8</f>
        <v>96.7</v>
      </c>
      <c r="AI7" s="64">
        <f t="shared" ref="AI7:AQ7" si="16">AI8</f>
        <v>73.2</v>
      </c>
      <c r="AJ7" s="64">
        <f t="shared" si="16"/>
        <v>89.7</v>
      </c>
      <c r="AK7" s="64">
        <f t="shared" si="16"/>
        <v>91.4</v>
      </c>
      <c r="AL7" s="64">
        <f t="shared" si="16"/>
        <v>93.4</v>
      </c>
      <c r="AM7" s="64">
        <f t="shared" si="16"/>
        <v>96.3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>
        <f>AS8</f>
        <v>95.5</v>
      </c>
      <c r="AT7" s="64">
        <f t="shared" ref="AT7:BB7" si="17">AT8</f>
        <v>69.599999999999994</v>
      </c>
      <c r="AU7" s="64">
        <f t="shared" si="17"/>
        <v>83.4</v>
      </c>
      <c r="AV7" s="64">
        <f t="shared" si="17"/>
        <v>83.9</v>
      </c>
      <c r="AW7" s="64">
        <f t="shared" si="17"/>
        <v>85.6</v>
      </c>
      <c r="AX7" s="64">
        <f t="shared" si="17"/>
        <v>86.6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>
        <f>BD8</f>
        <v>0</v>
      </c>
      <c r="BE7" s="64">
        <f t="shared" ref="BE7:BM7" si="18">BE8</f>
        <v>44.9</v>
      </c>
      <c r="BF7" s="64">
        <f t="shared" si="18"/>
        <v>21.5</v>
      </c>
      <c r="BG7" s="64">
        <f t="shared" si="18"/>
        <v>33.200000000000003</v>
      </c>
      <c r="BH7" s="64">
        <f t="shared" si="18"/>
        <v>38.4</v>
      </c>
      <c r="BI7" s="64">
        <f t="shared" si="18"/>
        <v>121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>
        <f>BO8</f>
        <v>67.400000000000006</v>
      </c>
      <c r="BP7" s="64">
        <f t="shared" ref="BP7:BX7" si="19">BP8</f>
        <v>64.5</v>
      </c>
      <c r="BQ7" s="64">
        <f t="shared" si="19"/>
        <v>67.099999999999994</v>
      </c>
      <c r="BR7" s="64">
        <f t="shared" si="19"/>
        <v>71.400000000000006</v>
      </c>
      <c r="BS7" s="64">
        <f t="shared" si="19"/>
        <v>71.3</v>
      </c>
      <c r="BT7" s="64">
        <f t="shared" si="19"/>
        <v>68.5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>
        <f>BZ8</f>
        <v>28679</v>
      </c>
      <c r="CA7" s="65">
        <f t="shared" ref="CA7:CI7" si="20">CA8</f>
        <v>28885</v>
      </c>
      <c r="CB7" s="65">
        <f t="shared" si="20"/>
        <v>30090</v>
      </c>
      <c r="CC7" s="65">
        <f t="shared" si="20"/>
        <v>28809</v>
      </c>
      <c r="CD7" s="65">
        <f t="shared" si="20"/>
        <v>30082</v>
      </c>
      <c r="CE7" s="65">
        <f t="shared" si="20"/>
        <v>31585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>
        <f>CK8</f>
        <v>9300</v>
      </c>
      <c r="CL7" s="65">
        <f t="shared" ref="CL7:CT7" si="21">CL8</f>
        <v>9691</v>
      </c>
      <c r="CM7" s="65">
        <f t="shared" si="21"/>
        <v>10780</v>
      </c>
      <c r="CN7" s="65">
        <f t="shared" si="21"/>
        <v>11246</v>
      </c>
      <c r="CO7" s="65">
        <f t="shared" si="21"/>
        <v>11827</v>
      </c>
      <c r="CP7" s="65">
        <f t="shared" si="21"/>
        <v>9437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>
        <f>CV8</f>
        <v>69.099999999999994</v>
      </c>
      <c r="CW7" s="64">
        <f t="shared" ref="CW7:DE7" si="22">CW8</f>
        <v>65</v>
      </c>
      <c r="CX7" s="64">
        <f t="shared" si="22"/>
        <v>58.1</v>
      </c>
      <c r="CY7" s="64">
        <f t="shared" si="22"/>
        <v>58.2</v>
      </c>
      <c r="CZ7" s="64">
        <f t="shared" si="22"/>
        <v>57.4</v>
      </c>
      <c r="DA7" s="64">
        <f t="shared" si="22"/>
        <v>61.2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>
        <f>DG8</f>
        <v>18.8</v>
      </c>
      <c r="DH7" s="64">
        <f t="shared" ref="DH7:DP7" si="23">DH8</f>
        <v>17.8</v>
      </c>
      <c r="DI7" s="64">
        <f t="shared" si="23"/>
        <v>17.899999999999999</v>
      </c>
      <c r="DJ7" s="64">
        <f t="shared" si="23"/>
        <v>17.600000000000001</v>
      </c>
      <c r="DK7" s="64">
        <f t="shared" si="23"/>
        <v>18.100000000000001</v>
      </c>
      <c r="DL7" s="64">
        <f t="shared" si="23"/>
        <v>19.3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>
        <f>DR8</f>
        <v>69.900000000000006</v>
      </c>
      <c r="DS7" s="64">
        <f t="shared" ref="DS7:EA7" si="24">DS8</f>
        <v>2.7</v>
      </c>
      <c r="DT7" s="64">
        <f t="shared" si="24"/>
        <v>8.5</v>
      </c>
      <c r="DU7" s="64">
        <f t="shared" si="24"/>
        <v>14.3</v>
      </c>
      <c r="DV7" s="64">
        <f t="shared" si="24"/>
        <v>19.899999999999999</v>
      </c>
      <c r="DW7" s="64">
        <f t="shared" si="24"/>
        <v>48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>
        <f>EC8</f>
        <v>73.7</v>
      </c>
      <c r="ED7" s="64">
        <f t="shared" ref="ED7:EL7" si="25">ED8</f>
        <v>13.6</v>
      </c>
      <c r="EE7" s="64">
        <f t="shared" si="25"/>
        <v>26.7</v>
      </c>
      <c r="EF7" s="64">
        <f t="shared" si="25"/>
        <v>39.799999999999997</v>
      </c>
      <c r="EG7" s="64">
        <f t="shared" si="25"/>
        <v>52.2</v>
      </c>
      <c r="EH7" s="64">
        <f t="shared" si="25"/>
        <v>63.3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>
        <f>EN8</f>
        <v>15214639</v>
      </c>
      <c r="EO7" s="65">
        <f t="shared" ref="EO7:EW7" si="26">EO8</f>
        <v>38196545</v>
      </c>
      <c r="EP7" s="65">
        <f t="shared" si="26"/>
        <v>38266747</v>
      </c>
      <c r="EQ7" s="65">
        <f t="shared" si="26"/>
        <v>38422078</v>
      </c>
      <c r="ER7" s="65">
        <f t="shared" si="26"/>
        <v>38728032</v>
      </c>
      <c r="ES7" s="65">
        <f t="shared" si="26"/>
        <v>34139294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382141</v>
      </c>
      <c r="D8" s="67">
        <v>46</v>
      </c>
      <c r="E8" s="67">
        <v>6</v>
      </c>
      <c r="F8" s="67">
        <v>0</v>
      </c>
      <c r="G8" s="67">
        <v>1</v>
      </c>
      <c r="H8" s="67" t="s">
        <v>131</v>
      </c>
      <c r="I8" s="67" t="s">
        <v>132</v>
      </c>
      <c r="J8" s="67" t="s">
        <v>133</v>
      </c>
      <c r="K8" s="67" t="s">
        <v>134</v>
      </c>
      <c r="L8" s="67" t="s">
        <v>135</v>
      </c>
      <c r="M8" s="67" t="s">
        <v>136</v>
      </c>
      <c r="N8" s="67" t="s">
        <v>137</v>
      </c>
      <c r="O8" s="67" t="s">
        <v>138</v>
      </c>
      <c r="P8" s="67" t="s">
        <v>139</v>
      </c>
      <c r="Q8" s="68">
        <v>14</v>
      </c>
      <c r="R8" s="67" t="s">
        <v>140</v>
      </c>
      <c r="S8" s="67" t="s">
        <v>141</v>
      </c>
      <c r="T8" s="67" t="s">
        <v>142</v>
      </c>
      <c r="U8" s="68">
        <v>38947</v>
      </c>
      <c r="V8" s="68">
        <v>11772</v>
      </c>
      <c r="W8" s="67" t="s">
        <v>143</v>
      </c>
      <c r="X8" s="69" t="s">
        <v>144</v>
      </c>
      <c r="Y8" s="68">
        <v>102</v>
      </c>
      <c r="Z8" s="68">
        <v>50</v>
      </c>
      <c r="AA8" s="68" t="s">
        <v>140</v>
      </c>
      <c r="AB8" s="68" t="s">
        <v>140</v>
      </c>
      <c r="AC8" s="68">
        <v>2</v>
      </c>
      <c r="AD8" s="68">
        <v>154</v>
      </c>
      <c r="AE8" s="68">
        <v>102</v>
      </c>
      <c r="AF8" s="68">
        <v>50</v>
      </c>
      <c r="AG8" s="68">
        <v>152</v>
      </c>
      <c r="AH8" s="70">
        <v>96.7</v>
      </c>
      <c r="AI8" s="70">
        <v>73.2</v>
      </c>
      <c r="AJ8" s="70">
        <v>89.7</v>
      </c>
      <c r="AK8" s="70">
        <v>91.4</v>
      </c>
      <c r="AL8" s="70">
        <v>93.4</v>
      </c>
      <c r="AM8" s="70">
        <v>96.3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>
        <v>95.5</v>
      </c>
      <c r="AT8" s="70">
        <v>69.599999999999994</v>
      </c>
      <c r="AU8" s="70">
        <v>83.4</v>
      </c>
      <c r="AV8" s="70">
        <v>83.9</v>
      </c>
      <c r="AW8" s="70">
        <v>85.6</v>
      </c>
      <c r="AX8" s="70">
        <v>86.6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>
        <v>0</v>
      </c>
      <c r="BE8" s="71">
        <v>44.9</v>
      </c>
      <c r="BF8" s="71">
        <v>21.5</v>
      </c>
      <c r="BG8" s="71">
        <v>33.200000000000003</v>
      </c>
      <c r="BH8" s="71">
        <v>38.4</v>
      </c>
      <c r="BI8" s="71">
        <v>121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>
        <v>67.400000000000006</v>
      </c>
      <c r="BP8" s="70">
        <v>64.5</v>
      </c>
      <c r="BQ8" s="70">
        <v>67.099999999999994</v>
      </c>
      <c r="BR8" s="70">
        <v>71.400000000000006</v>
      </c>
      <c r="BS8" s="70">
        <v>71.3</v>
      </c>
      <c r="BT8" s="70">
        <v>68.5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>
        <v>28679</v>
      </c>
      <c r="CA8" s="71">
        <v>28885</v>
      </c>
      <c r="CB8" s="71">
        <v>30090</v>
      </c>
      <c r="CC8" s="71">
        <v>28809</v>
      </c>
      <c r="CD8" s="71">
        <v>30082</v>
      </c>
      <c r="CE8" s="71">
        <v>31585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>
        <v>9300</v>
      </c>
      <c r="CL8" s="71">
        <v>9691</v>
      </c>
      <c r="CM8" s="71">
        <v>10780</v>
      </c>
      <c r="CN8" s="71">
        <v>11246</v>
      </c>
      <c r="CO8" s="71">
        <v>11827</v>
      </c>
      <c r="CP8" s="71">
        <v>9437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>
        <v>69.099999999999994</v>
      </c>
      <c r="CW8" s="71">
        <v>65</v>
      </c>
      <c r="CX8" s="71">
        <v>58.1</v>
      </c>
      <c r="CY8" s="71">
        <v>58.2</v>
      </c>
      <c r="CZ8" s="71">
        <v>57.4</v>
      </c>
      <c r="DA8" s="71">
        <v>61.2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>
        <v>18.8</v>
      </c>
      <c r="DH8" s="71">
        <v>17.8</v>
      </c>
      <c r="DI8" s="71">
        <v>17.899999999999999</v>
      </c>
      <c r="DJ8" s="71">
        <v>17.600000000000001</v>
      </c>
      <c r="DK8" s="71">
        <v>18.100000000000001</v>
      </c>
      <c r="DL8" s="71">
        <v>19.3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>
        <v>69.900000000000006</v>
      </c>
      <c r="DS8" s="70">
        <v>2.7</v>
      </c>
      <c r="DT8" s="70">
        <v>8.5</v>
      </c>
      <c r="DU8" s="70">
        <v>14.3</v>
      </c>
      <c r="DV8" s="70">
        <v>19.899999999999999</v>
      </c>
      <c r="DW8" s="70">
        <v>48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>
        <v>73.7</v>
      </c>
      <c r="ED8" s="70">
        <v>13.6</v>
      </c>
      <c r="EE8" s="70">
        <v>26.7</v>
      </c>
      <c r="EF8" s="70">
        <v>39.799999999999997</v>
      </c>
      <c r="EG8" s="70">
        <v>52.2</v>
      </c>
      <c r="EH8" s="70">
        <v>63.3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>
        <v>15214639</v>
      </c>
      <c r="EO8" s="71">
        <v>38196545</v>
      </c>
      <c r="EP8" s="71">
        <v>38266747</v>
      </c>
      <c r="EQ8" s="71">
        <v>38422078</v>
      </c>
      <c r="ER8" s="71">
        <v>38728032</v>
      </c>
      <c r="ES8" s="71">
        <v>34139294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145</v>
      </c>
      <c r="C10" s="76" t="s">
        <v>146</v>
      </c>
      <c r="D10" s="76" t="s">
        <v>147</v>
      </c>
      <c r="E10" s="76" t="s">
        <v>148</v>
      </c>
      <c r="F10" s="76" t="s">
        <v>149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150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2019-01-18T02:04:56Z</cp:lastPrinted>
  <dcterms:created xsi:type="dcterms:W3CDTF">2018-12-07T10:48:55Z</dcterms:created>
  <dcterms:modified xsi:type="dcterms:W3CDTF">2019-02-02T07:33:06Z</dcterms:modified>
  <cp:category/>
</cp:coreProperties>
</file>