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0\I0905市営駐車場・駅周辺\090データ分析\公営企業に係る経営比較分析表（財政課より）\"/>
    </mc:Choice>
  </mc:AlternateContent>
  <workbookProtection workbookAlgorithmName="SHA-512" workbookHashValue="eNZ4mgx9qafQhq8n968qCipKilMXPwQK1RWpShDafGFUetkNDVa7GV2sNGn4gwq1XLUgmhIeh2+5n496cH8EUQ==" workbookSaltValue="2p3Ib5sccpDOlr7L41ZVNw==" workbookSpinCount="100000" lockStructure="1"/>
  <bookViews>
    <workbookView xWindow="0" yWindow="0" windowWidth="20490" windowHeight="777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P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CS30" i="4"/>
  <c r="MI76" i="4"/>
  <c r="HJ51" i="4"/>
  <c r="MA30" i="4"/>
  <c r="IT76" i="4"/>
  <c r="CS51" i="4"/>
  <c r="HJ30" i="4"/>
  <c r="AN30" i="4"/>
  <c r="D11" i="5"/>
  <c r="FE30" i="4"/>
  <c r="AN51" i="4"/>
  <c r="HA76" i="4"/>
  <c r="E11" i="5"/>
  <c r="FE51" i="4"/>
  <c r="B11" i="5"/>
  <c r="HP76" i="4" l="1"/>
  <c r="BG51" i="4"/>
  <c r="FX30" i="4"/>
  <c r="LE76" i="4"/>
  <c r="FX51" i="4"/>
  <c r="KO30" i="4"/>
  <c r="BG30" i="4"/>
  <c r="AV76" i="4"/>
  <c r="KO51" i="4"/>
  <c r="BZ30" i="4"/>
  <c r="IE76" i="4"/>
  <c r="BK76" i="4"/>
  <c r="LH51" i="4"/>
  <c r="BZ51" i="4"/>
  <c r="GQ30" i="4"/>
  <c r="LT76" i="4"/>
  <c r="GQ51" i="4"/>
  <c r="LH30" i="4"/>
  <c r="R76" i="4"/>
  <c r="JC51" i="4"/>
  <c r="KA76" i="4"/>
  <c r="EL51" i="4"/>
  <c r="JC30" i="4"/>
  <c r="GL76" i="4"/>
  <c r="U51" i="4"/>
  <c r="EL30" i="4"/>
  <c r="U30" i="4"/>
</calcChain>
</file>

<file path=xl/sharedStrings.xml><?xml version="1.0" encoding="utf-8"?>
<sst xmlns="http://schemas.openxmlformats.org/spreadsheetml/2006/main" count="288" uniqueCount="142">
  <si>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</si>
  <si>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</si>
  <si>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</si>
  <si>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</si>
  <si>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</si>
  <si>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</si>
  <si>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</si>
  <si>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</si>
  <si>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</si>
  <si>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</si>
  <si>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</si>
  <si>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</si>
  <si>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</si>
  <si>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</si>
  <si>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</si>
  <si>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</si>
  <si>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</si>
  <si>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</si>
  <si>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</si>
  <si>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</si>
  <si>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</si>
  <si>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</si>
  <si>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</si>
  <si>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</si>
  <si>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</si>
  <si>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</si>
  <si>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</si>
  <si>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</si>
  <si>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</si>
  <si>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</si>
  <si>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</si>
  <si>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</si>
  <si>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</si>
  <si>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</si>
  <si>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</si>
  <si>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</si>
  <si>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</si>
  <si>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</si>
  <si>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</si>
  <si>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</si>
  <si>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</si>
  <si>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</si>
  <si>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</si>
  <si>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</si>
  <si>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</si>
  <si>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</si>
  <si>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</si>
  <si>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</si>
  <si>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</si>
  <si>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</si>
  <si>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</si>
  <si>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</si>
  <si>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</si>
  <si>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</si>
  <si>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</si>
  <si>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</si>
  <si>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</si>
  <si>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</si>
  <si>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</si>
  <si>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</si>
  <si>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</si>
  <si>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</si>
  <si>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</si>
  <si>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</si>
  <si>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</si>
  <si>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</si>
  <si>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</si>
  <si>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</si>
  <si>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</si>
  <si>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</si>
  <si>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</si>
  <si>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</si>
  <si>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</si>
  <si>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</si>
  <si>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</si>
  <si>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</si>
  <si>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</si>
  <si>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</si>
  <si>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</si>
  <si>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</si>
  <si>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</si>
  <si>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</si>
  <si>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</si>
  <si>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</si>
  <si>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</si>
  <si>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</si>
  <si>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</si>
  <si>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</si>
  <si>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</si>
  <si>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</si>
  <si>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</si>
  <si>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</si>
  <si>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</si>
  <si>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</si>
  <si>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</si>
  <si>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</si>
  <si>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</si>
  <si>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</si>
  <si>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</si>
  <si>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</si>
  <si>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</si>
  <si>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</si>
  <si>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</si>
  <si>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</si>
  <si>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</si>
  <si>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</si>
  <si>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</si>
  <si>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</si>
  <si>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</si>
  <si>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</si>
  <si>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当該値(N-4)</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</si>
  <si>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</si>
  <si>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</si>
  <si>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</si>
  <si>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</si>
  <si>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</si>
  <si>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</si>
  <si>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</si>
  <si>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</si>
  <si>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</si>
  <si>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四国中央市</t>
  </si>
  <si>
    <t>中央駐車場</t>
  </si>
  <si>
    <t>法非適用</t>
  </si>
  <si>
    <t>駐車場整備事業</t>
  </si>
  <si>
    <t>-</t>
  </si>
  <si>
    <t>Ａ３Ｂ１</t>
  </si>
  <si>
    <t>非設置</t>
  </si>
  <si>
    <t>該当数値なし</t>
  </si>
  <si>
    <t>都市計画駐車場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</si>
  <si>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</si>
  <si>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</si>
  <si>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</si>
  <si>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</si>
  <si>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</si>
  <si>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</si>
  <si>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</si>
  <si>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</si>
  <si>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</si>
  <si>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4">
      <t>チュウシャ</t>
    </rPh>
    <rPh sb="124" eb="125">
      <t>ジョウ</t>
    </rPh>
    <rPh sb="125" eb="127">
      <t>ヨウチ</t>
    </rPh>
    <rPh sb="128" eb="130">
      <t>シュウヘン</t>
    </rPh>
    <rPh sb="131" eb="133">
      <t>チカ</t>
    </rPh>
    <rPh sb="134" eb="136">
      <t>ヒカク</t>
    </rPh>
    <rPh sb="138" eb="139">
      <t>オオ</t>
    </rPh>
    <rPh sb="141" eb="142">
      <t>カ</t>
    </rPh>
    <phoneticPr fontId="15"/>
  </si>
  <si>
    <t>　ほとんど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6" eb="8">
      <t>ツキギメ</t>
    </rPh>
    <rPh sb="8" eb="11">
      <t>チュウシャジョウ</t>
    </rPh>
    <rPh sb="17" eb="19">
      <t>コンゴ</t>
    </rPh>
    <rPh sb="24" eb="26">
      <t>ケイエイ</t>
    </rPh>
    <rPh sb="27" eb="29">
      <t>ミコ</t>
    </rPh>
    <rPh sb="33" eb="35">
      <t>ロテン</t>
    </rPh>
    <rPh sb="35" eb="37">
      <t>ヘイメン</t>
    </rPh>
    <rPh sb="37" eb="39">
      <t>チュウシャ</t>
    </rPh>
    <rPh sb="39" eb="40">
      <t>ジョウ</t>
    </rPh>
    <rPh sb="43" eb="46">
      <t>トッパツテキ</t>
    </rPh>
    <rPh sb="47" eb="49">
      <t>バクダイ</t>
    </rPh>
    <rPh sb="62" eb="63">
      <t>ヒク</t>
    </rPh>
    <rPh sb="65" eb="67">
      <t>コンゴ</t>
    </rPh>
    <rPh sb="85" eb="87">
      <t>ケイゾク</t>
    </rPh>
    <rPh sb="89" eb="91">
      <t>テキセツ</t>
    </rPh>
    <rPh sb="92" eb="94">
      <t>カンリ</t>
    </rPh>
    <rPh sb="94" eb="96">
      <t>ウンエイ</t>
    </rPh>
    <rPh sb="97" eb="98">
      <t>ツト</t>
    </rPh>
    <rPh sb="100" eb="102">
      <t>ヒツヨウ</t>
    </rPh>
    <phoneticPr fontId="15"/>
  </si>
  <si>
    <t>　直近３年間は「①収益的収支率」、「④売上高ＧＯＰ比率」どちらも類似施設平均値を上回っており、また他会計からの補助金繰入もないことから、現状では健全性は十分あるといえる。
　平成27年度より、利用形態を見直し無人管理化としたことによる経費削減の効果で「①収益的収支率」、「④売上高ＧＯＰ比率」、「⑤ＥＢＩＴＤＡ」の各指標が安定的に増加している。</t>
    <rPh sb="1" eb="3">
      <t>チョッキン</t>
    </rPh>
    <rPh sb="4" eb="5">
      <t>ネン</t>
    </rPh>
    <rPh sb="5" eb="6">
      <t>カン</t>
    </rPh>
    <rPh sb="157" eb="160">
      <t>カクシヒョウ</t>
    </rPh>
    <rPh sb="161" eb="164">
      <t>アンテイテキ</t>
    </rPh>
    <rPh sb="165" eb="167">
      <t>ゾウカ</t>
    </rPh>
    <phoneticPr fontId="15"/>
  </si>
  <si>
    <t>　「⑪稼働率」はH27以降微増傾向ではあり、安定した需要があるといえる。なお、商店街内にあり、一部無料駐車場区画としているが、ほとんどが月極契約者用駐車場であり今後も一定の需要が維持されると思われる。</t>
    <rPh sb="11" eb="13">
      <t>イコウ</t>
    </rPh>
    <rPh sb="13" eb="15">
      <t>ビゾウ</t>
    </rPh>
    <rPh sb="15" eb="17">
      <t>ケイコウ</t>
    </rPh>
    <rPh sb="42" eb="43">
      <t>ナイ</t>
    </rPh>
    <rPh sb="47" eb="49">
      <t>イチブ</t>
    </rPh>
    <rPh sb="49" eb="51">
      <t>ムリョウ</t>
    </rPh>
    <rPh sb="51" eb="54">
      <t>チュウシャジョウ</t>
    </rPh>
    <rPh sb="54" eb="56">
      <t>クカク</t>
    </rPh>
    <rPh sb="68" eb="70">
      <t>ツキギメ</t>
    </rPh>
    <rPh sb="70" eb="72">
      <t>ケイヤク</t>
    </rPh>
    <rPh sb="72" eb="73">
      <t>シャ</t>
    </rPh>
    <rPh sb="73" eb="74">
      <t>ヨウ</t>
    </rPh>
    <rPh sb="74" eb="76">
      <t>チュウシャ</t>
    </rPh>
    <rPh sb="76" eb="77">
      <t>ジョウ</t>
    </rPh>
    <rPh sb="80" eb="82">
      <t>コンゴ</t>
    </rPh>
    <rPh sb="83" eb="85">
      <t>イッテイ</t>
    </rPh>
    <rPh sb="86" eb="88">
      <t>ジュヨウ</t>
    </rPh>
    <rPh sb="89" eb="91">
      <t>イジ</t>
    </rPh>
    <rPh sb="95" eb="96">
      <t>オモ</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</si>
</sst>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78.099999999999994</c:v>
                </c:pt>
                <c:pt idx="1">
                  <c:v>80.5</c:v>
                </c:pt>
                <c:pt idx="2">
                  <c:v>781.7</c:v>
                </c:pt>
                <c:pt idx="3">
                  <c:v>515.1</c:v>
                </c:pt>
                <c:pt idx="4">
                  <c:v>530.4</c:v>
                </c:pt>
              </c:numCache>
            </c:numRef>
          </c:val>
          <c:extLst xmlns:c16r2="http://schemas.microsoft.com/office/drawing/2015/06/chart">
            <c:ext xmlns:c16="http://schemas.microsoft.com/office/drawing/2014/chart" uri="{C3380CC4-5D6E-409C-BE32-E72D297353CC}">
              <c16:uniqueId val="{00000000-BAAF-41D1-9FBB-A31C9781D832}"/>
            </c:ext>
          </c:extLst>
        </c:ser>
        <c:dLbls>
          <c:showLegendKey val="0"/>
          <c:showVal val="0"/>
          <c:showCatName val="0"/>
          <c:showSerName val="0"/>
          <c:showPercent val="0"/>
          <c:showBubbleSize val="0"/>
        </c:dLbls>
        <c:gapWidth val="150"/>
        <c:axId val="-484532960"/>
        <c:axId val="-4845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BAAF-41D1-9FBB-A31C9781D832}"/>
            </c:ext>
          </c:extLst>
        </c:ser>
        <c:dLbls>
          <c:showLegendKey val="0"/>
          <c:showVal val="0"/>
          <c:showCatName val="0"/>
          <c:showSerName val="0"/>
          <c:showPercent val="0"/>
          <c:showBubbleSize val="0"/>
        </c:dLbls>
        <c:marker val="1"/>
        <c:smooth val="0"/>
        <c:axId val="-484532960"/>
        <c:axId val="-484543840"/>
      </c:lineChart>
      <c:dateAx>
        <c:axId val="-484532960"/>
        <c:scaling>
          <c:orientation val="minMax"/>
        </c:scaling>
        <c:delete val="1"/>
        <c:axPos val="b"/>
        <c:numFmt formatCode="ge" sourceLinked="1"/>
        <c:majorTickMark val="none"/>
        <c:minorTickMark val="none"/>
        <c:tickLblPos val="none"/>
        <c:crossAx val="-484543840"/>
        <c:crosses val="autoZero"/>
        <c:auto val="1"/>
        <c:lblOffset val="100"/>
        <c:baseTimeUnit val="years"/>
      </c:dateAx>
      <c:valAx>
        <c:axId val="-48454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3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80-4CFD-8626-F16E57936DCE}"/>
            </c:ext>
          </c:extLst>
        </c:ser>
        <c:dLbls>
          <c:showLegendKey val="0"/>
          <c:showVal val="0"/>
          <c:showCatName val="0"/>
          <c:showSerName val="0"/>
          <c:showPercent val="0"/>
          <c:showBubbleSize val="0"/>
        </c:dLbls>
        <c:gapWidth val="150"/>
        <c:axId val="-484546560"/>
        <c:axId val="-4845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7780-4CFD-8626-F16E57936DCE}"/>
            </c:ext>
          </c:extLst>
        </c:ser>
        <c:dLbls>
          <c:showLegendKey val="0"/>
          <c:showVal val="0"/>
          <c:showCatName val="0"/>
          <c:showSerName val="0"/>
          <c:showPercent val="0"/>
          <c:showBubbleSize val="0"/>
        </c:dLbls>
        <c:marker val="1"/>
        <c:smooth val="0"/>
        <c:axId val="-484546560"/>
        <c:axId val="-484546016"/>
      </c:lineChart>
      <c:dateAx>
        <c:axId val="-484546560"/>
        <c:scaling>
          <c:orientation val="minMax"/>
        </c:scaling>
        <c:delete val="1"/>
        <c:axPos val="b"/>
        <c:numFmt formatCode="ge" sourceLinked="1"/>
        <c:majorTickMark val="none"/>
        <c:minorTickMark val="none"/>
        <c:tickLblPos val="none"/>
        <c:crossAx val="-484546016"/>
        <c:crosses val="autoZero"/>
        <c:auto val="1"/>
        <c:lblOffset val="100"/>
        <c:baseTimeUnit val="years"/>
      </c:dateAx>
      <c:valAx>
        <c:axId val="-48454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4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6E3-4582-B875-8F85A2B31820}"/>
            </c:ext>
          </c:extLst>
        </c:ser>
        <c:dLbls>
          <c:showLegendKey val="0"/>
          <c:showVal val="0"/>
          <c:showCatName val="0"/>
          <c:showSerName val="0"/>
          <c:showPercent val="0"/>
          <c:showBubbleSize val="0"/>
        </c:dLbls>
        <c:gapWidth val="150"/>
        <c:axId val="-484544928"/>
        <c:axId val="-4845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6E3-4582-B875-8F85A2B31820}"/>
            </c:ext>
          </c:extLst>
        </c:ser>
        <c:dLbls>
          <c:showLegendKey val="0"/>
          <c:showVal val="0"/>
          <c:showCatName val="0"/>
          <c:showSerName val="0"/>
          <c:showPercent val="0"/>
          <c:showBubbleSize val="0"/>
        </c:dLbls>
        <c:marker val="1"/>
        <c:smooth val="0"/>
        <c:axId val="-484544928"/>
        <c:axId val="-484539488"/>
      </c:lineChart>
      <c:dateAx>
        <c:axId val="-484544928"/>
        <c:scaling>
          <c:orientation val="minMax"/>
        </c:scaling>
        <c:delete val="1"/>
        <c:axPos val="b"/>
        <c:numFmt formatCode="ge" sourceLinked="1"/>
        <c:majorTickMark val="none"/>
        <c:minorTickMark val="none"/>
        <c:tickLblPos val="none"/>
        <c:crossAx val="-484539488"/>
        <c:crosses val="autoZero"/>
        <c:auto val="1"/>
        <c:lblOffset val="100"/>
        <c:baseTimeUnit val="years"/>
      </c:dateAx>
      <c:valAx>
        <c:axId val="-48453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4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DFE-4177-B563-5ED707615DB3}"/>
            </c:ext>
          </c:extLst>
        </c:ser>
        <c:dLbls>
          <c:showLegendKey val="0"/>
          <c:showVal val="0"/>
          <c:showCatName val="0"/>
          <c:showSerName val="0"/>
          <c:showPercent val="0"/>
          <c:showBubbleSize val="0"/>
        </c:dLbls>
        <c:gapWidth val="150"/>
        <c:axId val="-484541120"/>
        <c:axId val="-4845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DFE-4177-B563-5ED707615DB3}"/>
            </c:ext>
          </c:extLst>
        </c:ser>
        <c:dLbls>
          <c:showLegendKey val="0"/>
          <c:showVal val="0"/>
          <c:showCatName val="0"/>
          <c:showSerName val="0"/>
          <c:showPercent val="0"/>
          <c:showBubbleSize val="0"/>
        </c:dLbls>
        <c:marker val="1"/>
        <c:smooth val="0"/>
        <c:axId val="-484541120"/>
        <c:axId val="-484544384"/>
      </c:lineChart>
      <c:dateAx>
        <c:axId val="-484541120"/>
        <c:scaling>
          <c:orientation val="minMax"/>
        </c:scaling>
        <c:delete val="1"/>
        <c:axPos val="b"/>
        <c:numFmt formatCode="ge" sourceLinked="1"/>
        <c:majorTickMark val="none"/>
        <c:minorTickMark val="none"/>
        <c:tickLblPos val="none"/>
        <c:crossAx val="-484544384"/>
        <c:crosses val="autoZero"/>
        <c:auto val="1"/>
        <c:lblOffset val="100"/>
        <c:baseTimeUnit val="years"/>
      </c:dateAx>
      <c:valAx>
        <c:axId val="-48454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4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30-4256-A55E-9C1F3E6D8783}"/>
            </c:ext>
          </c:extLst>
        </c:ser>
        <c:dLbls>
          <c:showLegendKey val="0"/>
          <c:showVal val="0"/>
          <c:showCatName val="0"/>
          <c:showSerName val="0"/>
          <c:showPercent val="0"/>
          <c:showBubbleSize val="0"/>
        </c:dLbls>
        <c:gapWidth val="150"/>
        <c:axId val="-484543296"/>
        <c:axId val="-48454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C530-4256-A55E-9C1F3E6D8783}"/>
            </c:ext>
          </c:extLst>
        </c:ser>
        <c:dLbls>
          <c:showLegendKey val="0"/>
          <c:showVal val="0"/>
          <c:showCatName val="0"/>
          <c:showSerName val="0"/>
          <c:showPercent val="0"/>
          <c:showBubbleSize val="0"/>
        </c:dLbls>
        <c:marker val="1"/>
        <c:smooth val="0"/>
        <c:axId val="-484543296"/>
        <c:axId val="-484542752"/>
      </c:lineChart>
      <c:dateAx>
        <c:axId val="-484543296"/>
        <c:scaling>
          <c:orientation val="minMax"/>
        </c:scaling>
        <c:delete val="1"/>
        <c:axPos val="b"/>
        <c:numFmt formatCode="ge" sourceLinked="1"/>
        <c:majorTickMark val="none"/>
        <c:minorTickMark val="none"/>
        <c:tickLblPos val="none"/>
        <c:crossAx val="-484542752"/>
        <c:crosses val="autoZero"/>
        <c:auto val="1"/>
        <c:lblOffset val="100"/>
        <c:baseTimeUnit val="years"/>
      </c:dateAx>
      <c:valAx>
        <c:axId val="-48454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71-44DE-862F-1082F9D8702C}"/>
            </c:ext>
          </c:extLst>
        </c:ser>
        <c:dLbls>
          <c:showLegendKey val="0"/>
          <c:showVal val="0"/>
          <c:showCatName val="0"/>
          <c:showSerName val="0"/>
          <c:showPercent val="0"/>
          <c:showBubbleSize val="0"/>
        </c:dLbls>
        <c:gapWidth val="150"/>
        <c:axId val="-484540576"/>
        <c:axId val="-4845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4971-44DE-862F-1082F9D8702C}"/>
            </c:ext>
          </c:extLst>
        </c:ser>
        <c:dLbls>
          <c:showLegendKey val="0"/>
          <c:showVal val="0"/>
          <c:showCatName val="0"/>
          <c:showSerName val="0"/>
          <c:showPercent val="0"/>
          <c:showBubbleSize val="0"/>
        </c:dLbls>
        <c:marker val="1"/>
        <c:smooth val="0"/>
        <c:axId val="-484540576"/>
        <c:axId val="-484542208"/>
      </c:lineChart>
      <c:dateAx>
        <c:axId val="-484540576"/>
        <c:scaling>
          <c:orientation val="minMax"/>
        </c:scaling>
        <c:delete val="1"/>
        <c:axPos val="b"/>
        <c:numFmt formatCode="ge" sourceLinked="1"/>
        <c:majorTickMark val="none"/>
        <c:minorTickMark val="none"/>
        <c:tickLblPos val="none"/>
        <c:crossAx val="-484542208"/>
        <c:crosses val="autoZero"/>
        <c:auto val="1"/>
        <c:lblOffset val="100"/>
        <c:baseTimeUnit val="years"/>
      </c:dateAx>
      <c:valAx>
        <c:axId val="-484542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5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81</c:v>
                </c:pt>
                <c:pt idx="1">
                  <c:v>78.599999999999994</c:v>
                </c:pt>
                <c:pt idx="2">
                  <c:v>47.1</c:v>
                </c:pt>
                <c:pt idx="3">
                  <c:v>52.9</c:v>
                </c:pt>
                <c:pt idx="4">
                  <c:v>55.9</c:v>
                </c:pt>
              </c:numCache>
            </c:numRef>
          </c:val>
          <c:extLst xmlns:c16r2="http://schemas.microsoft.com/office/drawing/2015/06/chart">
            <c:ext xmlns:c16="http://schemas.microsoft.com/office/drawing/2014/chart" uri="{C3380CC4-5D6E-409C-BE32-E72D297353CC}">
              <c16:uniqueId val="{00000000-CF35-4DB2-9391-900D7057F488}"/>
            </c:ext>
          </c:extLst>
        </c:ser>
        <c:dLbls>
          <c:showLegendKey val="0"/>
          <c:showVal val="0"/>
          <c:showCatName val="0"/>
          <c:showSerName val="0"/>
          <c:showPercent val="0"/>
          <c:showBubbleSize val="0"/>
        </c:dLbls>
        <c:gapWidth val="150"/>
        <c:axId val="-484540032"/>
        <c:axId val="-4845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CF35-4DB2-9391-900D7057F488}"/>
            </c:ext>
          </c:extLst>
        </c:ser>
        <c:dLbls>
          <c:showLegendKey val="0"/>
          <c:showVal val="0"/>
          <c:showCatName val="0"/>
          <c:showSerName val="0"/>
          <c:showPercent val="0"/>
          <c:showBubbleSize val="0"/>
        </c:dLbls>
        <c:marker val="1"/>
        <c:smooth val="0"/>
        <c:axId val="-484540032"/>
        <c:axId val="-484538944"/>
      </c:lineChart>
      <c:dateAx>
        <c:axId val="-484540032"/>
        <c:scaling>
          <c:orientation val="minMax"/>
        </c:scaling>
        <c:delete val="1"/>
        <c:axPos val="b"/>
        <c:numFmt formatCode="ge" sourceLinked="1"/>
        <c:majorTickMark val="none"/>
        <c:minorTickMark val="none"/>
        <c:tickLblPos val="none"/>
        <c:crossAx val="-484538944"/>
        <c:crosses val="autoZero"/>
        <c:auto val="1"/>
        <c:lblOffset val="100"/>
        <c:baseTimeUnit val="years"/>
      </c:dateAx>
      <c:valAx>
        <c:axId val="-48453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54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-28.2</c:v>
                </c:pt>
                <c:pt idx="1">
                  <c:v>-24.3</c:v>
                </c:pt>
                <c:pt idx="2">
                  <c:v>87.2</c:v>
                </c:pt>
                <c:pt idx="3">
                  <c:v>35.6</c:v>
                </c:pt>
                <c:pt idx="4">
                  <c:v>81.099999999999994</c:v>
                </c:pt>
              </c:numCache>
            </c:numRef>
          </c:val>
          <c:extLst xmlns:c16r2="http://schemas.microsoft.com/office/drawing/2015/06/chart">
            <c:ext xmlns:c16="http://schemas.microsoft.com/office/drawing/2014/chart" uri="{C3380CC4-5D6E-409C-BE32-E72D297353CC}">
              <c16:uniqueId val="{00000000-2682-458B-BC52-4D1D921405CB}"/>
            </c:ext>
          </c:extLst>
        </c:ser>
        <c:dLbls>
          <c:showLegendKey val="0"/>
          <c:showVal val="0"/>
          <c:showCatName val="0"/>
          <c:showSerName val="0"/>
          <c:showPercent val="0"/>
          <c:showBubbleSize val="0"/>
        </c:dLbls>
        <c:gapWidth val="150"/>
        <c:axId val="-486231856"/>
        <c:axId val="-48622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2682-458B-BC52-4D1D921405CB}"/>
            </c:ext>
          </c:extLst>
        </c:ser>
        <c:dLbls>
          <c:showLegendKey val="0"/>
          <c:showVal val="0"/>
          <c:showCatName val="0"/>
          <c:showSerName val="0"/>
          <c:showPercent val="0"/>
          <c:showBubbleSize val="0"/>
        </c:dLbls>
        <c:marker val="1"/>
        <c:smooth val="0"/>
        <c:axId val="-486231856"/>
        <c:axId val="-486229680"/>
      </c:lineChart>
      <c:dateAx>
        <c:axId val="-486231856"/>
        <c:scaling>
          <c:orientation val="minMax"/>
        </c:scaling>
        <c:delete val="1"/>
        <c:axPos val="b"/>
        <c:numFmt formatCode="ge" sourceLinked="1"/>
        <c:majorTickMark val="none"/>
        <c:minorTickMark val="none"/>
        <c:tickLblPos val="none"/>
        <c:crossAx val="-486229680"/>
        <c:crosses val="autoZero"/>
        <c:auto val="1"/>
        <c:lblOffset val="100"/>
        <c:baseTimeUnit val="years"/>
      </c:dateAx>
      <c:valAx>
        <c:axId val="-48622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23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-623</c:v>
                </c:pt>
                <c:pt idx="1">
                  <c:v>-563</c:v>
                </c:pt>
                <c:pt idx="2">
                  <c:v>11848</c:v>
                </c:pt>
                <c:pt idx="3">
                  <c:v>992</c:v>
                </c:pt>
                <c:pt idx="4">
                  <c:v>1020</c:v>
                </c:pt>
              </c:numCache>
            </c:numRef>
          </c:val>
          <c:extLst xmlns:c16r2="http://schemas.microsoft.com/office/drawing/2015/06/chart">
            <c:ext xmlns:c16="http://schemas.microsoft.com/office/drawing/2014/chart" uri="{C3380CC4-5D6E-409C-BE32-E72D297353CC}">
              <c16:uniqueId val="{00000000-A541-4D13-A4F3-3905CE2BCFD1}"/>
            </c:ext>
          </c:extLst>
        </c:ser>
        <c:dLbls>
          <c:showLegendKey val="0"/>
          <c:showVal val="0"/>
          <c:showCatName val="0"/>
          <c:showSerName val="0"/>
          <c:showPercent val="0"/>
          <c:showBubbleSize val="0"/>
        </c:dLbls>
        <c:gapWidth val="150"/>
        <c:axId val="-248459136"/>
        <c:axId val="-2484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A541-4D13-A4F3-3905CE2BCFD1}"/>
            </c:ext>
          </c:extLst>
        </c:ser>
        <c:dLbls>
          <c:showLegendKey val="0"/>
          <c:showVal val="0"/>
          <c:showCatName val="0"/>
          <c:showSerName val="0"/>
          <c:showPercent val="0"/>
          <c:showBubbleSize val="0"/>
        </c:dLbls>
        <c:marker val="1"/>
        <c:smooth val="0"/>
        <c:axId val="-248459136"/>
        <c:axId val="-248470560"/>
      </c:lineChart>
      <c:dateAx>
        <c:axId val="-248459136"/>
        <c:scaling>
          <c:orientation val="minMax"/>
        </c:scaling>
        <c:delete val="1"/>
        <c:axPos val="b"/>
        <c:numFmt formatCode="ge" sourceLinked="1"/>
        <c:majorTickMark val="none"/>
        <c:minorTickMark val="none"/>
        <c:tickLblPos val="none"/>
        <c:crossAx val="-248470560"/>
        <c:crosses val="autoZero"/>
        <c:auto val="1"/>
        <c:lblOffset val="100"/>
        <c:baseTimeUnit val="years"/>
      </c:dateAx>
      <c:valAx>
        <c:axId val="-24847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45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3"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1081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t="str">
        <f>データ!W7</f>
        <v>-</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78.099999999999994</v>
      </c>
      <c r="V31" s="118"/>
      <c r="W31" s="118"/>
      <c r="X31" s="118"/>
      <c r="Y31" s="118"/>
      <c r="Z31" s="118"/>
      <c r="AA31" s="118"/>
      <c r="AB31" s="118"/>
      <c r="AC31" s="118"/>
      <c r="AD31" s="118"/>
      <c r="AE31" s="118"/>
      <c r="AF31" s="118"/>
      <c r="AG31" s="118"/>
      <c r="AH31" s="118"/>
      <c r="AI31" s="118"/>
      <c r="AJ31" s="118"/>
      <c r="AK31" s="118"/>
      <c r="AL31" s="118"/>
      <c r="AM31" s="118"/>
      <c r="AN31" s="118">
        <f>データ!Z7</f>
        <v>80.5</v>
      </c>
      <c r="AO31" s="118"/>
      <c r="AP31" s="118"/>
      <c r="AQ31" s="118"/>
      <c r="AR31" s="118"/>
      <c r="AS31" s="118"/>
      <c r="AT31" s="118"/>
      <c r="AU31" s="118"/>
      <c r="AV31" s="118"/>
      <c r="AW31" s="118"/>
      <c r="AX31" s="118"/>
      <c r="AY31" s="118"/>
      <c r="AZ31" s="118"/>
      <c r="BA31" s="118"/>
      <c r="BB31" s="118"/>
      <c r="BC31" s="118"/>
      <c r="BD31" s="118"/>
      <c r="BE31" s="118"/>
      <c r="BF31" s="118"/>
      <c r="BG31" s="118">
        <f>データ!AA7</f>
        <v>781.7</v>
      </c>
      <c r="BH31" s="118"/>
      <c r="BI31" s="118"/>
      <c r="BJ31" s="118"/>
      <c r="BK31" s="118"/>
      <c r="BL31" s="118"/>
      <c r="BM31" s="118"/>
      <c r="BN31" s="118"/>
      <c r="BO31" s="118"/>
      <c r="BP31" s="118"/>
      <c r="BQ31" s="118"/>
      <c r="BR31" s="118"/>
      <c r="BS31" s="118"/>
      <c r="BT31" s="118"/>
      <c r="BU31" s="118"/>
      <c r="BV31" s="118"/>
      <c r="BW31" s="118"/>
      <c r="BX31" s="118"/>
      <c r="BY31" s="118"/>
      <c r="BZ31" s="118">
        <f>データ!AB7</f>
        <v>515.1</v>
      </c>
      <c r="CA31" s="118"/>
      <c r="CB31" s="118"/>
      <c r="CC31" s="118"/>
      <c r="CD31" s="118"/>
      <c r="CE31" s="118"/>
      <c r="CF31" s="118"/>
      <c r="CG31" s="118"/>
      <c r="CH31" s="118"/>
      <c r="CI31" s="118"/>
      <c r="CJ31" s="118"/>
      <c r="CK31" s="118"/>
      <c r="CL31" s="118"/>
      <c r="CM31" s="118"/>
      <c r="CN31" s="118"/>
      <c r="CO31" s="118"/>
      <c r="CP31" s="118"/>
      <c r="CQ31" s="118"/>
      <c r="CR31" s="118"/>
      <c r="CS31" s="118">
        <f>データ!AC7</f>
        <v>530.4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81</v>
      </c>
      <c r="JD31" s="120"/>
      <c r="JE31" s="120"/>
      <c r="JF31" s="120"/>
      <c r="JG31" s="120"/>
      <c r="JH31" s="120"/>
      <c r="JI31" s="120"/>
      <c r="JJ31" s="120"/>
      <c r="JK31" s="120"/>
      <c r="JL31" s="120"/>
      <c r="JM31" s="120"/>
      <c r="JN31" s="120"/>
      <c r="JO31" s="120"/>
      <c r="JP31" s="120"/>
      <c r="JQ31" s="120"/>
      <c r="JR31" s="120"/>
      <c r="JS31" s="120"/>
      <c r="JT31" s="120"/>
      <c r="JU31" s="121"/>
      <c r="JV31" s="119">
        <f>データ!DL7</f>
        <v>78.599999999999994</v>
      </c>
      <c r="JW31" s="120"/>
      <c r="JX31" s="120"/>
      <c r="JY31" s="120"/>
      <c r="JZ31" s="120"/>
      <c r="KA31" s="120"/>
      <c r="KB31" s="120"/>
      <c r="KC31" s="120"/>
      <c r="KD31" s="120"/>
      <c r="KE31" s="120"/>
      <c r="KF31" s="120"/>
      <c r="KG31" s="120"/>
      <c r="KH31" s="120"/>
      <c r="KI31" s="120"/>
      <c r="KJ31" s="120"/>
      <c r="KK31" s="120"/>
      <c r="KL31" s="120"/>
      <c r="KM31" s="120"/>
      <c r="KN31" s="121"/>
      <c r="KO31" s="119">
        <f>データ!DM7</f>
        <v>47.1</v>
      </c>
      <c r="KP31" s="120"/>
      <c r="KQ31" s="120"/>
      <c r="KR31" s="120"/>
      <c r="KS31" s="120"/>
      <c r="KT31" s="120"/>
      <c r="KU31" s="120"/>
      <c r="KV31" s="120"/>
      <c r="KW31" s="120"/>
      <c r="KX31" s="120"/>
      <c r="KY31" s="120"/>
      <c r="KZ31" s="120"/>
      <c r="LA31" s="120"/>
      <c r="LB31" s="120"/>
      <c r="LC31" s="120"/>
      <c r="LD31" s="120"/>
      <c r="LE31" s="120"/>
      <c r="LF31" s="120"/>
      <c r="LG31" s="121"/>
      <c r="LH31" s="119">
        <f>データ!DN7</f>
        <v>52.9</v>
      </c>
      <c r="LI31" s="120"/>
      <c r="LJ31" s="120"/>
      <c r="LK31" s="120"/>
      <c r="LL31" s="120"/>
      <c r="LM31" s="120"/>
      <c r="LN31" s="120"/>
      <c r="LO31" s="120"/>
      <c r="LP31" s="120"/>
      <c r="LQ31" s="120"/>
      <c r="LR31" s="120"/>
      <c r="LS31" s="120"/>
      <c r="LT31" s="120"/>
      <c r="LU31" s="120"/>
      <c r="LV31" s="120"/>
      <c r="LW31" s="120"/>
      <c r="LX31" s="120"/>
      <c r="LY31" s="120"/>
      <c r="LZ31" s="121"/>
      <c r="MA31" s="119">
        <f>データ!DO7</f>
        <v>55.9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138</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141</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9">
        <f>データ!AU7</f>
        <v>0</v>
      </c>
      <c r="V52" s="129"/>
      <c r="W52" s="129"/>
      <c r="X52" s="129"/>
      <c r="Y52" s="129"/>
      <c r="Z52" s="129"/>
      <c r="AA52" s="129"/>
      <c r="AB52" s="129"/>
      <c r="AC52" s="129"/>
      <c r="AD52" s="129"/>
      <c r="AE52" s="129"/>
      <c r="AF52" s="129"/>
      <c r="AG52" s="129"/>
      <c r="AH52" s="129"/>
      <c r="AI52" s="129"/>
      <c r="AJ52" s="129"/>
      <c r="AK52" s="129"/>
      <c r="AL52" s="129"/>
      <c r="AM52" s="129"/>
      <c r="AN52" s="129">
        <f>データ!AV7</f>
        <v>0</v>
      </c>
      <c r="AO52" s="129"/>
      <c r="AP52" s="129"/>
      <c r="AQ52" s="129"/>
      <c r="AR52" s="129"/>
      <c r="AS52" s="129"/>
      <c r="AT52" s="129"/>
      <c r="AU52" s="129"/>
      <c r="AV52" s="129"/>
      <c r="AW52" s="129"/>
      <c r="AX52" s="129"/>
      <c r="AY52" s="129"/>
      <c r="AZ52" s="129"/>
      <c r="BA52" s="129"/>
      <c r="BB52" s="129"/>
      <c r="BC52" s="129"/>
      <c r="BD52" s="129"/>
      <c r="BE52" s="129"/>
      <c r="BF52" s="129"/>
      <c r="BG52" s="129">
        <f>データ!AW7</f>
        <v>0</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-28.2</v>
      </c>
      <c r="EM52" s="118"/>
      <c r="EN52" s="118"/>
      <c r="EO52" s="118"/>
      <c r="EP52" s="118"/>
      <c r="EQ52" s="118"/>
      <c r="ER52" s="118"/>
      <c r="ES52" s="118"/>
      <c r="ET52" s="118"/>
      <c r="EU52" s="118"/>
      <c r="EV52" s="118"/>
      <c r="EW52" s="118"/>
      <c r="EX52" s="118"/>
      <c r="EY52" s="118"/>
      <c r="EZ52" s="118"/>
      <c r="FA52" s="118"/>
      <c r="FB52" s="118"/>
      <c r="FC52" s="118"/>
      <c r="FD52" s="118"/>
      <c r="FE52" s="118">
        <f>データ!BG7</f>
        <v>-24.3</v>
      </c>
      <c r="FF52" s="118"/>
      <c r="FG52" s="118"/>
      <c r="FH52" s="118"/>
      <c r="FI52" s="118"/>
      <c r="FJ52" s="118"/>
      <c r="FK52" s="118"/>
      <c r="FL52" s="118"/>
      <c r="FM52" s="118"/>
      <c r="FN52" s="118"/>
      <c r="FO52" s="118"/>
      <c r="FP52" s="118"/>
      <c r="FQ52" s="118"/>
      <c r="FR52" s="118"/>
      <c r="FS52" s="118"/>
      <c r="FT52" s="118"/>
      <c r="FU52" s="118"/>
      <c r="FV52" s="118"/>
      <c r="FW52" s="118"/>
      <c r="FX52" s="118">
        <f>データ!BH7</f>
        <v>87.2</v>
      </c>
      <c r="FY52" s="118"/>
      <c r="FZ52" s="118"/>
      <c r="GA52" s="118"/>
      <c r="GB52" s="118"/>
      <c r="GC52" s="118"/>
      <c r="GD52" s="118"/>
      <c r="GE52" s="118"/>
      <c r="GF52" s="118"/>
      <c r="GG52" s="118"/>
      <c r="GH52" s="118"/>
      <c r="GI52" s="118"/>
      <c r="GJ52" s="118"/>
      <c r="GK52" s="118"/>
      <c r="GL52" s="118"/>
      <c r="GM52" s="118"/>
      <c r="GN52" s="118"/>
      <c r="GO52" s="118"/>
      <c r="GP52" s="118"/>
      <c r="GQ52" s="118">
        <f>データ!BI7</f>
        <v>35.6</v>
      </c>
      <c r="GR52" s="118"/>
      <c r="GS52" s="118"/>
      <c r="GT52" s="118"/>
      <c r="GU52" s="118"/>
      <c r="GV52" s="118"/>
      <c r="GW52" s="118"/>
      <c r="GX52" s="118"/>
      <c r="GY52" s="118"/>
      <c r="GZ52" s="118"/>
      <c r="HA52" s="118"/>
      <c r="HB52" s="118"/>
      <c r="HC52" s="118"/>
      <c r="HD52" s="118"/>
      <c r="HE52" s="118"/>
      <c r="HF52" s="118"/>
      <c r="HG52" s="118"/>
      <c r="HH52" s="118"/>
      <c r="HI52" s="118"/>
      <c r="HJ52" s="118">
        <f>データ!BJ7</f>
        <v>81.099999999999994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-623</v>
      </c>
      <c r="JD52" s="129"/>
      <c r="JE52" s="129"/>
      <c r="JF52" s="129"/>
      <c r="JG52" s="129"/>
      <c r="JH52" s="129"/>
      <c r="JI52" s="129"/>
      <c r="JJ52" s="129"/>
      <c r="JK52" s="129"/>
      <c r="JL52" s="129"/>
      <c r="JM52" s="129"/>
      <c r="JN52" s="129"/>
      <c r="JO52" s="129"/>
      <c r="JP52" s="129"/>
      <c r="JQ52" s="129"/>
      <c r="JR52" s="129"/>
      <c r="JS52" s="129"/>
      <c r="JT52" s="129"/>
      <c r="JU52" s="129"/>
      <c r="JV52" s="129">
        <f>データ!BR7</f>
        <v>-563</v>
      </c>
      <c r="JW52" s="129"/>
      <c r="JX52" s="129"/>
      <c r="JY52" s="129"/>
      <c r="JZ52" s="129"/>
      <c r="KA52" s="129"/>
      <c r="KB52" s="129"/>
      <c r="KC52" s="129"/>
      <c r="KD52" s="129"/>
      <c r="KE52" s="129"/>
      <c r="KF52" s="129"/>
      <c r="KG52" s="129"/>
      <c r="KH52" s="129"/>
      <c r="KI52" s="129"/>
      <c r="KJ52" s="129"/>
      <c r="KK52" s="129"/>
      <c r="KL52" s="129"/>
      <c r="KM52" s="129"/>
      <c r="KN52" s="129"/>
      <c r="KO52" s="129">
        <f>データ!BS7</f>
        <v>11848</v>
      </c>
      <c r="KP52" s="129"/>
      <c r="KQ52" s="129"/>
      <c r="KR52" s="129"/>
      <c r="KS52" s="129"/>
      <c r="KT52" s="129"/>
      <c r="KU52" s="129"/>
      <c r="KV52" s="129"/>
      <c r="KW52" s="129"/>
      <c r="KX52" s="129"/>
      <c r="KY52" s="129"/>
      <c r="KZ52" s="129"/>
      <c r="LA52" s="129"/>
      <c r="LB52" s="129"/>
      <c r="LC52" s="129"/>
      <c r="LD52" s="129"/>
      <c r="LE52" s="129"/>
      <c r="LF52" s="129"/>
      <c r="LG52" s="129"/>
      <c r="LH52" s="129">
        <f>データ!BT7</f>
        <v>992</v>
      </c>
      <c r="LI52" s="129"/>
      <c r="LJ52" s="129"/>
      <c r="LK52" s="129"/>
      <c r="LL52" s="129"/>
      <c r="LM52" s="129"/>
      <c r="LN52" s="129"/>
      <c r="LO52" s="129"/>
      <c r="LP52" s="129"/>
      <c r="LQ52" s="129"/>
      <c r="LR52" s="129"/>
      <c r="LS52" s="129"/>
      <c r="LT52" s="129"/>
      <c r="LU52" s="129"/>
      <c r="LV52" s="129"/>
      <c r="LW52" s="129"/>
      <c r="LX52" s="129"/>
      <c r="LY52" s="129"/>
      <c r="LZ52" s="129"/>
      <c r="MA52" s="129">
        <f>データ!BU7</f>
        <v>1020</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9">
        <f>データ!AZ7</f>
        <v>27</v>
      </c>
      <c r="V53" s="129"/>
      <c r="W53" s="129"/>
      <c r="X53" s="129"/>
      <c r="Y53" s="129"/>
      <c r="Z53" s="129"/>
      <c r="AA53" s="129"/>
      <c r="AB53" s="129"/>
      <c r="AC53" s="129"/>
      <c r="AD53" s="129"/>
      <c r="AE53" s="129"/>
      <c r="AF53" s="129"/>
      <c r="AG53" s="129"/>
      <c r="AH53" s="129"/>
      <c r="AI53" s="129"/>
      <c r="AJ53" s="129"/>
      <c r="AK53" s="129"/>
      <c r="AL53" s="129"/>
      <c r="AM53" s="129"/>
      <c r="AN53" s="129">
        <f>データ!BA7</f>
        <v>23</v>
      </c>
      <c r="AO53" s="129"/>
      <c r="AP53" s="129"/>
      <c r="AQ53" s="129"/>
      <c r="AR53" s="129"/>
      <c r="AS53" s="129"/>
      <c r="AT53" s="129"/>
      <c r="AU53" s="129"/>
      <c r="AV53" s="129"/>
      <c r="AW53" s="129"/>
      <c r="AX53" s="129"/>
      <c r="AY53" s="129"/>
      <c r="AZ53" s="129"/>
      <c r="BA53" s="129"/>
      <c r="BB53" s="129"/>
      <c r="BC53" s="129"/>
      <c r="BD53" s="129"/>
      <c r="BE53" s="129"/>
      <c r="BF53" s="129"/>
      <c r="BG53" s="129">
        <f>データ!BB7</f>
        <v>22</v>
      </c>
      <c r="BH53" s="129"/>
      <c r="BI53" s="129"/>
      <c r="BJ53" s="129"/>
      <c r="BK53" s="129"/>
      <c r="BL53" s="129"/>
      <c r="BM53" s="129"/>
      <c r="BN53" s="129"/>
      <c r="BO53" s="129"/>
      <c r="BP53" s="129"/>
      <c r="BQ53" s="129"/>
      <c r="BR53" s="129"/>
      <c r="BS53" s="129"/>
      <c r="BT53" s="129"/>
      <c r="BU53" s="129"/>
      <c r="BV53" s="129"/>
      <c r="BW53" s="129"/>
      <c r="BX53" s="129"/>
      <c r="BY53" s="129"/>
      <c r="BZ53" s="129">
        <f>データ!BC7</f>
        <v>16</v>
      </c>
      <c r="CA53" s="129"/>
      <c r="CB53" s="129"/>
      <c r="CC53" s="129"/>
      <c r="CD53" s="129"/>
      <c r="CE53" s="129"/>
      <c r="CF53" s="129"/>
      <c r="CG53" s="129"/>
      <c r="CH53" s="129"/>
      <c r="CI53" s="129"/>
      <c r="CJ53" s="129"/>
      <c r="CK53" s="129"/>
      <c r="CL53" s="129"/>
      <c r="CM53" s="129"/>
      <c r="CN53" s="129"/>
      <c r="CO53" s="129"/>
      <c r="CP53" s="129"/>
      <c r="CQ53" s="129"/>
      <c r="CR53" s="129"/>
      <c r="CS53" s="129">
        <f>データ!BD7</f>
        <v>21</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6777</v>
      </c>
      <c r="JD53" s="129"/>
      <c r="JE53" s="129"/>
      <c r="JF53" s="129"/>
      <c r="JG53" s="129"/>
      <c r="JH53" s="129"/>
      <c r="JI53" s="129"/>
      <c r="JJ53" s="129"/>
      <c r="JK53" s="129"/>
      <c r="JL53" s="129"/>
      <c r="JM53" s="129"/>
      <c r="JN53" s="129"/>
      <c r="JO53" s="129"/>
      <c r="JP53" s="129"/>
      <c r="JQ53" s="129"/>
      <c r="JR53" s="129"/>
      <c r="JS53" s="129"/>
      <c r="JT53" s="129"/>
      <c r="JU53" s="129"/>
      <c r="JV53" s="129">
        <f>データ!BW7</f>
        <v>7496</v>
      </c>
      <c r="JW53" s="129"/>
      <c r="JX53" s="129"/>
      <c r="JY53" s="129"/>
      <c r="JZ53" s="129"/>
      <c r="KA53" s="129"/>
      <c r="KB53" s="129"/>
      <c r="KC53" s="129"/>
      <c r="KD53" s="129"/>
      <c r="KE53" s="129"/>
      <c r="KF53" s="129"/>
      <c r="KG53" s="129"/>
      <c r="KH53" s="129"/>
      <c r="KI53" s="129"/>
      <c r="KJ53" s="129"/>
      <c r="KK53" s="129"/>
      <c r="KL53" s="129"/>
      <c r="KM53" s="129"/>
      <c r="KN53" s="129"/>
      <c r="KO53" s="129">
        <f>データ!BX7</f>
        <v>6967</v>
      </c>
      <c r="KP53" s="129"/>
      <c r="KQ53" s="129"/>
      <c r="KR53" s="129"/>
      <c r="KS53" s="129"/>
      <c r="KT53" s="129"/>
      <c r="KU53" s="129"/>
      <c r="KV53" s="129"/>
      <c r="KW53" s="129"/>
      <c r="KX53" s="129"/>
      <c r="KY53" s="129"/>
      <c r="KZ53" s="129"/>
      <c r="LA53" s="129"/>
      <c r="LB53" s="129"/>
      <c r="LC53" s="129"/>
      <c r="LD53" s="129"/>
      <c r="LE53" s="129"/>
      <c r="LF53" s="129"/>
      <c r="LG53" s="129"/>
      <c r="LH53" s="129">
        <f>データ!BY7</f>
        <v>7138</v>
      </c>
      <c r="LI53" s="129"/>
      <c r="LJ53" s="129"/>
      <c r="LK53" s="129"/>
      <c r="LL53" s="129"/>
      <c r="LM53" s="129"/>
      <c r="LN53" s="129"/>
      <c r="LO53" s="129"/>
      <c r="LP53" s="129"/>
      <c r="LQ53" s="129"/>
      <c r="LR53" s="129"/>
      <c r="LS53" s="129"/>
      <c r="LT53" s="129"/>
      <c r="LU53" s="129"/>
      <c r="LV53" s="129"/>
      <c r="LW53" s="129"/>
      <c r="LX53" s="129"/>
      <c r="LY53" s="129"/>
      <c r="LZ53" s="129"/>
      <c r="MA53" s="129">
        <f>データ!BZ7</f>
        <v>8131</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139</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11698</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3" t="s">
        <v>27</v>
      </c>
      <c r="J77" s="143"/>
      <c r="K77" s="143"/>
      <c r="L77" s="143"/>
      <c r="M77" s="143"/>
      <c r="N77" s="143"/>
      <c r="O77" s="143"/>
      <c r="P77" s="143"/>
      <c r="Q77" s="143"/>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3" t="s">
        <v>27</v>
      </c>
      <c r="JS77" s="143"/>
      <c r="JT77" s="143"/>
      <c r="JU77" s="143"/>
      <c r="JV77" s="143"/>
      <c r="JW77" s="143"/>
      <c r="JX77" s="143"/>
      <c r="JY77" s="143"/>
      <c r="JZ77" s="143"/>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3" t="s">
        <v>29</v>
      </c>
      <c r="J78" s="143"/>
      <c r="K78" s="143"/>
      <c r="L78" s="143"/>
      <c r="M78" s="143"/>
      <c r="N78" s="143"/>
      <c r="O78" s="143"/>
      <c r="P78" s="143"/>
      <c r="Q78" s="143"/>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3" t="s">
        <v>29</v>
      </c>
      <c r="JS78" s="143"/>
      <c r="JT78" s="143"/>
      <c r="JU78" s="143"/>
      <c r="JV78" s="143"/>
      <c r="JW78" s="143"/>
      <c r="JX78" s="143"/>
      <c r="JY78" s="143"/>
      <c r="JZ78" s="143"/>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F6+o37+C4ZCbqdiC6MUfalvR+1Tn5NRBzMULscCRSjWST+SzGe/3oM9jc+tFdR4eNB56DmtEXS2vtK6+JHMg==" saltValue="9icPWpyfUIxgdprmyTHiO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9"/>
      <c r="I4" s="150"/>
      <c r="J4" s="150"/>
      <c r="K4" s="150"/>
      <c r="L4" s="150"/>
      <c r="M4" s="150"/>
      <c r="N4" s="150"/>
      <c r="O4" s="150"/>
      <c r="P4" s="150"/>
      <c r="Q4" s="150"/>
      <c r="R4" s="150"/>
      <c r="S4" s="150"/>
      <c r="T4" s="150"/>
      <c r="U4" s="150"/>
      <c r="V4" s="150"/>
      <c r="W4" s="150"/>
      <c r="X4" s="150"/>
      <c r="Y4" s="144" t="s">
        <v>71</v>
      </c>
      <c r="Z4" s="145"/>
      <c r="AA4" s="145"/>
      <c r="AB4" s="145"/>
      <c r="AC4" s="145"/>
      <c r="AD4" s="145"/>
      <c r="AE4" s="145"/>
      <c r="AF4" s="145"/>
      <c r="AG4" s="145"/>
      <c r="AH4" s="145"/>
      <c r="AI4" s="146"/>
      <c r="AJ4" s="151" t="s">
        <v>72</v>
      </c>
      <c r="AK4" s="151"/>
      <c r="AL4" s="151"/>
      <c r="AM4" s="151"/>
      <c r="AN4" s="151"/>
      <c r="AO4" s="151"/>
      <c r="AP4" s="151"/>
      <c r="AQ4" s="151"/>
      <c r="AR4" s="151"/>
      <c r="AS4" s="151"/>
      <c r="AT4" s="151"/>
      <c r="AU4" s="152" t="s">
        <v>73</v>
      </c>
      <c r="AV4" s="151"/>
      <c r="AW4" s="151"/>
      <c r="AX4" s="151"/>
      <c r="AY4" s="151"/>
      <c r="AZ4" s="151"/>
      <c r="BA4" s="151"/>
      <c r="BB4" s="151"/>
      <c r="BC4" s="151"/>
      <c r="BD4" s="151"/>
      <c r="BE4" s="151"/>
      <c r="BF4" s="151" t="s">
        <v>74</v>
      </c>
      <c r="BG4" s="151"/>
      <c r="BH4" s="151"/>
      <c r="BI4" s="151"/>
      <c r="BJ4" s="151"/>
      <c r="BK4" s="151"/>
      <c r="BL4" s="151"/>
      <c r="BM4" s="151"/>
      <c r="BN4" s="151"/>
      <c r="BO4" s="151"/>
      <c r="BP4" s="151"/>
      <c r="BQ4" s="152" t="s">
        <v>75</v>
      </c>
      <c r="BR4" s="151"/>
      <c r="BS4" s="151"/>
      <c r="BT4" s="151"/>
      <c r="BU4" s="151"/>
      <c r="BV4" s="151"/>
      <c r="BW4" s="151"/>
      <c r="BX4" s="151"/>
      <c r="BY4" s="151"/>
      <c r="BZ4" s="151"/>
      <c r="CA4" s="151"/>
      <c r="CB4" s="151" t="s">
        <v>76</v>
      </c>
      <c r="CC4" s="151"/>
      <c r="CD4" s="151"/>
      <c r="CE4" s="151"/>
      <c r="CF4" s="151"/>
      <c r="CG4" s="151"/>
      <c r="CH4" s="151"/>
      <c r="CI4" s="151"/>
      <c r="CJ4" s="151"/>
      <c r="CK4" s="151"/>
      <c r="CL4" s="151"/>
      <c r="CM4" s="153" t="s">
        <v>77</v>
      </c>
      <c r="CN4" s="153" t="s">
        <v>78</v>
      </c>
      <c r="CO4" s="144" t="s">
        <v>79</v>
      </c>
      <c r="CP4" s="145"/>
      <c r="CQ4" s="145"/>
      <c r="CR4" s="145"/>
      <c r="CS4" s="145"/>
      <c r="CT4" s="145"/>
      <c r="CU4" s="145"/>
      <c r="CV4" s="145"/>
      <c r="CW4" s="145"/>
      <c r="CX4" s="145"/>
      <c r="CY4" s="146"/>
      <c r="CZ4" s="151" t="s">
        <v>80</v>
      </c>
      <c r="DA4" s="151"/>
      <c r="DB4" s="151"/>
      <c r="DC4" s="151"/>
      <c r="DD4" s="151"/>
      <c r="DE4" s="151"/>
      <c r="DF4" s="151"/>
      <c r="DG4" s="151"/>
      <c r="DH4" s="151"/>
      <c r="DI4" s="151"/>
      <c r="DJ4" s="151"/>
      <c r="DK4" s="144" t="s">
        <v>81</v>
      </c>
      <c r="DL4" s="145"/>
      <c r="DM4" s="145"/>
      <c r="DN4" s="145"/>
      <c r="DO4" s="145"/>
      <c r="DP4" s="145"/>
      <c r="DQ4" s="145"/>
      <c r="DR4" s="145"/>
      <c r="DS4" s="145"/>
      <c r="DT4" s="145"/>
      <c r="DU4" s="146"/>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108</v>
      </c>
      <c r="AM5" s="59" t="s">
        <v>100</v>
      </c>
      <c r="AN5" s="59" t="s">
        <v>101</v>
      </c>
      <c r="AO5" s="59" t="s">
        <v>102</v>
      </c>
      <c r="AP5" s="59" t="s">
        <v>103</v>
      </c>
      <c r="AQ5" s="59" t="s">
        <v>104</v>
      </c>
      <c r="AR5" s="59" t="s">
        <v>105</v>
      </c>
      <c r="AS5" s="59" t="s">
        <v>106</v>
      </c>
      <c r="AT5" s="59" t="s">
        <v>107</v>
      </c>
      <c r="AU5" s="59" t="s">
        <v>97</v>
      </c>
      <c r="AV5" s="59" t="s">
        <v>109</v>
      </c>
      <c r="AW5" s="59" t="s">
        <v>108</v>
      </c>
      <c r="AX5" s="59" t="s">
        <v>100</v>
      </c>
      <c r="AY5" s="59" t="s">
        <v>101</v>
      </c>
      <c r="AZ5" s="59" t="s">
        <v>102</v>
      </c>
      <c r="BA5" s="59" t="s">
        <v>103</v>
      </c>
      <c r="BB5" s="59" t="s">
        <v>104</v>
      </c>
      <c r="BC5" s="59" t="s">
        <v>105</v>
      </c>
      <c r="BD5" s="59" t="s">
        <v>106</v>
      </c>
      <c r="BE5" s="59" t="s">
        <v>107</v>
      </c>
      <c r="BF5" s="59" t="s">
        <v>110</v>
      </c>
      <c r="BG5" s="59" t="s">
        <v>98</v>
      </c>
      <c r="BH5" s="59" t="s">
        <v>99</v>
      </c>
      <c r="BI5" s="59" t="s">
        <v>100</v>
      </c>
      <c r="BJ5" s="59" t="s">
        <v>111</v>
      </c>
      <c r="BK5" s="59" t="s">
        <v>102</v>
      </c>
      <c r="BL5" s="59" t="s">
        <v>103</v>
      </c>
      <c r="BM5" s="59" t="s">
        <v>104</v>
      </c>
      <c r="BN5" s="59" t="s">
        <v>105</v>
      </c>
      <c r="BO5" s="59" t="s">
        <v>106</v>
      </c>
      <c r="BP5" s="59" t="s">
        <v>107</v>
      </c>
      <c r="BQ5" s="59" t="s">
        <v>97</v>
      </c>
      <c r="BR5" s="59" t="s">
        <v>98</v>
      </c>
      <c r="BS5" s="59" t="s">
        <v>99</v>
      </c>
      <c r="BT5" s="59" t="s">
        <v>112</v>
      </c>
      <c r="BU5" s="59" t="s">
        <v>113</v>
      </c>
      <c r="BV5" s="59" t="s">
        <v>102</v>
      </c>
      <c r="BW5" s="59" t="s">
        <v>103</v>
      </c>
      <c r="BX5" s="59" t="s">
        <v>104</v>
      </c>
      <c r="BY5" s="59" t="s">
        <v>105</v>
      </c>
      <c r="BZ5" s="59" t="s">
        <v>106</v>
      </c>
      <c r="CA5" s="59" t="s">
        <v>107</v>
      </c>
      <c r="CB5" s="59" t="s">
        <v>110</v>
      </c>
      <c r="CC5" s="59" t="s">
        <v>109</v>
      </c>
      <c r="CD5" s="59" t="s">
        <v>108</v>
      </c>
      <c r="CE5" s="59" t="s">
        <v>112</v>
      </c>
      <c r="CF5" s="59" t="s">
        <v>101</v>
      </c>
      <c r="CG5" s="59" t="s">
        <v>102</v>
      </c>
      <c r="CH5" s="59" t="s">
        <v>103</v>
      </c>
      <c r="CI5" s="59" t="s">
        <v>104</v>
      </c>
      <c r="CJ5" s="59" t="s">
        <v>105</v>
      </c>
      <c r="CK5" s="59" t="s">
        <v>106</v>
      </c>
      <c r="CL5" s="59" t="s">
        <v>107</v>
      </c>
      <c r="CM5" s="154"/>
      <c r="CN5" s="154"/>
      <c r="CO5" s="59" t="s">
        <v>110</v>
      </c>
      <c r="CP5" s="59" t="s">
        <v>98</v>
      </c>
      <c r="CQ5" s="59" t="s">
        <v>99</v>
      </c>
      <c r="CR5" s="59" t="s">
        <v>112</v>
      </c>
      <c r="CS5" s="59" t="s">
        <v>101</v>
      </c>
      <c r="CT5" s="59" t="s">
        <v>102</v>
      </c>
      <c r="CU5" s="59" t="s">
        <v>103</v>
      </c>
      <c r="CV5" s="59" t="s">
        <v>104</v>
      </c>
      <c r="CW5" s="59" t="s">
        <v>105</v>
      </c>
      <c r="CX5" s="59" t="s">
        <v>106</v>
      </c>
      <c r="CY5" s="59" t="s">
        <v>107</v>
      </c>
      <c r="CZ5" s="59" t="s">
        <v>110</v>
      </c>
      <c r="DA5" s="59" t="s">
        <v>98</v>
      </c>
      <c r="DB5" s="59" t="s">
        <v>108</v>
      </c>
      <c r="DC5" s="59" t="s">
        <v>100</v>
      </c>
      <c r="DD5" s="59" t="s">
        <v>113</v>
      </c>
      <c r="DE5" s="59" t="s">
        <v>102</v>
      </c>
      <c r="DF5" s="59" t="s">
        <v>103</v>
      </c>
      <c r="DG5" s="59" t="s">
        <v>104</v>
      </c>
      <c r="DH5" s="59" t="s">
        <v>105</v>
      </c>
      <c r="DI5" s="59" t="s">
        <v>106</v>
      </c>
      <c r="DJ5" s="59" t="s">
        <v>44</v>
      </c>
      <c r="DK5" s="59" t="s">
        <v>110</v>
      </c>
      <c r="DL5" s="59" t="s">
        <v>98</v>
      </c>
      <c r="DM5" s="59" t="s">
        <v>108</v>
      </c>
      <c r="DN5" s="59" t="s">
        <v>100</v>
      </c>
      <c r="DO5" s="59" t="s">
        <v>101</v>
      </c>
      <c r="DP5" s="59" t="s">
        <v>102</v>
      </c>
      <c r="DQ5" s="59" t="s">
        <v>103</v>
      </c>
      <c r="DR5" s="59" t="s">
        <v>104</v>
      </c>
      <c r="DS5" s="59" t="s">
        <v>105</v>
      </c>
      <c r="DT5" s="59" t="s">
        <v>106</v>
      </c>
      <c r="DU5" s="59" t="s">
        <v>107</v>
      </c>
    </row>
    <row r="6" spans="1:125" s="66" customFormat="1" x14ac:dyDescent="0.15">
      <c r="A6" s="49" t="s">
        <v>114</v>
      </c>
      <c r="B6" s="60">
        <f>B8</f>
        <v>2017</v>
      </c>
      <c r="C6" s="60">
        <f t="shared" ref="C6:X6" si="1">C8</f>
        <v>382132</v>
      </c>
      <c r="D6" s="60">
        <f t="shared" si="1"/>
        <v>47</v>
      </c>
      <c r="E6" s="60">
        <f t="shared" si="1"/>
        <v>14</v>
      </c>
      <c r="F6" s="60">
        <f t="shared" si="1"/>
        <v>0</v>
      </c>
      <c r="G6" s="60">
        <f t="shared" si="1"/>
        <v>8</v>
      </c>
      <c r="H6" s="60" t="str">
        <f>SUBSTITUTE(H8,"　","")</f>
        <v>愛媛県四国中央市</v>
      </c>
      <c r="I6" s="60" t="str">
        <f t="shared" si="1"/>
        <v>中央駐車場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39</v>
      </c>
      <c r="S6" s="62" t="str">
        <f t="shared" si="1"/>
        <v>商業施設</v>
      </c>
      <c r="T6" s="62" t="str">
        <f t="shared" si="1"/>
        <v>無</v>
      </c>
      <c r="U6" s="63">
        <f t="shared" si="1"/>
        <v>1081</v>
      </c>
      <c r="V6" s="63">
        <f t="shared" si="1"/>
        <v>34</v>
      </c>
      <c r="W6" s="63" t="str">
        <f t="shared" si="1"/>
        <v>-</v>
      </c>
      <c r="X6" s="62" t="str">
        <f t="shared" si="1"/>
        <v>導入なし</v>
      </c>
      <c r="Y6" s="64">
        <f>IF(Y8="-",NA(),Y8)</f>
        <v>78.099999999999994</v>
      </c>
      <c r="Z6" s="64">
        <f t="shared" ref="Z6:AH6" si="2">IF(Z8="-",NA(),Z8)</f>
        <v>80.5</v>
      </c>
      <c r="AA6" s="64">
        <f t="shared" si="2"/>
        <v>781.7</v>
      </c>
      <c r="AB6" s="64">
        <f t="shared" si="2"/>
        <v>515.1</v>
      </c>
      <c r="AC6" s="64">
        <f t="shared" si="2"/>
        <v>530.4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-28.2</v>
      </c>
      <c r="BG6" s="64">
        <f t="shared" ref="BG6:BO6" si="5">IF(BG8="-",NA(),BG8)</f>
        <v>-24.3</v>
      </c>
      <c r="BH6" s="64">
        <f t="shared" si="5"/>
        <v>87.2</v>
      </c>
      <c r="BI6" s="64">
        <f t="shared" si="5"/>
        <v>35.6</v>
      </c>
      <c r="BJ6" s="64">
        <f t="shared" si="5"/>
        <v>81.099999999999994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-623</v>
      </c>
      <c r="BR6" s="65">
        <f t="shared" ref="BR6:BZ6" si="6">IF(BR8="-",NA(),BR8)</f>
        <v>-563</v>
      </c>
      <c r="BS6" s="65">
        <f t="shared" si="6"/>
        <v>11848</v>
      </c>
      <c r="BT6" s="65">
        <f t="shared" si="6"/>
        <v>992</v>
      </c>
      <c r="BU6" s="65">
        <f t="shared" si="6"/>
        <v>1020</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115</v>
      </c>
      <c r="CM6" s="63">
        <f t="shared" ref="CM6:CN6" si="7">CM8</f>
        <v>11698</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81</v>
      </c>
      <c r="DL6" s="64">
        <f t="shared" ref="DL6:DT6" si="9">IF(DL8="-",NA(),DL8)</f>
        <v>78.599999999999994</v>
      </c>
      <c r="DM6" s="64">
        <f t="shared" si="9"/>
        <v>47.1</v>
      </c>
      <c r="DN6" s="64">
        <f t="shared" si="9"/>
        <v>52.9</v>
      </c>
      <c r="DO6" s="64">
        <f t="shared" si="9"/>
        <v>55.9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116</v>
      </c>
      <c r="B7" s="60">
        <f t="shared" ref="B7:X7" si="10">B8</f>
        <v>2017</v>
      </c>
      <c r="C7" s="60">
        <f t="shared" si="10"/>
        <v>382132</v>
      </c>
      <c r="D7" s="60">
        <f t="shared" si="10"/>
        <v>47</v>
      </c>
      <c r="E7" s="60">
        <f t="shared" si="10"/>
        <v>14</v>
      </c>
      <c r="F7" s="60">
        <f t="shared" si="10"/>
        <v>0</v>
      </c>
      <c r="G7" s="60">
        <f t="shared" si="10"/>
        <v>8</v>
      </c>
      <c r="H7" s="60" t="str">
        <f t="shared" si="10"/>
        <v>愛媛県　四国中央市</v>
      </c>
      <c r="I7" s="60" t="str">
        <f t="shared" si="10"/>
        <v>中央駐車場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39</v>
      </c>
      <c r="S7" s="62" t="str">
        <f t="shared" si="10"/>
        <v>商業施設</v>
      </c>
      <c r="T7" s="62" t="str">
        <f t="shared" si="10"/>
        <v>無</v>
      </c>
      <c r="U7" s="63">
        <f t="shared" si="10"/>
        <v>1081</v>
      </c>
      <c r="V7" s="63">
        <f t="shared" si="10"/>
        <v>34</v>
      </c>
      <c r="W7" s="63" t="str">
        <f t="shared" si="10"/>
        <v>-</v>
      </c>
      <c r="X7" s="62" t="str">
        <f t="shared" si="10"/>
        <v>導入なし</v>
      </c>
      <c r="Y7" s="64">
        <f>Y8</f>
        <v>78.099999999999994</v>
      </c>
      <c r="Z7" s="64">
        <f t="shared" ref="Z7:AH7" si="11">Z8</f>
        <v>80.5</v>
      </c>
      <c r="AA7" s="64">
        <f t="shared" si="11"/>
        <v>781.7</v>
      </c>
      <c r="AB7" s="64">
        <f t="shared" si="11"/>
        <v>515.1</v>
      </c>
      <c r="AC7" s="64">
        <f t="shared" si="11"/>
        <v>530.4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-28.2</v>
      </c>
      <c r="BG7" s="64">
        <f t="shared" ref="BG7:BO7" si="14">BG8</f>
        <v>-24.3</v>
      </c>
      <c r="BH7" s="64">
        <f t="shared" si="14"/>
        <v>87.2</v>
      </c>
      <c r="BI7" s="64">
        <f t="shared" si="14"/>
        <v>35.6</v>
      </c>
      <c r="BJ7" s="64">
        <f t="shared" si="14"/>
        <v>81.099999999999994</v>
      </c>
      <c r="BK7" s="64">
        <f t="shared" si="14"/>
        <v>37.6</v>
      </c>
      <c r="BL7" s="64">
        <f t="shared" si="14"/>
        <v>40.700000000000003</v>
      </c>
      <c r="BM7" s="64">
        <f t="shared" si="14"/>
        <v>38.200000000000003</v>
      </c>
      <c r="BN7" s="64">
        <f t="shared" si="14"/>
        <v>34.6</v>
      </c>
      <c r="BO7" s="64">
        <f t="shared" si="14"/>
        <v>37.6</v>
      </c>
      <c r="BP7" s="61"/>
      <c r="BQ7" s="65">
        <f>BQ8</f>
        <v>-623</v>
      </c>
      <c r="BR7" s="65">
        <f t="shared" ref="BR7:BZ7" si="15">BR8</f>
        <v>-563</v>
      </c>
      <c r="BS7" s="65">
        <f t="shared" si="15"/>
        <v>11848</v>
      </c>
      <c r="BT7" s="65">
        <f t="shared" si="15"/>
        <v>992</v>
      </c>
      <c r="BU7" s="65">
        <f t="shared" si="15"/>
        <v>1020</v>
      </c>
      <c r="BV7" s="65">
        <f t="shared" si="15"/>
        <v>6777</v>
      </c>
      <c r="BW7" s="65">
        <f t="shared" si="15"/>
        <v>7496</v>
      </c>
      <c r="BX7" s="65">
        <f t="shared" si="15"/>
        <v>6967</v>
      </c>
      <c r="BY7" s="65">
        <f t="shared" si="15"/>
        <v>7138</v>
      </c>
      <c r="BZ7" s="65">
        <f t="shared" si="15"/>
        <v>8131</v>
      </c>
      <c r="CA7" s="63"/>
      <c r="CB7" s="64" t="s">
        <v>117</v>
      </c>
      <c r="CC7" s="64" t="s">
        <v>117</v>
      </c>
      <c r="CD7" s="64" t="s">
        <v>117</v>
      </c>
      <c r="CE7" s="64" t="s">
        <v>117</v>
      </c>
      <c r="CF7" s="64" t="s">
        <v>117</v>
      </c>
      <c r="CG7" s="64" t="s">
        <v>117</v>
      </c>
      <c r="CH7" s="64" t="s">
        <v>117</v>
      </c>
      <c r="CI7" s="64" t="s">
        <v>117</v>
      </c>
      <c r="CJ7" s="64" t="s">
        <v>117</v>
      </c>
      <c r="CK7" s="64" t="s">
        <v>118</v>
      </c>
      <c r="CL7" s="61"/>
      <c r="CM7" s="63">
        <f>CM8</f>
        <v>11698</v>
      </c>
      <c r="CN7" s="63">
        <f>CN8</f>
        <v>0</v>
      </c>
      <c r="CO7" s="64" t="s">
        <v>117</v>
      </c>
      <c r="CP7" s="64" t="s">
        <v>117</v>
      </c>
      <c r="CQ7" s="64" t="s">
        <v>117</v>
      </c>
      <c r="CR7" s="64" t="s">
        <v>117</v>
      </c>
      <c r="CS7" s="64" t="s">
        <v>117</v>
      </c>
      <c r="CT7" s="64" t="s">
        <v>117</v>
      </c>
      <c r="CU7" s="64" t="s">
        <v>117</v>
      </c>
      <c r="CV7" s="64" t="s">
        <v>117</v>
      </c>
      <c r="CW7" s="64" t="s">
        <v>117</v>
      </c>
      <c r="CX7" s="64" t="s">
        <v>119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81</v>
      </c>
      <c r="DL7" s="64">
        <f t="shared" ref="DL7:DT7" si="17">DL8</f>
        <v>78.599999999999994</v>
      </c>
      <c r="DM7" s="64">
        <f t="shared" si="17"/>
        <v>47.1</v>
      </c>
      <c r="DN7" s="64">
        <f t="shared" si="17"/>
        <v>52.9</v>
      </c>
      <c r="DO7" s="64">
        <f t="shared" si="17"/>
        <v>55.9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382132</v>
      </c>
      <c r="D8" s="67">
        <v>47</v>
      </c>
      <c r="E8" s="67">
        <v>14</v>
      </c>
      <c r="F8" s="67">
        <v>0</v>
      </c>
      <c r="G8" s="67">
        <v>8</v>
      </c>
      <c r="H8" s="67" t="s">
        <v>120</v>
      </c>
      <c r="I8" s="67" t="s">
        <v>121</v>
      </c>
      <c r="J8" s="67" t="s">
        <v>122</v>
      </c>
      <c r="K8" s="67" t="s">
        <v>123</v>
      </c>
      <c r="L8" s="67" t="s">
        <v>124</v>
      </c>
      <c r="M8" s="67" t="s">
        <v>125</v>
      </c>
      <c r="N8" s="67" t="s">
        <v>126</v>
      </c>
      <c r="O8" s="68" t="s">
        <v>127</v>
      </c>
      <c r="P8" s="69" t="s">
        <v>128</v>
      </c>
      <c r="Q8" s="69" t="s">
        <v>129</v>
      </c>
      <c r="R8" s="70">
        <v>39</v>
      </c>
      <c r="S8" s="69" t="s">
        <v>130</v>
      </c>
      <c r="T8" s="69" t="s">
        <v>131</v>
      </c>
      <c r="U8" s="70">
        <v>1081</v>
      </c>
      <c r="V8" s="70">
        <v>34</v>
      </c>
      <c r="W8" s="70" t="s">
        <v>124</v>
      </c>
      <c r="X8" s="69" t="s">
        <v>132</v>
      </c>
      <c r="Y8" s="71">
        <v>78.099999999999994</v>
      </c>
      <c r="Z8" s="71">
        <v>80.5</v>
      </c>
      <c r="AA8" s="71">
        <v>781.7</v>
      </c>
      <c r="AB8" s="71">
        <v>515.1</v>
      </c>
      <c r="AC8" s="71">
        <v>530.4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-28.2</v>
      </c>
      <c r="BG8" s="71">
        <v>-24.3</v>
      </c>
      <c r="BH8" s="71">
        <v>87.2</v>
      </c>
      <c r="BI8" s="71">
        <v>35.6</v>
      </c>
      <c r="BJ8" s="71">
        <v>81.099999999999994</v>
      </c>
      <c r="BK8" s="71">
        <v>37.6</v>
      </c>
      <c r="BL8" s="71">
        <v>40.700000000000003</v>
      </c>
      <c r="BM8" s="71">
        <v>38.200000000000003</v>
      </c>
      <c r="BN8" s="71">
        <v>34.6</v>
      </c>
      <c r="BO8" s="71">
        <v>37.6</v>
      </c>
      <c r="BP8" s="68">
        <v>26.4</v>
      </c>
      <c r="BQ8" s="72">
        <v>-623</v>
      </c>
      <c r="BR8" s="72">
        <v>-563</v>
      </c>
      <c r="BS8" s="72">
        <v>11848</v>
      </c>
      <c r="BT8" s="73">
        <v>992</v>
      </c>
      <c r="BU8" s="73">
        <v>1020</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11698</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81</v>
      </c>
      <c r="DL8" s="71">
        <v>78.599999999999994</v>
      </c>
      <c r="DM8" s="71">
        <v>47.1</v>
      </c>
      <c r="DN8" s="71">
        <v>52.9</v>
      </c>
      <c r="DO8" s="71">
        <v>55.9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2018-12-07T10:36:35Z</dcterms:created>
  <dcterms:modified xsi:type="dcterms:W3CDTF">2019-01-31T01:15:47Z</dcterms:modified>
  <cp:category/>
</cp:coreProperties>
</file>