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2\観光交通課\ー交通政策ー\☆☆交通政策室☆☆H30\I0905市営駐車場・駅周辺\090データ分析\公営企業に係る経営比較分析表（財政課より）\"/>
    </mc:Choice>
  </mc:AlternateContent>
  <workbookProtection workbookAlgorithmName="SHA-512" workbookHashValue="egQ3x77it0y4sxuOxXLCvPTzKOqZN1PaG6p212dPnN/cGUBFGYgJMyaNeFrl61KTRfQhKZ57K+esM+23Zq05Jg==" workbookSaltValue="ks4OB7Krh8izXM+lh0WVWg==" workbookSpinCount="100000" lockStructure="1"/>
  <bookViews>
    <workbookView xWindow="0" yWindow="0" windowWidth="20490" windowHeight="777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30" i="4"/>
  <c r="LE76" i="4"/>
  <c r="BG51" i="4"/>
  <c r="AV76" i="4"/>
  <c r="KO51" i="4"/>
  <c r="FX51" i="4"/>
  <c r="KO30" i="4"/>
  <c r="HP76" i="4"/>
  <c r="FX30" i="4"/>
  <c r="HA76" i="4"/>
  <c r="AN51" i="4"/>
  <c r="FE30" i="4"/>
  <c r="AG76" i="4"/>
  <c r="JV51" i="4"/>
  <c r="JV30" i="4"/>
  <c r="AN30" i="4"/>
  <c r="KP76" i="4"/>
  <c r="FE51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<sst xmlns="http://schemas.openxmlformats.org/spreadsheetml/2006/main" count="288" uniqueCount="135">
  <si>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</si>
  <si>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</si>
  <si>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</si>
  <si>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</si>
  <si>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</si>
  <si>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</si>
  <si>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</si>
  <si>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</si>
  <si>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</si>
  <si>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</si>
  <si>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</si>
  <si>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</si>
  <si>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</si>
  <si>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</si>
  <si>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</si>
  <si>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</si>
  <si>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</si>
  <si>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</si>
  <si>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</si>
  <si>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</si>
  <si>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</si>
  <si>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</si>
  <si>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</si>
  <si>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</si>
  <si>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</si>
  <si>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</si>
  <si>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</si>
  <si>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</si>
  <si>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</si>
  <si>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</si>
  <si>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</si>
  <si>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</si>
  <si>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</si>
  <si>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</si>
  <si>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</si>
  <si>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</si>
  <si>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</si>
  <si>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</si>
  <si>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</si>
  <si>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</si>
  <si>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</si>
  <si>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</si>
  <si>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</si>
  <si>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</si>
  <si>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</si>
  <si>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</si>
  <si>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</si>
  <si>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</si>
  <si>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</si>
  <si>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</si>
  <si>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</si>
  <si>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</si>
  <si>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</si>
  <si>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</si>
  <si>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</si>
  <si>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</si>
  <si>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</si>
  <si>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</si>
  <si>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</si>
  <si>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</si>
  <si>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</si>
  <si>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</si>
  <si>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</si>
  <si>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</si>
  <si>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</si>
  <si>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</si>
  <si>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</si>
  <si>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</si>
  <si>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</si>
  <si>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</si>
  <si>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</si>
  <si>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</si>
  <si>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</si>
  <si>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</si>
  <si>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</si>
  <si>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</si>
  <si>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</si>
  <si>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</si>
  <si>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</si>
  <si>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</si>
  <si>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</si>
  <si>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</si>
  <si>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</si>
  <si>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</si>
  <si>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</si>
  <si>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</si>
  <si>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</si>
  <si>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</si>
  <si>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</si>
  <si>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</si>
  <si>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</si>
  <si>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</si>
  <si>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</si>
  <si>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</si>
  <si>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</si>
  <si>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</si>
  <si>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</si>
  <si>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</si>
  <si>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</si>
  <si>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</si>
  <si>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</si>
  <si>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</si>
  <si>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</si>
  <si>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</si>
  <si>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</si>
  <si>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</si>
  <si>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</si>
  <si>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</si>
  <si>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</si>
  <si>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</si>
  <si>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</si>
  <si>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</si>
  <si>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</si>
  <si>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四国中央市</t>
  </si>
  <si>
    <t>栄町第1駐車場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</si>
  <si>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</si>
  <si>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</si>
  <si>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</si>
  <si>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</si>
  <si>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</si>
  <si>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</si>
  <si>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</si>
  <si>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</si>
  <si>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</si>
  <si>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</si>
  <si>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</si>
  <si>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</si>
  <si>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</si>
  <si>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</si>
  <si>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</si>
  <si>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</si>
  <si>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経常収支比率は単年度の収支が黒字であることを示す100%を大きく上回って推移しており、また、他会計からの繰越金もないことから、現時点では経営の健全性は確保出来ている。
　なお、各指標については「①収益的収支率」、「④売上高ＧＯＰ比率」どちらも類似施設平均値を上回っており、「⑤ＥＢＩＴＤＡ」は概ね安定した数値を保っているが、類似施設平均値よりも低い状況である。</t>
    <rPh sb="1" eb="3">
      <t>ケイジョウ</t>
    </rPh>
    <rPh sb="3" eb="5">
      <t>シュウシ</t>
    </rPh>
    <rPh sb="5" eb="7">
      <t>ヒリツ</t>
    </rPh>
    <rPh sb="8" eb="11">
      <t>タンネンド</t>
    </rPh>
    <rPh sb="12" eb="14">
      <t>シュウシ</t>
    </rPh>
    <rPh sb="15" eb="17">
      <t>クロジ</t>
    </rPh>
    <rPh sb="23" eb="24">
      <t>シメ</t>
    </rPh>
    <rPh sb="30" eb="31">
      <t>オオ</t>
    </rPh>
    <rPh sb="33" eb="35">
      <t>ウワマワ</t>
    </rPh>
    <rPh sb="37" eb="39">
      <t>スイイ</t>
    </rPh>
    <rPh sb="47" eb="48">
      <t>タ</t>
    </rPh>
    <rPh sb="48" eb="50">
      <t>カイケイ</t>
    </rPh>
    <rPh sb="53" eb="55">
      <t>クリコシ</t>
    </rPh>
    <rPh sb="55" eb="56">
      <t>キン</t>
    </rPh>
    <rPh sb="64" eb="67">
      <t>ゲンジテン</t>
    </rPh>
    <rPh sb="69" eb="71">
      <t>ケイエイ</t>
    </rPh>
    <rPh sb="72" eb="75">
      <t>ケンゼンセイ</t>
    </rPh>
    <rPh sb="76" eb="78">
      <t>カクホ</t>
    </rPh>
    <rPh sb="78" eb="80">
      <t>デキ</t>
    </rPh>
    <rPh sb="89" eb="92">
      <t>カクシヒョウ</t>
    </rPh>
    <rPh sb="175" eb="177">
      <t>ジョウキョウ</t>
    </rPh>
    <phoneticPr fontId="15"/>
  </si>
  <si>
    <t>　「⑥有形固定資産減価償却率」、「⑨累積欠損金比率」ともに該当数値がないため分析は困難である。しかし、「⑧設備投資見込額」、「⑩企業債残高対料金収入比率」ともに０であることから、当面の間は安定した経営が期待できる。
　敷地の地価については、当該駐車場用地の周辺地価と比較して大きく変わりはない。</t>
    <rPh sb="109" eb="111">
      <t>シキチ</t>
    </rPh>
    <rPh sb="112" eb="114">
      <t>チカ</t>
    </rPh>
    <rPh sb="120" eb="122">
      <t>トウガイ</t>
    </rPh>
    <rPh sb="122" eb="125">
      <t>チュウシャジョウ</t>
    </rPh>
    <rPh sb="125" eb="127">
      <t>ヨウチ</t>
    </rPh>
    <rPh sb="128" eb="130">
      <t>シュウヘン</t>
    </rPh>
    <rPh sb="130" eb="132">
      <t>チカ</t>
    </rPh>
    <rPh sb="133" eb="135">
      <t>ヒカク</t>
    </rPh>
    <rPh sb="137" eb="138">
      <t>オオ</t>
    </rPh>
    <rPh sb="140" eb="141">
      <t>カ</t>
    </rPh>
    <phoneticPr fontId="15"/>
  </si>
  <si>
    <t>　「⑪稼働率」は概ね50％前後で推移しており、安定した需要があるといえる。なお、稼働率が50％前後である理由は、商店街に近く、一部が買い物客用無料区間であるためである。</t>
    <phoneticPr fontId="15"/>
  </si>
  <si>
    <t>　市街地中心部の基幹的な駐車場であり、経営的にも安定しているが、将来的に老朽化に伴う多額費用が見込まれるため、計画的な設備の更新や修繕を行うなど、安定した経営の維持に努める必要がある。</t>
    <rPh sb="32" eb="35">
      <t>ショウライテキ</t>
    </rPh>
    <rPh sb="36" eb="39">
      <t>ロウキュウカ</t>
    </rPh>
    <rPh sb="40" eb="41">
      <t>トモナ</t>
    </rPh>
    <rPh sb="42" eb="44">
      <t>タガク</t>
    </rPh>
    <rPh sb="44" eb="46">
      <t>ヒヨウ</t>
    </rPh>
    <rPh sb="47" eb="49">
      <t>ミコ</t>
    </rPh>
    <rPh sb="55" eb="58">
      <t>ケイカクテキ</t>
    </rPh>
    <rPh sb="59" eb="61">
      <t>セツビ</t>
    </rPh>
    <rPh sb="62" eb="64">
      <t>コウシン</t>
    </rPh>
    <rPh sb="65" eb="67">
      <t>シュウゼン</t>
    </rPh>
    <rPh sb="68" eb="69">
      <t>オコナ</t>
    </rPh>
    <rPh sb="73" eb="75">
      <t>アンテイ</t>
    </rPh>
    <rPh sb="77" eb="79">
      <t>ケイエイ</t>
    </rPh>
    <rPh sb="80" eb="82">
      <t>イジ</t>
    </rPh>
    <rPh sb="83" eb="84">
      <t>ツト</t>
    </rPh>
    <rPh sb="86" eb="88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</si>
</sst>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275.89999999999998</c:v>
                </c:pt>
                <c:pt idx="1">
                  <c:v>244.6</c:v>
                </c:pt>
                <c:pt idx="2">
                  <c:v>223</c:v>
                </c:pt>
                <c:pt idx="3">
                  <c:v>241.3</c:v>
                </c:pt>
                <c:pt idx="4">
                  <c:v>234.7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1-4819-AAB9-72DA094C7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0502464"/>
        <c:axId val="-38050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61-4819-AAB9-72DA094C7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0502464"/>
        <c:axId val="-380508448"/>
      </c:lineChart>
      <c:dateAx>
        <c:axId val="-3805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80508448"/>
        <c:crosses val="autoZero"/>
        <c:auto val="1"/>
        <c:lblOffset val="100"/>
        <c:baseTimeUnit val="years"/>
      </c:dateAx>
      <c:valAx>
        <c:axId val="-38050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380502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9C-40C4-BA48-2A5F06B0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0513344"/>
        <c:axId val="-38050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9C-40C4-BA48-2A5F06B0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0513344"/>
        <c:axId val="-380509536"/>
      </c:lineChart>
      <c:dateAx>
        <c:axId val="-38051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80509536"/>
        <c:crosses val="autoZero"/>
        <c:auto val="1"/>
        <c:lblOffset val="100"/>
        <c:baseTimeUnit val="years"/>
      </c:dateAx>
      <c:valAx>
        <c:axId val="-38050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380513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B3-478C-8756-13736756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0511712"/>
        <c:axId val="-3805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B3-478C-8756-13736756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0511712"/>
        <c:axId val="-380500288"/>
      </c:lineChart>
      <c:dateAx>
        <c:axId val="-38051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80500288"/>
        <c:crosses val="autoZero"/>
        <c:auto val="1"/>
        <c:lblOffset val="100"/>
        <c:baseTimeUnit val="years"/>
      </c:dateAx>
      <c:valAx>
        <c:axId val="-3805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380511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3-41BA-83C5-08206D88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0511168"/>
        <c:axId val="-38050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83-41BA-83C5-08206D88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0511168"/>
        <c:axId val="-380504096"/>
      </c:lineChart>
      <c:dateAx>
        <c:axId val="-3805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80504096"/>
        <c:crosses val="autoZero"/>
        <c:auto val="1"/>
        <c:lblOffset val="100"/>
        <c:baseTimeUnit val="years"/>
      </c:dateAx>
      <c:valAx>
        <c:axId val="-38050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38051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0-42C9-B2F3-8998BF64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0503008"/>
        <c:axId val="-38050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20-42C9-B2F3-8998BF64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0503008"/>
        <c:axId val="-380501920"/>
      </c:lineChart>
      <c:dateAx>
        <c:axId val="-38050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80501920"/>
        <c:crosses val="autoZero"/>
        <c:auto val="1"/>
        <c:lblOffset val="100"/>
        <c:baseTimeUnit val="years"/>
      </c:dateAx>
      <c:valAx>
        <c:axId val="-38050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380503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7-45A7-BF2D-D4D6F826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0499744"/>
        <c:axId val="-38184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17-45A7-BF2D-D4D6F826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0499744"/>
        <c:axId val="-381840160"/>
      </c:lineChart>
      <c:dateAx>
        <c:axId val="-38049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81840160"/>
        <c:crosses val="autoZero"/>
        <c:auto val="1"/>
        <c:lblOffset val="100"/>
        <c:baseTimeUnit val="years"/>
      </c:dateAx>
      <c:valAx>
        <c:axId val="-38184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380499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44.9</c:v>
                </c:pt>
                <c:pt idx="2">
                  <c:v>49.2</c:v>
                </c:pt>
                <c:pt idx="3">
                  <c:v>52.5</c:v>
                </c:pt>
                <c:pt idx="4">
                  <c:v>46.6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5B-4ECE-86BD-65C37F15B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1836896"/>
        <c:axId val="-1578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5B-4ECE-86BD-65C37F15B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1836896"/>
        <c:axId val="-157847712"/>
      </c:lineChart>
      <c:dateAx>
        <c:axId val="-38183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57847712"/>
        <c:crosses val="autoZero"/>
        <c:auto val="1"/>
        <c:lblOffset val="100"/>
        <c:baseTimeUnit val="years"/>
      </c:dateAx>
      <c:valAx>
        <c:axId val="-1578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381836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63.8</c:v>
                </c:pt>
                <c:pt idx="1">
                  <c:v>59.1</c:v>
                </c:pt>
                <c:pt idx="2">
                  <c:v>55.2</c:v>
                </c:pt>
                <c:pt idx="3">
                  <c:v>58.6</c:v>
                </c:pt>
                <c:pt idx="4">
                  <c:v>57.4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10-4012-AFD8-A626CD1CE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848800"/>
        <c:axId val="-15785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10-4012-AFD8-A626CD1CE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848800"/>
        <c:axId val="-157853152"/>
      </c:lineChart>
      <c:dateAx>
        <c:axId val="-15784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57853152"/>
        <c:crosses val="autoZero"/>
        <c:auto val="1"/>
        <c:lblOffset val="100"/>
        <c:baseTimeUnit val="years"/>
      </c:dateAx>
      <c:valAx>
        <c:axId val="-15785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5784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2025</c:v>
                </c:pt>
                <c:pt idx="1">
                  <c:v>1758</c:v>
                </c:pt>
                <c:pt idx="2">
                  <c:v>1673</c:v>
                </c:pt>
                <c:pt idx="3">
                  <c:v>1891</c:v>
                </c:pt>
                <c:pt idx="4">
                  <c:v>1731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B-4069-9819-7C19FCDB6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840640"/>
        <c:axId val="-1578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FB-4069-9819-7C19FCDB6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840640"/>
        <c:axId val="-157841184"/>
      </c:lineChart>
      <c:dateAx>
        <c:axId val="-15784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57841184"/>
        <c:crosses val="autoZero"/>
        <c:auto val="1"/>
        <c:lblOffset val="100"/>
        <c:baseTimeUnit val="years"/>
      </c:dateAx>
      <c:valAx>
        <c:axId val="-1578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15784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愛媛県四国中央市　栄町第1駐車場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8" t="s">
        <v>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0"/>
      <c r="AQ7" s="128" t="s">
        <v>2</v>
      </c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30"/>
      <c r="CF7" s="128" t="s">
        <v>3</v>
      </c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30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1" t="s">
        <v>5</v>
      </c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1" t="s">
        <v>6</v>
      </c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 t="s">
        <v>7</v>
      </c>
      <c r="JR7" s="131"/>
      <c r="JS7" s="131"/>
      <c r="JT7" s="131"/>
      <c r="JU7" s="131"/>
      <c r="JV7" s="131"/>
      <c r="JW7" s="131"/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 t="s">
        <v>8</v>
      </c>
      <c r="LK7" s="131"/>
      <c r="LL7" s="131"/>
      <c r="LM7" s="131"/>
      <c r="LN7" s="131"/>
      <c r="LO7" s="131"/>
      <c r="LP7" s="131"/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2170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6" t="s">
        <v>10</v>
      </c>
      <c r="NE8" s="127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28" t="s">
        <v>12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0"/>
      <c r="AQ9" s="128" t="s">
        <v>13</v>
      </c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30"/>
      <c r="CF9" s="128" t="s">
        <v>14</v>
      </c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30"/>
      <c r="DU9" s="131" t="s">
        <v>15</v>
      </c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1" t="s">
        <v>16</v>
      </c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 t="s">
        <v>17</v>
      </c>
      <c r="JR9" s="131"/>
      <c r="JS9" s="131"/>
      <c r="JT9" s="131"/>
      <c r="JU9" s="131"/>
      <c r="JV9" s="131"/>
      <c r="JW9" s="131"/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 t="s">
        <v>18</v>
      </c>
      <c r="LK9" s="131"/>
      <c r="LL9" s="131"/>
      <c r="LM9" s="131"/>
      <c r="LN9" s="131"/>
      <c r="LO9" s="131"/>
      <c r="LP9" s="131"/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3"/>
      <c r="ND9" s="112" t="s">
        <v>19</v>
      </c>
      <c r="NE9" s="113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121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118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0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0" t="s">
        <v>23</v>
      </c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1"/>
      <c r="NE13" s="111"/>
      <c r="NF13" s="111"/>
      <c r="NG13" s="111"/>
      <c r="NH13" s="111"/>
      <c r="NI13" s="111"/>
      <c r="NJ13" s="111"/>
      <c r="NK13" s="111"/>
      <c r="NL13" s="111"/>
      <c r="NM13" s="111"/>
      <c r="NN13" s="111"/>
      <c r="NO13" s="111"/>
      <c r="NP13" s="111"/>
      <c r="NQ13" s="111"/>
      <c r="NR13" s="111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97" t="s">
        <v>25</v>
      </c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7"/>
      <c r="MX14" s="7"/>
      <c r="MY14" s="7"/>
      <c r="MZ14" s="7"/>
      <c r="NA14" s="7"/>
      <c r="NB14" s="8"/>
      <c r="NC14" s="2"/>
      <c r="ND14" s="100" t="s">
        <v>26</v>
      </c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2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20"/>
      <c r="MX15" s="20"/>
      <c r="MY15" s="20"/>
      <c r="MZ15" s="20"/>
      <c r="NA15" s="20"/>
      <c r="NB15" s="21"/>
      <c r="NC15" s="2"/>
      <c r="ND15" s="146" t="s">
        <v>131</v>
      </c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8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6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8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6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8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6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8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6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8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6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8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6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8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6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8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6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8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6"/>
      <c r="NE24" s="147"/>
      <c r="NF24" s="147"/>
      <c r="NG24" s="147"/>
      <c r="NH24" s="147"/>
      <c r="NI24" s="147"/>
      <c r="NJ24" s="147"/>
      <c r="NK24" s="147"/>
      <c r="NL24" s="147"/>
      <c r="NM24" s="147"/>
      <c r="NN24" s="147"/>
      <c r="NO24" s="147"/>
      <c r="NP24" s="147"/>
      <c r="NQ24" s="147"/>
      <c r="NR24" s="148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6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8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6"/>
      <c r="NE26" s="147"/>
      <c r="NF26" s="147"/>
      <c r="NG26" s="147"/>
      <c r="NH26" s="147"/>
      <c r="NI26" s="147"/>
      <c r="NJ26" s="147"/>
      <c r="NK26" s="147"/>
      <c r="NL26" s="147"/>
      <c r="NM26" s="147"/>
      <c r="NN26" s="147"/>
      <c r="NO26" s="147"/>
      <c r="NP26" s="147"/>
      <c r="NQ26" s="147"/>
      <c r="NR26" s="148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6"/>
      <c r="NE27" s="147"/>
      <c r="NF27" s="147"/>
      <c r="NG27" s="147"/>
      <c r="NH27" s="147"/>
      <c r="NI27" s="147"/>
      <c r="NJ27" s="147"/>
      <c r="NK27" s="147"/>
      <c r="NL27" s="147"/>
      <c r="NM27" s="147"/>
      <c r="NN27" s="147"/>
      <c r="NO27" s="147"/>
      <c r="NP27" s="147"/>
      <c r="NQ27" s="147"/>
      <c r="NR27" s="148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6"/>
      <c r="NE28" s="147"/>
      <c r="NF28" s="147"/>
      <c r="NG28" s="147"/>
      <c r="NH28" s="147"/>
      <c r="NI28" s="147"/>
      <c r="NJ28" s="147"/>
      <c r="NK28" s="147"/>
      <c r="NL28" s="147"/>
      <c r="NM28" s="147"/>
      <c r="NN28" s="147"/>
      <c r="NO28" s="147"/>
      <c r="NP28" s="147"/>
      <c r="NQ28" s="147"/>
      <c r="NR28" s="148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6"/>
      <c r="NE29" s="147"/>
      <c r="NF29" s="147"/>
      <c r="NG29" s="147"/>
      <c r="NH29" s="147"/>
      <c r="NI29" s="147"/>
      <c r="NJ29" s="147"/>
      <c r="NK29" s="147"/>
      <c r="NL29" s="147"/>
      <c r="NM29" s="147"/>
      <c r="NN29" s="147"/>
      <c r="NO29" s="147"/>
      <c r="NP29" s="147"/>
      <c r="NQ29" s="147"/>
      <c r="NR29" s="148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08">
        <f>データ!$B$11</f>
        <v>41275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>
        <f>データ!$C$11</f>
        <v>41640</v>
      </c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>
        <f>データ!$D$11</f>
        <v>42005</v>
      </c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>
        <f>データ!$E$11</f>
        <v>42370</v>
      </c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>
        <f>データ!$F$11</f>
        <v>42736</v>
      </c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08">
        <f>データ!$B$11</f>
        <v>41275</v>
      </c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>
        <f>データ!$C$11</f>
        <v>41640</v>
      </c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>
        <f>データ!$D$11</f>
        <v>42005</v>
      </c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>
        <f>データ!$E$11</f>
        <v>42370</v>
      </c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>
        <f>データ!$F$11</f>
        <v>42736</v>
      </c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08">
        <f>データ!$B$11</f>
        <v>41275</v>
      </c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>
        <f>データ!$C$11</f>
        <v>41640</v>
      </c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>
        <f>データ!$D$11</f>
        <v>42005</v>
      </c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>
        <f>データ!$E$11</f>
        <v>42370</v>
      </c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  <c r="LY30" s="108"/>
      <c r="LZ30" s="108"/>
      <c r="MA30" s="108">
        <f>データ!$F$11</f>
        <v>42736</v>
      </c>
      <c r="MB30" s="108"/>
      <c r="MC30" s="108"/>
      <c r="MD30" s="108"/>
      <c r="ME30" s="108"/>
      <c r="MF30" s="108"/>
      <c r="MG30" s="108"/>
      <c r="MH30" s="108"/>
      <c r="MI30" s="108"/>
      <c r="MJ30" s="108"/>
      <c r="MK30" s="108"/>
      <c r="ML30" s="108"/>
      <c r="MM30" s="108"/>
      <c r="MN30" s="108"/>
      <c r="MO30" s="108"/>
      <c r="MP30" s="108"/>
      <c r="MQ30" s="108"/>
      <c r="MR30" s="108"/>
      <c r="MS30" s="108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6"/>
      <c r="NE30" s="147"/>
      <c r="NF30" s="147"/>
      <c r="NG30" s="147"/>
      <c r="NH30" s="147"/>
      <c r="NI30" s="147"/>
      <c r="NJ30" s="147"/>
      <c r="NK30" s="147"/>
      <c r="NL30" s="147"/>
      <c r="NM30" s="147"/>
      <c r="NN30" s="147"/>
      <c r="NO30" s="147"/>
      <c r="NP30" s="147"/>
      <c r="NQ30" s="147"/>
      <c r="NR30" s="148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5" t="s">
        <v>27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104">
        <f>データ!Y7</f>
        <v>275.89999999999998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>
        <f>データ!Z7</f>
        <v>244.6</v>
      </c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>
        <f>データ!AA7</f>
        <v>223</v>
      </c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>
        <f>データ!AB7</f>
        <v>241.3</v>
      </c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>
        <f>データ!AC7</f>
        <v>234.7</v>
      </c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5" t="s">
        <v>27</v>
      </c>
      <c r="EB31" s="106"/>
      <c r="EC31" s="106"/>
      <c r="ED31" s="106"/>
      <c r="EE31" s="106"/>
      <c r="EF31" s="106"/>
      <c r="EG31" s="106"/>
      <c r="EH31" s="106"/>
      <c r="EI31" s="106"/>
      <c r="EJ31" s="106"/>
      <c r="EK31" s="107"/>
      <c r="EL31" s="104">
        <f>データ!AJ7</f>
        <v>0</v>
      </c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>
        <f>データ!AK7</f>
        <v>0</v>
      </c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>
        <f>データ!AL7</f>
        <v>0</v>
      </c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>
        <f>データ!AM7</f>
        <v>0</v>
      </c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>
        <f>データ!AN7</f>
        <v>0</v>
      </c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5" t="s">
        <v>27</v>
      </c>
      <c r="IS31" s="106"/>
      <c r="IT31" s="106"/>
      <c r="IU31" s="106"/>
      <c r="IV31" s="106"/>
      <c r="IW31" s="106"/>
      <c r="IX31" s="106"/>
      <c r="IY31" s="106"/>
      <c r="IZ31" s="106"/>
      <c r="JA31" s="106"/>
      <c r="JB31" s="107"/>
      <c r="JC31" s="80">
        <f>データ!DK7</f>
        <v>48.3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44.9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49.2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52.5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46.6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0" t="s">
        <v>28</v>
      </c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2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5" t="s">
        <v>29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7"/>
      <c r="U32" s="104">
        <f>データ!AD7</f>
        <v>135.1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>
        <f>データ!AE7</f>
        <v>172.3</v>
      </c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>
        <f>データ!AF7</f>
        <v>218.5</v>
      </c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>
        <f>データ!AG7</f>
        <v>151.19999999999999</v>
      </c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>
        <f>データ!AH7</f>
        <v>212.4</v>
      </c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5" t="s">
        <v>29</v>
      </c>
      <c r="EB32" s="106"/>
      <c r="EC32" s="106"/>
      <c r="ED32" s="106"/>
      <c r="EE32" s="106"/>
      <c r="EF32" s="106"/>
      <c r="EG32" s="106"/>
      <c r="EH32" s="106"/>
      <c r="EI32" s="106"/>
      <c r="EJ32" s="106"/>
      <c r="EK32" s="107"/>
      <c r="EL32" s="104">
        <f>データ!AO7</f>
        <v>7.3</v>
      </c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>
        <f>データ!AP7</f>
        <v>5.7</v>
      </c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>
        <f>データ!AQ7</f>
        <v>4.7</v>
      </c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>
        <f>データ!AR7</f>
        <v>4</v>
      </c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>
        <f>データ!AS7</f>
        <v>2.4</v>
      </c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5" t="s">
        <v>29</v>
      </c>
      <c r="IS32" s="106"/>
      <c r="IT32" s="106"/>
      <c r="IU32" s="106"/>
      <c r="IV32" s="106"/>
      <c r="IW32" s="106"/>
      <c r="IX32" s="106"/>
      <c r="IY32" s="106"/>
      <c r="IZ32" s="106"/>
      <c r="JA32" s="106"/>
      <c r="JB32" s="107"/>
      <c r="JC32" s="80">
        <f>データ!DP7</f>
        <v>134.19999999999999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136.69999999999999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138.9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139.30000000000001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6" t="s">
        <v>132</v>
      </c>
      <c r="NE32" s="147"/>
      <c r="NF32" s="147"/>
      <c r="NG32" s="147"/>
      <c r="NH32" s="147"/>
      <c r="NI32" s="147"/>
      <c r="NJ32" s="147"/>
      <c r="NK32" s="147"/>
      <c r="NL32" s="147"/>
      <c r="NM32" s="147"/>
      <c r="NN32" s="147"/>
      <c r="NO32" s="147"/>
      <c r="NP32" s="147"/>
      <c r="NQ32" s="147"/>
      <c r="NR32" s="148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6"/>
      <c r="NE33" s="147"/>
      <c r="NF33" s="147"/>
      <c r="NG33" s="147"/>
      <c r="NH33" s="147"/>
      <c r="NI33" s="147"/>
      <c r="NJ33" s="147"/>
      <c r="NK33" s="147"/>
      <c r="NL33" s="147"/>
      <c r="NM33" s="147"/>
      <c r="NN33" s="147"/>
      <c r="NO33" s="147"/>
      <c r="NP33" s="147"/>
      <c r="NQ33" s="147"/>
      <c r="NR33" s="148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46"/>
      <c r="NE34" s="147"/>
      <c r="NF34" s="147"/>
      <c r="NG34" s="147"/>
      <c r="NH34" s="147"/>
      <c r="NI34" s="147"/>
      <c r="NJ34" s="147"/>
      <c r="NK34" s="147"/>
      <c r="NL34" s="147"/>
      <c r="NM34" s="147"/>
      <c r="NN34" s="147"/>
      <c r="NO34" s="147"/>
      <c r="NP34" s="147"/>
      <c r="NQ34" s="147"/>
      <c r="NR34" s="148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6"/>
      <c r="MX35" s="16"/>
      <c r="MY35" s="16"/>
      <c r="MZ35" s="16"/>
      <c r="NA35" s="16"/>
      <c r="NB35" s="17"/>
      <c r="NC35" s="2"/>
      <c r="ND35" s="146"/>
      <c r="NE35" s="147"/>
      <c r="NF35" s="147"/>
      <c r="NG35" s="147"/>
      <c r="NH35" s="147"/>
      <c r="NI35" s="147"/>
      <c r="NJ35" s="147"/>
      <c r="NK35" s="147"/>
      <c r="NL35" s="147"/>
      <c r="NM35" s="147"/>
      <c r="NN35" s="147"/>
      <c r="NO35" s="147"/>
      <c r="NP35" s="147"/>
      <c r="NQ35" s="147"/>
      <c r="NR35" s="148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6"/>
      <c r="NE36" s="147"/>
      <c r="NF36" s="147"/>
      <c r="NG36" s="147"/>
      <c r="NH36" s="147"/>
      <c r="NI36" s="147"/>
      <c r="NJ36" s="147"/>
      <c r="NK36" s="147"/>
      <c r="NL36" s="147"/>
      <c r="NM36" s="147"/>
      <c r="NN36" s="147"/>
      <c r="NO36" s="147"/>
      <c r="NP36" s="147"/>
      <c r="NQ36" s="147"/>
      <c r="NR36" s="148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6"/>
      <c r="NE37" s="147"/>
      <c r="NF37" s="147"/>
      <c r="NG37" s="147"/>
      <c r="NH37" s="147"/>
      <c r="NI37" s="147"/>
      <c r="NJ37" s="147"/>
      <c r="NK37" s="147"/>
      <c r="NL37" s="147"/>
      <c r="NM37" s="147"/>
      <c r="NN37" s="147"/>
      <c r="NO37" s="147"/>
      <c r="NP37" s="147"/>
      <c r="NQ37" s="147"/>
      <c r="NR37" s="148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6"/>
      <c r="NE38" s="147"/>
      <c r="NF38" s="147"/>
      <c r="NG38" s="147"/>
      <c r="NH38" s="147"/>
      <c r="NI38" s="147"/>
      <c r="NJ38" s="147"/>
      <c r="NK38" s="147"/>
      <c r="NL38" s="147"/>
      <c r="NM38" s="147"/>
      <c r="NN38" s="147"/>
      <c r="NO38" s="147"/>
      <c r="NP38" s="147"/>
      <c r="NQ38" s="147"/>
      <c r="NR38" s="148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6"/>
      <c r="NE39" s="147"/>
      <c r="NF39" s="147"/>
      <c r="NG39" s="147"/>
      <c r="NH39" s="147"/>
      <c r="NI39" s="147"/>
      <c r="NJ39" s="147"/>
      <c r="NK39" s="147"/>
      <c r="NL39" s="147"/>
      <c r="NM39" s="147"/>
      <c r="NN39" s="147"/>
      <c r="NO39" s="147"/>
      <c r="NP39" s="147"/>
      <c r="NQ39" s="147"/>
      <c r="NR39" s="148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6"/>
      <c r="NE40" s="147"/>
      <c r="NF40" s="147"/>
      <c r="NG40" s="147"/>
      <c r="NH40" s="147"/>
      <c r="NI40" s="147"/>
      <c r="NJ40" s="147"/>
      <c r="NK40" s="147"/>
      <c r="NL40" s="147"/>
      <c r="NM40" s="147"/>
      <c r="NN40" s="147"/>
      <c r="NO40" s="147"/>
      <c r="NP40" s="147"/>
      <c r="NQ40" s="147"/>
      <c r="NR40" s="148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6"/>
      <c r="NE41" s="147"/>
      <c r="NF41" s="147"/>
      <c r="NG41" s="147"/>
      <c r="NH41" s="147"/>
      <c r="NI41" s="147"/>
      <c r="NJ41" s="147"/>
      <c r="NK41" s="147"/>
      <c r="NL41" s="147"/>
      <c r="NM41" s="147"/>
      <c r="NN41" s="147"/>
      <c r="NO41" s="147"/>
      <c r="NP41" s="147"/>
      <c r="NQ41" s="147"/>
      <c r="NR41" s="148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6"/>
      <c r="NE42" s="147"/>
      <c r="NF42" s="147"/>
      <c r="NG42" s="147"/>
      <c r="NH42" s="147"/>
      <c r="NI42" s="147"/>
      <c r="NJ42" s="147"/>
      <c r="NK42" s="147"/>
      <c r="NL42" s="147"/>
      <c r="NM42" s="147"/>
      <c r="NN42" s="147"/>
      <c r="NO42" s="147"/>
      <c r="NP42" s="147"/>
      <c r="NQ42" s="147"/>
      <c r="NR42" s="148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6"/>
      <c r="NE43" s="147"/>
      <c r="NF43" s="147"/>
      <c r="NG43" s="147"/>
      <c r="NH43" s="147"/>
      <c r="NI43" s="147"/>
      <c r="NJ43" s="147"/>
      <c r="NK43" s="147"/>
      <c r="NL43" s="147"/>
      <c r="NM43" s="147"/>
      <c r="NN43" s="147"/>
      <c r="NO43" s="147"/>
      <c r="NP43" s="147"/>
      <c r="NQ43" s="147"/>
      <c r="NR43" s="148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6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8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6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8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6"/>
      <c r="NE46" s="147"/>
      <c r="NF46" s="147"/>
      <c r="NG46" s="147"/>
      <c r="NH46" s="147"/>
      <c r="NI46" s="147"/>
      <c r="NJ46" s="147"/>
      <c r="NK46" s="147"/>
      <c r="NL46" s="147"/>
      <c r="NM46" s="147"/>
      <c r="NN46" s="147"/>
      <c r="NO46" s="147"/>
      <c r="NP46" s="147"/>
      <c r="NQ46" s="147"/>
      <c r="NR46" s="148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6"/>
      <c r="NE47" s="147"/>
      <c r="NF47" s="147"/>
      <c r="NG47" s="147"/>
      <c r="NH47" s="147"/>
      <c r="NI47" s="147"/>
      <c r="NJ47" s="147"/>
      <c r="NK47" s="147"/>
      <c r="NL47" s="147"/>
      <c r="NM47" s="147"/>
      <c r="NN47" s="147"/>
      <c r="NO47" s="147"/>
      <c r="NP47" s="147"/>
      <c r="NQ47" s="147"/>
      <c r="NR47" s="148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0" t="s">
        <v>33</v>
      </c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2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6" t="s">
        <v>133</v>
      </c>
      <c r="NE49" s="147"/>
      <c r="NF49" s="147"/>
      <c r="NG49" s="147"/>
      <c r="NH49" s="147"/>
      <c r="NI49" s="147"/>
      <c r="NJ49" s="147"/>
      <c r="NK49" s="147"/>
      <c r="NL49" s="147"/>
      <c r="NM49" s="147"/>
      <c r="NN49" s="147"/>
      <c r="NO49" s="147"/>
      <c r="NP49" s="147"/>
      <c r="NQ49" s="147"/>
      <c r="NR49" s="148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6"/>
      <c r="NE50" s="147"/>
      <c r="NF50" s="147"/>
      <c r="NG50" s="147"/>
      <c r="NH50" s="147"/>
      <c r="NI50" s="147"/>
      <c r="NJ50" s="147"/>
      <c r="NK50" s="147"/>
      <c r="NL50" s="147"/>
      <c r="NM50" s="147"/>
      <c r="NN50" s="147"/>
      <c r="NO50" s="147"/>
      <c r="NP50" s="147"/>
      <c r="NQ50" s="147"/>
      <c r="NR50" s="148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08">
        <f>データ!$B$11</f>
        <v>41275</v>
      </c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>
        <f>データ!$C$11</f>
        <v>41640</v>
      </c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>
        <f>データ!$D$11</f>
        <v>42005</v>
      </c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>
        <f>データ!$E$11</f>
        <v>42370</v>
      </c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>
        <f>データ!$F$11</f>
        <v>42736</v>
      </c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08">
        <f>データ!$B$11</f>
        <v>41275</v>
      </c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>
        <f>データ!$C$11</f>
        <v>41640</v>
      </c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>
        <f>データ!$D$11</f>
        <v>42005</v>
      </c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>
        <f>データ!$E$11</f>
        <v>42370</v>
      </c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>
        <f>データ!$F$11</f>
        <v>42736</v>
      </c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08">
        <f>データ!$B$11</f>
        <v>41275</v>
      </c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>
        <f>データ!$C$11</f>
        <v>41640</v>
      </c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>
        <f>データ!$D$11</f>
        <v>42005</v>
      </c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>
        <f>データ!$E$11</f>
        <v>42370</v>
      </c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>
        <f>データ!$F$11</f>
        <v>42736</v>
      </c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6"/>
      <c r="NE51" s="147"/>
      <c r="NF51" s="147"/>
      <c r="NG51" s="147"/>
      <c r="NH51" s="147"/>
      <c r="NI51" s="147"/>
      <c r="NJ51" s="147"/>
      <c r="NK51" s="147"/>
      <c r="NL51" s="147"/>
      <c r="NM51" s="147"/>
      <c r="NN51" s="147"/>
      <c r="NO51" s="147"/>
      <c r="NP51" s="147"/>
      <c r="NQ51" s="147"/>
      <c r="NR51" s="148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5" t="s">
        <v>27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7"/>
      <c r="U52" s="103">
        <f>データ!AU7</f>
        <v>0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>
        <f>データ!AV7</f>
        <v>0</v>
      </c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>
        <f>データ!AW7</f>
        <v>0</v>
      </c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>
        <f>データ!AX7</f>
        <v>0</v>
      </c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>
        <f>データ!AY7</f>
        <v>0</v>
      </c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5" t="s">
        <v>27</v>
      </c>
      <c r="EB52" s="106"/>
      <c r="EC52" s="106"/>
      <c r="ED52" s="106"/>
      <c r="EE52" s="106"/>
      <c r="EF52" s="106"/>
      <c r="EG52" s="106"/>
      <c r="EH52" s="106"/>
      <c r="EI52" s="106"/>
      <c r="EJ52" s="106"/>
      <c r="EK52" s="107"/>
      <c r="EL52" s="104">
        <f>データ!BF7</f>
        <v>63.8</v>
      </c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>
        <f>データ!BG7</f>
        <v>59.1</v>
      </c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>
        <f>データ!BH7</f>
        <v>55.2</v>
      </c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>
        <f>データ!BI7</f>
        <v>58.6</v>
      </c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>
        <f>データ!BJ7</f>
        <v>57.4</v>
      </c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5" t="s">
        <v>27</v>
      </c>
      <c r="IS52" s="106"/>
      <c r="IT52" s="106"/>
      <c r="IU52" s="106"/>
      <c r="IV52" s="106"/>
      <c r="IW52" s="106"/>
      <c r="IX52" s="106"/>
      <c r="IY52" s="106"/>
      <c r="IZ52" s="106"/>
      <c r="JA52" s="106"/>
      <c r="JB52" s="107"/>
      <c r="JC52" s="103">
        <f>データ!BQ7</f>
        <v>2025</v>
      </c>
      <c r="JD52" s="103"/>
      <c r="JE52" s="103"/>
      <c r="JF52" s="103"/>
      <c r="JG52" s="103"/>
      <c r="JH52" s="103"/>
      <c r="JI52" s="103"/>
      <c r="JJ52" s="103"/>
      <c r="JK52" s="103"/>
      <c r="JL52" s="103"/>
      <c r="JM52" s="103"/>
      <c r="JN52" s="103"/>
      <c r="JO52" s="103"/>
      <c r="JP52" s="103"/>
      <c r="JQ52" s="103"/>
      <c r="JR52" s="103"/>
      <c r="JS52" s="103"/>
      <c r="JT52" s="103"/>
      <c r="JU52" s="103"/>
      <c r="JV52" s="103">
        <f>データ!BR7</f>
        <v>1758</v>
      </c>
      <c r="JW52" s="103"/>
      <c r="JX52" s="103"/>
      <c r="JY52" s="103"/>
      <c r="JZ52" s="103"/>
      <c r="KA52" s="103"/>
      <c r="KB52" s="103"/>
      <c r="KC52" s="103"/>
      <c r="KD52" s="103"/>
      <c r="KE52" s="103"/>
      <c r="KF52" s="103"/>
      <c r="KG52" s="103"/>
      <c r="KH52" s="103"/>
      <c r="KI52" s="103"/>
      <c r="KJ52" s="103"/>
      <c r="KK52" s="103"/>
      <c r="KL52" s="103"/>
      <c r="KM52" s="103"/>
      <c r="KN52" s="103"/>
      <c r="KO52" s="103">
        <f>データ!BS7</f>
        <v>1673</v>
      </c>
      <c r="KP52" s="103"/>
      <c r="KQ52" s="103"/>
      <c r="KR52" s="103"/>
      <c r="KS52" s="103"/>
      <c r="KT52" s="103"/>
      <c r="KU52" s="103"/>
      <c r="KV52" s="103"/>
      <c r="KW52" s="103"/>
      <c r="KX52" s="103"/>
      <c r="KY52" s="103"/>
      <c r="KZ52" s="103"/>
      <c r="LA52" s="103"/>
      <c r="LB52" s="103"/>
      <c r="LC52" s="103"/>
      <c r="LD52" s="103"/>
      <c r="LE52" s="103"/>
      <c r="LF52" s="103"/>
      <c r="LG52" s="103"/>
      <c r="LH52" s="103">
        <f>データ!BT7</f>
        <v>1891</v>
      </c>
      <c r="LI52" s="103"/>
      <c r="LJ52" s="103"/>
      <c r="LK52" s="103"/>
      <c r="LL52" s="103"/>
      <c r="LM52" s="103"/>
      <c r="LN52" s="103"/>
      <c r="LO52" s="103"/>
      <c r="LP52" s="103"/>
      <c r="LQ52" s="103"/>
      <c r="LR52" s="103"/>
      <c r="LS52" s="103"/>
      <c r="LT52" s="103"/>
      <c r="LU52" s="103"/>
      <c r="LV52" s="103"/>
      <c r="LW52" s="103"/>
      <c r="LX52" s="103"/>
      <c r="LY52" s="103"/>
      <c r="LZ52" s="103"/>
      <c r="MA52" s="103">
        <f>データ!BU7</f>
        <v>1731</v>
      </c>
      <c r="MB52" s="103"/>
      <c r="MC52" s="103"/>
      <c r="MD52" s="103"/>
      <c r="ME52" s="103"/>
      <c r="MF52" s="103"/>
      <c r="MG52" s="103"/>
      <c r="MH52" s="103"/>
      <c r="MI52" s="103"/>
      <c r="MJ52" s="103"/>
      <c r="MK52" s="103"/>
      <c r="ML52" s="103"/>
      <c r="MM52" s="103"/>
      <c r="MN52" s="103"/>
      <c r="MO52" s="103"/>
      <c r="MP52" s="103"/>
      <c r="MQ52" s="103"/>
      <c r="MR52" s="103"/>
      <c r="MS52" s="103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6"/>
      <c r="NE52" s="147"/>
      <c r="NF52" s="147"/>
      <c r="NG52" s="147"/>
      <c r="NH52" s="147"/>
      <c r="NI52" s="147"/>
      <c r="NJ52" s="147"/>
      <c r="NK52" s="147"/>
      <c r="NL52" s="147"/>
      <c r="NM52" s="147"/>
      <c r="NN52" s="147"/>
      <c r="NO52" s="147"/>
      <c r="NP52" s="147"/>
      <c r="NQ52" s="147"/>
      <c r="NR52" s="148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5" t="s">
        <v>29</v>
      </c>
      <c r="K53" s="106"/>
      <c r="L53" s="106"/>
      <c r="M53" s="106"/>
      <c r="N53" s="106"/>
      <c r="O53" s="106"/>
      <c r="P53" s="106"/>
      <c r="Q53" s="106"/>
      <c r="R53" s="106"/>
      <c r="S53" s="106"/>
      <c r="T53" s="107"/>
      <c r="U53" s="103">
        <f>データ!AZ7</f>
        <v>91</v>
      </c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>
        <f>データ!BA7</f>
        <v>48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>
        <f>データ!BB7</f>
        <v>46</v>
      </c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>
        <f>データ!BC7</f>
        <v>39</v>
      </c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>
        <f>データ!BD7</f>
        <v>25</v>
      </c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5" t="s">
        <v>29</v>
      </c>
      <c r="EB53" s="106"/>
      <c r="EC53" s="106"/>
      <c r="ED53" s="106"/>
      <c r="EE53" s="106"/>
      <c r="EF53" s="106"/>
      <c r="EG53" s="106"/>
      <c r="EH53" s="106"/>
      <c r="EI53" s="106"/>
      <c r="EJ53" s="106"/>
      <c r="EK53" s="107"/>
      <c r="EL53" s="104">
        <f>データ!BK7</f>
        <v>28.1</v>
      </c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>
        <f>データ!BL7</f>
        <v>33.6</v>
      </c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>
        <f>データ!BM7</f>
        <v>33.200000000000003</v>
      </c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>
        <f>データ!BN7</f>
        <v>29.6</v>
      </c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>
        <f>データ!BO7</f>
        <v>29.2</v>
      </c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5" t="s">
        <v>29</v>
      </c>
      <c r="IS53" s="106"/>
      <c r="IT53" s="106"/>
      <c r="IU53" s="106"/>
      <c r="IV53" s="106"/>
      <c r="IW53" s="106"/>
      <c r="IX53" s="106"/>
      <c r="IY53" s="106"/>
      <c r="IZ53" s="106"/>
      <c r="JA53" s="106"/>
      <c r="JB53" s="107"/>
      <c r="JC53" s="103">
        <f>データ!BV7</f>
        <v>39173</v>
      </c>
      <c r="JD53" s="103"/>
      <c r="JE53" s="103"/>
      <c r="JF53" s="103"/>
      <c r="JG53" s="103"/>
      <c r="JH53" s="103"/>
      <c r="JI53" s="103"/>
      <c r="JJ53" s="103"/>
      <c r="JK53" s="103"/>
      <c r="JL53" s="103"/>
      <c r="JM53" s="103"/>
      <c r="JN53" s="103"/>
      <c r="JO53" s="103"/>
      <c r="JP53" s="103"/>
      <c r="JQ53" s="103"/>
      <c r="JR53" s="103"/>
      <c r="JS53" s="103"/>
      <c r="JT53" s="103"/>
      <c r="JU53" s="103"/>
      <c r="JV53" s="103">
        <f>データ!BW7</f>
        <v>44860</v>
      </c>
      <c r="JW53" s="103"/>
      <c r="JX53" s="103"/>
      <c r="JY53" s="103"/>
      <c r="JZ53" s="103"/>
      <c r="KA53" s="103"/>
      <c r="KB53" s="103"/>
      <c r="KC53" s="103"/>
      <c r="KD53" s="103"/>
      <c r="KE53" s="103"/>
      <c r="KF53" s="103"/>
      <c r="KG53" s="103"/>
      <c r="KH53" s="103"/>
      <c r="KI53" s="103"/>
      <c r="KJ53" s="103"/>
      <c r="KK53" s="103"/>
      <c r="KL53" s="103"/>
      <c r="KM53" s="103"/>
      <c r="KN53" s="103"/>
      <c r="KO53" s="103">
        <f>データ!BX7</f>
        <v>37496</v>
      </c>
      <c r="KP53" s="103"/>
      <c r="KQ53" s="103"/>
      <c r="KR53" s="103"/>
      <c r="KS53" s="103"/>
      <c r="KT53" s="103"/>
      <c r="KU53" s="103"/>
      <c r="KV53" s="103"/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>
        <f>データ!BY7</f>
        <v>31888</v>
      </c>
      <c r="LI53" s="103"/>
      <c r="LJ53" s="103"/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/>
      <c r="LY53" s="103"/>
      <c r="LZ53" s="103"/>
      <c r="MA53" s="103">
        <f>データ!BZ7</f>
        <v>13314</v>
      </c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/>
      <c r="MM53" s="103"/>
      <c r="MN53" s="103"/>
      <c r="MO53" s="103"/>
      <c r="MP53" s="103"/>
      <c r="MQ53" s="103"/>
      <c r="MR53" s="103"/>
      <c r="MS53" s="103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6"/>
      <c r="NE53" s="147"/>
      <c r="NF53" s="147"/>
      <c r="NG53" s="147"/>
      <c r="NH53" s="147"/>
      <c r="NI53" s="147"/>
      <c r="NJ53" s="147"/>
      <c r="NK53" s="147"/>
      <c r="NL53" s="147"/>
      <c r="NM53" s="147"/>
      <c r="NN53" s="147"/>
      <c r="NO53" s="147"/>
      <c r="NP53" s="147"/>
      <c r="NQ53" s="147"/>
      <c r="NR53" s="148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6"/>
      <c r="NE54" s="147"/>
      <c r="NF54" s="147"/>
      <c r="NG54" s="147"/>
      <c r="NH54" s="147"/>
      <c r="NI54" s="147"/>
      <c r="NJ54" s="147"/>
      <c r="NK54" s="147"/>
      <c r="NL54" s="147"/>
      <c r="NM54" s="147"/>
      <c r="NN54" s="147"/>
      <c r="NO54" s="147"/>
      <c r="NP54" s="147"/>
      <c r="NQ54" s="147"/>
      <c r="NR54" s="148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46"/>
      <c r="NE55" s="147"/>
      <c r="NF55" s="147"/>
      <c r="NG55" s="147"/>
      <c r="NH55" s="147"/>
      <c r="NI55" s="147"/>
      <c r="NJ55" s="147"/>
      <c r="NK55" s="147"/>
      <c r="NL55" s="147"/>
      <c r="NM55" s="147"/>
      <c r="NN55" s="147"/>
      <c r="NO55" s="147"/>
      <c r="NP55" s="147"/>
      <c r="NQ55" s="147"/>
      <c r="NR55" s="148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46"/>
      <c r="NE56" s="147"/>
      <c r="NF56" s="147"/>
      <c r="NG56" s="147"/>
      <c r="NH56" s="147"/>
      <c r="NI56" s="147"/>
      <c r="NJ56" s="147"/>
      <c r="NK56" s="147"/>
      <c r="NL56" s="147"/>
      <c r="NM56" s="147"/>
      <c r="NN56" s="147"/>
      <c r="NO56" s="147"/>
      <c r="NP56" s="147"/>
      <c r="NQ56" s="147"/>
      <c r="NR56" s="148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6"/>
      <c r="NE57" s="147"/>
      <c r="NF57" s="147"/>
      <c r="NG57" s="147"/>
      <c r="NH57" s="147"/>
      <c r="NI57" s="147"/>
      <c r="NJ57" s="147"/>
      <c r="NK57" s="147"/>
      <c r="NL57" s="147"/>
      <c r="NM57" s="147"/>
      <c r="NN57" s="147"/>
      <c r="NO57" s="147"/>
      <c r="NP57" s="147"/>
      <c r="NQ57" s="147"/>
      <c r="NR57" s="148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6"/>
      <c r="NE58" s="147"/>
      <c r="NF58" s="147"/>
      <c r="NG58" s="147"/>
      <c r="NH58" s="147"/>
      <c r="NI58" s="147"/>
      <c r="NJ58" s="147"/>
      <c r="NK58" s="147"/>
      <c r="NL58" s="147"/>
      <c r="NM58" s="147"/>
      <c r="NN58" s="147"/>
      <c r="NO58" s="147"/>
      <c r="NP58" s="147"/>
      <c r="NQ58" s="147"/>
      <c r="NR58" s="148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6"/>
      <c r="NE59" s="147"/>
      <c r="NF59" s="147"/>
      <c r="NG59" s="147"/>
      <c r="NH59" s="147"/>
      <c r="NI59" s="147"/>
      <c r="NJ59" s="147"/>
      <c r="NK59" s="147"/>
      <c r="NL59" s="147"/>
      <c r="NM59" s="147"/>
      <c r="NN59" s="147"/>
      <c r="NO59" s="147"/>
      <c r="NP59" s="147"/>
      <c r="NQ59" s="147"/>
      <c r="NR59" s="148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97" t="s">
        <v>37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20"/>
      <c r="MX60" s="20"/>
      <c r="MY60" s="20"/>
      <c r="MZ60" s="20"/>
      <c r="NA60" s="20"/>
      <c r="NB60" s="21"/>
      <c r="NC60" s="2"/>
      <c r="ND60" s="146"/>
      <c r="NE60" s="147"/>
      <c r="NF60" s="147"/>
      <c r="NG60" s="147"/>
      <c r="NH60" s="147"/>
      <c r="NI60" s="147"/>
      <c r="NJ60" s="147"/>
      <c r="NK60" s="147"/>
      <c r="NL60" s="147"/>
      <c r="NM60" s="147"/>
      <c r="NN60" s="147"/>
      <c r="NO60" s="147"/>
      <c r="NP60" s="147"/>
      <c r="NQ60" s="147"/>
      <c r="NR60" s="148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20"/>
      <c r="MX61" s="20"/>
      <c r="MY61" s="20"/>
      <c r="MZ61" s="20"/>
      <c r="NA61" s="20"/>
      <c r="NB61" s="21"/>
      <c r="NC61" s="2"/>
      <c r="ND61" s="146"/>
      <c r="NE61" s="147"/>
      <c r="NF61" s="147"/>
      <c r="NG61" s="147"/>
      <c r="NH61" s="147"/>
      <c r="NI61" s="147"/>
      <c r="NJ61" s="147"/>
      <c r="NK61" s="147"/>
      <c r="NL61" s="147"/>
      <c r="NM61" s="147"/>
      <c r="NN61" s="147"/>
      <c r="NO61" s="147"/>
      <c r="NP61" s="147"/>
      <c r="NQ61" s="147"/>
      <c r="NR61" s="148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6"/>
      <c r="NE62" s="147"/>
      <c r="NF62" s="147"/>
      <c r="NG62" s="147"/>
      <c r="NH62" s="147"/>
      <c r="NI62" s="147"/>
      <c r="NJ62" s="147"/>
      <c r="NK62" s="147"/>
      <c r="NL62" s="147"/>
      <c r="NM62" s="147"/>
      <c r="NN62" s="147"/>
      <c r="NO62" s="147"/>
      <c r="NP62" s="147"/>
      <c r="NQ62" s="147"/>
      <c r="NR62" s="148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9" t="s">
        <v>38</v>
      </c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6"/>
      <c r="NE63" s="147"/>
      <c r="NF63" s="147"/>
      <c r="NG63" s="147"/>
      <c r="NH63" s="147"/>
      <c r="NI63" s="147"/>
      <c r="NJ63" s="147"/>
      <c r="NK63" s="147"/>
      <c r="NL63" s="147"/>
      <c r="NM63" s="147"/>
      <c r="NN63" s="147"/>
      <c r="NO63" s="147"/>
      <c r="NP63" s="147"/>
      <c r="NQ63" s="147"/>
      <c r="NR63" s="148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9"/>
      <c r="NE64" s="150"/>
      <c r="NF64" s="150"/>
      <c r="NG64" s="150"/>
      <c r="NH64" s="150"/>
      <c r="NI64" s="150"/>
      <c r="NJ64" s="150"/>
      <c r="NK64" s="150"/>
      <c r="NL64" s="150"/>
      <c r="NM64" s="150"/>
      <c r="NN64" s="150"/>
      <c r="NO64" s="150"/>
      <c r="NP64" s="150"/>
      <c r="NQ64" s="150"/>
      <c r="NR64" s="151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0" t="s">
        <v>39</v>
      </c>
      <c r="NE65" s="101"/>
      <c r="NF65" s="101"/>
      <c r="NG65" s="101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2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6" t="s">
        <v>134</v>
      </c>
      <c r="NE66" s="147"/>
      <c r="NF66" s="147"/>
      <c r="NG66" s="147"/>
      <c r="NH66" s="147"/>
      <c r="NI66" s="147"/>
      <c r="NJ66" s="147"/>
      <c r="NK66" s="147"/>
      <c r="NL66" s="147"/>
      <c r="NM66" s="147"/>
      <c r="NN66" s="147"/>
      <c r="NO66" s="147"/>
      <c r="NP66" s="147"/>
      <c r="NQ66" s="147"/>
      <c r="NR66" s="148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8">
        <f>データ!CM7</f>
        <v>10345</v>
      </c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9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6"/>
      <c r="NE67" s="147"/>
      <c r="NF67" s="147"/>
      <c r="NG67" s="147"/>
      <c r="NH67" s="147"/>
      <c r="NI67" s="147"/>
      <c r="NJ67" s="147"/>
      <c r="NK67" s="147"/>
      <c r="NL67" s="147"/>
      <c r="NM67" s="147"/>
      <c r="NN67" s="147"/>
      <c r="NO67" s="147"/>
      <c r="NP67" s="147"/>
      <c r="NQ67" s="147"/>
      <c r="NR67" s="148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1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6"/>
      <c r="NE68" s="147"/>
      <c r="NF68" s="147"/>
      <c r="NG68" s="147"/>
      <c r="NH68" s="147"/>
      <c r="NI68" s="147"/>
      <c r="NJ68" s="147"/>
      <c r="NK68" s="147"/>
      <c r="NL68" s="147"/>
      <c r="NM68" s="147"/>
      <c r="NN68" s="147"/>
      <c r="NO68" s="147"/>
      <c r="NP68" s="147"/>
      <c r="NQ68" s="147"/>
      <c r="NR68" s="148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1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6"/>
      <c r="NE69" s="147"/>
      <c r="NF69" s="147"/>
      <c r="NG69" s="147"/>
      <c r="NH69" s="147"/>
      <c r="NI69" s="147"/>
      <c r="NJ69" s="147"/>
      <c r="NK69" s="147"/>
      <c r="NL69" s="147"/>
      <c r="NM69" s="147"/>
      <c r="NN69" s="147"/>
      <c r="NO69" s="147"/>
      <c r="NP69" s="147"/>
      <c r="NQ69" s="147"/>
      <c r="NR69" s="148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4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6"/>
      <c r="NE70" s="147"/>
      <c r="NF70" s="147"/>
      <c r="NG70" s="147"/>
      <c r="NH70" s="147"/>
      <c r="NI70" s="147"/>
      <c r="NJ70" s="147"/>
      <c r="NK70" s="147"/>
      <c r="NL70" s="147"/>
      <c r="NM70" s="147"/>
      <c r="NN70" s="147"/>
      <c r="NO70" s="147"/>
      <c r="NP70" s="147"/>
      <c r="NQ70" s="147"/>
      <c r="NR70" s="148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6"/>
      <c r="NE71" s="147"/>
      <c r="NF71" s="147"/>
      <c r="NG71" s="147"/>
      <c r="NH71" s="147"/>
      <c r="NI71" s="147"/>
      <c r="NJ71" s="147"/>
      <c r="NK71" s="147"/>
      <c r="NL71" s="147"/>
      <c r="NM71" s="147"/>
      <c r="NN71" s="147"/>
      <c r="NO71" s="147"/>
      <c r="NP71" s="147"/>
      <c r="NQ71" s="147"/>
      <c r="NR71" s="148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9" t="s">
        <v>40</v>
      </c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6"/>
      <c r="NE72" s="147"/>
      <c r="NF72" s="147"/>
      <c r="NG72" s="147"/>
      <c r="NH72" s="147"/>
      <c r="NI72" s="147"/>
      <c r="NJ72" s="147"/>
      <c r="NK72" s="147"/>
      <c r="NL72" s="147"/>
      <c r="NM72" s="147"/>
      <c r="NN72" s="147"/>
      <c r="NO72" s="147"/>
      <c r="NP72" s="147"/>
      <c r="NQ72" s="147"/>
      <c r="NR72" s="148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6"/>
      <c r="NE73" s="147"/>
      <c r="NF73" s="147"/>
      <c r="NG73" s="147"/>
      <c r="NH73" s="147"/>
      <c r="NI73" s="147"/>
      <c r="NJ73" s="147"/>
      <c r="NK73" s="147"/>
      <c r="NL73" s="147"/>
      <c r="NM73" s="147"/>
      <c r="NN73" s="147"/>
      <c r="NO73" s="147"/>
      <c r="NP73" s="147"/>
      <c r="NQ73" s="147"/>
      <c r="NR73" s="148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6"/>
      <c r="NE74" s="147"/>
      <c r="NF74" s="147"/>
      <c r="NG74" s="147"/>
      <c r="NH74" s="147"/>
      <c r="NI74" s="147"/>
      <c r="NJ74" s="147"/>
      <c r="NK74" s="147"/>
      <c r="NL74" s="147"/>
      <c r="NM74" s="147"/>
      <c r="NN74" s="147"/>
      <c r="NO74" s="147"/>
      <c r="NP74" s="147"/>
      <c r="NQ74" s="147"/>
      <c r="NR74" s="148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6"/>
      <c r="NE75" s="147"/>
      <c r="NF75" s="147"/>
      <c r="NG75" s="147"/>
      <c r="NH75" s="147"/>
      <c r="NI75" s="147"/>
      <c r="NJ75" s="147"/>
      <c r="NK75" s="147"/>
      <c r="NL75" s="147"/>
      <c r="NM75" s="147"/>
      <c r="NN75" s="147"/>
      <c r="NO75" s="147"/>
      <c r="NP75" s="147"/>
      <c r="NQ75" s="147"/>
      <c r="NR75" s="148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>
        <f>データ!$C$11</f>
        <v>41640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>
        <f>データ!$D$11</f>
        <v>42005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>
        <f>データ!$E$11</f>
        <v>42370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>
        <f>データ!$F$11</f>
        <v>42736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4"/>
      <c r="CP76" s="4"/>
      <c r="CQ76" s="4"/>
      <c r="CR76" s="4"/>
      <c r="CS76" s="4"/>
      <c r="CT76" s="4"/>
      <c r="CU76" s="4"/>
      <c r="CV76" s="88">
        <f>データ!CN7</f>
        <v>0</v>
      </c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9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5">
        <f>データ!$B$11</f>
        <v>41275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>
        <f>データ!$C$11</f>
        <v>41640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>
        <f>データ!$D$11</f>
        <v>42005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>
        <f>データ!$E$11</f>
        <v>42370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>
        <f>データ!$F$11</f>
        <v>42736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5">
        <f>データ!$B$11</f>
        <v>41275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>
        <f>データ!$C$11</f>
        <v>41640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>
        <f>データ!$D$11</f>
        <v>42005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>
        <f>データ!$E$11</f>
        <v>42370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>
        <f>データ!$F$11</f>
        <v>42736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4"/>
      <c r="MY76" s="4"/>
      <c r="MZ76" s="4"/>
      <c r="NA76" s="4"/>
      <c r="NB76" s="4"/>
      <c r="NC76" s="44"/>
      <c r="ND76" s="146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8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1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46"/>
      <c r="NE77" s="147"/>
      <c r="NF77" s="147"/>
      <c r="NG77" s="147"/>
      <c r="NH77" s="147"/>
      <c r="NI77" s="147"/>
      <c r="NJ77" s="147"/>
      <c r="NK77" s="147"/>
      <c r="NL77" s="147"/>
      <c r="NM77" s="147"/>
      <c r="NN77" s="147"/>
      <c r="NO77" s="147"/>
      <c r="NP77" s="147"/>
      <c r="NQ77" s="147"/>
      <c r="NR77" s="148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1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328.3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254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280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239.6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224.1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46"/>
      <c r="NE78" s="147"/>
      <c r="NF78" s="147"/>
      <c r="NG78" s="147"/>
      <c r="NH78" s="147"/>
      <c r="NI78" s="147"/>
      <c r="NJ78" s="147"/>
      <c r="NK78" s="147"/>
      <c r="NL78" s="147"/>
      <c r="NM78" s="147"/>
      <c r="NN78" s="147"/>
      <c r="NO78" s="147"/>
      <c r="NP78" s="147"/>
      <c r="NQ78" s="147"/>
      <c r="NR78" s="148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4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6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8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46"/>
      <c r="NE80" s="147"/>
      <c r="NF80" s="147"/>
      <c r="NG80" s="147"/>
      <c r="NH80" s="147"/>
      <c r="NI80" s="147"/>
      <c r="NJ80" s="147"/>
      <c r="NK80" s="147"/>
      <c r="NL80" s="147"/>
      <c r="NM80" s="147"/>
      <c r="NN80" s="147"/>
      <c r="NO80" s="147"/>
      <c r="NP80" s="147"/>
      <c r="NQ80" s="147"/>
      <c r="NR80" s="148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46"/>
      <c r="NE81" s="147"/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/>
      <c r="NR81" s="148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9"/>
      <c r="NE82" s="150"/>
      <c r="NF82" s="150"/>
      <c r="NG82" s="150"/>
      <c r="NH82" s="150"/>
      <c r="NI82" s="150"/>
      <c r="NJ82" s="150"/>
      <c r="NK82" s="150"/>
      <c r="NL82" s="150"/>
      <c r="NM82" s="150"/>
      <c r="NN82" s="150"/>
      <c r="NO82" s="150"/>
      <c r="NP82" s="150"/>
      <c r="NQ82" s="150"/>
      <c r="NR82" s="15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/eS2ItidW0wVcJmflcSDpghRccCFQXs8Y1RHlb1cJHRWLdX1bkoD7Y7MGmp5ohM54AL3JCPFdKhXdKYHUuAHQw==" saltValue="jhgvfEtuRJQGsjXV63f8m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1" t="s">
        <v>67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72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73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74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75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76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77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78</v>
      </c>
      <c r="CN4" s="136" t="s">
        <v>79</v>
      </c>
      <c r="CO4" s="138" t="s">
        <v>80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81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82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37"/>
      <c r="CN5" s="137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109</v>
      </c>
      <c r="B6" s="60">
        <f>B8</f>
        <v>2017</v>
      </c>
      <c r="C6" s="60">
        <f t="shared" ref="C6:X6" si="1">C8</f>
        <v>382132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愛媛県四国中央市</v>
      </c>
      <c r="I6" s="60" t="str">
        <f t="shared" si="1"/>
        <v>栄町第1駐車場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立体式</v>
      </c>
      <c r="R6" s="63">
        <f t="shared" si="1"/>
        <v>42</v>
      </c>
      <c r="S6" s="62" t="str">
        <f t="shared" si="1"/>
        <v>駅</v>
      </c>
      <c r="T6" s="62" t="str">
        <f t="shared" si="1"/>
        <v>無</v>
      </c>
      <c r="U6" s="63">
        <f t="shared" si="1"/>
        <v>2170</v>
      </c>
      <c r="V6" s="63">
        <f t="shared" si="1"/>
        <v>118</v>
      </c>
      <c r="W6" s="63" t="str">
        <f t="shared" si="1"/>
        <v>-</v>
      </c>
      <c r="X6" s="62" t="str">
        <f t="shared" si="1"/>
        <v>導入なし</v>
      </c>
      <c r="Y6" s="64">
        <f>IF(Y8="-",NA(),Y8)</f>
        <v>275.89999999999998</v>
      </c>
      <c r="Z6" s="64">
        <f t="shared" ref="Z6:AH6" si="2">IF(Z8="-",NA(),Z8)</f>
        <v>244.6</v>
      </c>
      <c r="AA6" s="64">
        <f t="shared" si="2"/>
        <v>223</v>
      </c>
      <c r="AB6" s="64">
        <f t="shared" si="2"/>
        <v>241.3</v>
      </c>
      <c r="AC6" s="64">
        <f t="shared" si="2"/>
        <v>234.7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63.8</v>
      </c>
      <c r="BG6" s="64">
        <f t="shared" ref="BG6:BO6" si="5">IF(BG8="-",NA(),BG8)</f>
        <v>59.1</v>
      </c>
      <c r="BH6" s="64">
        <f t="shared" si="5"/>
        <v>55.2</v>
      </c>
      <c r="BI6" s="64">
        <f t="shared" si="5"/>
        <v>58.6</v>
      </c>
      <c r="BJ6" s="64">
        <f t="shared" si="5"/>
        <v>57.4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2025</v>
      </c>
      <c r="BR6" s="65">
        <f t="shared" ref="BR6:BZ6" si="6">IF(BR8="-",NA(),BR8)</f>
        <v>1758</v>
      </c>
      <c r="BS6" s="65">
        <f t="shared" si="6"/>
        <v>1673</v>
      </c>
      <c r="BT6" s="65">
        <f t="shared" si="6"/>
        <v>1891</v>
      </c>
      <c r="BU6" s="65">
        <f t="shared" si="6"/>
        <v>1731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10345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48.3</v>
      </c>
      <c r="DL6" s="64">
        <f t="shared" ref="DL6:DT6" si="9">IF(DL8="-",NA(),DL8)</f>
        <v>44.9</v>
      </c>
      <c r="DM6" s="64">
        <f t="shared" si="9"/>
        <v>49.2</v>
      </c>
      <c r="DN6" s="64">
        <f t="shared" si="9"/>
        <v>52.5</v>
      </c>
      <c r="DO6" s="64">
        <f t="shared" si="9"/>
        <v>46.6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111</v>
      </c>
      <c r="B7" s="60">
        <f t="shared" ref="B7:X7" si="10">B8</f>
        <v>2017</v>
      </c>
      <c r="C7" s="60">
        <f t="shared" si="10"/>
        <v>382132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四国中央市</v>
      </c>
      <c r="I7" s="60" t="str">
        <f t="shared" si="10"/>
        <v>栄町第1駐車場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立体式</v>
      </c>
      <c r="R7" s="63">
        <f t="shared" si="10"/>
        <v>42</v>
      </c>
      <c r="S7" s="62" t="str">
        <f t="shared" si="10"/>
        <v>駅</v>
      </c>
      <c r="T7" s="62" t="str">
        <f t="shared" si="10"/>
        <v>無</v>
      </c>
      <c r="U7" s="63">
        <f t="shared" si="10"/>
        <v>2170</v>
      </c>
      <c r="V7" s="63">
        <f t="shared" si="10"/>
        <v>118</v>
      </c>
      <c r="W7" s="63" t="str">
        <f t="shared" si="10"/>
        <v>-</v>
      </c>
      <c r="X7" s="62" t="str">
        <f t="shared" si="10"/>
        <v>導入なし</v>
      </c>
      <c r="Y7" s="64">
        <f>Y8</f>
        <v>275.89999999999998</v>
      </c>
      <c r="Z7" s="64">
        <f t="shared" ref="Z7:AH7" si="11">Z8</f>
        <v>244.6</v>
      </c>
      <c r="AA7" s="64">
        <f t="shared" si="11"/>
        <v>223</v>
      </c>
      <c r="AB7" s="64">
        <f t="shared" si="11"/>
        <v>241.3</v>
      </c>
      <c r="AC7" s="64">
        <f t="shared" si="11"/>
        <v>234.7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63.8</v>
      </c>
      <c r="BG7" s="64">
        <f t="shared" ref="BG7:BO7" si="14">BG8</f>
        <v>59.1</v>
      </c>
      <c r="BH7" s="64">
        <f t="shared" si="14"/>
        <v>55.2</v>
      </c>
      <c r="BI7" s="64">
        <f t="shared" si="14"/>
        <v>58.6</v>
      </c>
      <c r="BJ7" s="64">
        <f t="shared" si="14"/>
        <v>57.4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2025</v>
      </c>
      <c r="BR7" s="65">
        <f t="shared" ref="BR7:BZ7" si="15">BR8</f>
        <v>1758</v>
      </c>
      <c r="BS7" s="65">
        <f t="shared" si="15"/>
        <v>1673</v>
      </c>
      <c r="BT7" s="65">
        <f t="shared" si="15"/>
        <v>1891</v>
      </c>
      <c r="BU7" s="65">
        <f t="shared" si="15"/>
        <v>1731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10345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48.3</v>
      </c>
      <c r="DL7" s="64">
        <f t="shared" ref="DL7:DT7" si="17">DL8</f>
        <v>44.9</v>
      </c>
      <c r="DM7" s="64">
        <f t="shared" si="17"/>
        <v>49.2</v>
      </c>
      <c r="DN7" s="64">
        <f t="shared" si="17"/>
        <v>52.5</v>
      </c>
      <c r="DO7" s="64">
        <f t="shared" si="17"/>
        <v>46.6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15">
      <c r="A8" s="49"/>
      <c r="B8" s="67">
        <v>2017</v>
      </c>
      <c r="C8" s="67">
        <v>382132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42</v>
      </c>
      <c r="S8" s="69" t="s">
        <v>123</v>
      </c>
      <c r="T8" s="69" t="s">
        <v>124</v>
      </c>
      <c r="U8" s="70">
        <v>2170</v>
      </c>
      <c r="V8" s="70">
        <v>118</v>
      </c>
      <c r="W8" s="70" t="s">
        <v>117</v>
      </c>
      <c r="X8" s="69" t="s">
        <v>125</v>
      </c>
      <c r="Y8" s="71">
        <v>275.89999999999998</v>
      </c>
      <c r="Z8" s="71">
        <v>244.6</v>
      </c>
      <c r="AA8" s="71">
        <v>223</v>
      </c>
      <c r="AB8" s="71">
        <v>241.3</v>
      </c>
      <c r="AC8" s="71">
        <v>234.7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63.8</v>
      </c>
      <c r="BG8" s="71">
        <v>59.1</v>
      </c>
      <c r="BH8" s="71">
        <v>55.2</v>
      </c>
      <c r="BI8" s="71">
        <v>58.6</v>
      </c>
      <c r="BJ8" s="71">
        <v>57.4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2025</v>
      </c>
      <c r="BR8" s="72">
        <v>1758</v>
      </c>
      <c r="BS8" s="72">
        <v>1673</v>
      </c>
      <c r="BT8" s="73">
        <v>1891</v>
      </c>
      <c r="BU8" s="73">
        <v>1731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10345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48.3</v>
      </c>
      <c r="DL8" s="71">
        <v>44.9</v>
      </c>
      <c r="DM8" s="71">
        <v>49.2</v>
      </c>
      <c r="DN8" s="71">
        <v>52.5</v>
      </c>
      <c r="DO8" s="71">
        <v>46.6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梶原靖久</cp:lastModifiedBy>
  <dcterms:created xsi:type="dcterms:W3CDTF">2018-12-07T10:36:26Z</dcterms:created>
  <dcterms:modified xsi:type="dcterms:W3CDTF">2019-01-23T08:07:02Z</dcterms:modified>
  <cp:category/>
</cp:coreProperties>
</file>