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H29決算（H30実施）\02 その他照会・通知\31.2.8〆（照会）公営企業に係る経営比較分析表（平\05_県へ回答\駐車場（回答分）\"/>
    </mc:Choice>
  </mc:AlternateContent>
  <workbookProtection workbookAlgorithmName="SHA-512" workbookHashValue="9jyBEExWdeQkPX4aV/eyhA7rs+V6gD1XkrEvBw0Kb4C92hZSqbwadGUvKS9F/wx8nt0Y/qU0Ur8HacPV8fzS/Q==" workbookSaltValue="7zxVzpT1JuhAkDid3Fbul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CS30" i="4"/>
  <c r="MA51" i="4"/>
  <c r="IT76" i="4"/>
  <c r="CS51" i="4"/>
  <c r="HJ30" i="4"/>
  <c r="C11" i="5"/>
  <c r="D11" i="5"/>
  <c r="E11" i="5"/>
  <c r="B11" i="5"/>
  <c r="BZ30" i="4" l="1"/>
  <c r="BK76" i="4"/>
  <c r="LH51" i="4"/>
  <c r="BZ51" i="4"/>
  <c r="LT76" i="4"/>
  <c r="GQ51" i="4"/>
  <c r="LH30" i="4"/>
  <c r="GQ30" i="4"/>
  <c r="IE76" i="4"/>
  <c r="BG30" i="4"/>
  <c r="FX51" i="4"/>
  <c r="KO30" i="4"/>
  <c r="HP76" i="4"/>
  <c r="BG51" i="4"/>
  <c r="FX30" i="4"/>
  <c r="AV76" i="4"/>
  <c r="KO51" i="4"/>
  <c r="LE76" i="4"/>
  <c r="FE51" i="4"/>
  <c r="HA76" i="4"/>
  <c r="AN51" i="4"/>
  <c r="FE30" i="4"/>
  <c r="AG76" i="4"/>
  <c r="JV51" i="4"/>
  <c r="KP76" i="4"/>
  <c r="AN30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<sst xmlns="http://schemas.openxmlformats.org/spreadsheetml/2006/main" count="295" uniqueCount="161">
  <si>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</si>
  <si>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</si>
  <si>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</si>
  <si>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</si>
  <si>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</si>
  <si>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</si>
  <si>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</si>
  <si>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</si>
  <si>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</si>
  <si>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</si>
  <si>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</si>
  <si>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</si>
  <si>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</si>
  <si>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</si>
  <si>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</si>
  <si>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</si>
  <si>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</si>
  <si>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</si>
  <si>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</si>
  <si>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</si>
  <si>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</si>
  <si>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</si>
  <si>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</si>
  <si>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</si>
  <si>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</si>
  <si>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</si>
  <si>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</si>
  <si>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</si>
  <si>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</si>
  <si>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</si>
  <si>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</si>
  <si>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</si>
  <si>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</si>
  <si>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</si>
  <si>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</si>
  <si>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</si>
  <si>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</si>
  <si>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</si>
  <si>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</si>
  <si>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</si>
  <si>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</si>
  <si>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</si>
  <si>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</si>
  <si>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</si>
  <si>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</si>
  <si>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</si>
  <si>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</si>
  <si>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</si>
  <si>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</si>
  <si>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</si>
  <si>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</si>
  <si>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</si>
  <si>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</si>
  <si>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</si>
  <si>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</si>
  <si>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</si>
  <si>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</si>
  <si>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</si>
  <si>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</si>
  <si>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</si>
  <si>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</si>
  <si>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</si>
  <si>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</si>
  <si>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</si>
  <si>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</si>
  <si>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</si>
  <si>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</si>
  <si>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</si>
  <si>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</si>
  <si>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</si>
  <si>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</si>
  <si>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</si>
  <si>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</si>
  <si>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</si>
  <si>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</si>
  <si>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</si>
  <si>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</si>
  <si>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</si>
  <si>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</si>
  <si>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</si>
  <si>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</si>
  <si>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</si>
  <si>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</si>
  <si>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</si>
  <si>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</si>
  <si>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</si>
  <si>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</si>
  <si>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</si>
  <si>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</si>
  <si>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</si>
  <si>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</si>
  <si>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</si>
  <si>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</si>
  <si>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</si>
  <si>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</si>
  <si>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</si>
  <si>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</si>
  <si>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</si>
  <si>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</si>
  <si>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</si>
  <si>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</si>
  <si>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</si>
  <si>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</si>
  <si>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</si>
  <si>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</si>
  <si>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</si>
  <si>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</si>
  <si>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</si>
  <si>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</si>
  <si>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</si>
  <si>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</si>
  <si>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</si>
  <si>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</si>
  <si>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</si>
  <si>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</si>
  <si>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</si>
  <si>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</si>
  <si>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</si>
  <si>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</si>
  <si>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</si>
  <si>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</si>
  <si>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</si>
  <si>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</si>
  <si>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</si>
  <si>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</si>
  <si>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</si>
  <si>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</si>
  <si>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</si>
  <si>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</si>
  <si>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</si>
  <si>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当該値(N-2)</t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</si>
  <si>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</si>
  <si>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</si>
  <si>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</si>
  <si>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</si>
  <si>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</si>
  <si>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</si>
  <si>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</si>
  <si>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</si>
  <si>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</si>
  <si>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</si>
  <si>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高架下駐車場（小坂）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</si>
  <si>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</si>
  <si>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</si>
  <si>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</si>
  <si>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</si>
  <si>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</si>
  <si>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</si>
  <si>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</si>
  <si>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</si>
  <si>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</si>
  <si>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</si>
  <si>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</si>
  <si>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</si>
  <si>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</si>
  <si>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</si>
  <si>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</si>
  <si>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15"/>
  </si>
  <si>
    <t>　当駐車場は定期のみの駐車場であり、稼働率は算定していない。今後は指定管理者と協力しながら、継続的な利用者の確保に努めていく必要がある。</t>
    <rPh sb="46" eb="49">
      <t>ケイゾクテキ</t>
    </rPh>
    <rPh sb="52" eb="53">
      <t>シャ</t>
    </rPh>
    <rPh sb="54" eb="56">
      <t>カクホ</t>
    </rPh>
    <phoneticPr fontId="15"/>
  </si>
  <si>
    <t>　指定管理者と協力しながら、継続的な利用者の確保及び維持管理に努めていく必要がある。</t>
    <rPh sb="24" eb="25">
      <t>オヨ</t>
    </rPh>
    <rPh sb="26" eb="28">
      <t>イジ</t>
    </rPh>
    <rPh sb="28" eb="30">
      <t>カンリ</t>
    </rPh>
    <phoneticPr fontId="15"/>
  </si>
  <si>
    <r>
      <t>　平成27年度から、指定管理者による利用料金制の導入により、収支が改善した。</t>
    </r>
    <r>
      <rPr>
        <sz val="11"/>
        <rFont val="ＭＳ ゴシック"/>
        <family val="3"/>
        <charset val="128"/>
      </rPr>
      <t>（平成29年度については、指定管理者の決算を合わせたため、収益等の状況が下がったように見えている。）</t>
    </r>
    <r>
      <rPr>
        <sz val="11"/>
        <color theme="1"/>
        <rFont val="ＭＳ ゴシック"/>
        <family val="3"/>
        <charset val="128"/>
      </rPr>
      <t xml:space="preserve">
　今後も、指定管理者と協力し、収益性を向上するための検討をしていく。</t>
    </r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</si>
</sst>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547.70000000000005</c:v>
                </c:pt>
                <c:pt idx="1">
                  <c:v>231.9</c:v>
                </c:pt>
                <c:pt idx="2">
                  <c:v>1845.6</c:v>
                </c:pt>
                <c:pt idx="3">
                  <c:v>1389.2</c:v>
                </c:pt>
                <c:pt idx="4">
                  <c:v>161.5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03-49D2-8DF8-A41F5B33A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34248"/>
        <c:axId val="300435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03-49D2-8DF8-A41F5B33A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34248"/>
        <c:axId val="300435032"/>
      </c:lineChart>
      <c:dateAx>
        <c:axId val="300434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435032"/>
        <c:crosses val="autoZero"/>
        <c:auto val="1"/>
        <c:lblOffset val="100"/>
        <c:baseTimeUnit val="years"/>
      </c:dateAx>
      <c:valAx>
        <c:axId val="300435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0434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F1-4881-83DC-F37EE3D8A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38168"/>
        <c:axId val="300436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F1-4881-83DC-F37EE3D8A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38168"/>
        <c:axId val="300436600"/>
      </c:lineChart>
      <c:dateAx>
        <c:axId val="300438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436600"/>
        <c:crosses val="autoZero"/>
        <c:auto val="1"/>
        <c:lblOffset val="100"/>
        <c:baseTimeUnit val="years"/>
      </c:dateAx>
      <c:valAx>
        <c:axId val="300436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0438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77-4321-B354-A00566653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33072"/>
        <c:axId val="30043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77-4321-B354-A00566653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33072"/>
        <c:axId val="300431504"/>
      </c:lineChart>
      <c:dateAx>
        <c:axId val="30043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431504"/>
        <c:crosses val="autoZero"/>
        <c:auto val="1"/>
        <c:lblOffset val="100"/>
        <c:baseTimeUnit val="years"/>
      </c:dateAx>
      <c:valAx>
        <c:axId val="30043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0433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6E-4D71-A743-20B8E450C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31896"/>
        <c:axId val="30043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6E-4D71-A743-20B8E450C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31896"/>
        <c:axId val="300432288"/>
      </c:lineChart>
      <c:dateAx>
        <c:axId val="300431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432288"/>
        <c:crosses val="autoZero"/>
        <c:auto val="1"/>
        <c:lblOffset val="100"/>
        <c:baseTimeUnit val="years"/>
      </c:dateAx>
      <c:valAx>
        <c:axId val="30043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0431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39-4405-8402-A622B648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985336"/>
        <c:axId val="301984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39-4405-8402-A622B648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985336"/>
        <c:axId val="301984552"/>
      </c:lineChart>
      <c:dateAx>
        <c:axId val="301985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984552"/>
        <c:crosses val="autoZero"/>
        <c:auto val="1"/>
        <c:lblOffset val="100"/>
        <c:baseTimeUnit val="years"/>
      </c:dateAx>
      <c:valAx>
        <c:axId val="301984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1985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71-45C1-9B99-62CC53CC9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984944"/>
        <c:axId val="301988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71-45C1-9B99-62CC53CC9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984944"/>
        <c:axId val="301988472"/>
      </c:lineChart>
      <c:dateAx>
        <c:axId val="30198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988472"/>
        <c:crosses val="autoZero"/>
        <c:auto val="1"/>
        <c:lblOffset val="100"/>
        <c:baseTimeUnit val="years"/>
      </c:dateAx>
      <c:valAx>
        <c:axId val="301988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01984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B1-4BD9-B7E6-41B6FCA72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982592"/>
        <c:axId val="30198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B1-4BD9-B7E6-41B6FCA72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982592"/>
        <c:axId val="301985728"/>
      </c:lineChart>
      <c:dateAx>
        <c:axId val="30198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985728"/>
        <c:crosses val="autoZero"/>
        <c:auto val="1"/>
        <c:lblOffset val="100"/>
        <c:baseTimeUnit val="years"/>
      </c:dateAx>
      <c:valAx>
        <c:axId val="30198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1982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81.7</c:v>
                </c:pt>
                <c:pt idx="1">
                  <c:v>56.9</c:v>
                </c:pt>
                <c:pt idx="2">
                  <c:v>94.6</c:v>
                </c:pt>
                <c:pt idx="3">
                  <c:v>92.8</c:v>
                </c:pt>
                <c:pt idx="4">
                  <c:v>38.1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32-4225-A0F1-50DEDFC94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988864"/>
        <c:axId val="301982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32-4225-A0F1-50DEDFC94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988864"/>
        <c:axId val="301982984"/>
      </c:lineChart>
      <c:dateAx>
        <c:axId val="30198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982984"/>
        <c:crosses val="autoZero"/>
        <c:auto val="1"/>
        <c:lblOffset val="100"/>
        <c:baseTimeUnit val="years"/>
      </c:dateAx>
      <c:valAx>
        <c:axId val="301982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1988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3407</c:v>
                </c:pt>
                <c:pt idx="1">
                  <c:v>1763</c:v>
                </c:pt>
                <c:pt idx="2">
                  <c:v>2182</c:v>
                </c:pt>
                <c:pt idx="3">
                  <c:v>2269</c:v>
                </c:pt>
                <c:pt idx="4">
                  <c:v>2505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F8-4A18-A9A0-CB9822A5C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986512"/>
        <c:axId val="301983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F8-4A18-A9A0-CB9822A5C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986512"/>
        <c:axId val="301983768"/>
      </c:lineChart>
      <c:dateAx>
        <c:axId val="30198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983768"/>
        <c:crosses val="autoZero"/>
        <c:auto val="1"/>
        <c:lblOffset val="100"/>
        <c:baseTimeUnit val="years"/>
      </c:dateAx>
      <c:valAx>
        <c:axId val="301983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01986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LQ1" zoomScaleNormal="100" zoomScaleSheetLayoutView="70" workbookViewId="0">
      <selection activeCell="OC9" sqref="OC9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高架下駐車場（小坂）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1590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148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 t="str">
        <f>データ!W7</f>
        <v>-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160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547.70000000000005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231.9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1845.6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1389.2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161.5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157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158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 t="str">
        <f>データ!AU7</f>
        <v>-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 t="str">
        <f>データ!AV7</f>
        <v>-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 t="str">
        <f>データ!AW7</f>
        <v>-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 t="str">
        <f>データ!AX7</f>
        <v>-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 t="str">
        <f>データ!AY7</f>
        <v>-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81.7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56.9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94.6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92.8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38.1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3407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1763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2182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2269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2505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159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 t="str">
        <f>データ!CM7</f>
        <v>-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 t="str">
        <f>データ!CN7</f>
        <v>-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1khwHk4/TNIqrvvrV3BaCL+EWTFIQSpw/fWdmVQXWuFtHteGRebtmvCdhx4LAR4b/SAUAS0H4UAMn6AJgrEr9g==" saltValue="hbTKWeOID5l1T6dPwzcx4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110</v>
      </c>
      <c r="AL5" s="59" t="s">
        <v>111</v>
      </c>
      <c r="AM5" s="59" t="s">
        <v>101</v>
      </c>
      <c r="AN5" s="59" t="s">
        <v>112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113</v>
      </c>
      <c r="AV5" s="59" t="s">
        <v>114</v>
      </c>
      <c r="AW5" s="59" t="s">
        <v>115</v>
      </c>
      <c r="AX5" s="59" t="s">
        <v>116</v>
      </c>
      <c r="AY5" s="59" t="s">
        <v>117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110</v>
      </c>
      <c r="BH5" s="59" t="s">
        <v>118</v>
      </c>
      <c r="BI5" s="59" t="s">
        <v>119</v>
      </c>
      <c r="BJ5" s="59" t="s">
        <v>112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120</v>
      </c>
      <c r="BR5" s="59" t="s">
        <v>110</v>
      </c>
      <c r="BS5" s="59" t="s">
        <v>115</v>
      </c>
      <c r="BT5" s="59" t="s">
        <v>121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122</v>
      </c>
      <c r="CC5" s="59" t="s">
        <v>123</v>
      </c>
      <c r="CD5" s="59" t="s">
        <v>100</v>
      </c>
      <c r="CE5" s="59" t="s">
        <v>124</v>
      </c>
      <c r="CF5" s="59" t="s">
        <v>125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126</v>
      </c>
      <c r="CP5" s="59" t="s">
        <v>127</v>
      </c>
      <c r="CQ5" s="59" t="s">
        <v>100</v>
      </c>
      <c r="CR5" s="59" t="s">
        <v>101</v>
      </c>
      <c r="CS5" s="59" t="s">
        <v>128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129</v>
      </c>
      <c r="DA5" s="59" t="s">
        <v>123</v>
      </c>
      <c r="DB5" s="59" t="s">
        <v>130</v>
      </c>
      <c r="DC5" s="59" t="s">
        <v>101</v>
      </c>
      <c r="DD5" s="59" t="s">
        <v>112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131</v>
      </c>
      <c r="DM5" s="59" t="s">
        <v>132</v>
      </c>
      <c r="DN5" s="59" t="s">
        <v>101</v>
      </c>
      <c r="DO5" s="59" t="s">
        <v>133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134</v>
      </c>
      <c r="B6" s="60">
        <f>B8</f>
        <v>2017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愛媛県松山市</v>
      </c>
      <c r="I6" s="60" t="str">
        <f t="shared" si="1"/>
        <v>高架下駐車場（小坂）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33</v>
      </c>
      <c r="S6" s="62" t="str">
        <f t="shared" si="1"/>
        <v>無</v>
      </c>
      <c r="T6" s="62" t="str">
        <f t="shared" si="1"/>
        <v>無</v>
      </c>
      <c r="U6" s="63">
        <f t="shared" si="1"/>
        <v>1590</v>
      </c>
      <c r="V6" s="63">
        <f t="shared" si="1"/>
        <v>58</v>
      </c>
      <c r="W6" s="63" t="str">
        <f t="shared" si="1"/>
        <v>-</v>
      </c>
      <c r="X6" s="62" t="str">
        <f t="shared" si="1"/>
        <v>利用料金制</v>
      </c>
      <c r="Y6" s="64">
        <f>IF(Y8="-",NA(),Y8)</f>
        <v>547.70000000000005</v>
      </c>
      <c r="Z6" s="64">
        <f t="shared" ref="Z6:AH6" si="2">IF(Z8="-",NA(),Z8)</f>
        <v>231.9</v>
      </c>
      <c r="AA6" s="64">
        <f t="shared" si="2"/>
        <v>1845.6</v>
      </c>
      <c r="AB6" s="64">
        <f t="shared" si="2"/>
        <v>1389.2</v>
      </c>
      <c r="AC6" s="64">
        <f t="shared" si="2"/>
        <v>161.5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 t="e">
        <f t="shared" si="4"/>
        <v>#N/A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81.7</v>
      </c>
      <c r="BG6" s="64">
        <f t="shared" ref="BG6:BO6" si="5">IF(BG8="-",NA(),BG8)</f>
        <v>56.9</v>
      </c>
      <c r="BH6" s="64">
        <f t="shared" si="5"/>
        <v>94.6</v>
      </c>
      <c r="BI6" s="64">
        <f t="shared" si="5"/>
        <v>92.8</v>
      </c>
      <c r="BJ6" s="64">
        <f t="shared" si="5"/>
        <v>38.1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3407</v>
      </c>
      <c r="BR6" s="65">
        <f t="shared" ref="BR6:BZ6" si="6">IF(BR8="-",NA(),BR8)</f>
        <v>1763</v>
      </c>
      <c r="BS6" s="65">
        <f t="shared" si="6"/>
        <v>2182</v>
      </c>
      <c r="BT6" s="65">
        <f t="shared" si="6"/>
        <v>2269</v>
      </c>
      <c r="BU6" s="65">
        <f t="shared" si="6"/>
        <v>2505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135</v>
      </c>
      <c r="CM6" s="63" t="str">
        <f t="shared" ref="CM6:CN6" si="7">CM8</f>
        <v>-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136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137</v>
      </c>
      <c r="B7" s="60">
        <f t="shared" ref="B7:X7" si="10">B8</f>
        <v>2017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愛媛県　松山市</v>
      </c>
      <c r="I7" s="60" t="str">
        <f t="shared" si="10"/>
        <v>高架下駐車場（小坂）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33</v>
      </c>
      <c r="S7" s="62" t="str">
        <f t="shared" si="10"/>
        <v>無</v>
      </c>
      <c r="T7" s="62" t="str">
        <f t="shared" si="10"/>
        <v>無</v>
      </c>
      <c r="U7" s="63">
        <f t="shared" si="10"/>
        <v>1590</v>
      </c>
      <c r="V7" s="63">
        <f t="shared" si="10"/>
        <v>58</v>
      </c>
      <c r="W7" s="63" t="str">
        <f t="shared" si="10"/>
        <v>-</v>
      </c>
      <c r="X7" s="62" t="str">
        <f t="shared" si="10"/>
        <v>利用料金制</v>
      </c>
      <c r="Y7" s="64">
        <f>Y8</f>
        <v>547.70000000000005</v>
      </c>
      <c r="Z7" s="64">
        <f t="shared" ref="Z7:AH7" si="11">Z8</f>
        <v>231.9</v>
      </c>
      <c r="AA7" s="64">
        <f t="shared" si="11"/>
        <v>1845.6</v>
      </c>
      <c r="AB7" s="64">
        <f t="shared" si="11"/>
        <v>1389.2</v>
      </c>
      <c r="AC7" s="64">
        <f t="shared" si="11"/>
        <v>161.5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 t="str">
        <f t="shared" si="13"/>
        <v>-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81.7</v>
      </c>
      <c r="BG7" s="64">
        <f t="shared" ref="BG7:BO7" si="14">BG8</f>
        <v>56.9</v>
      </c>
      <c r="BH7" s="64">
        <f t="shared" si="14"/>
        <v>94.6</v>
      </c>
      <c r="BI7" s="64">
        <f t="shared" si="14"/>
        <v>92.8</v>
      </c>
      <c r="BJ7" s="64">
        <f t="shared" si="14"/>
        <v>38.1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3407</v>
      </c>
      <c r="BR7" s="65">
        <f t="shared" ref="BR7:BZ7" si="15">BR8</f>
        <v>1763</v>
      </c>
      <c r="BS7" s="65">
        <f t="shared" si="15"/>
        <v>2182</v>
      </c>
      <c r="BT7" s="65">
        <f t="shared" si="15"/>
        <v>2269</v>
      </c>
      <c r="BU7" s="65">
        <f t="shared" si="15"/>
        <v>2505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138</v>
      </c>
      <c r="CC7" s="64" t="s">
        <v>138</v>
      </c>
      <c r="CD7" s="64" t="s">
        <v>138</v>
      </c>
      <c r="CE7" s="64" t="s">
        <v>138</v>
      </c>
      <c r="CF7" s="64" t="s">
        <v>138</v>
      </c>
      <c r="CG7" s="64" t="s">
        <v>138</v>
      </c>
      <c r="CH7" s="64" t="s">
        <v>138</v>
      </c>
      <c r="CI7" s="64" t="s">
        <v>138</v>
      </c>
      <c r="CJ7" s="64" t="s">
        <v>138</v>
      </c>
      <c r="CK7" s="64" t="s">
        <v>136</v>
      </c>
      <c r="CL7" s="61"/>
      <c r="CM7" s="63" t="str">
        <f>CM8</f>
        <v>-</v>
      </c>
      <c r="CN7" s="63" t="str">
        <f>CN8</f>
        <v>-</v>
      </c>
      <c r="CO7" s="64" t="s">
        <v>138</v>
      </c>
      <c r="CP7" s="64" t="s">
        <v>138</v>
      </c>
      <c r="CQ7" s="64" t="s">
        <v>138</v>
      </c>
      <c r="CR7" s="64" t="s">
        <v>138</v>
      </c>
      <c r="CS7" s="64" t="s">
        <v>138</v>
      </c>
      <c r="CT7" s="64" t="s">
        <v>138</v>
      </c>
      <c r="CU7" s="64" t="s">
        <v>138</v>
      </c>
      <c r="CV7" s="64" t="s">
        <v>138</v>
      </c>
      <c r="CW7" s="64" t="s">
        <v>138</v>
      </c>
      <c r="CX7" s="64" t="s">
        <v>139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 x14ac:dyDescent="0.15">
      <c r="A8" s="49"/>
      <c r="B8" s="67">
        <v>2017</v>
      </c>
      <c r="C8" s="67">
        <v>382019</v>
      </c>
      <c r="D8" s="67">
        <v>47</v>
      </c>
      <c r="E8" s="67">
        <v>14</v>
      </c>
      <c r="F8" s="67">
        <v>0</v>
      </c>
      <c r="G8" s="67">
        <v>5</v>
      </c>
      <c r="H8" s="67" t="s">
        <v>140</v>
      </c>
      <c r="I8" s="67" t="s">
        <v>141</v>
      </c>
      <c r="J8" s="67" t="s">
        <v>142</v>
      </c>
      <c r="K8" s="67" t="s">
        <v>143</v>
      </c>
      <c r="L8" s="67" t="s">
        <v>144</v>
      </c>
      <c r="M8" s="67" t="s">
        <v>145</v>
      </c>
      <c r="N8" s="67" t="s">
        <v>146</v>
      </c>
      <c r="O8" s="68" t="s">
        <v>147</v>
      </c>
      <c r="P8" s="69" t="s">
        <v>148</v>
      </c>
      <c r="Q8" s="69" t="s">
        <v>149</v>
      </c>
      <c r="R8" s="70">
        <v>33</v>
      </c>
      <c r="S8" s="69" t="s">
        <v>150</v>
      </c>
      <c r="T8" s="69" t="s">
        <v>150</v>
      </c>
      <c r="U8" s="70">
        <v>1590</v>
      </c>
      <c r="V8" s="70">
        <v>58</v>
      </c>
      <c r="W8" s="70" t="s">
        <v>144</v>
      </c>
      <c r="X8" s="69" t="s">
        <v>151</v>
      </c>
      <c r="Y8" s="71">
        <v>547.70000000000005</v>
      </c>
      <c r="Z8" s="71">
        <v>231.9</v>
      </c>
      <c r="AA8" s="71">
        <v>1845.6</v>
      </c>
      <c r="AB8" s="71">
        <v>1389.2</v>
      </c>
      <c r="AC8" s="71">
        <v>161.5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 t="s">
        <v>144</v>
      </c>
      <c r="AV8" s="72" t="s">
        <v>144</v>
      </c>
      <c r="AW8" s="72" t="s">
        <v>144</v>
      </c>
      <c r="AX8" s="72" t="s">
        <v>144</v>
      </c>
      <c r="AY8" s="72" t="s">
        <v>144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81.7</v>
      </c>
      <c r="BG8" s="71">
        <v>56.9</v>
      </c>
      <c r="BH8" s="71">
        <v>94.6</v>
      </c>
      <c r="BI8" s="71">
        <v>92.8</v>
      </c>
      <c r="BJ8" s="71">
        <v>38.1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3407</v>
      </c>
      <c r="BR8" s="72">
        <v>1763</v>
      </c>
      <c r="BS8" s="72">
        <v>2182</v>
      </c>
      <c r="BT8" s="73">
        <v>2269</v>
      </c>
      <c r="BU8" s="73">
        <v>2505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144</v>
      </c>
      <c r="CC8" s="71" t="s">
        <v>144</v>
      </c>
      <c r="CD8" s="71" t="s">
        <v>144</v>
      </c>
      <c r="CE8" s="71" t="s">
        <v>144</v>
      </c>
      <c r="CF8" s="71" t="s">
        <v>144</v>
      </c>
      <c r="CG8" s="71" t="s">
        <v>144</v>
      </c>
      <c r="CH8" s="71" t="s">
        <v>144</v>
      </c>
      <c r="CI8" s="71" t="s">
        <v>144</v>
      </c>
      <c r="CJ8" s="71" t="s">
        <v>144</v>
      </c>
      <c r="CK8" s="71" t="s">
        <v>144</v>
      </c>
      <c r="CL8" s="68" t="s">
        <v>144</v>
      </c>
      <c r="CM8" s="70" t="s">
        <v>144</v>
      </c>
      <c r="CN8" s="70" t="s">
        <v>144</v>
      </c>
      <c r="CO8" s="71" t="s">
        <v>144</v>
      </c>
      <c r="CP8" s="71" t="s">
        <v>144</v>
      </c>
      <c r="CQ8" s="71" t="s">
        <v>144</v>
      </c>
      <c r="CR8" s="71" t="s">
        <v>144</v>
      </c>
      <c r="CS8" s="71" t="s">
        <v>144</v>
      </c>
      <c r="CT8" s="71" t="s">
        <v>144</v>
      </c>
      <c r="CU8" s="71" t="s">
        <v>144</v>
      </c>
      <c r="CV8" s="71" t="s">
        <v>144</v>
      </c>
      <c r="CW8" s="71" t="s">
        <v>144</v>
      </c>
      <c r="CX8" s="71" t="s">
        <v>144</v>
      </c>
      <c r="CY8" s="68" t="s">
        <v>144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152</v>
      </c>
      <c r="C10" s="78" t="s">
        <v>153</v>
      </c>
      <c r="D10" s="78" t="s">
        <v>154</v>
      </c>
      <c r="E10" s="78" t="s">
        <v>155</v>
      </c>
      <c r="F10" s="78" t="s">
        <v>156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cp:lastPrinted>2019-02-07T23:34:59Z</cp:lastPrinted>
  <dcterms:created xsi:type="dcterms:W3CDTF">2018-12-07T10:36:06Z</dcterms:created>
  <dcterms:modified xsi:type="dcterms:W3CDTF">2019-02-07T23:34:59Z</dcterms:modified>
  <cp:category/>
</cp:coreProperties>
</file>