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1WyDP9VTCEx7lOcKc2/G4L2smoHTt4NBD4BGo39bZgntymR2qJKA0hmEwPTiz9krBULBkyymrxPXZqV+ZWBTQ==" workbookSaltValue="bV3+l0RKde0U8Y1j/TKhw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<sst xmlns="http://schemas.openxmlformats.org/spreadsheetml/2006/main" count="240" uniqueCount="126">
  <si>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</si>
  <si>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</si>
  <si>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</si>
  <si>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</si>
  <si>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</si>
  <si>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</si>
  <si>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</si>
  <si>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</si>
  <si>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</si>
  <si>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</si>
  <si>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</si>
  <si>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</si>
  <si>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</si>
  <si>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</si>
  <si>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</si>
  <si>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</si>
  <si>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</si>
  <si>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</si>
  <si>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</si>
  <si>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</si>
  <si>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</si>
  <si>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</si>
  <si>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</si>
  <si>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</si>
  <si>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</si>
  <si>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</si>
  <si>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</si>
  <si>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</si>
  <si>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</si>
  <si>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</si>
  <si>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</si>
  <si>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</si>
  <si>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</si>
  <si>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</si>
  <si>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</si>
  <si>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</si>
  <si>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</si>
  <si>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</si>
  <si>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</si>
  <si>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</si>
  <si>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</si>
  <si>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</si>
  <si>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</si>
  <si>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</si>
  <si>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</si>
  <si>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</si>
  <si>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</si>
  <si>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</si>
  <si>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</si>
  <si>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</si>
  <si>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</si>
  <si>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</si>
  <si>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</si>
  <si>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</si>
  <si>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</si>
  <si>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</si>
  <si>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</si>
  <si>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</si>
  <si>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</si>
  <si>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</si>
  <si>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</si>
  <si>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</si>
  <si>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</si>
  <si>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</si>
  <si>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</si>
  <si>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</si>
  <si>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</si>
  <si>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</si>
  <si>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</si>
  <si>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</si>
  <si>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</si>
  <si>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</si>
  <si>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</si>
  <si>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</si>
  <si>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</si>
  <si>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</si>
  <si>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</si>
  <si>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</si>
  <si>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</si>
  <si>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</si>
  <si>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</si>
  <si>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</si>
  <si>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</si>
  <si>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</si>
  <si>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</si>
  <si>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</si>
  <si>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</si>
  <si>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</si>
  <si>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</si>
  <si>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</si>
  <si>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</si>
  <si>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</si>
  <si>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</si>
  <si>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</si>
  <si>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</si>
  <si>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</si>
  <si>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</si>
  <si>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</si>
  <si>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</si>
  <si>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</si>
  <si>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</si>
  <si>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</si>
  <si>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</si>
  <si>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</si>
  <si>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</si>
  <si>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</si>
  <si>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</si>
  <si>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</si>
  <si>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</si>
  <si>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</si>
  <si>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</si>
  <si>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</si>
  <si>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</si>
  <si>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</si>
  <si>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</si>
  <si>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</si>
  <si>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</si>
  <si>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</si>
  <si>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</si>
  <si>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</si>
  <si>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</si>
  <si>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</si>
  <si>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</si>
  <si>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</si>
  <si>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100％に満たない赤字状態であり、一般会計繰入金で収支差額を調整している現状である。H26以降は、使用料収入の減少から、年々数値は悪化している。
④　企業債残高対事業規模比率
　建設事業を行っていないので新規借り入れがないことと、企業債残高のほぼ全額が、一般会計負担分のため、H26以降は0である。
⑤　経費回収率、⑥　汚水原価
　処理区の規模に比べて水洗化人口が少ないため、使用料収入が少ない反面、維持管理費は割高になる。そのため、経費回収率は100％を下回っており、汚水処理原価も高い範囲で推移しているが、類似団体に比べれば、まだ良い状況といえる。
⑦　施設利用率
　H29末の水洗化人口は475人と、計画人口の3分の2に減少しており、さらに節水意識の向上及び節水機器の普及により処理水量が減少していることから、60％を下回る低い水準になっている。29年度は、処理水量が増加したため、若干改善した。
⑧　水洗化率
　H28に90％を超えたものの、H29は再び90％を切った。今後も処理区全体の人口減少と水洗化人口が減少を続けていく見込のため、厳しい状況が続く。</t>
    <rPh sb="2" eb="5">
      <t>シュウエキテキ</t>
    </rPh>
    <rPh sb="5" eb="7">
      <t>シュウシ</t>
    </rPh>
    <rPh sb="7" eb="9">
      <t>ヒリツ</t>
    </rPh>
    <rPh sb="28" eb="30">
      <t>イッパン</t>
    </rPh>
    <rPh sb="30" eb="32">
      <t>カイケイ</t>
    </rPh>
    <rPh sb="32" eb="34">
      <t>クリイレ</t>
    </rPh>
    <rPh sb="34" eb="35">
      <t>キン</t>
    </rPh>
    <rPh sb="36" eb="38">
      <t>シュウシ</t>
    </rPh>
    <rPh sb="38" eb="40">
      <t>サガク</t>
    </rPh>
    <rPh sb="41" eb="43">
      <t>チョウセイ</t>
    </rPh>
    <rPh sb="47" eb="49">
      <t>ゲンジョウ</t>
    </rPh>
    <rPh sb="56" eb="58">
      <t>イコウ</t>
    </rPh>
    <rPh sb="60" eb="63">
      <t>シヨウリョウ</t>
    </rPh>
    <rPh sb="63" eb="65">
      <t>シュウニュウ</t>
    </rPh>
    <rPh sb="66" eb="68">
      <t>ゲンショウ</t>
    </rPh>
    <rPh sb="71" eb="73">
      <t>ネンネン</t>
    </rPh>
    <rPh sb="73" eb="75">
      <t>スウチ</t>
    </rPh>
    <rPh sb="76" eb="78">
      <t>アッカ</t>
    </rPh>
    <rPh sb="100" eb="102">
      <t>ケンセツ</t>
    </rPh>
    <rPh sb="102" eb="104">
      <t>ジギョウ</t>
    </rPh>
    <rPh sb="105" eb="106">
      <t>イ</t>
    </rPh>
    <rPh sb="144" eb="145">
      <t>ブン</t>
    </rPh>
    <rPh sb="152" eb="154">
      <t>イコウ</t>
    </rPh>
    <rPh sb="163" eb="165">
      <t>ケイヒ</t>
    </rPh>
    <rPh sb="165" eb="167">
      <t>カイシュウ</t>
    </rPh>
    <rPh sb="167" eb="168">
      <t>リツ</t>
    </rPh>
    <rPh sb="171" eb="173">
      <t>オスイ</t>
    </rPh>
    <rPh sb="173" eb="175">
      <t>ゲンカ</t>
    </rPh>
    <rPh sb="177" eb="179">
      <t>ショリ</t>
    </rPh>
    <rPh sb="179" eb="180">
      <t>ク</t>
    </rPh>
    <rPh sb="181" eb="183">
      <t>キボ</t>
    </rPh>
    <rPh sb="184" eb="185">
      <t>クラ</t>
    </rPh>
    <rPh sb="266" eb="268">
      <t>ルイジ</t>
    </rPh>
    <rPh sb="268" eb="270">
      <t>ダンタイ</t>
    </rPh>
    <rPh sb="271" eb="272">
      <t>クラ</t>
    </rPh>
    <rPh sb="278" eb="279">
      <t>ヨ</t>
    </rPh>
    <rPh sb="280" eb="282">
      <t>ジョウキョウ</t>
    </rPh>
    <rPh sb="314" eb="316">
      <t>ケイカク</t>
    </rPh>
    <rPh sb="316" eb="318">
      <t>ジンコウ</t>
    </rPh>
    <rPh sb="373" eb="375">
      <t>シタマワ</t>
    </rPh>
    <rPh sb="376" eb="377">
      <t>ヒク</t>
    </rPh>
    <rPh sb="378" eb="380">
      <t>スイジュン</t>
    </rPh>
    <rPh sb="389" eb="390">
      <t>ネン</t>
    </rPh>
    <rPh sb="390" eb="391">
      <t>ド</t>
    </rPh>
    <rPh sb="393" eb="395">
      <t>ショリ</t>
    </rPh>
    <rPh sb="395" eb="397">
      <t>スイリョウ</t>
    </rPh>
    <rPh sb="398" eb="400">
      <t>ゾウカ</t>
    </rPh>
    <rPh sb="405" eb="407">
      <t>ジャッカン</t>
    </rPh>
    <rPh sb="407" eb="409">
      <t>カイゼン</t>
    </rPh>
    <rPh sb="429" eb="430">
      <t>コ</t>
    </rPh>
    <rPh sb="440" eb="441">
      <t>フタタ</t>
    </rPh>
    <rPh sb="446" eb="447">
      <t>キ</t>
    </rPh>
    <rPh sb="450" eb="452">
      <t>コンゴ</t>
    </rPh>
    <rPh sb="453" eb="455">
      <t>ショリ</t>
    </rPh>
    <rPh sb="455" eb="456">
      <t>ク</t>
    </rPh>
    <rPh sb="456" eb="458">
      <t>ゼンタイ</t>
    </rPh>
    <rPh sb="478" eb="480">
      <t>ミコミ</t>
    </rPh>
    <rPh sb="484" eb="485">
      <t>キビ</t>
    </rPh>
    <rPh sb="487" eb="489">
      <t>ジョウキョウ</t>
    </rPh>
    <rPh sb="490" eb="491">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</si>
  <si>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今後は、経営戦略に基づき、水洗化率の向上と経費の削減を図っていきたい。また、H31に企業会計に移行するので、それにあわせた経営戦略の見直しも行いたい。</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9" eb="271">
      <t>キギョウ</t>
    </rPh>
    <rPh sb="271" eb="273">
      <t>カイケイ</t>
    </rPh>
    <rPh sb="274" eb="276">
      <t>イコウ</t>
    </rPh>
    <rPh sb="288" eb="290">
      <t>ケイエイ</t>
    </rPh>
    <rPh sb="290" eb="292">
      <t>センリャク</t>
    </rPh>
    <rPh sb="293" eb="295">
      <t>ミナオ</t>
    </rPh>
    <rPh sb="297" eb="2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</si>
</sst>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D4-4E8F-8F5B-9B0C7F43F197}"/>
            </c:ext>
          </c:extLst>
        </c:ser>
        <c:dLbls>
          <c:showLegendKey val="0"/>
          <c:showVal val="0"/>
          <c:showCatName val="0"/>
          <c:showSerName val="0"/>
          <c:showPercent val="0"/>
          <c:showBubbleSize val="0"/>
        </c:dLbls>
        <c:gapWidth val="150"/>
        <c:axId val="117865088"/>
        <c:axId val="1178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D5D4-4E8F-8F5B-9B0C7F43F197}"/>
            </c:ext>
          </c:extLst>
        </c:ser>
        <c:dLbls>
          <c:showLegendKey val="0"/>
          <c:showVal val="0"/>
          <c:showCatName val="0"/>
          <c:showSerName val="0"/>
          <c:showPercent val="0"/>
          <c:showBubbleSize val="0"/>
        </c:dLbls>
        <c:marker val="1"/>
        <c:smooth val="0"/>
        <c:axId val="117865088"/>
        <c:axId val="117867264"/>
      </c:lineChart>
      <c:dateAx>
        <c:axId val="117865088"/>
        <c:scaling>
          <c:orientation val="minMax"/>
        </c:scaling>
        <c:delete val="1"/>
        <c:axPos val="b"/>
        <c:numFmt formatCode="ge" sourceLinked="1"/>
        <c:majorTickMark val="none"/>
        <c:minorTickMark val="none"/>
        <c:tickLblPos val="none"/>
        <c:crossAx val="117867264"/>
        <c:crosses val="autoZero"/>
        <c:auto val="1"/>
        <c:lblOffset val="100"/>
        <c:baseTimeUnit val="years"/>
      </c:dateAx>
      <c:valAx>
        <c:axId val="1178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56.89</c:v>
                </c:pt>
                <c:pt idx="1">
                  <c:v>48.76</c:v>
                </c:pt>
                <c:pt idx="2">
                  <c:v>47.7</c:v>
                </c:pt>
                <c:pt idx="3">
                  <c:v>42.76</c:v>
                </c:pt>
                <c:pt idx="4">
                  <c:v>49.12</c:v>
                </c:pt>
              </c:numCache>
            </c:numRef>
          </c:val>
          <c:extLst xmlns:c16r2="http://schemas.microsoft.com/office/drawing/2015/06/chart">
            <c:ext xmlns:c16="http://schemas.microsoft.com/office/drawing/2014/chart" uri="{C3380CC4-5D6E-409C-BE32-E72D297353CC}">
              <c16:uniqueId val="{00000000-DFEA-4231-AD8E-CC3E554FAC18}"/>
            </c:ext>
          </c:extLst>
        </c:ser>
        <c:dLbls>
          <c:showLegendKey val="0"/>
          <c:showVal val="0"/>
          <c:showCatName val="0"/>
          <c:showSerName val="0"/>
          <c:showPercent val="0"/>
          <c:showBubbleSize val="0"/>
        </c:dLbls>
        <c:gapWidth val="150"/>
        <c:axId val="121424128"/>
        <c:axId val="1214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DFEA-4231-AD8E-CC3E554FAC18}"/>
            </c:ext>
          </c:extLst>
        </c:ser>
        <c:dLbls>
          <c:showLegendKey val="0"/>
          <c:showVal val="0"/>
          <c:showCatName val="0"/>
          <c:showSerName val="0"/>
          <c:showPercent val="0"/>
          <c:showBubbleSize val="0"/>
        </c:dLbls>
        <c:marker val="1"/>
        <c:smooth val="0"/>
        <c:axId val="121424128"/>
        <c:axId val="121454976"/>
      </c:lineChart>
      <c:dateAx>
        <c:axId val="121424128"/>
        <c:scaling>
          <c:orientation val="minMax"/>
        </c:scaling>
        <c:delete val="1"/>
        <c:axPos val="b"/>
        <c:numFmt formatCode="ge" sourceLinked="1"/>
        <c:majorTickMark val="none"/>
        <c:minorTickMark val="none"/>
        <c:tickLblPos val="none"/>
        <c:crossAx val="121454976"/>
        <c:crosses val="autoZero"/>
        <c:auto val="1"/>
        <c:lblOffset val="100"/>
        <c:baseTimeUnit val="years"/>
      </c:dateAx>
      <c:valAx>
        <c:axId val="1214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86.42</c:v>
                </c:pt>
                <c:pt idx="1">
                  <c:v>86.03</c:v>
                </c:pt>
                <c:pt idx="2">
                  <c:v>89.88</c:v>
                </c:pt>
                <c:pt idx="3">
                  <c:v>90.07</c:v>
                </c:pt>
                <c:pt idx="4">
                  <c:v>89.05</c:v>
                </c:pt>
              </c:numCache>
            </c:numRef>
          </c:val>
          <c:extLst xmlns:c16r2="http://schemas.microsoft.com/office/drawing/2015/06/chart">
            <c:ext xmlns:c16="http://schemas.microsoft.com/office/drawing/2014/chart" uri="{C3380CC4-5D6E-409C-BE32-E72D297353CC}">
              <c16:uniqueId val="{00000000-295E-42D0-AD68-7EC8619EC63A}"/>
            </c:ext>
          </c:extLst>
        </c:ser>
        <c:dLbls>
          <c:showLegendKey val="0"/>
          <c:showVal val="0"/>
          <c:showCatName val="0"/>
          <c:showSerName val="0"/>
          <c:showPercent val="0"/>
          <c:showBubbleSize val="0"/>
        </c:dLbls>
        <c:gapWidth val="150"/>
        <c:axId val="121494144"/>
        <c:axId val="121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295E-42D0-AD68-7EC8619EC63A}"/>
            </c:ext>
          </c:extLst>
        </c:ser>
        <c:dLbls>
          <c:showLegendKey val="0"/>
          <c:showVal val="0"/>
          <c:showCatName val="0"/>
          <c:showSerName val="0"/>
          <c:showPercent val="0"/>
          <c:showBubbleSize val="0"/>
        </c:dLbls>
        <c:marker val="1"/>
        <c:smooth val="0"/>
        <c:axId val="121494144"/>
        <c:axId val="121500416"/>
      </c:lineChart>
      <c:dateAx>
        <c:axId val="121494144"/>
        <c:scaling>
          <c:orientation val="minMax"/>
        </c:scaling>
        <c:delete val="1"/>
        <c:axPos val="b"/>
        <c:numFmt formatCode="ge" sourceLinked="1"/>
        <c:majorTickMark val="none"/>
        <c:minorTickMark val="none"/>
        <c:tickLblPos val="none"/>
        <c:crossAx val="121500416"/>
        <c:crosses val="autoZero"/>
        <c:auto val="1"/>
        <c:lblOffset val="100"/>
        <c:baseTimeUnit val="years"/>
      </c:dateAx>
      <c:valAx>
        <c:axId val="1215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96.09</c:v>
                </c:pt>
                <c:pt idx="1">
                  <c:v>96.62</c:v>
                </c:pt>
                <c:pt idx="2">
                  <c:v>95.62</c:v>
                </c:pt>
                <c:pt idx="3">
                  <c:v>95.32</c:v>
                </c:pt>
                <c:pt idx="4">
                  <c:v>95.22</c:v>
                </c:pt>
              </c:numCache>
            </c:numRef>
          </c:val>
          <c:extLst xmlns:c16r2="http://schemas.microsoft.com/office/drawing/2015/06/chart">
            <c:ext xmlns:c16="http://schemas.microsoft.com/office/drawing/2014/chart" uri="{C3380CC4-5D6E-409C-BE32-E72D297353CC}">
              <c16:uniqueId val="{00000000-E528-4DBA-8B3A-1A0CF0C8B320}"/>
            </c:ext>
          </c:extLst>
        </c:ser>
        <c:dLbls>
          <c:showLegendKey val="0"/>
          <c:showVal val="0"/>
          <c:showCatName val="0"/>
          <c:showSerName val="0"/>
          <c:showPercent val="0"/>
          <c:showBubbleSize val="0"/>
        </c:dLbls>
        <c:gapWidth val="150"/>
        <c:axId val="117881856"/>
        <c:axId val="1186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8-4DBA-8B3A-1A0CF0C8B320}"/>
            </c:ext>
          </c:extLst>
        </c:ser>
        <c:dLbls>
          <c:showLegendKey val="0"/>
          <c:showVal val="0"/>
          <c:showCatName val="0"/>
          <c:showSerName val="0"/>
          <c:showPercent val="0"/>
          <c:showBubbleSize val="0"/>
        </c:dLbls>
        <c:marker val="1"/>
        <c:smooth val="0"/>
        <c:axId val="117881856"/>
        <c:axId val="118600832"/>
      </c:lineChart>
      <c:dateAx>
        <c:axId val="117881856"/>
        <c:scaling>
          <c:orientation val="minMax"/>
        </c:scaling>
        <c:delete val="1"/>
        <c:axPos val="b"/>
        <c:numFmt formatCode="ge" sourceLinked="1"/>
        <c:majorTickMark val="none"/>
        <c:minorTickMark val="none"/>
        <c:tickLblPos val="none"/>
        <c:crossAx val="118600832"/>
        <c:crosses val="autoZero"/>
        <c:auto val="1"/>
        <c:lblOffset val="100"/>
        <c:baseTimeUnit val="years"/>
      </c:dateAx>
      <c:valAx>
        <c:axId val="118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AE-48BE-8C46-96C938DD35D2}"/>
            </c:ext>
          </c:extLst>
        </c:ser>
        <c:dLbls>
          <c:showLegendKey val="0"/>
          <c:showVal val="0"/>
          <c:showCatName val="0"/>
          <c:showSerName val="0"/>
          <c:showPercent val="0"/>
          <c:showBubbleSize val="0"/>
        </c:dLbls>
        <c:gapWidth val="150"/>
        <c:axId val="118611328"/>
        <c:axId val="118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AE-48BE-8C46-96C938DD35D2}"/>
            </c:ext>
          </c:extLst>
        </c:ser>
        <c:dLbls>
          <c:showLegendKey val="0"/>
          <c:showVal val="0"/>
          <c:showCatName val="0"/>
          <c:showSerName val="0"/>
          <c:showPercent val="0"/>
          <c:showBubbleSize val="0"/>
        </c:dLbls>
        <c:marker val="1"/>
        <c:smooth val="0"/>
        <c:axId val="118611328"/>
        <c:axId val="118613504"/>
      </c:lineChart>
      <c:dateAx>
        <c:axId val="118611328"/>
        <c:scaling>
          <c:orientation val="minMax"/>
        </c:scaling>
        <c:delete val="1"/>
        <c:axPos val="b"/>
        <c:numFmt formatCode="ge" sourceLinked="1"/>
        <c:majorTickMark val="none"/>
        <c:minorTickMark val="none"/>
        <c:tickLblPos val="none"/>
        <c:crossAx val="118613504"/>
        <c:crosses val="autoZero"/>
        <c:auto val="1"/>
        <c:lblOffset val="100"/>
        <c:baseTimeUnit val="years"/>
      </c:dateAx>
      <c:valAx>
        <c:axId val="118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3C-4D30-A811-2BAB63EC945A}"/>
            </c:ext>
          </c:extLst>
        </c:ser>
        <c:dLbls>
          <c:showLegendKey val="0"/>
          <c:showVal val="0"/>
          <c:showCatName val="0"/>
          <c:showSerName val="0"/>
          <c:showPercent val="0"/>
          <c:showBubbleSize val="0"/>
        </c:dLbls>
        <c:gapWidth val="150"/>
        <c:axId val="118784000"/>
        <c:axId val="1187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3C-4D30-A811-2BAB63EC945A}"/>
            </c:ext>
          </c:extLst>
        </c:ser>
        <c:dLbls>
          <c:showLegendKey val="0"/>
          <c:showVal val="0"/>
          <c:showCatName val="0"/>
          <c:showSerName val="0"/>
          <c:showPercent val="0"/>
          <c:showBubbleSize val="0"/>
        </c:dLbls>
        <c:marker val="1"/>
        <c:smooth val="0"/>
        <c:axId val="118784000"/>
        <c:axId val="118785920"/>
      </c:lineChart>
      <c:dateAx>
        <c:axId val="118784000"/>
        <c:scaling>
          <c:orientation val="minMax"/>
        </c:scaling>
        <c:delete val="1"/>
        <c:axPos val="b"/>
        <c:numFmt formatCode="ge" sourceLinked="1"/>
        <c:majorTickMark val="none"/>
        <c:minorTickMark val="none"/>
        <c:tickLblPos val="none"/>
        <c:crossAx val="118785920"/>
        <c:crosses val="autoZero"/>
        <c:auto val="1"/>
        <c:lblOffset val="100"/>
        <c:baseTimeUnit val="years"/>
      </c:dateAx>
      <c:valAx>
        <c:axId val="1187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81-4FCE-833D-E904C4ACA159}"/>
            </c:ext>
          </c:extLst>
        </c:ser>
        <c:dLbls>
          <c:showLegendKey val="0"/>
          <c:showVal val="0"/>
          <c:showCatName val="0"/>
          <c:showSerName val="0"/>
          <c:showPercent val="0"/>
          <c:showBubbleSize val="0"/>
        </c:dLbls>
        <c:gapWidth val="150"/>
        <c:axId val="121241984"/>
        <c:axId val="121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81-4FCE-833D-E904C4ACA159}"/>
            </c:ext>
          </c:extLst>
        </c:ser>
        <c:dLbls>
          <c:showLegendKey val="0"/>
          <c:showVal val="0"/>
          <c:showCatName val="0"/>
          <c:showSerName val="0"/>
          <c:showPercent val="0"/>
          <c:showBubbleSize val="0"/>
        </c:dLbls>
        <c:marker val="1"/>
        <c:smooth val="0"/>
        <c:axId val="121241984"/>
        <c:axId val="121243904"/>
      </c:lineChart>
      <c:dateAx>
        <c:axId val="121241984"/>
        <c:scaling>
          <c:orientation val="minMax"/>
        </c:scaling>
        <c:delete val="1"/>
        <c:axPos val="b"/>
        <c:numFmt formatCode="ge" sourceLinked="1"/>
        <c:majorTickMark val="none"/>
        <c:minorTickMark val="none"/>
        <c:tickLblPos val="none"/>
        <c:crossAx val="121243904"/>
        <c:crosses val="autoZero"/>
        <c:auto val="1"/>
        <c:lblOffset val="100"/>
        <c:baseTimeUnit val="years"/>
      </c:dateAx>
      <c:valAx>
        <c:axId val="121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70-4944-A331-21F8A5449BDE}"/>
            </c:ext>
          </c:extLst>
        </c:ser>
        <c:dLbls>
          <c:showLegendKey val="0"/>
          <c:showVal val="0"/>
          <c:showCatName val="0"/>
          <c:showSerName val="0"/>
          <c:showPercent val="0"/>
          <c:showBubbleSize val="0"/>
        </c:dLbls>
        <c:gapWidth val="150"/>
        <c:axId val="121275136"/>
        <c:axId val="121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70-4944-A331-21F8A5449BDE}"/>
            </c:ext>
          </c:extLst>
        </c:ser>
        <c:dLbls>
          <c:showLegendKey val="0"/>
          <c:showVal val="0"/>
          <c:showCatName val="0"/>
          <c:showSerName val="0"/>
          <c:showPercent val="0"/>
          <c:showBubbleSize val="0"/>
        </c:dLbls>
        <c:marker val="1"/>
        <c:smooth val="0"/>
        <c:axId val="121275136"/>
        <c:axId val="121277056"/>
      </c:lineChart>
      <c:dateAx>
        <c:axId val="121275136"/>
        <c:scaling>
          <c:orientation val="minMax"/>
        </c:scaling>
        <c:delete val="1"/>
        <c:axPos val="b"/>
        <c:numFmt formatCode="ge" sourceLinked="1"/>
        <c:majorTickMark val="none"/>
        <c:minorTickMark val="none"/>
        <c:tickLblPos val="none"/>
        <c:crossAx val="121277056"/>
        <c:crosses val="autoZero"/>
        <c:auto val="1"/>
        <c:lblOffset val="100"/>
        <c:baseTimeUnit val="years"/>
      </c:dateAx>
      <c:valAx>
        <c:axId val="121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90.35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73-4881-BF23-5916B0B1932F}"/>
            </c:ext>
          </c:extLst>
        </c:ser>
        <c:dLbls>
          <c:showLegendKey val="0"/>
          <c:showVal val="0"/>
          <c:showCatName val="0"/>
          <c:showSerName val="0"/>
          <c:showPercent val="0"/>
          <c:showBubbleSize val="0"/>
        </c:dLbls>
        <c:gapWidth val="150"/>
        <c:axId val="121296000"/>
        <c:axId val="1212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7273-4881-BF23-5916B0B1932F}"/>
            </c:ext>
          </c:extLst>
        </c:ser>
        <c:dLbls>
          <c:showLegendKey val="0"/>
          <c:showVal val="0"/>
          <c:showCatName val="0"/>
          <c:showSerName val="0"/>
          <c:showPercent val="0"/>
          <c:showBubbleSize val="0"/>
        </c:dLbls>
        <c:marker val="1"/>
        <c:smooth val="0"/>
        <c:axId val="121296000"/>
        <c:axId val="121297920"/>
      </c:lineChart>
      <c:dateAx>
        <c:axId val="121296000"/>
        <c:scaling>
          <c:orientation val="minMax"/>
        </c:scaling>
        <c:delete val="1"/>
        <c:axPos val="b"/>
        <c:numFmt formatCode="ge" sourceLinked="1"/>
        <c:majorTickMark val="none"/>
        <c:minorTickMark val="none"/>
        <c:tickLblPos val="none"/>
        <c:crossAx val="121297920"/>
        <c:crosses val="autoZero"/>
        <c:auto val="1"/>
        <c:lblOffset val="100"/>
        <c:baseTimeUnit val="years"/>
      </c:dateAx>
      <c:valAx>
        <c:axId val="121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84.49</c:v>
                </c:pt>
                <c:pt idx="1">
                  <c:v>60.02</c:v>
                </c:pt>
                <c:pt idx="2">
                  <c:v>78.61</c:v>
                </c:pt>
                <c:pt idx="3">
                  <c:v>86.49</c:v>
                </c:pt>
                <c:pt idx="4">
                  <c:v>82.04</c:v>
                </c:pt>
              </c:numCache>
            </c:numRef>
          </c:val>
          <c:extLst xmlns:c16r2="http://schemas.microsoft.com/office/drawing/2015/06/chart">
            <c:ext xmlns:c16="http://schemas.microsoft.com/office/drawing/2014/chart" uri="{C3380CC4-5D6E-409C-BE32-E72D297353CC}">
              <c16:uniqueId val="{00000000-DFE9-4250-B606-74F850567E39}"/>
            </c:ext>
          </c:extLst>
        </c:ser>
        <c:dLbls>
          <c:showLegendKey val="0"/>
          <c:showVal val="0"/>
          <c:showCatName val="0"/>
          <c:showSerName val="0"/>
          <c:showPercent val="0"/>
          <c:showBubbleSize val="0"/>
        </c:dLbls>
        <c:gapWidth val="150"/>
        <c:axId val="121341440"/>
        <c:axId val="1213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DFE9-4250-B606-74F850567E39}"/>
            </c:ext>
          </c:extLst>
        </c:ser>
        <c:dLbls>
          <c:showLegendKey val="0"/>
          <c:showVal val="0"/>
          <c:showCatName val="0"/>
          <c:showSerName val="0"/>
          <c:showPercent val="0"/>
          <c:showBubbleSize val="0"/>
        </c:dLbls>
        <c:marker val="1"/>
        <c:smooth val="0"/>
        <c:axId val="121341440"/>
        <c:axId val="121343360"/>
      </c:lineChart>
      <c:dateAx>
        <c:axId val="121341440"/>
        <c:scaling>
          <c:orientation val="minMax"/>
        </c:scaling>
        <c:delete val="1"/>
        <c:axPos val="b"/>
        <c:numFmt formatCode="ge" sourceLinked="1"/>
        <c:majorTickMark val="none"/>
        <c:minorTickMark val="none"/>
        <c:tickLblPos val="none"/>
        <c:crossAx val="121343360"/>
        <c:crosses val="autoZero"/>
        <c:auto val="1"/>
        <c:lblOffset val="100"/>
        <c:baseTimeUnit val="years"/>
      </c:dateAx>
      <c:valAx>
        <c:axId val="1213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226.75</c:v>
                </c:pt>
                <c:pt idx="1">
                  <c:v>334.03</c:v>
                </c:pt>
                <c:pt idx="2">
                  <c:v>252.93</c:v>
                </c:pt>
                <c:pt idx="3">
                  <c:v>238.78</c:v>
                </c:pt>
                <c:pt idx="4">
                  <c:v>254.72</c:v>
                </c:pt>
              </c:numCache>
            </c:numRef>
          </c:val>
          <c:extLst xmlns:c16r2="http://schemas.microsoft.com/office/drawing/2015/06/chart">
            <c:ext xmlns:c16="http://schemas.microsoft.com/office/drawing/2014/chart" uri="{C3380CC4-5D6E-409C-BE32-E72D297353CC}">
              <c16:uniqueId val="{00000000-F5D7-480E-8169-059FCDA15BE2}"/>
            </c:ext>
          </c:extLst>
        </c:ser>
        <c:dLbls>
          <c:showLegendKey val="0"/>
          <c:showVal val="0"/>
          <c:showCatName val="0"/>
          <c:showSerName val="0"/>
          <c:showPercent val="0"/>
          <c:showBubbleSize val="0"/>
        </c:dLbls>
        <c:gapWidth val="150"/>
        <c:axId val="121390976"/>
        <c:axId val="1213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5D7-480E-8169-059FCDA15BE2}"/>
            </c:ext>
          </c:extLst>
        </c:ser>
        <c:dLbls>
          <c:showLegendKey val="0"/>
          <c:showVal val="0"/>
          <c:showCatName val="0"/>
          <c:showSerName val="0"/>
          <c:showPercent val="0"/>
          <c:showBubbleSize val="0"/>
        </c:dLbls>
        <c:marker val="1"/>
        <c:smooth val="0"/>
        <c:axId val="121390976"/>
        <c:axId val="121397248"/>
      </c:lineChart>
      <c:dateAx>
        <c:axId val="121390976"/>
        <c:scaling>
          <c:orientation val="minMax"/>
        </c:scaling>
        <c:delete val="1"/>
        <c:axPos val="b"/>
        <c:numFmt formatCode="ge" sourceLinked="1"/>
        <c:majorTickMark val="none"/>
        <c:minorTickMark val="none"/>
        <c:tickLblPos val="none"/>
        <c:crossAx val="121397248"/>
        <c:crosses val="autoZero"/>
        <c:auto val="1"/>
        <c:lblOffset val="100"/>
        <c:baseTimeUnit val="years"/>
      </c:dateAx>
      <c:valAx>
        <c:axId val="1213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八幡浜市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34546</v>
      </c>
      <c r="AM8" s="49"/>
      <c r="AN8" s="49"/>
      <c r="AO8" s="49"/>
      <c r="AP8" s="49"/>
      <c r="AQ8" s="49"/>
      <c r="AR8" s="49"/>
      <c r="AS8" s="49"/>
      <c r="AT8" s="44">
        <f>データ!T6</f>
        <v>132.68</v>
      </c>
      <c r="AU8" s="44"/>
      <c r="AV8" s="44"/>
      <c r="AW8" s="44"/>
      <c r="AX8" s="44"/>
      <c r="AY8" s="44"/>
      <c r="AZ8" s="44"/>
      <c r="BA8" s="44"/>
      <c r="BB8" s="44">
        <f>データ!U6</f>
        <v>260.37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1.39</v>
      </c>
      <c r="Q10" s="44"/>
      <c r="R10" s="44"/>
      <c r="S10" s="44"/>
      <c r="T10" s="44"/>
      <c r="U10" s="44"/>
      <c r="V10" s="44"/>
      <c r="W10" s="44">
        <f>データ!Q6</f>
        <v>106.31</v>
      </c>
      <c r="X10" s="44"/>
      <c r="Y10" s="44"/>
      <c r="Z10" s="44"/>
      <c r="AA10" s="44"/>
      <c r="AB10" s="44"/>
      <c r="AC10" s="44"/>
      <c r="AD10" s="49">
        <f>データ!R6</f>
        <v>3480</v>
      </c>
      <c r="AE10" s="49"/>
      <c r="AF10" s="49"/>
      <c r="AG10" s="49"/>
      <c r="AH10" s="49"/>
      <c r="AI10" s="49"/>
      <c r="AJ10" s="49"/>
      <c r="AK10" s="2"/>
      <c r="AL10" s="49">
        <f>データ!V6</f>
        <v>475</v>
      </c>
      <c r="AM10" s="49"/>
      <c r="AN10" s="49"/>
      <c r="AO10" s="49"/>
      <c r="AP10" s="49"/>
      <c r="AQ10" s="49"/>
      <c r="AR10" s="49"/>
      <c r="AS10" s="49"/>
      <c r="AT10" s="44">
        <f>データ!W6</f>
        <v>0.33</v>
      </c>
      <c r="AU10" s="44"/>
      <c r="AV10" s="44"/>
      <c r="AW10" s="44"/>
      <c r="AX10" s="44"/>
      <c r="AY10" s="44"/>
      <c r="AZ10" s="44"/>
      <c r="BA10" s="44"/>
      <c r="BB10" s="44">
        <f>データ!X6</f>
        <v>1439.39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R4A5t+PfidK6YYc3hiLt+eb21f1onM+WH+97p/MD9iPbcg+yxSHlQCAX93jkxTIwlFcl8oL+2KErhOtF4yMl4w==" saltValue="TXsysVjEygasg8Bsk1/4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382043</v>
      </c>
      <c r="D6" s="32">
        <f t="shared" si="3"/>
        <v>47</v>
      </c>
      <c r="E6" s="32">
        <f t="shared" si="3"/>
        <v>17</v>
      </c>
      <c r="F6" s="32">
        <f t="shared" si="3"/>
        <v>6</v>
      </c>
      <c r="G6" s="32">
        <f t="shared" si="3"/>
        <v>0</v>
      </c>
      <c r="H6" s="32" t="str">
        <f t="shared" si="3"/>
        <v>愛媛県　八幡浜市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1.39</v>
      </c>
      <c r="Q6" s="33">
        <f t="shared" si="3"/>
        <v>106.31</v>
      </c>
      <c r="R6" s="33">
        <f t="shared" si="3"/>
        <v>3480</v>
      </c>
      <c r="S6" s="33">
        <f t="shared" si="3"/>
        <v>34546</v>
      </c>
      <c r="T6" s="33">
        <f t="shared" si="3"/>
        <v>132.68</v>
      </c>
      <c r="U6" s="33">
        <f t="shared" si="3"/>
        <v>260.37</v>
      </c>
      <c r="V6" s="33">
        <f t="shared" si="3"/>
        <v>475</v>
      </c>
      <c r="W6" s="33">
        <f t="shared" si="3"/>
        <v>0.33</v>
      </c>
      <c r="X6" s="33">
        <f t="shared" si="3"/>
        <v>1439.39</v>
      </c>
      <c r="Y6" s="34">
        <f>IF(Y7="",NA(),Y7)</f>
        <v>96.09</v>
      </c>
      <c r="Z6" s="34">
        <f t="shared" ref="Z6:AH6" si="4">IF(Z7="",NA(),Z7)</f>
        <v>96.62</v>
      </c>
      <c r="AA6" s="34">
        <f t="shared" si="4"/>
        <v>95.62</v>
      </c>
      <c r="AB6" s="34">
        <f t="shared" si="4"/>
        <v>95.32</v>
      </c>
      <c r="AC6" s="34">
        <f t="shared" si="4"/>
        <v>95.22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90.35</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84.49</v>
      </c>
      <c r="BR6" s="34">
        <f t="shared" ref="BR6:BZ6" si="8">IF(BR7="",NA(),BR7)</f>
        <v>60.02</v>
      </c>
      <c r="BS6" s="34">
        <f t="shared" si="8"/>
        <v>78.61</v>
      </c>
      <c r="BT6" s="34">
        <f t="shared" si="8"/>
        <v>86.49</v>
      </c>
      <c r="BU6" s="34">
        <f t="shared" si="8"/>
        <v>82.04</v>
      </c>
      <c r="BV6" s="34">
        <f t="shared" si="8"/>
        <v>46.31</v>
      </c>
      <c r="BW6" s="34">
        <f t="shared" si="8"/>
        <v>43.66</v>
      </c>
      <c r="BX6" s="34">
        <f t="shared" si="8"/>
        <v>43.13</v>
      </c>
      <c r="BY6" s="34">
        <f t="shared" si="8"/>
        <v>46.26</v>
      </c>
      <c r="BZ6" s="34">
        <f t="shared" si="8"/>
        <v>45.81</v>
      </c>
      <c r="CA6" s="33" t="str">
        <f>IF(CA7="","",IF(CA7="-","【-】","【"&amp;SUBSTITUTE(TEXT(CA7,"#,##0.00"),"-","△")&amp;"】"))</f>
        <v>【47.34】</v>
      </c>
      <c r="CB6" s="34">
        <f>IF(CB7="",NA(),CB7)</f>
        <v>226.75</v>
      </c>
      <c r="CC6" s="34">
        <f t="shared" ref="CC6:CK6" si="9">IF(CC7="",NA(),CC7)</f>
        <v>334.03</v>
      </c>
      <c r="CD6" s="34">
        <f t="shared" si="9"/>
        <v>252.93</v>
      </c>
      <c r="CE6" s="34">
        <f t="shared" si="9"/>
        <v>238.78</v>
      </c>
      <c r="CF6" s="34">
        <f t="shared" si="9"/>
        <v>254.72</v>
      </c>
      <c r="CG6" s="34">
        <f t="shared" si="9"/>
        <v>349.08</v>
      </c>
      <c r="CH6" s="34">
        <f t="shared" si="9"/>
        <v>382.09</v>
      </c>
      <c r="CI6" s="34">
        <f t="shared" si="9"/>
        <v>392.03</v>
      </c>
      <c r="CJ6" s="34">
        <f t="shared" si="9"/>
        <v>376.4</v>
      </c>
      <c r="CK6" s="34">
        <f t="shared" si="9"/>
        <v>383.92</v>
      </c>
      <c r="CL6" s="33" t="str">
        <f>IF(CL7="","",IF(CL7="-","【-】","【"&amp;SUBSTITUTE(TEXT(CL7,"#,##0.00"),"-","△")&amp;"】"))</f>
        <v>【360.30】</v>
      </c>
      <c r="CM6" s="34">
        <f>IF(CM7="",NA(),CM7)</f>
        <v>56.89</v>
      </c>
      <c r="CN6" s="34">
        <f t="shared" ref="CN6:CV6" si="10">IF(CN7="",NA(),CN7)</f>
        <v>48.76</v>
      </c>
      <c r="CO6" s="34">
        <f t="shared" si="10"/>
        <v>47.7</v>
      </c>
      <c r="CP6" s="34">
        <f t="shared" si="10"/>
        <v>42.76</v>
      </c>
      <c r="CQ6" s="34">
        <f t="shared" si="10"/>
        <v>49.12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86.42</v>
      </c>
      <c r="CY6" s="34">
        <f t="shared" ref="CY6:DG6" si="11">IF(CY7="",NA(),CY7)</f>
        <v>86.03</v>
      </c>
      <c r="CZ6" s="34">
        <f t="shared" si="11"/>
        <v>89.88</v>
      </c>
      <c r="DA6" s="34">
        <f t="shared" si="11"/>
        <v>90.07</v>
      </c>
      <c r="DB6" s="34">
        <f t="shared" si="11"/>
        <v>89.05</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382043</v>
      </c>
      <c r="D7" s="36">
        <v>47</v>
      </c>
      <c r="E7" s="36">
        <v>17</v>
      </c>
      <c r="F7" s="36">
        <v>6</v>
      </c>
      <c r="G7" s="36">
        <v>0</v>
      </c>
      <c r="H7" s="36" t="s">
        <v>110</v>
      </c>
      <c r="I7" s="36" t="s">
        <v>111</v>
      </c>
      <c r="J7" s="36" t="s">
        <v>112</v>
      </c>
      <c r="K7" s="36" t="s">
        <v>113</v>
      </c>
      <c r="L7" s="36" t="s">
        <v>114</v>
      </c>
      <c r="M7" s="36" t="s">
        <v>115</v>
      </c>
      <c r="N7" s="37" t="s">
        <v>116</v>
      </c>
      <c r="O7" s="37" t="s">
        <v>117</v>
      </c>
      <c r="P7" s="37">
        <v>1.39</v>
      </c>
      <c r="Q7" s="37">
        <v>106.31</v>
      </c>
      <c r="R7" s="37">
        <v>3480</v>
      </c>
      <c r="S7" s="37">
        <v>34546</v>
      </c>
      <c r="T7" s="37">
        <v>132.68</v>
      </c>
      <c r="U7" s="37">
        <v>260.37</v>
      </c>
      <c r="V7" s="37">
        <v>475</v>
      </c>
      <c r="W7" s="37">
        <v>0.33</v>
      </c>
      <c r="X7" s="37">
        <v>1439.39</v>
      </c>
      <c r="Y7" s="37">
        <v>96.09</v>
      </c>
      <c r="Z7" s="37">
        <v>96.62</v>
      </c>
      <c r="AA7" s="37">
        <v>95.62</v>
      </c>
      <c r="AB7" s="37">
        <v>95.32</v>
      </c>
      <c r="AC7" s="37">
        <v>95.22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90.35</v>
      </c>
      <c r="BG7" s="37">
        <v>0</v>
      </c>
      <c r="BH7" s="37">
        <v>0</v>
      </c>
      <c r="BI7" s="37">
        <v>0</v>
      </c>
      <c r="BJ7" s="37">
        <v>0</v>
      </c>
      <c r="BK7" s="37">
        <v>817.63</v>
      </c>
      <c r="BL7" s="37">
        <v>830.5</v>
      </c>
      <c r="BM7" s="37">
        <v>1029.24</v>
      </c>
      <c r="BN7" s="37">
        <v>1063.93</v>
      </c>
      <c r="BO7" s="37">
        <v>1060.8599999999999</v>
      </c>
      <c r="BP7" s="37">
        <v>920.42</v>
      </c>
      <c r="BQ7" s="37">
        <v>84.49</v>
      </c>
      <c r="BR7" s="37">
        <v>60.02</v>
      </c>
      <c r="BS7" s="37">
        <v>78.61</v>
      </c>
      <c r="BT7" s="37">
        <v>86.49</v>
      </c>
      <c r="BU7" s="37">
        <v>82.04</v>
      </c>
      <c r="BV7" s="37">
        <v>46.31</v>
      </c>
      <c r="BW7" s="37">
        <v>43.66</v>
      </c>
      <c r="BX7" s="37">
        <v>43.13</v>
      </c>
      <c r="BY7" s="37">
        <v>46.26</v>
      </c>
      <c r="BZ7" s="37">
        <v>45.81</v>
      </c>
      <c r="CA7" s="37">
        <v>47.34</v>
      </c>
      <c r="CB7" s="37">
        <v>226.75</v>
      </c>
      <c r="CC7" s="37">
        <v>334.03</v>
      </c>
      <c r="CD7" s="37">
        <v>252.93</v>
      </c>
      <c r="CE7" s="37">
        <v>238.78</v>
      </c>
      <c r="CF7" s="37">
        <v>254.72</v>
      </c>
      <c r="CG7" s="37">
        <v>349.08</v>
      </c>
      <c r="CH7" s="37">
        <v>382.09</v>
      </c>
      <c r="CI7" s="37">
        <v>392.03</v>
      </c>
      <c r="CJ7" s="37">
        <v>376.4</v>
      </c>
      <c r="CK7" s="37">
        <v>383.92</v>
      </c>
      <c r="CL7" s="37">
        <v>360.3</v>
      </c>
      <c r="CM7" s="37">
        <v>56.89</v>
      </c>
      <c r="CN7" s="37">
        <v>48.76</v>
      </c>
      <c r="CO7" s="37">
        <v>47.7</v>
      </c>
      <c r="CP7" s="37">
        <v>42.76</v>
      </c>
      <c r="CQ7" s="37">
        <v>49.12</v>
      </c>
      <c r="CR7" s="37">
        <v>39.42</v>
      </c>
      <c r="CS7" s="37">
        <v>39.68</v>
      </c>
      <c r="CT7" s="37">
        <v>35.64</v>
      </c>
      <c r="CU7" s="37">
        <v>33.729999999999997</v>
      </c>
      <c r="CV7" s="37">
        <v>33.21</v>
      </c>
      <c r="CW7" s="37">
        <v>34.06</v>
      </c>
      <c r="CX7" s="37">
        <v>86.42</v>
      </c>
      <c r="CY7" s="37">
        <v>86.03</v>
      </c>
      <c r="CZ7" s="37">
        <v>89.88</v>
      </c>
      <c r="DA7" s="37">
        <v>90.07</v>
      </c>
      <c r="DB7" s="37">
        <v>89.05</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2019-01-17T06:11:17Z</cp:lastPrinted>
  <dcterms:created xsi:type="dcterms:W3CDTF">2018-12-03T09:34:09Z</dcterms:created>
  <dcterms:modified xsi:type="dcterms:W3CDTF">2019-01-17T06:11:51Z</dcterms:modified>
  <cp:category/>
</cp:coreProperties>
</file>