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795" yWindow="315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<sst xmlns="http://schemas.openxmlformats.org/spreadsheetml/2006/main" count="232" uniqueCount="111">
  <si>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</si>
  <si>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</si>
  <si>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</si>
  <si>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</si>
  <si>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</si>
  <si>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</si>
  <si>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</si>
  <si>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</si>
  <si>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</si>
  <si>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</si>
  <si>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</si>
  <si>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</si>
  <si>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</si>
  <si>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</si>
  <si>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</si>
  <si>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</si>
  <si>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</si>
  <si>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</si>
  <si>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</si>
  <si>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</si>
  <si>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</si>
  <si>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</si>
  <si>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</si>
  <si>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</si>
  <si>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</si>
  <si>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</si>
  <si>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</si>
  <si>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</si>
  <si>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</si>
  <si>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</si>
  <si>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</si>
  <si>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</si>
  <si>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</si>
  <si>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</si>
  <si>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</si>
  <si>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</si>
  <si>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</si>
  <si>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</si>
  <si>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</si>
  <si>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</si>
  <si>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</si>
  <si>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</si>
  <si>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</si>
  <si>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</si>
  <si>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</si>
  <si>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</si>
  <si>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</si>
  <si>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</si>
  <si>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</si>
  <si>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</si>
  <si>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</si>
  <si>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</si>
  <si>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</si>
  <si>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</si>
  <si>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</si>
  <si>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</si>
  <si>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</si>
  <si>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</si>
  <si>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</si>
  <si>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</si>
  <si>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</si>
  <si>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</si>
  <si>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</si>
  <si>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</si>
  <si>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</si>
  <si>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</si>
  <si>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</si>
  <si>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</si>
  <si>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</si>
  <si>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</si>
  <si>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</si>
  <si>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</si>
  <si>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</si>
  <si>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</si>
  <si>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</si>
  <si>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</si>
  <si>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</si>
  <si>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</si>
  <si>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</si>
  <si>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</si>
  <si>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</si>
  <si>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</si>
  <si>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</si>
  <si>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</si>
  <si>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</si>
  <si>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</si>
  <si>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</si>
  <si>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</si>
  <si>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</si>
  <si>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</si>
  <si>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</si>
  <si>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</si>
  <si>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</si>
  <si>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</si>
  <si>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</si>
  <si>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</si>
  <si>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鬼北町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</si>
  <si>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</si>
  <si>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</si>
  <si>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</si>
  <si>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</si>
  <si>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</si>
  <si>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</si>
  <si>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</si>
  <si>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</si>
  <si>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</si>
  <si>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</si>
  <si>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</si>
  <si>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・今年度も経年劣化による故障箇所の修繕を行っており、今後も修繕が必要な個所が増加していくと予想される。浄化槽の適正な処理能力を発揮できるよう効率的に修繕を行っていきたいと考えている。</t>
    <rPh sb="1" eb="4">
      <t>コンネンド</t>
    </rPh>
    <rPh sb="5" eb="7">
      <t>ケイネン</t>
    </rPh>
    <rPh sb="7" eb="9">
      <t>レッカ</t>
    </rPh>
    <rPh sb="12" eb="14">
      <t>コショウ</t>
    </rPh>
    <rPh sb="14" eb="16">
      <t>カショ</t>
    </rPh>
    <rPh sb="17" eb="19">
      <t>シュウゼン</t>
    </rPh>
    <rPh sb="20" eb="21">
      <t>オコナ</t>
    </rPh>
    <rPh sb="26" eb="28">
      <t>コンゴ</t>
    </rPh>
    <rPh sb="29" eb="31">
      <t>シュウゼン</t>
    </rPh>
    <rPh sb="32" eb="34">
      <t>ヒツヨウ</t>
    </rPh>
    <rPh sb="35" eb="37">
      <t>カショ</t>
    </rPh>
    <rPh sb="38" eb="40">
      <t>ゾウカ</t>
    </rPh>
    <rPh sb="45" eb="47">
      <t>ヨソウ</t>
    </rPh>
    <rPh sb="51" eb="54">
      <t>ジョウカソウ</t>
    </rPh>
    <rPh sb="55" eb="57">
      <t>テキセイ</t>
    </rPh>
    <rPh sb="58" eb="60">
      <t>ショリ</t>
    </rPh>
    <rPh sb="60" eb="62">
      <t>ノウリョク</t>
    </rPh>
    <rPh sb="63" eb="65">
      <t>ハッキ</t>
    </rPh>
    <rPh sb="70" eb="73">
      <t>コウリツテキ</t>
    </rPh>
    <rPh sb="74" eb="76">
      <t>シュウゼン</t>
    </rPh>
    <rPh sb="77" eb="78">
      <t>オコナ</t>
    </rPh>
    <rPh sb="85" eb="86">
      <t>カンガ</t>
    </rPh>
    <phoneticPr fontId="4"/>
  </si>
  <si>
    <t>・経年劣化による修繕費の増により、経営状況が芳しくないため、使用料の改定や汚水処理費の削減等、町民に負担をかけすぎないよう、類似団体とも比較、検討しながら今後の経営を考えていきたい。
・利用率、水洗化率ともに高い数値を維持できていることから、今後とも利用率、水洗化率の向上に向けて推進をしていきたい。</t>
    <rPh sb="1" eb="3">
      <t>ケイネン</t>
    </rPh>
    <rPh sb="3" eb="5">
      <t>レッカ</t>
    </rPh>
    <rPh sb="8" eb="11">
      <t>シュウゼンヒ</t>
    </rPh>
    <rPh sb="12" eb="13">
      <t>ゾウ</t>
    </rPh>
    <rPh sb="17" eb="19">
      <t>ケイエイ</t>
    </rPh>
    <rPh sb="19" eb="21">
      <t>ジョウキョウ</t>
    </rPh>
    <rPh sb="22" eb="23">
      <t>カンバ</t>
    </rPh>
    <rPh sb="30" eb="33">
      <t>シヨウリョウ</t>
    </rPh>
    <rPh sb="34" eb="36">
      <t>カイテイ</t>
    </rPh>
    <rPh sb="37" eb="39">
      <t>オスイ</t>
    </rPh>
    <rPh sb="39" eb="41">
      <t>ショリ</t>
    </rPh>
    <rPh sb="41" eb="42">
      <t>ヒ</t>
    </rPh>
    <rPh sb="43" eb="45">
      <t>サクゲン</t>
    </rPh>
    <rPh sb="45" eb="46">
      <t>トウ</t>
    </rPh>
    <rPh sb="47" eb="49">
      <t>チョウミン</t>
    </rPh>
    <rPh sb="50" eb="52">
      <t>フタン</t>
    </rPh>
    <rPh sb="62" eb="64">
      <t>ルイジ</t>
    </rPh>
    <rPh sb="64" eb="66">
      <t>ダンタイ</t>
    </rPh>
    <rPh sb="68" eb="70">
      <t>ヒカク</t>
    </rPh>
    <rPh sb="71" eb="73">
      <t>ケントウ</t>
    </rPh>
    <rPh sb="77" eb="79">
      <t>コンゴ</t>
    </rPh>
    <rPh sb="80" eb="82">
      <t>ケイエイ</t>
    </rPh>
    <rPh sb="83" eb="84">
      <t>カンガ</t>
    </rPh>
    <rPh sb="93" eb="96">
      <t>リヨウリツ</t>
    </rPh>
    <rPh sb="97" eb="100">
      <t>スイセンカ</t>
    </rPh>
    <rPh sb="100" eb="101">
      <t>リツ</t>
    </rPh>
    <rPh sb="104" eb="105">
      <t>タカ</t>
    </rPh>
    <rPh sb="106" eb="108">
      <t>スウチ</t>
    </rPh>
    <rPh sb="109" eb="111">
      <t>イジ</t>
    </rPh>
    <rPh sb="121" eb="123">
      <t>コンゴ</t>
    </rPh>
    <rPh sb="125" eb="128">
      <t>リヨウリツ</t>
    </rPh>
    <rPh sb="129" eb="132">
      <t>スイセンカ</t>
    </rPh>
    <rPh sb="132" eb="133">
      <t>リツ</t>
    </rPh>
    <rPh sb="134" eb="136">
      <t>コウジョウ</t>
    </rPh>
    <rPh sb="137" eb="138">
      <t>ム</t>
    </rPh>
    <rPh sb="140" eb="142">
      <t>スイシン</t>
    </rPh>
    <phoneticPr fontId="4"/>
  </si>
  <si>
    <t>・収益的収支が100％に満たないため、単年度において赤字であることを示しているが、料金水準については類似団体と比較しても適切であるため、効率よく経営できるよう、引き続き経営改善に向けて改善点等の洗い出しを進めて行く必要があると考える。
・経費回収率については100％に満たないため、汚水処理に係る経費を賄えていない。よって今後適正な使用料収入の確保及び汚水処理費の削減に努めていきたい。
・施設利用率は毎年度100％で推移しており、類似団体に比べ非常に高い数値を維持していることから、翌年度以降も高い数値を維持できるよう、使用者の高齢化等に伴う利用休止も視野に検討していきたい。
・水洗化率も類似団体に比べ高い数値を維持していることから町内の水洗化を推進できている。今後も集落排水と共に浄化槽の推進を行っていく。</t>
    <rPh sb="1" eb="4">
      <t>シュウエキテキ</t>
    </rPh>
    <rPh sb="4" eb="6">
      <t>シュウシ</t>
    </rPh>
    <rPh sb="12" eb="13">
      <t>ミ</t>
    </rPh>
    <rPh sb="19" eb="22">
      <t>タンネンド</t>
    </rPh>
    <rPh sb="26" eb="28">
      <t>アカジ</t>
    </rPh>
    <rPh sb="34" eb="35">
      <t>シメ</t>
    </rPh>
    <rPh sb="41" eb="43">
      <t>リョウキン</t>
    </rPh>
    <rPh sb="43" eb="45">
      <t>スイジュン</t>
    </rPh>
    <rPh sb="50" eb="52">
      <t>ルイジ</t>
    </rPh>
    <rPh sb="52" eb="54">
      <t>ダンタイ</t>
    </rPh>
    <rPh sb="55" eb="57">
      <t>ヒカク</t>
    </rPh>
    <rPh sb="60" eb="62">
      <t>テキセツ</t>
    </rPh>
    <rPh sb="68" eb="70">
      <t>コウリツ</t>
    </rPh>
    <rPh sb="72" eb="74">
      <t>ケイエイ</t>
    </rPh>
    <rPh sb="80" eb="81">
      <t>ヒ</t>
    </rPh>
    <rPh sb="82" eb="83">
      <t>ツヅ</t>
    </rPh>
    <rPh sb="84" eb="86">
      <t>ケイエイ</t>
    </rPh>
    <rPh sb="86" eb="88">
      <t>カイゼン</t>
    </rPh>
    <rPh sb="89" eb="90">
      <t>ム</t>
    </rPh>
    <rPh sb="92" eb="95">
      <t>カイゼンテン</t>
    </rPh>
    <rPh sb="95" eb="96">
      <t>トウ</t>
    </rPh>
    <rPh sb="97" eb="98">
      <t>アラ</t>
    </rPh>
    <rPh sb="99" eb="100">
      <t>ダ</t>
    </rPh>
    <rPh sb="102" eb="103">
      <t>スス</t>
    </rPh>
    <rPh sb="105" eb="106">
      <t>イ</t>
    </rPh>
    <rPh sb="107" eb="109">
      <t>ヒツヨウ</t>
    </rPh>
    <rPh sb="113" eb="114">
      <t>カンガ</t>
    </rPh>
    <rPh sb="119" eb="121">
      <t>ケイヒ</t>
    </rPh>
    <rPh sb="121" eb="123">
      <t>カイシュウ</t>
    </rPh>
    <rPh sb="123" eb="124">
      <t>リツ</t>
    </rPh>
    <rPh sb="134" eb="135">
      <t>ミ</t>
    </rPh>
    <rPh sb="141" eb="143">
      <t>オスイ</t>
    </rPh>
    <rPh sb="143" eb="145">
      <t>ショリ</t>
    </rPh>
    <rPh sb="146" eb="147">
      <t>カカ</t>
    </rPh>
    <rPh sb="148" eb="150">
      <t>ケイヒ</t>
    </rPh>
    <rPh sb="151" eb="152">
      <t>マカナ</t>
    </rPh>
    <rPh sb="161" eb="163">
      <t>コンゴ</t>
    </rPh>
    <rPh sb="163" eb="165">
      <t>テキセイ</t>
    </rPh>
    <rPh sb="166" eb="169">
      <t>シヨウリョウ</t>
    </rPh>
    <rPh sb="169" eb="171">
      <t>シュウニュウ</t>
    </rPh>
    <rPh sb="172" eb="174">
      <t>カクホ</t>
    </rPh>
    <rPh sb="174" eb="175">
      <t>オヨ</t>
    </rPh>
    <rPh sb="176" eb="178">
      <t>オスイ</t>
    </rPh>
    <rPh sb="178" eb="180">
      <t>ショリ</t>
    </rPh>
    <rPh sb="180" eb="181">
      <t>ヒ</t>
    </rPh>
    <rPh sb="182" eb="184">
      <t>サクゲン</t>
    </rPh>
    <rPh sb="185" eb="186">
      <t>ツト</t>
    </rPh>
    <rPh sb="195" eb="197">
      <t>シセツ</t>
    </rPh>
    <rPh sb="197" eb="200">
      <t>リヨウリツ</t>
    </rPh>
    <rPh sb="201" eb="204">
      <t>マイネンド</t>
    </rPh>
    <rPh sb="209" eb="211">
      <t>スイイ</t>
    </rPh>
    <rPh sb="216" eb="218">
      <t>ルイジ</t>
    </rPh>
    <rPh sb="218" eb="220">
      <t>ダンタイ</t>
    </rPh>
    <rPh sb="221" eb="222">
      <t>クラ</t>
    </rPh>
    <rPh sb="223" eb="225">
      <t>ヒジョウ</t>
    </rPh>
    <rPh sb="226" eb="227">
      <t>タカ</t>
    </rPh>
    <rPh sb="228" eb="230">
      <t>スウチ</t>
    </rPh>
    <rPh sb="231" eb="233">
      <t>イジ</t>
    </rPh>
    <rPh sb="242" eb="245">
      <t>ヨクネンド</t>
    </rPh>
    <rPh sb="245" eb="247">
      <t>イコウ</t>
    </rPh>
    <rPh sb="248" eb="249">
      <t>タカ</t>
    </rPh>
    <rPh sb="250" eb="252">
      <t>スウチ</t>
    </rPh>
    <rPh sb="253" eb="255">
      <t>イジ</t>
    </rPh>
    <rPh sb="261" eb="264">
      <t>シヨウシャ</t>
    </rPh>
    <rPh sb="265" eb="268">
      <t>コウレイカ</t>
    </rPh>
    <rPh sb="268" eb="269">
      <t>トウ</t>
    </rPh>
    <rPh sb="270" eb="271">
      <t>トモナ</t>
    </rPh>
    <rPh sb="272" eb="274">
      <t>リヨウ</t>
    </rPh>
    <rPh sb="274" eb="276">
      <t>キュウシ</t>
    </rPh>
    <rPh sb="277" eb="279">
      <t>シヤ</t>
    </rPh>
    <rPh sb="280" eb="282">
      <t>ケントウ</t>
    </rPh>
    <rPh sb="291" eb="294">
      <t>スイセンカ</t>
    </rPh>
    <rPh sb="294" eb="295">
      <t>リツ</t>
    </rPh>
    <rPh sb="296" eb="298">
      <t>ルイジ</t>
    </rPh>
    <rPh sb="298" eb="300">
      <t>ダンタイ</t>
    </rPh>
    <rPh sb="301" eb="302">
      <t>クラ</t>
    </rPh>
    <rPh sb="303" eb="304">
      <t>タカ</t>
    </rPh>
    <rPh sb="305" eb="307">
      <t>スウチ</t>
    </rPh>
    <rPh sb="308" eb="310">
      <t>イジ</t>
    </rPh>
    <rPh sb="318" eb="320">
      <t>チョウナイ</t>
    </rPh>
    <rPh sb="321" eb="324">
      <t>スイセンカ</t>
    </rPh>
    <rPh sb="325" eb="327">
      <t>スイシン</t>
    </rPh>
    <rPh sb="333" eb="335">
      <t>コンゴ</t>
    </rPh>
    <rPh sb="336" eb="338">
      <t>シュウラク</t>
    </rPh>
    <rPh sb="338" eb="340">
      <t>ハイスイ</t>
    </rPh>
    <rPh sb="341" eb="342">
      <t>トモ</t>
    </rPh>
    <rPh sb="343" eb="346">
      <t>ジョウカソウ</t>
    </rPh>
    <rPh sb="347" eb="349">
      <t>スイシン</t>
    </rPh>
    <rPh sb="350" eb="35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</si>
</sst>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134400"/>
        <c:axId val="15614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6134400"/>
        <c:axId val="156144768"/>
      </c:lineChart>
      <c:dateAx>
        <c:axId val="156134400"/>
        <c:scaling>
          <c:orientation val="minMax"/>
        </c:scaling>
        <c:delete val="1"/>
        <c:axPos val="b"/>
        <c:numFmt formatCode="ge" sourceLinked="1"/>
        <c:majorTickMark val="none"/>
        <c:minorTickMark val="none"/>
        <c:tickLblPos val="none"/>
        <c:crossAx val="156144768"/>
        <c:crosses val="autoZero"/>
        <c:auto val="1"/>
        <c:lblOffset val="100"/>
        <c:baseTimeUnit val="years"/>
      </c:dateAx>
      <c:valAx>
        <c:axId val="1561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57904256"/>
        <c:axId val="1579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57904256"/>
        <c:axId val="157935104"/>
      </c:lineChart>
      <c:dateAx>
        <c:axId val="157904256"/>
        <c:scaling>
          <c:orientation val="minMax"/>
        </c:scaling>
        <c:delete val="1"/>
        <c:axPos val="b"/>
        <c:numFmt formatCode="ge" sourceLinked="1"/>
        <c:majorTickMark val="none"/>
        <c:minorTickMark val="none"/>
        <c:tickLblPos val="none"/>
        <c:crossAx val="157935104"/>
        <c:crosses val="autoZero"/>
        <c:auto val="1"/>
        <c:lblOffset val="100"/>
        <c:baseTimeUnit val="years"/>
      </c:dateAx>
      <c:valAx>
        <c:axId val="1579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97.84</c:v>
                </c:pt>
                <c:pt idx="1">
                  <c:v>96.63</c:v>
                </c:pt>
                <c:pt idx="2">
                  <c:v>98.23</c:v>
                </c:pt>
                <c:pt idx="3">
                  <c:v>98.23</c:v>
                </c:pt>
                <c:pt idx="4">
                  <c:v>97.64</c:v>
                </c:pt>
              </c:numCache>
            </c:numRef>
          </c:val>
        </c:ser>
        <c:dLbls>
          <c:showLegendKey val="0"/>
          <c:showVal val="0"/>
          <c:showCatName val="0"/>
          <c:showSerName val="0"/>
          <c:showPercent val="0"/>
          <c:showBubbleSize val="0"/>
        </c:dLbls>
        <c:gapWidth val="150"/>
        <c:axId val="158997504"/>
        <c:axId val="1590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58997504"/>
        <c:axId val="159003776"/>
      </c:lineChart>
      <c:dateAx>
        <c:axId val="158997504"/>
        <c:scaling>
          <c:orientation val="minMax"/>
        </c:scaling>
        <c:delete val="1"/>
        <c:axPos val="b"/>
        <c:numFmt formatCode="ge" sourceLinked="1"/>
        <c:majorTickMark val="none"/>
        <c:minorTickMark val="none"/>
        <c:tickLblPos val="none"/>
        <c:crossAx val="159003776"/>
        <c:crosses val="autoZero"/>
        <c:auto val="1"/>
        <c:lblOffset val="100"/>
        <c:baseTimeUnit val="years"/>
      </c:dateAx>
      <c:valAx>
        <c:axId val="1590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100.03</c:v>
                </c:pt>
                <c:pt idx="1">
                  <c:v>99.7</c:v>
                </c:pt>
                <c:pt idx="2">
                  <c:v>100.19</c:v>
                </c:pt>
                <c:pt idx="3">
                  <c:v>99.97</c:v>
                </c:pt>
                <c:pt idx="4">
                  <c:v>99.87</c:v>
                </c:pt>
              </c:numCache>
            </c:numRef>
          </c:val>
        </c:ser>
        <c:dLbls>
          <c:showLegendKey val="0"/>
          <c:showVal val="0"/>
          <c:showCatName val="0"/>
          <c:showSerName val="0"/>
          <c:showPercent val="0"/>
          <c:showBubbleSize val="0"/>
        </c:dLbls>
        <c:gapWidth val="150"/>
        <c:axId val="157485696"/>
        <c:axId val="1575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485696"/>
        <c:axId val="157500160"/>
      </c:lineChart>
      <c:dateAx>
        <c:axId val="157485696"/>
        <c:scaling>
          <c:orientation val="minMax"/>
        </c:scaling>
        <c:delete val="1"/>
        <c:axPos val="b"/>
        <c:numFmt formatCode="ge" sourceLinked="1"/>
        <c:majorTickMark val="none"/>
        <c:minorTickMark val="none"/>
        <c:tickLblPos val="none"/>
        <c:crossAx val="157500160"/>
        <c:crosses val="autoZero"/>
        <c:auto val="1"/>
        <c:lblOffset val="100"/>
        <c:baseTimeUnit val="years"/>
      </c:dateAx>
      <c:valAx>
        <c:axId val="1575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522176"/>
        <c:axId val="1575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522176"/>
        <c:axId val="157540736"/>
      </c:lineChart>
      <c:dateAx>
        <c:axId val="157522176"/>
        <c:scaling>
          <c:orientation val="minMax"/>
        </c:scaling>
        <c:delete val="1"/>
        <c:axPos val="b"/>
        <c:numFmt formatCode="ge" sourceLinked="1"/>
        <c:majorTickMark val="none"/>
        <c:minorTickMark val="none"/>
        <c:tickLblPos val="none"/>
        <c:crossAx val="157540736"/>
        <c:crosses val="autoZero"/>
        <c:auto val="1"/>
        <c:lblOffset val="100"/>
        <c:baseTimeUnit val="years"/>
      </c:dateAx>
      <c:valAx>
        <c:axId val="1575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632384"/>
        <c:axId val="1576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632384"/>
        <c:axId val="157642752"/>
      </c:lineChart>
      <c:dateAx>
        <c:axId val="157632384"/>
        <c:scaling>
          <c:orientation val="minMax"/>
        </c:scaling>
        <c:delete val="1"/>
        <c:axPos val="b"/>
        <c:numFmt formatCode="ge" sourceLinked="1"/>
        <c:majorTickMark val="none"/>
        <c:minorTickMark val="none"/>
        <c:tickLblPos val="none"/>
        <c:crossAx val="157642752"/>
        <c:crosses val="autoZero"/>
        <c:auto val="1"/>
        <c:lblOffset val="100"/>
        <c:baseTimeUnit val="years"/>
      </c:dateAx>
      <c:valAx>
        <c:axId val="1576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683072"/>
        <c:axId val="1576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683072"/>
        <c:axId val="157689344"/>
      </c:lineChart>
      <c:dateAx>
        <c:axId val="157683072"/>
        <c:scaling>
          <c:orientation val="minMax"/>
        </c:scaling>
        <c:delete val="1"/>
        <c:axPos val="b"/>
        <c:numFmt formatCode="ge" sourceLinked="1"/>
        <c:majorTickMark val="none"/>
        <c:minorTickMark val="none"/>
        <c:tickLblPos val="none"/>
        <c:crossAx val="157689344"/>
        <c:crosses val="autoZero"/>
        <c:auto val="1"/>
        <c:lblOffset val="100"/>
        <c:baseTimeUnit val="years"/>
      </c:dateAx>
      <c:valAx>
        <c:axId val="1576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707648"/>
        <c:axId val="1577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707648"/>
        <c:axId val="157722112"/>
      </c:lineChart>
      <c:dateAx>
        <c:axId val="157707648"/>
        <c:scaling>
          <c:orientation val="minMax"/>
        </c:scaling>
        <c:delete val="1"/>
        <c:axPos val="b"/>
        <c:numFmt formatCode="ge" sourceLinked="1"/>
        <c:majorTickMark val="none"/>
        <c:minorTickMark val="none"/>
        <c:tickLblPos val="none"/>
        <c:crossAx val="157722112"/>
        <c:crosses val="autoZero"/>
        <c:auto val="1"/>
        <c:lblOffset val="100"/>
        <c:baseTimeUnit val="years"/>
      </c:dateAx>
      <c:valAx>
        <c:axId val="1577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95.38</c:v>
                </c:pt>
              </c:numCache>
            </c:numRef>
          </c:val>
        </c:ser>
        <c:dLbls>
          <c:showLegendKey val="0"/>
          <c:showVal val="0"/>
          <c:showCatName val="0"/>
          <c:showSerName val="0"/>
          <c:showPercent val="0"/>
          <c:showBubbleSize val="0"/>
        </c:dLbls>
        <c:gapWidth val="150"/>
        <c:axId val="157735936"/>
        <c:axId val="1577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57735936"/>
        <c:axId val="157758592"/>
      </c:lineChart>
      <c:dateAx>
        <c:axId val="157735936"/>
        <c:scaling>
          <c:orientation val="minMax"/>
        </c:scaling>
        <c:delete val="1"/>
        <c:axPos val="b"/>
        <c:numFmt formatCode="ge" sourceLinked="1"/>
        <c:majorTickMark val="none"/>
        <c:minorTickMark val="none"/>
        <c:tickLblPos val="none"/>
        <c:crossAx val="157758592"/>
        <c:crosses val="autoZero"/>
        <c:auto val="1"/>
        <c:lblOffset val="100"/>
        <c:baseTimeUnit val="years"/>
      </c:dateAx>
      <c:valAx>
        <c:axId val="1577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97.12</c:v>
                </c:pt>
                <c:pt idx="1">
                  <c:v>98.38</c:v>
                </c:pt>
                <c:pt idx="2">
                  <c:v>99.55</c:v>
                </c:pt>
                <c:pt idx="3">
                  <c:v>99.1</c:v>
                </c:pt>
                <c:pt idx="4">
                  <c:v>95.84</c:v>
                </c:pt>
              </c:numCache>
            </c:numRef>
          </c:val>
        </c:ser>
        <c:dLbls>
          <c:showLegendKey val="0"/>
          <c:showVal val="0"/>
          <c:showCatName val="0"/>
          <c:showSerName val="0"/>
          <c:showPercent val="0"/>
          <c:showBubbleSize val="0"/>
        </c:dLbls>
        <c:gapWidth val="150"/>
        <c:axId val="157792896"/>
        <c:axId val="15779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57792896"/>
        <c:axId val="157799168"/>
      </c:lineChart>
      <c:dateAx>
        <c:axId val="157792896"/>
        <c:scaling>
          <c:orientation val="minMax"/>
        </c:scaling>
        <c:delete val="1"/>
        <c:axPos val="b"/>
        <c:numFmt formatCode="ge" sourceLinked="1"/>
        <c:majorTickMark val="none"/>
        <c:minorTickMark val="none"/>
        <c:tickLblPos val="none"/>
        <c:crossAx val="157799168"/>
        <c:crosses val="autoZero"/>
        <c:auto val="1"/>
        <c:lblOffset val="100"/>
        <c:baseTimeUnit val="years"/>
      </c:dateAx>
      <c:valAx>
        <c:axId val="1577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85.91</c:v>
                </c:pt>
                <c:pt idx="1">
                  <c:v>85.51</c:v>
                </c:pt>
                <c:pt idx="2">
                  <c:v>85.6</c:v>
                </c:pt>
                <c:pt idx="3">
                  <c:v>86.61</c:v>
                </c:pt>
                <c:pt idx="4">
                  <c:v>89.3</c:v>
                </c:pt>
              </c:numCache>
            </c:numRef>
          </c:val>
        </c:ser>
        <c:dLbls>
          <c:showLegendKey val="0"/>
          <c:showVal val="0"/>
          <c:showCatName val="0"/>
          <c:showSerName val="0"/>
          <c:showPercent val="0"/>
          <c:showBubbleSize val="0"/>
        </c:dLbls>
        <c:gapWidth val="150"/>
        <c:axId val="157880320"/>
        <c:axId val="1578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57880320"/>
        <c:axId val="157882240"/>
      </c:lineChart>
      <c:dateAx>
        <c:axId val="157880320"/>
        <c:scaling>
          <c:orientation val="minMax"/>
        </c:scaling>
        <c:delete val="1"/>
        <c:axPos val="b"/>
        <c:numFmt formatCode="ge" sourceLinked="1"/>
        <c:majorTickMark val="none"/>
        <c:minorTickMark val="none"/>
        <c:tickLblPos val="none"/>
        <c:crossAx val="157882240"/>
        <c:crosses val="autoZero"/>
        <c:auto val="1"/>
        <c:lblOffset val="100"/>
        <c:baseTimeUnit val="years"/>
      </c:dateAx>
      <c:valAx>
        <c:axId val="1578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鬼北町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11045</v>
      </c>
      <c r="AM8" s="47"/>
      <c r="AN8" s="47"/>
      <c r="AO8" s="47"/>
      <c r="AP8" s="47"/>
      <c r="AQ8" s="47"/>
      <c r="AR8" s="47"/>
      <c r="AS8" s="47"/>
      <c r="AT8" s="43">
        <f>データ!S6</f>
        <v>241.88</v>
      </c>
      <c r="AU8" s="43"/>
      <c r="AV8" s="43"/>
      <c r="AW8" s="43"/>
      <c r="AX8" s="43"/>
      <c r="AY8" s="43"/>
      <c r="AZ8" s="43"/>
      <c r="BA8" s="43"/>
      <c r="BB8" s="43">
        <f>データ!T6</f>
        <v>45.66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10.45</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1144</v>
      </c>
      <c r="AM10" s="47"/>
      <c r="AN10" s="47"/>
      <c r="AO10" s="47"/>
      <c r="AP10" s="47"/>
      <c r="AQ10" s="47"/>
      <c r="AR10" s="47"/>
      <c r="AS10" s="47"/>
      <c r="AT10" s="43">
        <f>データ!V6</f>
        <v>0.21</v>
      </c>
      <c r="AU10" s="43"/>
      <c r="AV10" s="43"/>
      <c r="AW10" s="43"/>
      <c r="AX10" s="43"/>
      <c r="AY10" s="43"/>
      <c r="AZ10" s="43"/>
      <c r="BA10" s="43"/>
      <c r="BB10" s="43">
        <f>データ!W6</f>
        <v>5447.62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384887</v>
      </c>
      <c r="D6" s="31">
        <f t="shared" si="3"/>
        <v>47</v>
      </c>
      <c r="E6" s="31">
        <f t="shared" si="3"/>
        <v>18</v>
      </c>
      <c r="F6" s="31">
        <f t="shared" si="3"/>
        <v>0</v>
      </c>
      <c r="G6" s="31">
        <f t="shared" si="3"/>
        <v>0</v>
      </c>
      <c r="H6" s="31" t="str">
        <f t="shared" si="3"/>
        <v>愛媛県　鬼北町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10.45</v>
      </c>
      <c r="P6" s="32">
        <f t="shared" si="3"/>
        <v>100</v>
      </c>
      <c r="Q6" s="32">
        <f t="shared" si="3"/>
        <v>3780</v>
      </c>
      <c r="R6" s="32">
        <f t="shared" si="3"/>
        <v>11045</v>
      </c>
      <c r="S6" s="32">
        <f t="shared" si="3"/>
        <v>241.88</v>
      </c>
      <c r="T6" s="32">
        <f t="shared" si="3"/>
        <v>45.66</v>
      </c>
      <c r="U6" s="32">
        <f t="shared" si="3"/>
        <v>1144</v>
      </c>
      <c r="V6" s="32">
        <f t="shared" si="3"/>
        <v>0.21</v>
      </c>
      <c r="W6" s="32">
        <f t="shared" si="3"/>
        <v>5447.62</v>
      </c>
      <c r="X6" s="33">
        <f>IF(X7="",NA(),X7)</f>
        <v>100.03</v>
      </c>
      <c r="Y6" s="33">
        <f t="shared" ref="Y6:AG6" si="4">IF(Y7="",NA(),Y7)</f>
        <v>99.7</v>
      </c>
      <c r="Z6" s="33">
        <f t="shared" si="4"/>
        <v>100.19</v>
      </c>
      <c r="AA6" s="33">
        <f t="shared" si="4"/>
        <v>99.97</v>
      </c>
      <c r="AB6" s="33">
        <f t="shared" si="4"/>
        <v>99.87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95.38</v>
      </c>
      <c r="BJ6" s="33">
        <f t="shared" si="7"/>
        <v>421.01</v>
      </c>
      <c r="BK6" s="33">
        <f t="shared" si="7"/>
        <v>430.64</v>
      </c>
      <c r="BL6" s="33">
        <f t="shared" si="7"/>
        <v>446.63</v>
      </c>
      <c r="BM6" s="33">
        <f t="shared" si="7"/>
        <v>416.91</v>
      </c>
      <c r="BN6" s="33">
        <f t="shared" si="7"/>
        <v>392.19</v>
      </c>
      <c r="BO6" s="32" t="str">
        <f>IF(BO7="","",IF(BO7="-","【-】","【"&amp;SUBSTITUTE(TEXT(BO7,"#,##0.00"),"-","△")&amp;"】"))</f>
        <v>【345.93】</v>
      </c>
      <c r="BP6" s="33">
        <f>IF(BP7="",NA(),BP7)</f>
        <v>97.12</v>
      </c>
      <c r="BQ6" s="33">
        <f t="shared" ref="BQ6:BY6" si="8">IF(BQ7="",NA(),BQ7)</f>
        <v>98.38</v>
      </c>
      <c r="BR6" s="33">
        <f t="shared" si="8"/>
        <v>99.55</v>
      </c>
      <c r="BS6" s="33">
        <f t="shared" si="8"/>
        <v>99.1</v>
      </c>
      <c r="BT6" s="33">
        <f t="shared" si="8"/>
        <v>95.84</v>
      </c>
      <c r="BU6" s="33">
        <f t="shared" si="8"/>
        <v>58.98</v>
      </c>
      <c r="BV6" s="33">
        <f t="shared" si="8"/>
        <v>58.78</v>
      </c>
      <c r="BW6" s="33">
        <f t="shared" si="8"/>
        <v>58.53</v>
      </c>
      <c r="BX6" s="33">
        <f t="shared" si="8"/>
        <v>57.93</v>
      </c>
      <c r="BY6" s="33">
        <f t="shared" si="8"/>
        <v>57.03</v>
      </c>
      <c r="BZ6" s="32" t="str">
        <f>IF(BZ7="","",IF(BZ7="-","【-】","【"&amp;SUBSTITUTE(TEXT(BZ7,"#,##0.00"),"-","△")&amp;"】"))</f>
        <v>【59.44】</v>
      </c>
      <c r="CA6" s="33">
        <f>IF(CA7="",NA(),CA7)</f>
        <v>85.91</v>
      </c>
      <c r="CB6" s="33">
        <f t="shared" ref="CB6:CJ6" si="9">IF(CB7="",NA(),CB7)</f>
        <v>85.51</v>
      </c>
      <c r="CC6" s="33">
        <f t="shared" si="9"/>
        <v>85.6</v>
      </c>
      <c r="CD6" s="33">
        <f t="shared" si="9"/>
        <v>86.61</v>
      </c>
      <c r="CE6" s="33">
        <f t="shared" si="9"/>
        <v>89.3</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100</v>
      </c>
      <c r="CM6" s="33">
        <f t="shared" ref="CM6:CU6" si="10">IF(CM7="",NA(),CM7)</f>
        <v>100</v>
      </c>
      <c r="CN6" s="33">
        <f t="shared" si="10"/>
        <v>100</v>
      </c>
      <c r="CO6" s="33">
        <f t="shared" si="10"/>
        <v>100</v>
      </c>
      <c r="CP6" s="33">
        <f t="shared" si="10"/>
        <v>100</v>
      </c>
      <c r="CQ6" s="33">
        <f t="shared" si="10"/>
        <v>60.03</v>
      </c>
      <c r="CR6" s="33">
        <f t="shared" si="10"/>
        <v>61.93</v>
      </c>
      <c r="CS6" s="33">
        <f t="shared" si="10"/>
        <v>58.06</v>
      </c>
      <c r="CT6" s="33">
        <f t="shared" si="10"/>
        <v>59.08</v>
      </c>
      <c r="CU6" s="33">
        <f t="shared" si="10"/>
        <v>58.25</v>
      </c>
      <c r="CV6" s="32" t="str">
        <f>IF(CV7="","",IF(CV7="-","【-】","【"&amp;SUBSTITUTE(TEXT(CV7,"#,##0.00"),"-","△")&amp;"】"))</f>
        <v>【58.84】</v>
      </c>
      <c r="CW6" s="33">
        <f>IF(CW7="",NA(),CW7)</f>
        <v>97.84</v>
      </c>
      <c r="CX6" s="33">
        <f t="shared" ref="CX6:DF6" si="11">IF(CX7="",NA(),CX7)</f>
        <v>96.63</v>
      </c>
      <c r="CY6" s="33">
        <f t="shared" si="11"/>
        <v>98.23</v>
      </c>
      <c r="CZ6" s="33">
        <f t="shared" si="11"/>
        <v>98.23</v>
      </c>
      <c r="DA6" s="33">
        <f t="shared" si="11"/>
        <v>97.64</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384887</v>
      </c>
      <c r="D7" s="35">
        <v>47</v>
      </c>
      <c r="E7" s="35">
        <v>18</v>
      </c>
      <c r="F7" s="35">
        <v>0</v>
      </c>
      <c r="G7" s="35">
        <v>0</v>
      </c>
      <c r="H7" s="35" t="s">
        <v>96</v>
      </c>
      <c r="I7" s="35" t="s">
        <v>97</v>
      </c>
      <c r="J7" s="35" t="s">
        <v>98</v>
      </c>
      <c r="K7" s="35" t="s">
        <v>99</v>
      </c>
      <c r="L7" s="35" t="s">
        <v>100</v>
      </c>
      <c r="M7" s="36" t="s">
        <v>101</v>
      </c>
      <c r="N7" s="36" t="s">
        <v>102</v>
      </c>
      <c r="O7" s="36">
        <v>10.45</v>
      </c>
      <c r="P7" s="36">
        <v>100</v>
      </c>
      <c r="Q7" s="36">
        <v>3780</v>
      </c>
      <c r="R7" s="36">
        <v>11045</v>
      </c>
      <c r="S7" s="36">
        <v>241.88</v>
      </c>
      <c r="T7" s="36">
        <v>45.66</v>
      </c>
      <c r="U7" s="36">
        <v>1144</v>
      </c>
      <c r="V7" s="36">
        <v>0.21</v>
      </c>
      <c r="W7" s="36">
        <v>5447.62</v>
      </c>
      <c r="X7" s="36">
        <v>100.03</v>
      </c>
      <c r="Y7" s="36">
        <v>99.7</v>
      </c>
      <c r="Z7" s="36">
        <v>100.19</v>
      </c>
      <c r="AA7" s="36">
        <v>99.97</v>
      </c>
      <c r="AB7" s="36">
        <v>99.87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95.38</v>
      </c>
      <c r="BJ7" s="36">
        <v>421.01</v>
      </c>
      <c r="BK7" s="36">
        <v>430.64</v>
      </c>
      <c r="BL7" s="36">
        <v>446.63</v>
      </c>
      <c r="BM7" s="36">
        <v>416.91</v>
      </c>
      <c r="BN7" s="36">
        <v>392.19</v>
      </c>
      <c r="BO7" s="36">
        <v>345.93</v>
      </c>
      <c r="BP7" s="36">
        <v>97.12</v>
      </c>
      <c r="BQ7" s="36">
        <v>98.38</v>
      </c>
      <c r="BR7" s="36">
        <v>99.55</v>
      </c>
      <c r="BS7" s="36">
        <v>99.1</v>
      </c>
      <c r="BT7" s="36">
        <v>95.84</v>
      </c>
      <c r="BU7" s="36">
        <v>58.98</v>
      </c>
      <c r="BV7" s="36">
        <v>58.78</v>
      </c>
      <c r="BW7" s="36">
        <v>58.53</v>
      </c>
      <c r="BX7" s="36">
        <v>57.93</v>
      </c>
      <c r="BY7" s="36">
        <v>57.03</v>
      </c>
      <c r="BZ7" s="36">
        <v>59.44</v>
      </c>
      <c r="CA7" s="36">
        <v>85.91</v>
      </c>
      <c r="CB7" s="36">
        <v>85.51</v>
      </c>
      <c r="CC7" s="36">
        <v>85.6</v>
      </c>
      <c r="CD7" s="36">
        <v>86.61</v>
      </c>
      <c r="CE7" s="36">
        <v>89.3</v>
      </c>
      <c r="CF7" s="36">
        <v>253.84</v>
      </c>
      <c r="CG7" s="36">
        <v>257.02999999999997</v>
      </c>
      <c r="CH7" s="36">
        <v>266.57</v>
      </c>
      <c r="CI7" s="36">
        <v>276.93</v>
      </c>
      <c r="CJ7" s="36">
        <v>283.73</v>
      </c>
      <c r="CK7" s="36">
        <v>272.79000000000002</v>
      </c>
      <c r="CL7" s="36">
        <v>100</v>
      </c>
      <c r="CM7" s="36">
        <v>100</v>
      </c>
      <c r="CN7" s="36">
        <v>100</v>
      </c>
      <c r="CO7" s="36">
        <v>100</v>
      </c>
      <c r="CP7" s="36">
        <v>100</v>
      </c>
      <c r="CQ7" s="36">
        <v>60.03</v>
      </c>
      <c r="CR7" s="36">
        <v>61.93</v>
      </c>
      <c r="CS7" s="36">
        <v>58.06</v>
      </c>
      <c r="CT7" s="36">
        <v>59.08</v>
      </c>
      <c r="CU7" s="36">
        <v>58.25</v>
      </c>
      <c r="CV7" s="36">
        <v>58.84</v>
      </c>
      <c r="CW7" s="36">
        <v>97.84</v>
      </c>
      <c r="CX7" s="36">
        <v>96.63</v>
      </c>
      <c r="CY7" s="36">
        <v>98.23</v>
      </c>
      <c r="CZ7" s="36">
        <v>98.23</v>
      </c>
      <c r="DA7" s="36">
        <v>97.64</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2017-02-08T03:24:13Z</dcterms:created>
  <dcterms:modified xsi:type="dcterms:W3CDTF">2017-02-21T04:21:26Z</dcterms:modified>
  <cp:category/>
</cp:coreProperties>
</file>