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<sst xmlns="http://schemas.openxmlformats.org/spreadsheetml/2006/main" count="220" uniqueCount="107">
  <si>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</si>
  <si>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</si>
  <si>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</si>
  <si>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</si>
  <si>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</si>
  <si>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</si>
  <si>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</si>
  <si>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</si>
  <si>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</si>
  <si>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</si>
  <si>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</si>
  <si>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</si>
  <si>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</si>
  <si>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</si>
  <si>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</si>
  <si>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</si>
  <si>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</si>
  <si>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</si>
  <si>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</si>
  <si>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</si>
  <si>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</si>
  <si>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</si>
  <si>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</si>
  <si>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</si>
  <si>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</si>
  <si>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</si>
  <si>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</si>
  <si>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</si>
  <si>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</si>
  <si>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</si>
  <si>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</si>
  <si>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</si>
  <si>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</si>
  <si>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</si>
  <si>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</si>
  <si>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</si>
  <si>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</si>
  <si>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</si>
  <si>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</si>
  <si>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</si>
  <si>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</si>
  <si>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</si>
  <si>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</si>
  <si>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</si>
  <si>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</si>
  <si>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</si>
  <si>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</si>
  <si>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</si>
  <si>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</si>
  <si>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</si>
  <si>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</si>
  <si>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</si>
  <si>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</si>
  <si>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</si>
  <si>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</si>
  <si>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</si>
  <si>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</si>
  <si>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</si>
  <si>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</si>
  <si>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</si>
  <si>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</si>
  <si>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</si>
  <si>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</si>
  <si>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</si>
  <si>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</si>
  <si>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</si>
  <si>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</si>
  <si>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</si>
  <si>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</si>
  <si>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</si>
  <si>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</si>
  <si>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</si>
  <si>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</si>
  <si>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</si>
  <si>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</si>
  <si>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</si>
  <si>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</si>
  <si>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</si>
  <si>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</si>
  <si>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</si>
  <si>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</si>
  <si>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</si>
  <si>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</si>
  <si>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</si>
  <si>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</si>
  <si>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</si>
  <si>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</si>
  <si>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</si>
  <si>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</si>
  <si>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</si>
  <si>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</si>
  <si>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</si>
  <si>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</si>
  <si>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津島水道企業団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</si>
  <si>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</si>
  <si>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</si>
  <si>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</si>
  <si>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</si>
  <si>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</si>
  <si>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</si>
  <si>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</si>
  <si>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</si>
  <si>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</si>
  <si>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</si>
  <si>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開始から30年以上が経過し、施設の老朽化が進行しているため、早急に施設の長寿命化を図る必要がある。現在平成27年度から3か年で浄水場の耐震補強工事を実施予定であり、その後設備の更新等を実施していく必要がある。
　給水人口・給水量の減少に見合った施設の合理化、設備投資に必要な財源を確保するための適正な料金改定を行い、安心安全な水道用水の供給のため早急に対応する必要がある。</t>
    <rPh sb="1" eb="3">
      <t>キュウスイ</t>
    </rPh>
    <rPh sb="3" eb="5">
      <t>カイシ</t>
    </rPh>
    <rPh sb="9" eb="10">
      <t>ネン</t>
    </rPh>
    <rPh sb="10" eb="12">
      <t>イジョウ</t>
    </rPh>
    <rPh sb="13" eb="15">
      <t>ケイカ</t>
    </rPh>
    <rPh sb="17" eb="19">
      <t>シセツ</t>
    </rPh>
    <rPh sb="20" eb="23">
      <t>ロウキュウカ</t>
    </rPh>
    <rPh sb="24" eb="26">
      <t>シンコウ</t>
    </rPh>
    <rPh sb="33" eb="35">
      <t>ソウキュウ</t>
    </rPh>
    <rPh sb="36" eb="38">
      <t>シセツ</t>
    </rPh>
    <rPh sb="39" eb="40">
      <t>チョウ</t>
    </rPh>
    <rPh sb="40" eb="43">
      <t>ジュミョウカ</t>
    </rPh>
    <rPh sb="44" eb="45">
      <t>ハカ</t>
    </rPh>
    <rPh sb="46" eb="48">
      <t>ヒツヨウ</t>
    </rPh>
    <rPh sb="52" eb="54">
      <t>ゲンザイ</t>
    </rPh>
    <rPh sb="54" eb="56">
      <t>ヘイセイ</t>
    </rPh>
    <rPh sb="58" eb="59">
      <t>ネン</t>
    </rPh>
    <rPh sb="59" eb="60">
      <t>ド</t>
    </rPh>
    <rPh sb="64" eb="65">
      <t>ネン</t>
    </rPh>
    <rPh sb="66" eb="69">
      <t>ジョウスイジョウ</t>
    </rPh>
    <rPh sb="70" eb="72">
      <t>タイシン</t>
    </rPh>
    <rPh sb="72" eb="74">
      <t>ホキョウ</t>
    </rPh>
    <rPh sb="74" eb="76">
      <t>コウジ</t>
    </rPh>
    <rPh sb="77" eb="79">
      <t>ジッシ</t>
    </rPh>
    <rPh sb="79" eb="81">
      <t>ヨテイ</t>
    </rPh>
    <rPh sb="87" eb="88">
      <t>ゴ</t>
    </rPh>
    <rPh sb="88" eb="90">
      <t>セツビ</t>
    </rPh>
    <rPh sb="91" eb="93">
      <t>コウシン</t>
    </rPh>
    <rPh sb="93" eb="94">
      <t>トウ</t>
    </rPh>
    <rPh sb="95" eb="97">
      <t>ジッシ</t>
    </rPh>
    <rPh sb="101" eb="103">
      <t>ヒツヨウ</t>
    </rPh>
    <rPh sb="109" eb="111">
      <t>キュウスイ</t>
    </rPh>
    <rPh sb="111" eb="113">
      <t>ジンコウ</t>
    </rPh>
    <rPh sb="114" eb="116">
      <t>キュウスイ</t>
    </rPh>
    <rPh sb="116" eb="117">
      <t>リョウ</t>
    </rPh>
    <rPh sb="118" eb="120">
      <t>ゲンショウ</t>
    </rPh>
    <rPh sb="121" eb="123">
      <t>ミア</t>
    </rPh>
    <rPh sb="125" eb="127">
      <t>シセツ</t>
    </rPh>
    <rPh sb="128" eb="131">
      <t>ゴウリカ</t>
    </rPh>
    <rPh sb="132" eb="134">
      <t>セツビ</t>
    </rPh>
    <rPh sb="134" eb="136">
      <t>トウシ</t>
    </rPh>
    <rPh sb="137" eb="139">
      <t>ヒツヨウ</t>
    </rPh>
    <rPh sb="140" eb="142">
      <t>ザイゲン</t>
    </rPh>
    <rPh sb="143" eb="145">
      <t>カクホ</t>
    </rPh>
    <rPh sb="150" eb="152">
      <t>テキセイ</t>
    </rPh>
    <rPh sb="153" eb="155">
      <t>リョウキン</t>
    </rPh>
    <rPh sb="155" eb="157">
      <t>カイテイ</t>
    </rPh>
    <rPh sb="158" eb="159">
      <t>オコナ</t>
    </rPh>
    <rPh sb="161" eb="163">
      <t>アンシン</t>
    </rPh>
    <rPh sb="163" eb="165">
      <t>アンゼン</t>
    </rPh>
    <rPh sb="166" eb="168">
      <t>スイドウ</t>
    </rPh>
    <rPh sb="168" eb="170">
      <t>ヨウスイ</t>
    </rPh>
    <rPh sb="171" eb="173">
      <t>キョウキュウ</t>
    </rPh>
    <rPh sb="176" eb="178">
      <t>ソウキュウ</t>
    </rPh>
    <rPh sb="179" eb="181">
      <t>タイオウ</t>
    </rPh>
    <rPh sb="183" eb="185">
      <t>ヒツヨウ</t>
    </rPh>
    <phoneticPr fontId="4"/>
  </si>
  <si>
    <t>　現在3浄水場を有しているが、給水開始後34年が経過し施設、設備の老朽化が進んでいる。平成27年度から28年度にかけて設備更新の設計業務を委託し今後計画的に更新工事を実施していく予定です。　
　導水管路は県営かんがい排水事業との共同施設であり、平成25年度から3か年で県が機能保全計画策定のための調査を実施しており、平成31年度から長寿命化のための更新工事を実施予定です。</t>
    <rPh sb="1" eb="3">
      <t>ゲンザイ</t>
    </rPh>
    <rPh sb="4" eb="7">
      <t>ジョウスイジョウ</t>
    </rPh>
    <rPh sb="8" eb="9">
      <t>ユウ</t>
    </rPh>
    <rPh sb="15" eb="17">
      <t>キュウスイ</t>
    </rPh>
    <rPh sb="17" eb="19">
      <t>カイシ</t>
    </rPh>
    <rPh sb="19" eb="20">
      <t>ゴ</t>
    </rPh>
    <rPh sb="22" eb="23">
      <t>ネン</t>
    </rPh>
    <rPh sb="24" eb="26">
      <t>ケイカ</t>
    </rPh>
    <rPh sb="27" eb="29">
      <t>シセツ</t>
    </rPh>
    <rPh sb="30" eb="32">
      <t>セツビ</t>
    </rPh>
    <rPh sb="33" eb="36">
      <t>ロウキュウカ</t>
    </rPh>
    <rPh sb="37" eb="38">
      <t>スス</t>
    </rPh>
    <rPh sb="43" eb="45">
      <t>ヘイセイ</t>
    </rPh>
    <rPh sb="47" eb="48">
      <t>ネン</t>
    </rPh>
    <rPh sb="48" eb="49">
      <t>ド</t>
    </rPh>
    <rPh sb="53" eb="54">
      <t>ネン</t>
    </rPh>
    <rPh sb="54" eb="55">
      <t>ド</t>
    </rPh>
    <rPh sb="59" eb="61">
      <t>セツビ</t>
    </rPh>
    <rPh sb="61" eb="63">
      <t>コウシン</t>
    </rPh>
    <rPh sb="64" eb="66">
      <t>セッケイ</t>
    </rPh>
    <rPh sb="66" eb="68">
      <t>ギョウム</t>
    </rPh>
    <rPh sb="69" eb="71">
      <t>イタク</t>
    </rPh>
    <rPh sb="72" eb="74">
      <t>コンゴ</t>
    </rPh>
    <rPh sb="74" eb="77">
      <t>ケイカクテキ</t>
    </rPh>
    <rPh sb="78" eb="80">
      <t>コウシン</t>
    </rPh>
    <rPh sb="80" eb="82">
      <t>コウジ</t>
    </rPh>
    <rPh sb="83" eb="85">
      <t>ジッシ</t>
    </rPh>
    <rPh sb="89" eb="91">
      <t>ヨテイ</t>
    </rPh>
    <rPh sb="97" eb="99">
      <t>ドウスイ</t>
    </rPh>
    <rPh sb="99" eb="101">
      <t>カンロ</t>
    </rPh>
    <rPh sb="102" eb="104">
      <t>ケンエイ</t>
    </rPh>
    <rPh sb="108" eb="110">
      <t>ハイスイ</t>
    </rPh>
    <rPh sb="110" eb="112">
      <t>ジギョウ</t>
    </rPh>
    <rPh sb="114" eb="116">
      <t>キョウドウ</t>
    </rPh>
    <rPh sb="116" eb="118">
      <t>シセツ</t>
    </rPh>
    <rPh sb="122" eb="124">
      <t>ヘイセイ</t>
    </rPh>
    <rPh sb="126" eb="127">
      <t>ネン</t>
    </rPh>
    <rPh sb="127" eb="128">
      <t>ド</t>
    </rPh>
    <rPh sb="132" eb="133">
      <t>ネン</t>
    </rPh>
    <rPh sb="134" eb="135">
      <t>ケン</t>
    </rPh>
    <rPh sb="136" eb="138">
      <t>キノウ</t>
    </rPh>
    <rPh sb="138" eb="140">
      <t>ホゼン</t>
    </rPh>
    <rPh sb="140" eb="142">
      <t>ケイカク</t>
    </rPh>
    <rPh sb="142" eb="144">
      <t>サクテイ</t>
    </rPh>
    <rPh sb="148" eb="150">
      <t>チョウサ</t>
    </rPh>
    <rPh sb="151" eb="153">
      <t>ジッシ</t>
    </rPh>
    <rPh sb="158" eb="160">
      <t>ヘイセイ</t>
    </rPh>
    <rPh sb="162" eb="163">
      <t>ネン</t>
    </rPh>
    <rPh sb="163" eb="164">
      <t>ド</t>
    </rPh>
    <rPh sb="166" eb="167">
      <t>チョウ</t>
    </rPh>
    <rPh sb="167" eb="170">
      <t>ジュミョウカ</t>
    </rPh>
    <rPh sb="174" eb="176">
      <t>コウシン</t>
    </rPh>
    <rPh sb="176" eb="178">
      <t>コウジ</t>
    </rPh>
    <rPh sb="179" eb="181">
      <t>ジッシ</t>
    </rPh>
    <rPh sb="181" eb="183">
      <t>ヨテイ</t>
    </rPh>
    <phoneticPr fontId="4"/>
  </si>
  <si>
    <t>　累積欠損金もなく、企業債の償還も終了し、健全経営を維持しているが、給水人口・給水量の減少とそれに伴う料金収入の減少により今後ますます経営環境は悪化することが予想される。また施設利用率が低く、用水の供給先である宇和島市水道局とも協議し施設の統廃合を実施できるか検討する必要がある。
　また併せて今後の経営の健全性を維持し、設備更新の経費を確保するためにも、平成2年度から据え置いている用水供給料金の改正も早急に検討する必要がある。</t>
    <rPh sb="1" eb="3">
      <t>ルイセキ</t>
    </rPh>
    <rPh sb="3" eb="6">
      <t>ケッソンキン</t>
    </rPh>
    <rPh sb="10" eb="12">
      <t>キギョウ</t>
    </rPh>
    <rPh sb="12" eb="13">
      <t>サイ</t>
    </rPh>
    <rPh sb="14" eb="16">
      <t>ショウカン</t>
    </rPh>
    <rPh sb="17" eb="19">
      <t>シュウリョウ</t>
    </rPh>
    <rPh sb="21" eb="23">
      <t>ケンゼン</t>
    </rPh>
    <rPh sb="23" eb="25">
      <t>ケイエイ</t>
    </rPh>
    <rPh sb="26" eb="28">
      <t>イジ</t>
    </rPh>
    <rPh sb="34" eb="36">
      <t>キュウスイ</t>
    </rPh>
    <rPh sb="36" eb="38">
      <t>ジンコウ</t>
    </rPh>
    <rPh sb="39" eb="41">
      <t>キュウスイ</t>
    </rPh>
    <rPh sb="41" eb="42">
      <t>リョウ</t>
    </rPh>
    <rPh sb="43" eb="45">
      <t>ゲンショウ</t>
    </rPh>
    <rPh sb="49" eb="50">
      <t>トモナ</t>
    </rPh>
    <rPh sb="51" eb="53">
      <t>リョウキン</t>
    </rPh>
    <rPh sb="53" eb="55">
      <t>シュウニュウ</t>
    </rPh>
    <rPh sb="56" eb="58">
      <t>ゲンショウ</t>
    </rPh>
    <rPh sb="61" eb="63">
      <t>コンゴ</t>
    </rPh>
    <rPh sb="67" eb="69">
      <t>ケイエイ</t>
    </rPh>
    <rPh sb="69" eb="71">
      <t>カンキョウ</t>
    </rPh>
    <rPh sb="72" eb="74">
      <t>アッカ</t>
    </rPh>
    <rPh sb="79" eb="81">
      <t>ヨソウ</t>
    </rPh>
    <rPh sb="87" eb="89">
      <t>シセツ</t>
    </rPh>
    <rPh sb="89" eb="92">
      <t>リヨウリツ</t>
    </rPh>
    <rPh sb="93" eb="94">
      <t>ヒク</t>
    </rPh>
    <rPh sb="96" eb="98">
      <t>ヨウスイ</t>
    </rPh>
    <rPh sb="99" eb="101">
      <t>キョウキュウ</t>
    </rPh>
    <rPh sb="101" eb="102">
      <t>サキ</t>
    </rPh>
    <rPh sb="105" eb="109">
      <t>ウワジマシ</t>
    </rPh>
    <rPh sb="109" eb="112">
      <t>スイドウキョク</t>
    </rPh>
    <rPh sb="114" eb="116">
      <t>キョウギ</t>
    </rPh>
    <rPh sb="117" eb="119">
      <t>シセツ</t>
    </rPh>
    <rPh sb="120" eb="123">
      <t>トウハイゴウ</t>
    </rPh>
    <rPh sb="124" eb="126">
      <t>ジッシ</t>
    </rPh>
    <rPh sb="130" eb="132">
      <t>ケントウ</t>
    </rPh>
    <rPh sb="134" eb="136">
      <t>ヒツヨウ</t>
    </rPh>
    <rPh sb="144" eb="145">
      <t>アワ</t>
    </rPh>
    <rPh sb="147" eb="149">
      <t>コンゴ</t>
    </rPh>
    <rPh sb="150" eb="152">
      <t>ケイエイ</t>
    </rPh>
    <rPh sb="153" eb="156">
      <t>ケンゼンセイ</t>
    </rPh>
    <rPh sb="157" eb="159">
      <t>イジ</t>
    </rPh>
    <rPh sb="161" eb="163">
      <t>セツビ</t>
    </rPh>
    <rPh sb="163" eb="165">
      <t>コウシン</t>
    </rPh>
    <rPh sb="166" eb="168">
      <t>ケイヒ</t>
    </rPh>
    <rPh sb="169" eb="171">
      <t>カクホ</t>
    </rPh>
    <rPh sb="178" eb="180">
      <t>ヘイセイ</t>
    </rPh>
    <rPh sb="181" eb="182">
      <t>ネン</t>
    </rPh>
    <rPh sb="182" eb="183">
      <t>ド</t>
    </rPh>
    <rPh sb="185" eb="186">
      <t>ス</t>
    </rPh>
    <rPh sb="187" eb="188">
      <t>オ</t>
    </rPh>
    <rPh sb="192" eb="194">
      <t>ヨウスイ</t>
    </rPh>
    <rPh sb="194" eb="196">
      <t>キョウキュウ</t>
    </rPh>
    <rPh sb="196" eb="198">
      <t>リョウキン</t>
    </rPh>
    <rPh sb="199" eb="201">
      <t>カイセイ</t>
    </rPh>
    <rPh sb="202" eb="204">
      <t>ソウキュウ</t>
    </rPh>
    <rPh sb="205" eb="207">
      <t>ケントウ</t>
    </rPh>
    <rPh sb="209" eb="2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</si>
</sst>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882880"/>
        <c:axId val="1198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19882880"/>
        <c:axId val="119884800"/>
      </c:lineChart>
      <c:dateAx>
        <c:axId val="119882880"/>
        <c:scaling>
          <c:orientation val="minMax"/>
        </c:scaling>
        <c:delete val="1"/>
        <c:axPos val="b"/>
        <c:numFmt formatCode="ge" sourceLinked="1"/>
        <c:majorTickMark val="none"/>
        <c:minorTickMark val="none"/>
        <c:tickLblPos val="none"/>
        <c:crossAx val="119884800"/>
        <c:crosses val="autoZero"/>
        <c:auto val="1"/>
        <c:lblOffset val="100"/>
        <c:baseTimeUnit val="years"/>
      </c:dateAx>
      <c:valAx>
        <c:axId val="1198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59.9</c:v>
                </c:pt>
                <c:pt idx="1">
                  <c:v>60</c:v>
                </c:pt>
                <c:pt idx="2">
                  <c:v>57.09</c:v>
                </c:pt>
                <c:pt idx="3">
                  <c:v>52.43</c:v>
                </c:pt>
                <c:pt idx="4">
                  <c:v>47.73</c:v>
                </c:pt>
              </c:numCache>
            </c:numRef>
          </c:val>
        </c:ser>
        <c:dLbls>
          <c:showLegendKey val="0"/>
          <c:showVal val="0"/>
          <c:showCatName val="0"/>
          <c:showSerName val="0"/>
          <c:showPercent val="0"/>
          <c:showBubbleSize val="0"/>
        </c:dLbls>
        <c:gapWidth val="150"/>
        <c:axId val="128136704"/>
        <c:axId val="1281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28136704"/>
        <c:axId val="128138624"/>
      </c:lineChart>
      <c:dateAx>
        <c:axId val="128136704"/>
        <c:scaling>
          <c:orientation val="minMax"/>
        </c:scaling>
        <c:delete val="1"/>
        <c:axPos val="b"/>
        <c:numFmt formatCode="ge" sourceLinked="1"/>
        <c:majorTickMark val="none"/>
        <c:minorTickMark val="none"/>
        <c:tickLblPos val="none"/>
        <c:crossAx val="128138624"/>
        <c:crosses val="autoZero"/>
        <c:auto val="1"/>
        <c:lblOffset val="100"/>
        <c:baseTimeUnit val="years"/>
      </c:dateAx>
      <c:valAx>
        <c:axId val="1281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8173184"/>
        <c:axId val="1281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28173184"/>
        <c:axId val="128175104"/>
      </c:lineChart>
      <c:dateAx>
        <c:axId val="128173184"/>
        <c:scaling>
          <c:orientation val="minMax"/>
        </c:scaling>
        <c:delete val="1"/>
        <c:axPos val="b"/>
        <c:numFmt formatCode="ge" sourceLinked="1"/>
        <c:majorTickMark val="none"/>
        <c:minorTickMark val="none"/>
        <c:tickLblPos val="none"/>
        <c:crossAx val="128175104"/>
        <c:crosses val="autoZero"/>
        <c:auto val="1"/>
        <c:lblOffset val="100"/>
        <c:baseTimeUnit val="years"/>
      </c:dateAx>
      <c:valAx>
        <c:axId val="1281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135.76</c:v>
                </c:pt>
                <c:pt idx="1">
                  <c:v>138.55000000000001</c:v>
                </c:pt>
                <c:pt idx="2">
                  <c:v>126.59</c:v>
                </c:pt>
                <c:pt idx="3">
                  <c:v>138.1</c:v>
                </c:pt>
                <c:pt idx="4">
                  <c:v>117.73</c:v>
                </c:pt>
              </c:numCache>
            </c:numRef>
          </c:val>
        </c:ser>
        <c:dLbls>
          <c:showLegendKey val="0"/>
          <c:showVal val="0"/>
          <c:showCatName val="0"/>
          <c:showSerName val="0"/>
          <c:showPercent val="0"/>
          <c:showBubbleSize val="0"/>
        </c:dLbls>
        <c:gapWidth val="150"/>
        <c:axId val="119915264"/>
        <c:axId val="1199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19915264"/>
        <c:axId val="119917184"/>
      </c:lineChart>
      <c:dateAx>
        <c:axId val="119915264"/>
        <c:scaling>
          <c:orientation val="minMax"/>
        </c:scaling>
        <c:delete val="1"/>
        <c:axPos val="b"/>
        <c:numFmt formatCode="ge" sourceLinked="1"/>
        <c:majorTickMark val="none"/>
        <c:minorTickMark val="none"/>
        <c:tickLblPos val="none"/>
        <c:crossAx val="119917184"/>
        <c:crosses val="autoZero"/>
        <c:auto val="1"/>
        <c:lblOffset val="100"/>
        <c:baseTimeUnit val="years"/>
      </c:dateAx>
      <c:valAx>
        <c:axId val="11991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9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25.56</c:v>
                </c:pt>
                <c:pt idx="1">
                  <c:v>26.21</c:v>
                </c:pt>
                <c:pt idx="2">
                  <c:v>26.85</c:v>
                </c:pt>
                <c:pt idx="3">
                  <c:v>27.47</c:v>
                </c:pt>
                <c:pt idx="4">
                  <c:v>56.95</c:v>
                </c:pt>
              </c:numCache>
            </c:numRef>
          </c:val>
        </c:ser>
        <c:dLbls>
          <c:showLegendKey val="0"/>
          <c:showVal val="0"/>
          <c:showCatName val="0"/>
          <c:showSerName val="0"/>
          <c:showPercent val="0"/>
          <c:showBubbleSize val="0"/>
        </c:dLbls>
        <c:gapWidth val="150"/>
        <c:axId val="123294080"/>
        <c:axId val="1232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23294080"/>
        <c:axId val="123296000"/>
      </c:lineChart>
      <c:dateAx>
        <c:axId val="123294080"/>
        <c:scaling>
          <c:orientation val="minMax"/>
        </c:scaling>
        <c:delete val="1"/>
        <c:axPos val="b"/>
        <c:numFmt formatCode="ge" sourceLinked="1"/>
        <c:majorTickMark val="none"/>
        <c:minorTickMark val="none"/>
        <c:tickLblPos val="none"/>
        <c:crossAx val="123296000"/>
        <c:crosses val="autoZero"/>
        <c:auto val="1"/>
        <c:lblOffset val="100"/>
        <c:baseTimeUnit val="years"/>
      </c:dateAx>
      <c:valAx>
        <c:axId val="1232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330560"/>
        <c:axId val="1233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23330560"/>
        <c:axId val="123332480"/>
      </c:lineChart>
      <c:dateAx>
        <c:axId val="123330560"/>
        <c:scaling>
          <c:orientation val="minMax"/>
        </c:scaling>
        <c:delete val="1"/>
        <c:axPos val="b"/>
        <c:numFmt formatCode="ge" sourceLinked="1"/>
        <c:majorTickMark val="none"/>
        <c:minorTickMark val="none"/>
        <c:tickLblPos val="none"/>
        <c:crossAx val="123332480"/>
        <c:crosses val="autoZero"/>
        <c:auto val="1"/>
        <c:lblOffset val="100"/>
        <c:baseTimeUnit val="years"/>
      </c:dateAx>
      <c:valAx>
        <c:axId val="1233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371520"/>
        <c:axId val="1233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23371520"/>
        <c:axId val="123373440"/>
      </c:lineChart>
      <c:dateAx>
        <c:axId val="123371520"/>
        <c:scaling>
          <c:orientation val="minMax"/>
        </c:scaling>
        <c:delete val="1"/>
        <c:axPos val="b"/>
        <c:numFmt formatCode="ge" sourceLinked="1"/>
        <c:majorTickMark val="none"/>
        <c:minorTickMark val="none"/>
        <c:tickLblPos val="none"/>
        <c:crossAx val="123373440"/>
        <c:crosses val="autoZero"/>
        <c:auto val="1"/>
        <c:lblOffset val="100"/>
        <c:baseTimeUnit val="years"/>
      </c:dateAx>
      <c:valAx>
        <c:axId val="12337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3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2337.4</c:v>
                </c:pt>
                <c:pt idx="1">
                  <c:v>3120.85</c:v>
                </c:pt>
                <c:pt idx="2">
                  <c:v>3822.78</c:v>
                </c:pt>
                <c:pt idx="3">
                  <c:v>3510.8</c:v>
                </c:pt>
                <c:pt idx="4">
                  <c:v>2677.6</c:v>
                </c:pt>
              </c:numCache>
            </c:numRef>
          </c:val>
        </c:ser>
        <c:dLbls>
          <c:showLegendKey val="0"/>
          <c:showVal val="0"/>
          <c:showCatName val="0"/>
          <c:showSerName val="0"/>
          <c:showPercent val="0"/>
          <c:showBubbleSize val="0"/>
        </c:dLbls>
        <c:gapWidth val="150"/>
        <c:axId val="123383168"/>
        <c:axId val="1234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23383168"/>
        <c:axId val="123471360"/>
      </c:lineChart>
      <c:dateAx>
        <c:axId val="123383168"/>
        <c:scaling>
          <c:orientation val="minMax"/>
        </c:scaling>
        <c:delete val="1"/>
        <c:axPos val="b"/>
        <c:numFmt formatCode="ge" sourceLinked="1"/>
        <c:majorTickMark val="none"/>
        <c:minorTickMark val="none"/>
        <c:tickLblPos val="none"/>
        <c:crossAx val="123471360"/>
        <c:crosses val="autoZero"/>
        <c:auto val="1"/>
        <c:lblOffset val="100"/>
        <c:baseTimeUnit val="years"/>
      </c:dateAx>
      <c:valAx>
        <c:axId val="12347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3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66.040000000000006</c:v>
                </c:pt>
                <c:pt idx="1">
                  <c:v>36.32</c:v>
                </c:pt>
                <c:pt idx="2">
                  <c:v>18.739999999999998</c:v>
                </c:pt>
                <c:pt idx="3" formatCode="#,##0.00;&quot;△&quot;#,##0.00">
                  <c:v>0</c:v>
                </c:pt>
                <c:pt idx="4" formatCode="#,##0.00;&quot;△&quot;#,##0.00">
                  <c:v>0</c:v>
                </c:pt>
              </c:numCache>
            </c:numRef>
          </c:val>
        </c:ser>
        <c:dLbls>
          <c:showLegendKey val="0"/>
          <c:showVal val="0"/>
          <c:showCatName val="0"/>
          <c:showSerName val="0"/>
          <c:showPercent val="0"/>
          <c:showBubbleSize val="0"/>
        </c:dLbls>
        <c:gapWidth val="150"/>
        <c:axId val="123501568"/>
        <c:axId val="1235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23501568"/>
        <c:axId val="123511936"/>
      </c:lineChart>
      <c:dateAx>
        <c:axId val="123501568"/>
        <c:scaling>
          <c:orientation val="minMax"/>
        </c:scaling>
        <c:delete val="1"/>
        <c:axPos val="b"/>
        <c:numFmt formatCode="ge" sourceLinked="1"/>
        <c:majorTickMark val="none"/>
        <c:minorTickMark val="none"/>
        <c:tickLblPos val="none"/>
        <c:crossAx val="123511936"/>
        <c:crosses val="autoZero"/>
        <c:auto val="1"/>
        <c:lblOffset val="100"/>
        <c:baseTimeUnit val="years"/>
      </c:dateAx>
      <c:valAx>
        <c:axId val="12351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5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133.62</c:v>
                </c:pt>
                <c:pt idx="1">
                  <c:v>137.03</c:v>
                </c:pt>
                <c:pt idx="2">
                  <c:v>124.87</c:v>
                </c:pt>
                <c:pt idx="3">
                  <c:v>137.30000000000001</c:v>
                </c:pt>
                <c:pt idx="4">
                  <c:v>122.82</c:v>
                </c:pt>
              </c:numCache>
            </c:numRef>
          </c:val>
        </c:ser>
        <c:dLbls>
          <c:showLegendKey val="0"/>
          <c:showVal val="0"/>
          <c:showCatName val="0"/>
          <c:showSerName val="0"/>
          <c:showPercent val="0"/>
          <c:showBubbleSize val="0"/>
        </c:dLbls>
        <c:gapWidth val="150"/>
        <c:axId val="123525760"/>
        <c:axId val="1245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23525760"/>
        <c:axId val="124596992"/>
      </c:lineChart>
      <c:dateAx>
        <c:axId val="123525760"/>
        <c:scaling>
          <c:orientation val="minMax"/>
        </c:scaling>
        <c:delete val="1"/>
        <c:axPos val="b"/>
        <c:numFmt formatCode="ge" sourceLinked="1"/>
        <c:majorTickMark val="none"/>
        <c:minorTickMark val="none"/>
        <c:tickLblPos val="none"/>
        <c:crossAx val="124596992"/>
        <c:crosses val="autoZero"/>
        <c:auto val="1"/>
        <c:lblOffset val="100"/>
        <c:baseTimeUnit val="years"/>
      </c:dateAx>
      <c:valAx>
        <c:axId val="1245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48.94</c:v>
                </c:pt>
                <c:pt idx="1">
                  <c:v>47.72</c:v>
                </c:pt>
                <c:pt idx="2">
                  <c:v>53.91</c:v>
                </c:pt>
                <c:pt idx="3">
                  <c:v>51.71</c:v>
                </c:pt>
                <c:pt idx="4">
                  <c:v>61.41</c:v>
                </c:pt>
              </c:numCache>
            </c:numRef>
          </c:val>
        </c:ser>
        <c:dLbls>
          <c:showLegendKey val="0"/>
          <c:showVal val="0"/>
          <c:showCatName val="0"/>
          <c:showSerName val="0"/>
          <c:showPercent val="0"/>
          <c:showBubbleSize val="0"/>
        </c:dLbls>
        <c:gapWidth val="150"/>
        <c:axId val="124618624"/>
        <c:axId val="1246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24618624"/>
        <c:axId val="124633088"/>
      </c:lineChart>
      <c:dateAx>
        <c:axId val="124618624"/>
        <c:scaling>
          <c:orientation val="minMax"/>
        </c:scaling>
        <c:delete val="1"/>
        <c:axPos val="b"/>
        <c:numFmt formatCode="ge" sourceLinked="1"/>
        <c:majorTickMark val="none"/>
        <c:minorTickMark val="none"/>
        <c:tickLblPos val="none"/>
        <c:crossAx val="124633088"/>
        <c:crosses val="autoZero"/>
        <c:auto val="1"/>
        <c:lblOffset val="100"/>
        <c:baseTimeUnit val="years"/>
      </c:dateAx>
      <c:valAx>
        <c:axId val="1246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愛媛県　津島水道企業団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99.14</v>
      </c>
      <c r="K10" s="57"/>
      <c r="L10" s="57"/>
      <c r="M10" s="57"/>
      <c r="N10" s="57"/>
      <c r="O10" s="57"/>
      <c r="P10" s="57"/>
      <c r="Q10" s="57"/>
      <c r="R10" s="57">
        <f>データ!O6</f>
        <v>14.05</v>
      </c>
      <c r="S10" s="57"/>
      <c r="T10" s="57"/>
      <c r="U10" s="57"/>
      <c r="V10" s="57"/>
      <c r="W10" s="57"/>
      <c r="X10" s="57"/>
      <c r="Y10" s="57"/>
      <c r="Z10" s="65">
        <f>データ!P6</f>
        <v>0</v>
      </c>
      <c r="AA10" s="65"/>
      <c r="AB10" s="65"/>
      <c r="AC10" s="65"/>
      <c r="AD10" s="65"/>
      <c r="AE10" s="65"/>
      <c r="AF10" s="65"/>
      <c r="AG10" s="65"/>
      <c r="AH10" s="2"/>
      <c r="AI10" s="65">
        <f>データ!T6</f>
        <v>14647</v>
      </c>
      <c r="AJ10" s="65"/>
      <c r="AK10" s="65"/>
      <c r="AL10" s="65"/>
      <c r="AM10" s="65"/>
      <c r="AN10" s="65"/>
      <c r="AO10" s="65"/>
      <c r="AP10" s="65"/>
      <c r="AQ10" s="57">
        <f>データ!U6</f>
        <v>246.96</v>
      </c>
      <c r="AR10" s="57"/>
      <c r="AS10" s="57"/>
      <c r="AT10" s="57"/>
      <c r="AU10" s="57"/>
      <c r="AV10" s="57"/>
      <c r="AW10" s="57"/>
      <c r="AX10" s="57"/>
      <c r="AY10" s="57">
        <f>データ!V6</f>
        <v>59.31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388939</v>
      </c>
      <c r="D6" s="31">
        <f t="shared" si="3"/>
        <v>46</v>
      </c>
      <c r="E6" s="31">
        <f t="shared" si="3"/>
        <v>1</v>
      </c>
      <c r="F6" s="31">
        <f t="shared" si="3"/>
        <v>0</v>
      </c>
      <c r="G6" s="31">
        <f t="shared" si="3"/>
        <v>2</v>
      </c>
      <c r="H6" s="31" t="str">
        <f t="shared" si="3"/>
        <v>愛媛県　津島水道企業団</v>
      </c>
      <c r="I6" s="31" t="str">
        <f t="shared" si="3"/>
        <v>法適用</v>
      </c>
      <c r="J6" s="31" t="str">
        <f t="shared" si="3"/>
        <v>水道事業</v>
      </c>
      <c r="K6" s="31" t="str">
        <f t="shared" si="3"/>
        <v>用水供給事業</v>
      </c>
      <c r="L6" s="31" t="str">
        <f t="shared" si="3"/>
        <v>B</v>
      </c>
      <c r="M6" s="32" t="str">
        <f t="shared" si="3"/>
        <v>-</v>
      </c>
      <c r="N6" s="32">
        <f t="shared" si="3"/>
        <v>99.14</v>
      </c>
      <c r="O6" s="32">
        <f t="shared" si="3"/>
        <v>14.05</v>
      </c>
      <c r="P6" s="32">
        <f t="shared" si="3"/>
        <v>0</v>
      </c>
      <c r="Q6" s="32" t="str">
        <f t="shared" si="3"/>
        <v>-</v>
      </c>
      <c r="R6" s="32" t="str">
        <f t="shared" si="3"/>
        <v>-</v>
      </c>
      <c r="S6" s="32" t="str">
        <f t="shared" si="3"/>
        <v>-</v>
      </c>
      <c r="T6" s="32">
        <f t="shared" si="3"/>
        <v>14647</v>
      </c>
      <c r="U6" s="32">
        <f t="shared" si="3"/>
        <v>246.96</v>
      </c>
      <c r="V6" s="32">
        <f t="shared" si="3"/>
        <v>59.31</v>
      </c>
      <c r="W6" s="33">
        <f>IF(W7="",NA(),W7)</f>
        <v>135.76</v>
      </c>
      <c r="X6" s="33">
        <f t="shared" ref="X6:AF6" si="4">IF(X7="",NA(),X7)</f>
        <v>138.55000000000001</v>
      </c>
      <c r="Y6" s="33">
        <f t="shared" si="4"/>
        <v>126.59</v>
      </c>
      <c r="Z6" s="33">
        <f t="shared" si="4"/>
        <v>138.1</v>
      </c>
      <c r="AA6" s="33">
        <f t="shared" si="4"/>
        <v>117.73</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2337.4</v>
      </c>
      <c r="AT6" s="33">
        <f t="shared" ref="AT6:BB6" si="6">IF(AT7="",NA(),AT7)</f>
        <v>3120.85</v>
      </c>
      <c r="AU6" s="33">
        <f t="shared" si="6"/>
        <v>3822.78</v>
      </c>
      <c r="AV6" s="33">
        <f t="shared" si="6"/>
        <v>3510.8</v>
      </c>
      <c r="AW6" s="33">
        <f t="shared" si="6"/>
        <v>2677.6</v>
      </c>
      <c r="AX6" s="33">
        <f t="shared" si="6"/>
        <v>669.4</v>
      </c>
      <c r="AY6" s="33">
        <f t="shared" si="6"/>
        <v>720.62</v>
      </c>
      <c r="AZ6" s="33">
        <f t="shared" si="6"/>
        <v>654.97</v>
      </c>
      <c r="BA6" s="33">
        <f t="shared" si="6"/>
        <v>634.53</v>
      </c>
      <c r="BB6" s="33">
        <f t="shared" si="6"/>
        <v>200.22</v>
      </c>
      <c r="BC6" s="32" t="str">
        <f>IF(BC7="","",IF(BC7="-","【-】","【"&amp;SUBSTITUTE(TEXT(BC7,"#,##0.00"),"-","△")&amp;"】"))</f>
        <v>【200.22】</v>
      </c>
      <c r="BD6" s="33">
        <f>IF(BD7="",NA(),BD7)</f>
        <v>66.040000000000006</v>
      </c>
      <c r="BE6" s="33">
        <f t="shared" ref="BE6:BM6" si="7">IF(BE7="",NA(),BE7)</f>
        <v>36.32</v>
      </c>
      <c r="BF6" s="33">
        <f t="shared" si="7"/>
        <v>18.739999999999998</v>
      </c>
      <c r="BG6" s="32">
        <f t="shared" si="7"/>
        <v>0</v>
      </c>
      <c r="BH6" s="32">
        <f t="shared" si="7"/>
        <v>0</v>
      </c>
      <c r="BI6" s="33">
        <f t="shared" si="7"/>
        <v>446.65</v>
      </c>
      <c r="BJ6" s="33">
        <f t="shared" si="7"/>
        <v>415.99</v>
      </c>
      <c r="BK6" s="33">
        <f t="shared" si="7"/>
        <v>383.75</v>
      </c>
      <c r="BL6" s="33">
        <f t="shared" si="7"/>
        <v>368.94</v>
      </c>
      <c r="BM6" s="33">
        <f t="shared" si="7"/>
        <v>351.06</v>
      </c>
      <c r="BN6" s="32" t="str">
        <f>IF(BN7="","",IF(BN7="-","【-】","【"&amp;SUBSTITUTE(TEXT(BN7,"#,##0.00"),"-","△")&amp;"】"))</f>
        <v>【351.06】</v>
      </c>
      <c r="BO6" s="33">
        <f>IF(BO7="",NA(),BO7)</f>
        <v>133.62</v>
      </c>
      <c r="BP6" s="33">
        <f t="shared" ref="BP6:BX6" si="8">IF(BP7="",NA(),BP7)</f>
        <v>137.03</v>
      </c>
      <c r="BQ6" s="33">
        <f t="shared" si="8"/>
        <v>124.87</v>
      </c>
      <c r="BR6" s="33">
        <f t="shared" si="8"/>
        <v>137.30000000000001</v>
      </c>
      <c r="BS6" s="33">
        <f t="shared" si="8"/>
        <v>122.82</v>
      </c>
      <c r="BT6" s="33">
        <f t="shared" si="8"/>
        <v>108.75</v>
      </c>
      <c r="BU6" s="33">
        <f t="shared" si="8"/>
        <v>108.61</v>
      </c>
      <c r="BV6" s="33">
        <f t="shared" si="8"/>
        <v>110.39</v>
      </c>
      <c r="BW6" s="33">
        <f t="shared" si="8"/>
        <v>111.12</v>
      </c>
      <c r="BX6" s="33">
        <f t="shared" si="8"/>
        <v>112.92</v>
      </c>
      <c r="BY6" s="32" t="str">
        <f>IF(BY7="","",IF(BY7="-","【-】","【"&amp;SUBSTITUTE(TEXT(BY7,"#,##0.00"),"-","△")&amp;"】"))</f>
        <v>【112.92】</v>
      </c>
      <c r="BZ6" s="33">
        <f>IF(BZ7="",NA(),BZ7)</f>
        <v>48.94</v>
      </c>
      <c r="CA6" s="33">
        <f t="shared" ref="CA6:CI6" si="9">IF(CA7="",NA(),CA7)</f>
        <v>47.72</v>
      </c>
      <c r="CB6" s="33">
        <f t="shared" si="9"/>
        <v>53.91</v>
      </c>
      <c r="CC6" s="33">
        <f t="shared" si="9"/>
        <v>51.71</v>
      </c>
      <c r="CD6" s="33">
        <f t="shared" si="9"/>
        <v>61.41</v>
      </c>
      <c r="CE6" s="33">
        <f t="shared" si="9"/>
        <v>80.38</v>
      </c>
      <c r="CF6" s="33">
        <f t="shared" si="9"/>
        <v>78.760000000000005</v>
      </c>
      <c r="CG6" s="33">
        <f t="shared" si="9"/>
        <v>76.81</v>
      </c>
      <c r="CH6" s="33">
        <f t="shared" si="9"/>
        <v>75.75</v>
      </c>
      <c r="CI6" s="33">
        <f t="shared" si="9"/>
        <v>75.3</v>
      </c>
      <c r="CJ6" s="32" t="str">
        <f>IF(CJ7="","",IF(CJ7="-","【-】","【"&amp;SUBSTITUTE(TEXT(CJ7,"#,##0.00"),"-","△")&amp;"】"))</f>
        <v>【75.30】</v>
      </c>
      <c r="CK6" s="33">
        <f>IF(CK7="",NA(),CK7)</f>
        <v>59.9</v>
      </c>
      <c r="CL6" s="33">
        <f t="shared" ref="CL6:CT6" si="10">IF(CL7="",NA(),CL7)</f>
        <v>60</v>
      </c>
      <c r="CM6" s="33">
        <f t="shared" si="10"/>
        <v>57.09</v>
      </c>
      <c r="CN6" s="33">
        <f t="shared" si="10"/>
        <v>52.43</v>
      </c>
      <c r="CO6" s="33">
        <f t="shared" si="10"/>
        <v>47.73</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25.56</v>
      </c>
      <c r="DH6" s="33">
        <f t="shared" ref="DH6:DP6" si="12">IF(DH7="",NA(),DH7)</f>
        <v>26.21</v>
      </c>
      <c r="DI6" s="33">
        <f t="shared" si="12"/>
        <v>26.85</v>
      </c>
      <c r="DJ6" s="33">
        <f t="shared" si="12"/>
        <v>27.47</v>
      </c>
      <c r="DK6" s="33">
        <f t="shared" si="12"/>
        <v>56.95</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x14ac:dyDescent="0.15">
      <c r="A7" s="26"/>
      <c r="B7" s="35">
        <v>2014</v>
      </c>
      <c r="C7" s="35">
        <v>388939</v>
      </c>
      <c r="D7" s="35">
        <v>46</v>
      </c>
      <c r="E7" s="35">
        <v>1</v>
      </c>
      <c r="F7" s="35">
        <v>0</v>
      </c>
      <c r="G7" s="35">
        <v>2</v>
      </c>
      <c r="H7" s="35" t="s">
        <v>93</v>
      </c>
      <c r="I7" s="35" t="s">
        <v>94</v>
      </c>
      <c r="J7" s="35" t="s">
        <v>95</v>
      </c>
      <c r="K7" s="35" t="s">
        <v>96</v>
      </c>
      <c r="L7" s="35" t="s">
        <v>97</v>
      </c>
      <c r="M7" s="36" t="s">
        <v>98</v>
      </c>
      <c r="N7" s="36">
        <v>99.14</v>
      </c>
      <c r="O7" s="36">
        <v>14.05</v>
      </c>
      <c r="P7" s="36">
        <v>0</v>
      </c>
      <c r="Q7" s="36" t="s">
        <v>98</v>
      </c>
      <c r="R7" s="36" t="s">
        <v>98</v>
      </c>
      <c r="S7" s="36" t="s">
        <v>98</v>
      </c>
      <c r="T7" s="36">
        <v>14647</v>
      </c>
      <c r="U7" s="36">
        <v>246.96</v>
      </c>
      <c r="V7" s="36">
        <v>59.31</v>
      </c>
      <c r="W7" s="36">
        <v>135.76</v>
      </c>
      <c r="X7" s="36">
        <v>138.55000000000001</v>
      </c>
      <c r="Y7" s="36">
        <v>126.59</v>
      </c>
      <c r="Z7" s="36">
        <v>138.1</v>
      </c>
      <c r="AA7" s="36">
        <v>117.73</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2337.4</v>
      </c>
      <c r="AT7" s="36">
        <v>3120.85</v>
      </c>
      <c r="AU7" s="36">
        <v>3822.78</v>
      </c>
      <c r="AV7" s="36">
        <v>3510.8</v>
      </c>
      <c r="AW7" s="36">
        <v>2677.6</v>
      </c>
      <c r="AX7" s="36">
        <v>669.4</v>
      </c>
      <c r="AY7" s="36">
        <v>720.62</v>
      </c>
      <c r="AZ7" s="36">
        <v>654.97</v>
      </c>
      <c r="BA7" s="36">
        <v>634.53</v>
      </c>
      <c r="BB7" s="36">
        <v>200.22</v>
      </c>
      <c r="BC7" s="36">
        <v>200.22</v>
      </c>
      <c r="BD7" s="36">
        <v>66.040000000000006</v>
      </c>
      <c r="BE7" s="36">
        <v>36.32</v>
      </c>
      <c r="BF7" s="36">
        <v>18.739999999999998</v>
      </c>
      <c r="BG7" s="36">
        <v>0</v>
      </c>
      <c r="BH7" s="36">
        <v>0</v>
      </c>
      <c r="BI7" s="36">
        <v>446.65</v>
      </c>
      <c r="BJ7" s="36">
        <v>415.99</v>
      </c>
      <c r="BK7" s="36">
        <v>383.75</v>
      </c>
      <c r="BL7" s="36">
        <v>368.94</v>
      </c>
      <c r="BM7" s="36">
        <v>351.06</v>
      </c>
      <c r="BN7" s="36">
        <v>351.06</v>
      </c>
      <c r="BO7" s="36">
        <v>133.62</v>
      </c>
      <c r="BP7" s="36">
        <v>137.03</v>
      </c>
      <c r="BQ7" s="36">
        <v>124.87</v>
      </c>
      <c r="BR7" s="36">
        <v>137.30000000000001</v>
      </c>
      <c r="BS7" s="36">
        <v>122.82</v>
      </c>
      <c r="BT7" s="36">
        <v>108.75</v>
      </c>
      <c r="BU7" s="36">
        <v>108.61</v>
      </c>
      <c r="BV7" s="36">
        <v>110.39</v>
      </c>
      <c r="BW7" s="36">
        <v>111.12</v>
      </c>
      <c r="BX7" s="36">
        <v>112.92</v>
      </c>
      <c r="BY7" s="36">
        <v>112.92</v>
      </c>
      <c r="BZ7" s="36">
        <v>48.94</v>
      </c>
      <c r="CA7" s="36">
        <v>47.72</v>
      </c>
      <c r="CB7" s="36">
        <v>53.91</v>
      </c>
      <c r="CC7" s="36">
        <v>51.71</v>
      </c>
      <c r="CD7" s="36">
        <v>61.41</v>
      </c>
      <c r="CE7" s="36">
        <v>80.38</v>
      </c>
      <c r="CF7" s="36">
        <v>78.760000000000005</v>
      </c>
      <c r="CG7" s="36">
        <v>76.81</v>
      </c>
      <c r="CH7" s="36">
        <v>75.75</v>
      </c>
      <c r="CI7" s="36">
        <v>75.3</v>
      </c>
      <c r="CJ7" s="36">
        <v>75.3</v>
      </c>
      <c r="CK7" s="36">
        <v>59.9</v>
      </c>
      <c r="CL7" s="36">
        <v>60</v>
      </c>
      <c r="CM7" s="36">
        <v>57.09</v>
      </c>
      <c r="CN7" s="36">
        <v>52.43</v>
      </c>
      <c r="CO7" s="36">
        <v>47.73</v>
      </c>
      <c r="CP7" s="36">
        <v>64.150000000000006</v>
      </c>
      <c r="CQ7" s="36">
        <v>63.73</v>
      </c>
      <c r="CR7" s="36">
        <v>64.55</v>
      </c>
      <c r="CS7" s="36">
        <v>64.12</v>
      </c>
      <c r="CT7" s="36">
        <v>62.69</v>
      </c>
      <c r="CU7" s="36">
        <v>62.69</v>
      </c>
      <c r="CV7" s="36">
        <v>100</v>
      </c>
      <c r="CW7" s="36">
        <v>100</v>
      </c>
      <c r="CX7" s="36">
        <v>100</v>
      </c>
      <c r="CY7" s="36">
        <v>100</v>
      </c>
      <c r="CZ7" s="36">
        <v>100</v>
      </c>
      <c r="DA7" s="36">
        <v>99.88</v>
      </c>
      <c r="DB7" s="36">
        <v>99.96</v>
      </c>
      <c r="DC7" s="36">
        <v>99.93</v>
      </c>
      <c r="DD7" s="36">
        <v>100.12</v>
      </c>
      <c r="DE7" s="36">
        <v>100.12</v>
      </c>
      <c r="DF7" s="36">
        <v>100.12</v>
      </c>
      <c r="DG7" s="36">
        <v>25.56</v>
      </c>
      <c r="DH7" s="36">
        <v>26.21</v>
      </c>
      <c r="DI7" s="36">
        <v>26.85</v>
      </c>
      <c r="DJ7" s="36">
        <v>27.47</v>
      </c>
      <c r="DK7" s="36">
        <v>56.95</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津島水道企業団</cp:lastModifiedBy>
  <cp:lastPrinted>2016-02-10T04:06:23Z</cp:lastPrinted>
  <dcterms:created xsi:type="dcterms:W3CDTF">2016-01-18T04:54:20Z</dcterms:created>
  <dcterms:modified xsi:type="dcterms:W3CDTF">2016-02-10T04:06:27Z</dcterms:modified>
  <cp:category/>
</cp:coreProperties>
</file>