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<sst xmlns="http://schemas.openxmlformats.org/spreadsheetml/2006/main" count="221" uniqueCount="111">
  <si>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</si>
  <si>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</si>
  <si>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</si>
  <si>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</si>
  <si>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</si>
  <si>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</si>
  <si>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</si>
  <si>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</si>
  <si>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</si>
  <si>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</si>
  <si>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</si>
  <si>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</si>
  <si>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</si>
  <si>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</si>
  <si>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</si>
  <si>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</si>
  <si>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</si>
  <si>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</si>
  <si>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</si>
  <si>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</si>
  <si>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</si>
  <si>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</si>
  <si>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</si>
  <si>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</si>
  <si>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</si>
  <si>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</si>
  <si>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</si>
  <si>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</si>
  <si>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</si>
  <si>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</si>
  <si>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</si>
  <si>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</si>
  <si>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</si>
  <si>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</si>
  <si>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</si>
  <si>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</si>
  <si>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</si>
  <si>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</si>
  <si>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</si>
  <si>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</si>
  <si>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</si>
  <si>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</si>
  <si>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</si>
  <si>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</si>
  <si>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</si>
  <si>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</si>
  <si>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</si>
  <si>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</si>
  <si>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</si>
  <si>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</si>
  <si>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</si>
  <si>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</si>
  <si>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</si>
  <si>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</si>
  <si>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</si>
  <si>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</si>
  <si>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</si>
  <si>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</si>
  <si>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</si>
  <si>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</si>
  <si>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</si>
  <si>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</si>
  <si>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</si>
  <si>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</si>
  <si>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</si>
  <si>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</si>
  <si>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</si>
  <si>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</si>
  <si>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</si>
  <si>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</si>
  <si>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</si>
  <si>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</si>
  <si>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</si>
  <si>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</si>
  <si>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</si>
  <si>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</si>
  <si>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</si>
  <si>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</si>
  <si>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</si>
  <si>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</si>
  <si>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</si>
  <si>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</si>
  <si>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</si>
  <si>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</si>
  <si>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</si>
  <si>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</si>
  <si>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</si>
  <si>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</si>
  <si>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</si>
  <si>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</si>
  <si>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</si>
  <si>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</si>
  <si>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</si>
  <si>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</si>
  <si>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</si>
  <si>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</si>
  <si>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鬼北町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</si>
  <si>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</si>
  <si>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</si>
  <si>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</si>
  <si>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</si>
  <si>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</si>
  <si>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</si>
  <si>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</si>
  <si>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</si>
  <si>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</si>
  <si>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</si>
  <si>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</si>
  <si>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老朽化した施設もあると推測される。目に見えるものとしてはコンクリートのクラックや漏水、壁の剥がれ落ち等も見受けられる施設がある。一方、目に見えないことも多いため、平成２８年度に機能診断を実施し、施設の老朽化具合を調査する。目に見えることとしては、電池内臓のタイマー類や水処理場内の湿度の高い場所にあるポンプ類、野外にある計測機器類の老朽化が特に激しい。適切な部品交換等も必要であるが、設計コンセプトが維持管理のコスト等を考慮できていない。マンホール等の清掃や、フィルターの交換清掃、施設を衛生的に保ち害虫による電気的な事故を防ぐよう取り組む。また、老朽化した施設では、部品供給も終了し、交換できない機械もある。機械の更新を見据えて、１年でも長く使えるよう維持管理に努める。</t>
    <rPh sb="1" eb="4">
      <t>ロウキュウカ</t>
    </rPh>
    <rPh sb="6" eb="8">
      <t>シセツ</t>
    </rPh>
    <rPh sb="12" eb="14">
      <t>スイソク</t>
    </rPh>
    <rPh sb="18" eb="19">
      <t>メ</t>
    </rPh>
    <rPh sb="20" eb="21">
      <t>ミ</t>
    </rPh>
    <rPh sb="65" eb="67">
      <t>イッポウ</t>
    </rPh>
    <rPh sb="68" eb="69">
      <t>メ</t>
    </rPh>
    <rPh sb="70" eb="71">
      <t>ミ</t>
    </rPh>
    <rPh sb="77" eb="78">
      <t>オオ</t>
    </rPh>
    <rPh sb="82" eb="84">
      <t>ヘイセイ</t>
    </rPh>
    <rPh sb="86" eb="88">
      <t>ネンド</t>
    </rPh>
    <rPh sb="89" eb="91">
      <t>キノウ</t>
    </rPh>
    <rPh sb="91" eb="93">
      <t>シンダン</t>
    </rPh>
    <rPh sb="94" eb="96">
      <t>ジッシ</t>
    </rPh>
    <rPh sb="98" eb="100">
      <t>シセツ</t>
    </rPh>
    <rPh sb="101" eb="104">
      <t>ロウキュウカ</t>
    </rPh>
    <rPh sb="104" eb="106">
      <t>グアイ</t>
    </rPh>
    <rPh sb="107" eb="109">
      <t>チョウサ</t>
    </rPh>
    <rPh sb="112" eb="113">
      <t>メ</t>
    </rPh>
    <rPh sb="114" eb="115">
      <t>ミ</t>
    </rPh>
    <rPh sb="124" eb="126">
      <t>デンチ</t>
    </rPh>
    <rPh sb="126" eb="128">
      <t>ナイゾウ</t>
    </rPh>
    <rPh sb="133" eb="134">
      <t>ルイ</t>
    </rPh>
    <rPh sb="135" eb="136">
      <t>ミズ</t>
    </rPh>
    <rPh sb="136" eb="138">
      <t>ショリ</t>
    </rPh>
    <rPh sb="138" eb="140">
      <t>ジョウナイ</t>
    </rPh>
    <rPh sb="141" eb="143">
      <t>シツド</t>
    </rPh>
    <rPh sb="144" eb="145">
      <t>タカ</t>
    </rPh>
    <rPh sb="146" eb="148">
      <t>バショ</t>
    </rPh>
    <rPh sb="154" eb="155">
      <t>ルイ</t>
    </rPh>
    <rPh sb="156" eb="158">
      <t>ヤガイ</t>
    </rPh>
    <rPh sb="161" eb="163">
      <t>ケイソク</t>
    </rPh>
    <rPh sb="163" eb="165">
      <t>キキ</t>
    </rPh>
    <rPh sb="165" eb="166">
      <t>ルイ</t>
    </rPh>
    <rPh sb="167" eb="170">
      <t>ロウキュウカ</t>
    </rPh>
    <rPh sb="171" eb="172">
      <t>トク</t>
    </rPh>
    <rPh sb="173" eb="174">
      <t>ハゲ</t>
    </rPh>
    <rPh sb="177" eb="179">
      <t>テキセツ</t>
    </rPh>
    <rPh sb="180" eb="182">
      <t>ブヒン</t>
    </rPh>
    <rPh sb="182" eb="184">
      <t>コウカン</t>
    </rPh>
    <rPh sb="184" eb="185">
      <t>トウ</t>
    </rPh>
    <rPh sb="186" eb="188">
      <t>ヒツヨウ</t>
    </rPh>
    <rPh sb="193" eb="195">
      <t>セッケイ</t>
    </rPh>
    <rPh sb="201" eb="203">
      <t>イジ</t>
    </rPh>
    <rPh sb="203" eb="205">
      <t>カンリ</t>
    </rPh>
    <rPh sb="209" eb="210">
      <t>トウ</t>
    </rPh>
    <rPh sb="211" eb="213">
      <t>コウリョ</t>
    </rPh>
    <rPh sb="225" eb="226">
      <t>トウ</t>
    </rPh>
    <rPh sb="227" eb="229">
      <t>セイソウ</t>
    </rPh>
    <rPh sb="237" eb="239">
      <t>コウカン</t>
    </rPh>
    <rPh sb="239" eb="241">
      <t>セイソウ</t>
    </rPh>
    <rPh sb="242" eb="244">
      <t>シセツ</t>
    </rPh>
    <rPh sb="245" eb="248">
      <t>エイセイテキ</t>
    </rPh>
    <rPh sb="249" eb="250">
      <t>タモ</t>
    </rPh>
    <rPh sb="251" eb="253">
      <t>ガイチュウ</t>
    </rPh>
    <rPh sb="256" eb="259">
      <t>デンキテキ</t>
    </rPh>
    <rPh sb="260" eb="262">
      <t>ジコ</t>
    </rPh>
    <rPh sb="263" eb="264">
      <t>フセ</t>
    </rPh>
    <rPh sb="267" eb="268">
      <t>ト</t>
    </rPh>
    <rPh sb="269" eb="270">
      <t>ク</t>
    </rPh>
    <rPh sb="275" eb="278">
      <t>ロウキュウカ</t>
    </rPh>
    <rPh sb="280" eb="282">
      <t>シセツ</t>
    </rPh>
    <rPh sb="285" eb="287">
      <t>ブヒン</t>
    </rPh>
    <rPh sb="287" eb="289">
      <t>キョウキュウ</t>
    </rPh>
    <rPh sb="290" eb="292">
      <t>シュウリョウ</t>
    </rPh>
    <rPh sb="294" eb="296">
      <t>コウカン</t>
    </rPh>
    <rPh sb="300" eb="302">
      <t>キカイ</t>
    </rPh>
    <rPh sb="306" eb="308">
      <t>キカイ</t>
    </rPh>
    <rPh sb="309" eb="311">
      <t>コウシン</t>
    </rPh>
    <rPh sb="312" eb="314">
      <t>ミス</t>
    </rPh>
    <rPh sb="318" eb="319">
      <t>ネン</t>
    </rPh>
    <rPh sb="321" eb="322">
      <t>ナガ</t>
    </rPh>
    <rPh sb="323" eb="324">
      <t>ツカ</t>
    </rPh>
    <rPh sb="328" eb="330">
      <t>イジ</t>
    </rPh>
    <rPh sb="330" eb="332">
      <t>カンリ</t>
    </rPh>
    <rPh sb="333" eb="334">
      <t>ツト</t>
    </rPh>
    <phoneticPr fontId="4"/>
  </si>
  <si>
    <t>経営的に自立は難しい現状ではあるが、節電、事故の防止を努めつつ、水質の良い排水を排出していくことを目指す。より良い維持管理ができるよう努めていき、経費削減に努める。使用料の値上げについては、すぐに実行することは考えていないが、人口減少時代に入っているため、検討する必要はある。施設的には処理能力に余力があることは読み取れるが、人口が大きく減少し、処理に支障が生じることが有れば、規模の見直し、浄化槽に置き換える等検討を要するかもしれない。経営的に自立する方向を目指す為、施設の維持管理にかかわるノウハウを取得するとともに、継承していくシステムづくりが必要である。</t>
    <rPh sb="0" eb="3">
      <t>ケイエイテキ</t>
    </rPh>
    <rPh sb="4" eb="6">
      <t>ジリツ</t>
    </rPh>
    <rPh sb="7" eb="8">
      <t>ムツカ</t>
    </rPh>
    <rPh sb="10" eb="12">
      <t>ゲンジョウ</t>
    </rPh>
    <rPh sb="18" eb="20">
      <t>セツデン</t>
    </rPh>
    <rPh sb="21" eb="23">
      <t>ジコ</t>
    </rPh>
    <rPh sb="24" eb="26">
      <t>ボウシ</t>
    </rPh>
    <rPh sb="27" eb="28">
      <t>ツト</t>
    </rPh>
    <rPh sb="32" eb="34">
      <t>スイシツ</t>
    </rPh>
    <rPh sb="35" eb="36">
      <t>ヨ</t>
    </rPh>
    <rPh sb="37" eb="39">
      <t>ハイスイ</t>
    </rPh>
    <rPh sb="40" eb="42">
      <t>ハイシュツ</t>
    </rPh>
    <rPh sb="49" eb="51">
      <t>メザ</t>
    </rPh>
    <rPh sb="55" eb="56">
      <t>ヨ</t>
    </rPh>
    <rPh sb="57" eb="59">
      <t>イジ</t>
    </rPh>
    <rPh sb="59" eb="61">
      <t>カンリ</t>
    </rPh>
    <rPh sb="67" eb="68">
      <t>ツト</t>
    </rPh>
    <rPh sb="73" eb="75">
      <t>ケイヒ</t>
    </rPh>
    <rPh sb="75" eb="77">
      <t>サクゲン</t>
    </rPh>
    <rPh sb="78" eb="79">
      <t>ツト</t>
    </rPh>
    <rPh sb="82" eb="85">
      <t>シヨウリョウ</t>
    </rPh>
    <rPh sb="86" eb="88">
      <t>ネア</t>
    </rPh>
    <rPh sb="98" eb="100">
      <t>ジッコウ</t>
    </rPh>
    <rPh sb="105" eb="106">
      <t>カンガ</t>
    </rPh>
    <rPh sb="113" eb="115">
      <t>ジンコウ</t>
    </rPh>
    <rPh sb="115" eb="117">
      <t>ゲンショウ</t>
    </rPh>
    <rPh sb="117" eb="119">
      <t>ジダイ</t>
    </rPh>
    <rPh sb="120" eb="121">
      <t>ハイ</t>
    </rPh>
    <rPh sb="128" eb="130">
      <t>ケントウ</t>
    </rPh>
    <rPh sb="132" eb="134">
      <t>ヒツヨウ</t>
    </rPh>
    <rPh sb="163" eb="165">
      <t>ジンコウ</t>
    </rPh>
    <rPh sb="166" eb="167">
      <t>オオ</t>
    </rPh>
    <rPh sb="169" eb="171">
      <t>ゲンショウ</t>
    </rPh>
    <rPh sb="173" eb="175">
      <t>ショリ</t>
    </rPh>
    <rPh sb="176" eb="178">
      <t>シショウ</t>
    </rPh>
    <rPh sb="179" eb="180">
      <t>ショウ</t>
    </rPh>
    <rPh sb="185" eb="186">
      <t>ア</t>
    </rPh>
    <rPh sb="189" eb="191">
      <t>キボ</t>
    </rPh>
    <rPh sb="192" eb="194">
      <t>ミナオ</t>
    </rPh>
    <rPh sb="196" eb="199">
      <t>ジョウカソウ</t>
    </rPh>
    <rPh sb="200" eb="201">
      <t>オ</t>
    </rPh>
    <rPh sb="202" eb="203">
      <t>カ</t>
    </rPh>
    <rPh sb="205" eb="206">
      <t>トウ</t>
    </rPh>
    <rPh sb="206" eb="208">
      <t>ケントウ</t>
    </rPh>
    <rPh sb="209" eb="210">
      <t>ヨウ</t>
    </rPh>
    <rPh sb="219" eb="222">
      <t>ケイエイテキ</t>
    </rPh>
    <rPh sb="223" eb="225">
      <t>ジリツ</t>
    </rPh>
    <rPh sb="227" eb="229">
      <t>ホウコウ</t>
    </rPh>
    <rPh sb="230" eb="232">
      <t>メザ</t>
    </rPh>
    <rPh sb="233" eb="234">
      <t>タメ</t>
    </rPh>
    <rPh sb="235" eb="237">
      <t>シセツ</t>
    </rPh>
    <rPh sb="238" eb="240">
      <t>イジ</t>
    </rPh>
    <rPh sb="240" eb="242">
      <t>カンリ</t>
    </rPh>
    <rPh sb="252" eb="254">
      <t>シュトク</t>
    </rPh>
    <rPh sb="261" eb="263">
      <t>ケイショウ</t>
    </rPh>
    <rPh sb="275" eb="277">
      <t>ヒツヨウ</t>
    </rPh>
    <phoneticPr fontId="4"/>
  </si>
  <si>
    <t>　収益的収支比率については、他会計からの繰り入れを実施している状況である。経費の回収率が、年々低下しているが、使用料の回収が特別にできていないことはないので、施設の老朽化等により修繕等の経費が増加しているものと分析する。一方起債については、新たな借り入れを実施していないため、起債の残高は減少している。経費の回収率に関しては、類似団体の平均値よりは良いものの、人口の増加が見込みにくく、使用料の伸びが期待できないことから、経費の回収率は、低下する可能性がある。汚水処理原価については、全国の類似団体と正の相関があるように、増加している。水処理にとって、経費に占める電力量の割合は大きく、電力量の増加及び消費税の増税により汚水処理原価が上昇しているものと考える。施設の利用率については、平成22年、24年で当該団体値が欠損しているが、おおむね40％前後で推移しており、水洗化率が伸び悩んでいることにより、全国平均より少ないものと思われる。その他、経営の健全性の為には、機器の故障を早期発見し、機械の故障による異常状態の拡大や、機器に過大な負荷がかかることを予防し、総合的にコストの低減を図る対策をとる必要がある。また、機械や消耗品の更新等の際には、省エネルギーの機械に更新し、経営の健全化を図っていく。</t>
    <rPh sb="1" eb="3">
      <t>シュウエキ</t>
    </rPh>
    <rPh sb="3" eb="4">
      <t>テキ</t>
    </rPh>
    <rPh sb="4" eb="6">
      <t>シュウシ</t>
    </rPh>
    <rPh sb="6" eb="8">
      <t>ヒリツ</t>
    </rPh>
    <rPh sb="14" eb="15">
      <t>タ</t>
    </rPh>
    <rPh sb="15" eb="17">
      <t>カイケイ</t>
    </rPh>
    <rPh sb="20" eb="21">
      <t>ク</t>
    </rPh>
    <rPh sb="22" eb="23">
      <t>イ</t>
    </rPh>
    <rPh sb="25" eb="27">
      <t>ジッシ</t>
    </rPh>
    <rPh sb="31" eb="33">
      <t>ジョウキョウ</t>
    </rPh>
    <rPh sb="37" eb="39">
      <t>ケイヒ</t>
    </rPh>
    <rPh sb="40" eb="42">
      <t>カイシュウ</t>
    </rPh>
    <rPh sb="42" eb="43">
      <t>リツ</t>
    </rPh>
    <rPh sb="45" eb="47">
      <t>ネンネン</t>
    </rPh>
    <rPh sb="47" eb="49">
      <t>テイカ</t>
    </rPh>
    <rPh sb="55" eb="58">
      <t>シヨウリョウ</t>
    </rPh>
    <rPh sb="59" eb="61">
      <t>カイシュウ</t>
    </rPh>
    <rPh sb="62" eb="64">
      <t>トクベツ</t>
    </rPh>
    <rPh sb="79" eb="81">
      <t>シセツ</t>
    </rPh>
    <rPh sb="82" eb="85">
      <t>ロウキュウカ</t>
    </rPh>
    <rPh sb="85" eb="86">
      <t>トウ</t>
    </rPh>
    <rPh sb="89" eb="91">
      <t>シュウゼン</t>
    </rPh>
    <rPh sb="91" eb="92">
      <t>トウ</t>
    </rPh>
    <rPh sb="93" eb="95">
      <t>ケイヒ</t>
    </rPh>
    <rPh sb="96" eb="98">
      <t>ゾウカ</t>
    </rPh>
    <rPh sb="105" eb="107">
      <t>ブンセキ</t>
    </rPh>
    <rPh sb="110" eb="112">
      <t>イッポウ</t>
    </rPh>
    <rPh sb="112" eb="114">
      <t>キサイ</t>
    </rPh>
    <rPh sb="120" eb="121">
      <t>アラ</t>
    </rPh>
    <rPh sb="123" eb="124">
      <t>カ</t>
    </rPh>
    <rPh sb="125" eb="126">
      <t>イ</t>
    </rPh>
    <rPh sb="128" eb="130">
      <t>ジッシ</t>
    </rPh>
    <rPh sb="138" eb="140">
      <t>キサイ</t>
    </rPh>
    <rPh sb="141" eb="143">
      <t>ザンダカ</t>
    </rPh>
    <rPh sb="144" eb="146">
      <t>ゲンショウ</t>
    </rPh>
    <rPh sb="151" eb="153">
      <t>ケイヒ</t>
    </rPh>
    <rPh sb="154" eb="156">
      <t>カイシュウ</t>
    </rPh>
    <rPh sb="156" eb="157">
      <t>リツ</t>
    </rPh>
    <rPh sb="158" eb="159">
      <t>カン</t>
    </rPh>
    <rPh sb="163" eb="165">
      <t>ルイジ</t>
    </rPh>
    <rPh sb="165" eb="167">
      <t>ダンタイ</t>
    </rPh>
    <rPh sb="168" eb="171">
      <t>ヘイキンチ</t>
    </rPh>
    <rPh sb="174" eb="175">
      <t>ヨ</t>
    </rPh>
    <rPh sb="180" eb="182">
      <t>ジンコウ</t>
    </rPh>
    <rPh sb="183" eb="185">
      <t>ゾウカ</t>
    </rPh>
    <rPh sb="186" eb="188">
      <t>ミコ</t>
    </rPh>
    <rPh sb="193" eb="196">
      <t>シヨウリョウ</t>
    </rPh>
    <rPh sb="197" eb="198">
      <t>ノ</t>
    </rPh>
    <rPh sb="200" eb="202">
      <t>キタイ</t>
    </rPh>
    <rPh sb="211" eb="213">
      <t>ケイヒ</t>
    </rPh>
    <rPh sb="214" eb="216">
      <t>カイシュウ</t>
    </rPh>
    <rPh sb="216" eb="217">
      <t>リツ</t>
    </rPh>
    <rPh sb="219" eb="221">
      <t>テイカ</t>
    </rPh>
    <rPh sb="223" eb="226">
      <t>カノウセイ</t>
    </rPh>
    <rPh sb="230" eb="232">
      <t>オスイ</t>
    </rPh>
    <rPh sb="232" eb="234">
      <t>ショリ</t>
    </rPh>
    <rPh sb="234" eb="236">
      <t>ゲンカ</t>
    </rPh>
    <rPh sb="242" eb="244">
      <t>ゼンコク</t>
    </rPh>
    <rPh sb="245" eb="247">
      <t>ルイジ</t>
    </rPh>
    <rPh sb="247" eb="249">
      <t>ダンタイ</t>
    </rPh>
    <rPh sb="250" eb="251">
      <t>セイ</t>
    </rPh>
    <rPh sb="252" eb="254">
      <t>ソウカン</t>
    </rPh>
    <rPh sb="261" eb="263">
      <t>ゾウカ</t>
    </rPh>
    <rPh sb="268" eb="269">
      <t>ミズ</t>
    </rPh>
    <rPh sb="269" eb="271">
      <t>ショリ</t>
    </rPh>
    <rPh sb="276" eb="278">
      <t>ケイヒ</t>
    </rPh>
    <rPh sb="279" eb="280">
      <t>シ</t>
    </rPh>
    <rPh sb="282" eb="284">
      <t>デンリョク</t>
    </rPh>
    <rPh sb="284" eb="285">
      <t>リョウ</t>
    </rPh>
    <rPh sb="286" eb="288">
      <t>ワリアイ</t>
    </rPh>
    <rPh sb="289" eb="290">
      <t>オオ</t>
    </rPh>
    <rPh sb="293" eb="295">
      <t>デンリョク</t>
    </rPh>
    <rPh sb="295" eb="296">
      <t>リョウ</t>
    </rPh>
    <rPh sb="297" eb="299">
      <t>ゾウカ</t>
    </rPh>
    <rPh sb="299" eb="300">
      <t>オヨ</t>
    </rPh>
    <rPh sb="301" eb="304">
      <t>ショウヒゼイ</t>
    </rPh>
    <rPh sb="305" eb="307">
      <t>ゾウゼイ</t>
    </rPh>
    <rPh sb="310" eb="312">
      <t>オスイ</t>
    </rPh>
    <rPh sb="312" eb="314">
      <t>ショリ</t>
    </rPh>
    <rPh sb="314" eb="316">
      <t>ゲンカ</t>
    </rPh>
    <rPh sb="317" eb="319">
      <t>ジョウショウ</t>
    </rPh>
    <rPh sb="326" eb="327">
      <t>カンガ</t>
    </rPh>
    <rPh sb="330" eb="332">
      <t>シセツ</t>
    </rPh>
    <rPh sb="333" eb="336">
      <t>リヨウリツ</t>
    </rPh>
    <rPh sb="342" eb="344">
      <t>ヘイセイ</t>
    </rPh>
    <rPh sb="346" eb="347">
      <t>ネン</t>
    </rPh>
    <rPh sb="350" eb="351">
      <t>ネン</t>
    </rPh>
    <rPh sb="352" eb="354">
      <t>トウガイ</t>
    </rPh>
    <rPh sb="354" eb="356">
      <t>ダンタイ</t>
    </rPh>
    <rPh sb="356" eb="357">
      <t>チ</t>
    </rPh>
    <rPh sb="358" eb="360">
      <t>ケッソン</t>
    </rPh>
    <rPh sb="373" eb="375">
      <t>ゼンゴ</t>
    </rPh>
    <rPh sb="376" eb="378">
      <t>スイイ</t>
    </rPh>
    <rPh sb="383" eb="386">
      <t>スイセンカ</t>
    </rPh>
    <rPh sb="386" eb="387">
      <t>リツ</t>
    </rPh>
    <rPh sb="388" eb="389">
      <t>ノ</t>
    </rPh>
    <rPh sb="390" eb="391">
      <t>ナヤ</t>
    </rPh>
    <rPh sb="401" eb="403">
      <t>ゼンコク</t>
    </rPh>
    <rPh sb="403" eb="405">
      <t>ヘイキン</t>
    </rPh>
    <rPh sb="407" eb="408">
      <t>スク</t>
    </rPh>
    <rPh sb="413" eb="414">
      <t>オモ</t>
    </rPh>
    <rPh sb="420" eb="421">
      <t>タ</t>
    </rPh>
    <rPh sb="422" eb="424">
      <t>ケイエイ</t>
    </rPh>
    <rPh sb="425" eb="428">
      <t>ケンゼンセイ</t>
    </rPh>
    <rPh sb="429" eb="430">
      <t>タメ</t>
    </rPh>
    <rPh sb="433" eb="435">
      <t>キキ</t>
    </rPh>
    <rPh sb="436" eb="438">
      <t>コショウ</t>
    </rPh>
    <rPh sb="439" eb="441">
      <t>ソウキ</t>
    </rPh>
    <rPh sb="441" eb="443">
      <t>ハッケン</t>
    </rPh>
    <rPh sb="445" eb="447">
      <t>キカイ</t>
    </rPh>
    <rPh sb="448" eb="450">
      <t>コショウ</t>
    </rPh>
    <rPh sb="453" eb="455">
      <t>イジョウ</t>
    </rPh>
    <rPh sb="455" eb="457">
      <t>ジョウタイ</t>
    </rPh>
    <rPh sb="458" eb="460">
      <t>カクダイ</t>
    </rPh>
    <rPh sb="462" eb="464">
      <t>キキ</t>
    </rPh>
    <rPh sb="465" eb="467">
      <t>カダイ</t>
    </rPh>
    <rPh sb="468" eb="470">
      <t>フカ</t>
    </rPh>
    <rPh sb="477" eb="479">
      <t>ヨボウ</t>
    </rPh>
    <rPh sb="481" eb="484">
      <t>ソウゴウテキ</t>
    </rPh>
    <rPh sb="489" eb="491">
      <t>テイゲン</t>
    </rPh>
    <rPh sb="492" eb="493">
      <t>ハカ</t>
    </rPh>
    <rPh sb="494" eb="496">
      <t>タイサク</t>
    </rPh>
    <rPh sb="499" eb="501">
      <t>ヒツヨウ</t>
    </rPh>
    <rPh sb="508" eb="510">
      <t>キカイ</t>
    </rPh>
    <rPh sb="511" eb="513">
      <t>ショウモウ</t>
    </rPh>
    <rPh sb="513" eb="514">
      <t>ヒン</t>
    </rPh>
    <rPh sb="515" eb="517">
      <t>コウシン</t>
    </rPh>
    <rPh sb="517" eb="518">
      <t>トウ</t>
    </rPh>
    <rPh sb="519" eb="520">
      <t>サイ</t>
    </rPh>
    <rPh sb="523" eb="524">
      <t>ショウ</t>
    </rPh>
    <rPh sb="530" eb="532">
      <t>キカイ</t>
    </rPh>
    <rPh sb="533" eb="535">
      <t>コウシン</t>
    </rPh>
    <rPh sb="537" eb="539">
      <t>ケイエイ</t>
    </rPh>
    <rPh sb="540" eb="543">
      <t>ケンゼンカ</t>
    </rPh>
    <rPh sb="544" eb="54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</si>
</sst>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0.11</c:v>
                </c:pt>
              </c:numCache>
            </c:numRef>
          </c:val>
        </c:ser>
        <c:dLbls>
          <c:showLegendKey val="0"/>
          <c:showVal val="0"/>
          <c:showCatName val="0"/>
          <c:showSerName val="0"/>
          <c:showPercent val="0"/>
          <c:showBubbleSize val="0"/>
        </c:dLbls>
        <c:gapWidth val="150"/>
        <c:axId val="101771904"/>
        <c:axId val="1037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01771904"/>
        <c:axId val="103768832"/>
      </c:lineChart>
      <c:dateAx>
        <c:axId val="101771904"/>
        <c:scaling>
          <c:orientation val="minMax"/>
        </c:scaling>
        <c:delete val="1"/>
        <c:axPos val="b"/>
        <c:numFmt formatCode="ge" sourceLinked="1"/>
        <c:majorTickMark val="none"/>
        <c:minorTickMark val="none"/>
        <c:tickLblPos val="none"/>
        <c:crossAx val="103768832"/>
        <c:crosses val="autoZero"/>
        <c:auto val="1"/>
        <c:lblOffset val="100"/>
        <c:baseTimeUnit val="years"/>
      </c:dateAx>
      <c:valAx>
        <c:axId val="1037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42.67</c:v>
                </c:pt>
                <c:pt idx="2" formatCode="#,##0.00;&quot;△&quot;#,##0.00">
                  <c:v>0</c:v>
                </c:pt>
                <c:pt idx="3">
                  <c:v>41.32</c:v>
                </c:pt>
                <c:pt idx="4">
                  <c:v>40.25</c:v>
                </c:pt>
              </c:numCache>
            </c:numRef>
          </c:val>
        </c:ser>
        <c:dLbls>
          <c:showLegendKey val="0"/>
          <c:showVal val="0"/>
          <c:showCatName val="0"/>
          <c:showSerName val="0"/>
          <c:showPercent val="0"/>
          <c:showBubbleSize val="0"/>
        </c:dLbls>
        <c:gapWidth val="150"/>
        <c:axId val="105424000"/>
        <c:axId val="1054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55.49</c:v>
                </c:pt>
                <c:pt idx="2">
                  <c:v>54.99</c:v>
                </c:pt>
                <c:pt idx="3">
                  <c:v>54.36</c:v>
                </c:pt>
                <c:pt idx="4">
                  <c:v>53.52</c:v>
                </c:pt>
              </c:numCache>
            </c:numRef>
          </c:val>
          <c:smooth val="0"/>
        </c:ser>
        <c:dLbls>
          <c:showLegendKey val="0"/>
          <c:showVal val="0"/>
          <c:showCatName val="0"/>
          <c:showSerName val="0"/>
          <c:showPercent val="0"/>
          <c:showBubbleSize val="0"/>
        </c:dLbls>
        <c:marker val="1"/>
        <c:smooth val="0"/>
        <c:axId val="105424000"/>
        <c:axId val="105425920"/>
      </c:lineChart>
      <c:dateAx>
        <c:axId val="105424000"/>
        <c:scaling>
          <c:orientation val="minMax"/>
        </c:scaling>
        <c:delete val="1"/>
        <c:axPos val="b"/>
        <c:numFmt formatCode="ge" sourceLinked="1"/>
        <c:majorTickMark val="none"/>
        <c:minorTickMark val="none"/>
        <c:tickLblPos val="none"/>
        <c:crossAx val="105425920"/>
        <c:crosses val="autoZero"/>
        <c:auto val="1"/>
        <c:lblOffset val="100"/>
        <c:baseTimeUnit val="years"/>
      </c:dateAx>
      <c:valAx>
        <c:axId val="1054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76.83</c:v>
                </c:pt>
                <c:pt idx="1">
                  <c:v>80.56</c:v>
                </c:pt>
                <c:pt idx="2">
                  <c:v>80.06</c:v>
                </c:pt>
                <c:pt idx="3">
                  <c:v>81.91</c:v>
                </c:pt>
                <c:pt idx="4">
                  <c:v>82.08</c:v>
                </c:pt>
              </c:numCache>
            </c:numRef>
          </c:val>
        </c:ser>
        <c:dLbls>
          <c:showLegendKey val="0"/>
          <c:showVal val="0"/>
          <c:showCatName val="0"/>
          <c:showSerName val="0"/>
          <c:showPercent val="0"/>
          <c:showBubbleSize val="0"/>
        </c:dLbls>
        <c:gapWidth val="150"/>
        <c:axId val="105530112"/>
        <c:axId val="1055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05530112"/>
        <c:axId val="105532032"/>
      </c:lineChart>
      <c:dateAx>
        <c:axId val="105530112"/>
        <c:scaling>
          <c:orientation val="minMax"/>
        </c:scaling>
        <c:delete val="1"/>
        <c:axPos val="b"/>
        <c:numFmt formatCode="ge" sourceLinked="1"/>
        <c:majorTickMark val="none"/>
        <c:minorTickMark val="none"/>
        <c:tickLblPos val="none"/>
        <c:crossAx val="105532032"/>
        <c:crosses val="autoZero"/>
        <c:auto val="1"/>
        <c:lblOffset val="100"/>
        <c:baseTimeUnit val="years"/>
      </c:dateAx>
      <c:valAx>
        <c:axId val="1055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99.23</c:v>
                </c:pt>
                <c:pt idx="1">
                  <c:v>99.47</c:v>
                </c:pt>
                <c:pt idx="2">
                  <c:v>99.72</c:v>
                </c:pt>
                <c:pt idx="3">
                  <c:v>99.74</c:v>
                </c:pt>
                <c:pt idx="4">
                  <c:v>99.7</c:v>
                </c:pt>
              </c:numCache>
            </c:numRef>
          </c:val>
        </c:ser>
        <c:dLbls>
          <c:showLegendKey val="0"/>
          <c:showVal val="0"/>
          <c:showCatName val="0"/>
          <c:showSerName val="0"/>
          <c:showPercent val="0"/>
          <c:showBubbleSize val="0"/>
        </c:dLbls>
        <c:gapWidth val="150"/>
        <c:axId val="103786752"/>
        <c:axId val="10380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86752"/>
        <c:axId val="103801216"/>
      </c:lineChart>
      <c:dateAx>
        <c:axId val="103786752"/>
        <c:scaling>
          <c:orientation val="minMax"/>
        </c:scaling>
        <c:delete val="1"/>
        <c:axPos val="b"/>
        <c:numFmt formatCode="ge" sourceLinked="1"/>
        <c:majorTickMark val="none"/>
        <c:minorTickMark val="none"/>
        <c:tickLblPos val="none"/>
        <c:crossAx val="103801216"/>
        <c:crosses val="autoZero"/>
        <c:auto val="1"/>
        <c:lblOffset val="100"/>
        <c:baseTimeUnit val="years"/>
      </c:dateAx>
      <c:valAx>
        <c:axId val="1038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97664"/>
        <c:axId val="1041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97664"/>
        <c:axId val="104108032"/>
      </c:lineChart>
      <c:dateAx>
        <c:axId val="104097664"/>
        <c:scaling>
          <c:orientation val="minMax"/>
        </c:scaling>
        <c:delete val="1"/>
        <c:axPos val="b"/>
        <c:numFmt formatCode="ge" sourceLinked="1"/>
        <c:majorTickMark val="none"/>
        <c:minorTickMark val="none"/>
        <c:tickLblPos val="none"/>
        <c:crossAx val="104108032"/>
        <c:crosses val="autoZero"/>
        <c:auto val="1"/>
        <c:lblOffset val="100"/>
        <c:baseTimeUnit val="years"/>
      </c:dateAx>
      <c:valAx>
        <c:axId val="1041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457152"/>
        <c:axId val="1054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457152"/>
        <c:axId val="105459072"/>
      </c:lineChart>
      <c:dateAx>
        <c:axId val="105457152"/>
        <c:scaling>
          <c:orientation val="minMax"/>
        </c:scaling>
        <c:delete val="1"/>
        <c:axPos val="b"/>
        <c:numFmt formatCode="ge" sourceLinked="1"/>
        <c:majorTickMark val="none"/>
        <c:minorTickMark val="none"/>
        <c:tickLblPos val="none"/>
        <c:crossAx val="105459072"/>
        <c:crosses val="autoZero"/>
        <c:auto val="1"/>
        <c:lblOffset val="100"/>
        <c:baseTimeUnit val="years"/>
      </c:dateAx>
      <c:valAx>
        <c:axId val="1054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483264"/>
        <c:axId val="1054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483264"/>
        <c:axId val="105493632"/>
      </c:lineChart>
      <c:dateAx>
        <c:axId val="105483264"/>
        <c:scaling>
          <c:orientation val="minMax"/>
        </c:scaling>
        <c:delete val="1"/>
        <c:axPos val="b"/>
        <c:numFmt formatCode="ge" sourceLinked="1"/>
        <c:majorTickMark val="none"/>
        <c:minorTickMark val="none"/>
        <c:tickLblPos val="none"/>
        <c:crossAx val="105493632"/>
        <c:crosses val="autoZero"/>
        <c:auto val="1"/>
        <c:lblOffset val="100"/>
        <c:baseTimeUnit val="years"/>
      </c:dateAx>
      <c:valAx>
        <c:axId val="1054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8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204736"/>
        <c:axId val="10521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04736"/>
        <c:axId val="105211008"/>
      </c:lineChart>
      <c:dateAx>
        <c:axId val="105204736"/>
        <c:scaling>
          <c:orientation val="minMax"/>
        </c:scaling>
        <c:delete val="1"/>
        <c:axPos val="b"/>
        <c:numFmt formatCode="ge" sourceLinked="1"/>
        <c:majorTickMark val="none"/>
        <c:minorTickMark val="none"/>
        <c:tickLblPos val="none"/>
        <c:crossAx val="105211008"/>
        <c:crosses val="autoZero"/>
        <c:auto val="1"/>
        <c:lblOffset val="100"/>
        <c:baseTimeUnit val="years"/>
      </c:dateAx>
      <c:valAx>
        <c:axId val="10521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224832"/>
        <c:axId val="10524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05224832"/>
        <c:axId val="105243392"/>
      </c:lineChart>
      <c:dateAx>
        <c:axId val="105224832"/>
        <c:scaling>
          <c:orientation val="minMax"/>
        </c:scaling>
        <c:delete val="1"/>
        <c:axPos val="b"/>
        <c:numFmt formatCode="ge" sourceLinked="1"/>
        <c:majorTickMark val="none"/>
        <c:minorTickMark val="none"/>
        <c:tickLblPos val="none"/>
        <c:crossAx val="105243392"/>
        <c:crosses val="autoZero"/>
        <c:auto val="1"/>
        <c:lblOffset val="100"/>
        <c:baseTimeUnit val="years"/>
      </c:dateAx>
      <c:valAx>
        <c:axId val="1052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77.86</c:v>
                </c:pt>
                <c:pt idx="1">
                  <c:v>76.290000000000006</c:v>
                </c:pt>
                <c:pt idx="2">
                  <c:v>74.900000000000006</c:v>
                </c:pt>
                <c:pt idx="3">
                  <c:v>72.48</c:v>
                </c:pt>
                <c:pt idx="4">
                  <c:v>70.650000000000006</c:v>
                </c:pt>
              </c:numCache>
            </c:numRef>
          </c:val>
        </c:ser>
        <c:dLbls>
          <c:showLegendKey val="0"/>
          <c:showVal val="0"/>
          <c:showCatName val="0"/>
          <c:showSerName val="0"/>
          <c:showPercent val="0"/>
          <c:showBubbleSize val="0"/>
        </c:dLbls>
        <c:gapWidth val="150"/>
        <c:axId val="105355520"/>
        <c:axId val="1053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05355520"/>
        <c:axId val="105357696"/>
      </c:lineChart>
      <c:dateAx>
        <c:axId val="105355520"/>
        <c:scaling>
          <c:orientation val="minMax"/>
        </c:scaling>
        <c:delete val="1"/>
        <c:axPos val="b"/>
        <c:numFmt formatCode="ge" sourceLinked="1"/>
        <c:majorTickMark val="none"/>
        <c:minorTickMark val="none"/>
        <c:tickLblPos val="none"/>
        <c:crossAx val="105357696"/>
        <c:crosses val="autoZero"/>
        <c:auto val="1"/>
        <c:lblOffset val="100"/>
        <c:baseTimeUnit val="years"/>
      </c:dateAx>
      <c:valAx>
        <c:axId val="1053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256.08999999999997</c:v>
                </c:pt>
                <c:pt idx="1">
                  <c:v>251.74</c:v>
                </c:pt>
                <c:pt idx="2">
                  <c:v>269.52</c:v>
                </c:pt>
                <c:pt idx="3">
                  <c:v>275.26</c:v>
                </c:pt>
                <c:pt idx="4">
                  <c:v>298.49</c:v>
                </c:pt>
              </c:numCache>
            </c:numRef>
          </c:val>
        </c:ser>
        <c:dLbls>
          <c:showLegendKey val="0"/>
          <c:showVal val="0"/>
          <c:showCatName val="0"/>
          <c:showSerName val="0"/>
          <c:showPercent val="0"/>
          <c:showBubbleSize val="0"/>
        </c:dLbls>
        <c:gapWidth val="150"/>
        <c:axId val="105375232"/>
        <c:axId val="10537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5375232"/>
        <c:axId val="105377152"/>
      </c:lineChart>
      <c:dateAx>
        <c:axId val="105375232"/>
        <c:scaling>
          <c:orientation val="minMax"/>
        </c:scaling>
        <c:delete val="1"/>
        <c:axPos val="b"/>
        <c:numFmt formatCode="ge" sourceLinked="1"/>
        <c:majorTickMark val="none"/>
        <c:minorTickMark val="none"/>
        <c:tickLblPos val="none"/>
        <c:crossAx val="105377152"/>
        <c:crosses val="autoZero"/>
        <c:auto val="1"/>
        <c:lblOffset val="100"/>
        <c:baseTimeUnit val="years"/>
      </c:dateAx>
      <c:valAx>
        <c:axId val="1053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鬼北町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11182</v>
      </c>
      <c r="AM8" s="64"/>
      <c r="AN8" s="64"/>
      <c r="AO8" s="64"/>
      <c r="AP8" s="64"/>
      <c r="AQ8" s="64"/>
      <c r="AR8" s="64"/>
      <c r="AS8" s="64"/>
      <c r="AT8" s="63">
        <f>データ!S6</f>
        <v>241.88</v>
      </c>
      <c r="AU8" s="63"/>
      <c r="AV8" s="63"/>
      <c r="AW8" s="63"/>
      <c r="AX8" s="63"/>
      <c r="AY8" s="63"/>
      <c r="AZ8" s="63"/>
      <c r="BA8" s="63"/>
      <c r="BB8" s="63">
        <f>データ!T6</f>
        <v>46.23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22.03</v>
      </c>
      <c r="Q10" s="63"/>
      <c r="R10" s="63"/>
      <c r="S10" s="63"/>
      <c r="T10" s="63"/>
      <c r="U10" s="63"/>
      <c r="V10" s="63"/>
      <c r="W10" s="63">
        <f>データ!P6</f>
        <v>100</v>
      </c>
      <c r="X10" s="63"/>
      <c r="Y10" s="63"/>
      <c r="Z10" s="63"/>
      <c r="AA10" s="63"/>
      <c r="AB10" s="63"/>
      <c r="AC10" s="63"/>
      <c r="AD10" s="64">
        <f>データ!Q6</f>
        <v>3860</v>
      </c>
      <c r="AE10" s="64"/>
      <c r="AF10" s="64"/>
      <c r="AG10" s="64"/>
      <c r="AH10" s="64"/>
      <c r="AI10" s="64"/>
      <c r="AJ10" s="64"/>
      <c r="AK10" s="2"/>
      <c r="AL10" s="64">
        <f>データ!U6</f>
        <v>2444</v>
      </c>
      <c r="AM10" s="64"/>
      <c r="AN10" s="64"/>
      <c r="AO10" s="64"/>
      <c r="AP10" s="64"/>
      <c r="AQ10" s="64"/>
      <c r="AR10" s="64"/>
      <c r="AS10" s="64"/>
      <c r="AT10" s="63">
        <f>データ!V6</f>
        <v>1.58</v>
      </c>
      <c r="AU10" s="63"/>
      <c r="AV10" s="63"/>
      <c r="AW10" s="63"/>
      <c r="AX10" s="63"/>
      <c r="AY10" s="63"/>
      <c r="AZ10" s="63"/>
      <c r="BA10" s="63"/>
      <c r="BB10" s="63">
        <f>データ!W6</f>
        <v>1546.84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384887</v>
      </c>
      <c r="D6" s="31">
        <f t="shared" si="3"/>
        <v>47</v>
      </c>
      <c r="E6" s="31">
        <f t="shared" si="3"/>
        <v>17</v>
      </c>
      <c r="F6" s="31">
        <f t="shared" si="3"/>
        <v>5</v>
      </c>
      <c r="G6" s="31">
        <f t="shared" si="3"/>
        <v>0</v>
      </c>
      <c r="H6" s="31" t="str">
        <f t="shared" si="3"/>
        <v>愛媛県　鬼北町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22.03</v>
      </c>
      <c r="P6" s="32">
        <f t="shared" si="3"/>
        <v>100</v>
      </c>
      <c r="Q6" s="32">
        <f t="shared" si="3"/>
        <v>3860</v>
      </c>
      <c r="R6" s="32">
        <f t="shared" si="3"/>
        <v>11182</v>
      </c>
      <c r="S6" s="32">
        <f t="shared" si="3"/>
        <v>241.88</v>
      </c>
      <c r="T6" s="32">
        <f t="shared" si="3"/>
        <v>46.23</v>
      </c>
      <c r="U6" s="32">
        <f t="shared" si="3"/>
        <v>2444</v>
      </c>
      <c r="V6" s="32">
        <f t="shared" si="3"/>
        <v>1.58</v>
      </c>
      <c r="W6" s="32">
        <f t="shared" si="3"/>
        <v>1546.84</v>
      </c>
      <c r="X6" s="33">
        <f>IF(X7="",NA(),X7)</f>
        <v>99.23</v>
      </c>
      <c r="Y6" s="33">
        <f t="shared" ref="Y6:AG6" si="4">IF(Y7="",NA(),Y7)</f>
        <v>99.47</v>
      </c>
      <c r="Z6" s="33">
        <f t="shared" si="4"/>
        <v>99.72</v>
      </c>
      <c r="AA6" s="33">
        <f t="shared" si="4"/>
        <v>99.74</v>
      </c>
      <c r="AB6" s="33">
        <f t="shared" si="4"/>
        <v>99.7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77.86</v>
      </c>
      <c r="BQ6" s="33">
        <f t="shared" ref="BQ6:BY6" si="8">IF(BQ7="",NA(),BQ7)</f>
        <v>76.290000000000006</v>
      </c>
      <c r="BR6" s="33">
        <f t="shared" si="8"/>
        <v>74.900000000000006</v>
      </c>
      <c r="BS6" s="33">
        <f t="shared" si="8"/>
        <v>72.48</v>
      </c>
      <c r="BT6" s="33">
        <f t="shared" si="8"/>
        <v>70.650000000000006</v>
      </c>
      <c r="BU6" s="33">
        <f t="shared" si="8"/>
        <v>53.42</v>
      </c>
      <c r="BV6" s="33">
        <f t="shared" si="8"/>
        <v>51.56</v>
      </c>
      <c r="BW6" s="33">
        <f t="shared" si="8"/>
        <v>51.03</v>
      </c>
      <c r="BX6" s="33">
        <f t="shared" si="8"/>
        <v>50.9</v>
      </c>
      <c r="BY6" s="33">
        <f t="shared" si="8"/>
        <v>50.82</v>
      </c>
      <c r="BZ6" s="32" t="str">
        <f>IF(BZ7="","",IF(BZ7="-","【-】","【"&amp;SUBSTITUTE(TEXT(BZ7,"#,##0.00"),"-","△")&amp;"】"))</f>
        <v>【51.49】</v>
      </c>
      <c r="CA6" s="33">
        <f>IF(CA7="",NA(),CA7)</f>
        <v>256.08999999999997</v>
      </c>
      <c r="CB6" s="33">
        <f t="shared" ref="CB6:CJ6" si="9">IF(CB7="",NA(),CB7)</f>
        <v>251.74</v>
      </c>
      <c r="CC6" s="33">
        <f t="shared" si="9"/>
        <v>269.52</v>
      </c>
      <c r="CD6" s="33">
        <f t="shared" si="9"/>
        <v>275.26</v>
      </c>
      <c r="CE6" s="33">
        <f t="shared" si="9"/>
        <v>298.49</v>
      </c>
      <c r="CF6" s="33">
        <f t="shared" si="9"/>
        <v>269.12</v>
      </c>
      <c r="CG6" s="33">
        <f t="shared" si="9"/>
        <v>283.26</v>
      </c>
      <c r="CH6" s="33">
        <f t="shared" si="9"/>
        <v>289.60000000000002</v>
      </c>
      <c r="CI6" s="33">
        <f t="shared" si="9"/>
        <v>293.27</v>
      </c>
      <c r="CJ6" s="33">
        <f t="shared" si="9"/>
        <v>300.52</v>
      </c>
      <c r="CK6" s="32" t="str">
        <f>IF(CK7="","",IF(CK7="-","【-】","【"&amp;SUBSTITUTE(TEXT(CK7,"#,##0.00"),"-","△")&amp;"】"))</f>
        <v>【295.10】</v>
      </c>
      <c r="CL6" s="32">
        <f>IF(CL7="",NA(),CL7)</f>
        <v>0</v>
      </c>
      <c r="CM6" s="33">
        <f t="shared" ref="CM6:CU6" si="10">IF(CM7="",NA(),CM7)</f>
        <v>42.67</v>
      </c>
      <c r="CN6" s="32">
        <f t="shared" si="10"/>
        <v>0</v>
      </c>
      <c r="CO6" s="33">
        <f t="shared" si="10"/>
        <v>41.32</v>
      </c>
      <c r="CP6" s="33">
        <f t="shared" si="10"/>
        <v>40.25</v>
      </c>
      <c r="CQ6" s="33">
        <f t="shared" si="10"/>
        <v>54.23</v>
      </c>
      <c r="CR6" s="33">
        <f t="shared" si="10"/>
        <v>55.49</v>
      </c>
      <c r="CS6" s="33">
        <f t="shared" si="10"/>
        <v>54.99</v>
      </c>
      <c r="CT6" s="33">
        <f t="shared" si="10"/>
        <v>54.36</v>
      </c>
      <c r="CU6" s="33">
        <f t="shared" si="10"/>
        <v>53.52</v>
      </c>
      <c r="CV6" s="32" t="str">
        <f>IF(CV7="","",IF(CV7="-","【-】","【"&amp;SUBSTITUTE(TEXT(CV7,"#,##0.00"),"-","△")&amp;"】"))</f>
        <v>【53.65】</v>
      </c>
      <c r="CW6" s="33">
        <f>IF(CW7="",NA(),CW7)</f>
        <v>76.83</v>
      </c>
      <c r="CX6" s="33">
        <f t="shared" ref="CX6:DF6" si="11">IF(CX7="",NA(),CX7)</f>
        <v>80.56</v>
      </c>
      <c r="CY6" s="33">
        <f t="shared" si="11"/>
        <v>80.06</v>
      </c>
      <c r="CZ6" s="33">
        <f t="shared" si="11"/>
        <v>81.91</v>
      </c>
      <c r="DA6" s="33">
        <f t="shared" si="11"/>
        <v>82.08</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0.11</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384887</v>
      </c>
      <c r="D7" s="35">
        <v>47</v>
      </c>
      <c r="E7" s="35">
        <v>17</v>
      </c>
      <c r="F7" s="35">
        <v>5</v>
      </c>
      <c r="G7" s="35">
        <v>0</v>
      </c>
      <c r="H7" s="35" t="s">
        <v>96</v>
      </c>
      <c r="I7" s="35" t="s">
        <v>97</v>
      </c>
      <c r="J7" s="35" t="s">
        <v>98</v>
      </c>
      <c r="K7" s="35" t="s">
        <v>99</v>
      </c>
      <c r="L7" s="35" t="s">
        <v>100</v>
      </c>
      <c r="M7" s="36" t="s">
        <v>101</v>
      </c>
      <c r="N7" s="36" t="s">
        <v>102</v>
      </c>
      <c r="O7" s="36">
        <v>22.03</v>
      </c>
      <c r="P7" s="36">
        <v>100</v>
      </c>
      <c r="Q7" s="36">
        <v>3860</v>
      </c>
      <c r="R7" s="36">
        <v>11182</v>
      </c>
      <c r="S7" s="36">
        <v>241.88</v>
      </c>
      <c r="T7" s="36">
        <v>46.23</v>
      </c>
      <c r="U7" s="36">
        <v>2444</v>
      </c>
      <c r="V7" s="36">
        <v>1.58</v>
      </c>
      <c r="W7" s="36">
        <v>1546.84</v>
      </c>
      <c r="X7" s="36">
        <v>99.23</v>
      </c>
      <c r="Y7" s="36">
        <v>99.47</v>
      </c>
      <c r="Z7" s="36">
        <v>99.72</v>
      </c>
      <c r="AA7" s="36">
        <v>99.74</v>
      </c>
      <c r="AB7" s="36">
        <v>99.7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77.86</v>
      </c>
      <c r="BQ7" s="36">
        <v>76.290000000000006</v>
      </c>
      <c r="BR7" s="36">
        <v>74.900000000000006</v>
      </c>
      <c r="BS7" s="36">
        <v>72.48</v>
      </c>
      <c r="BT7" s="36">
        <v>70.650000000000006</v>
      </c>
      <c r="BU7" s="36">
        <v>53.42</v>
      </c>
      <c r="BV7" s="36">
        <v>51.56</v>
      </c>
      <c r="BW7" s="36">
        <v>51.03</v>
      </c>
      <c r="BX7" s="36">
        <v>50.9</v>
      </c>
      <c r="BY7" s="36">
        <v>50.82</v>
      </c>
      <c r="BZ7" s="36">
        <v>51.49</v>
      </c>
      <c r="CA7" s="36">
        <v>256.08999999999997</v>
      </c>
      <c r="CB7" s="36">
        <v>251.74</v>
      </c>
      <c r="CC7" s="36">
        <v>269.52</v>
      </c>
      <c r="CD7" s="36">
        <v>275.26</v>
      </c>
      <c r="CE7" s="36">
        <v>298.49</v>
      </c>
      <c r="CF7" s="36">
        <v>269.12</v>
      </c>
      <c r="CG7" s="36">
        <v>283.26</v>
      </c>
      <c r="CH7" s="36">
        <v>289.60000000000002</v>
      </c>
      <c r="CI7" s="36">
        <v>293.27</v>
      </c>
      <c r="CJ7" s="36">
        <v>300.52</v>
      </c>
      <c r="CK7" s="36">
        <v>295.10000000000002</v>
      </c>
      <c r="CL7" s="36">
        <v>0</v>
      </c>
      <c r="CM7" s="36">
        <v>42.67</v>
      </c>
      <c r="CN7" s="36">
        <v>0</v>
      </c>
      <c r="CO7" s="36">
        <v>41.32</v>
      </c>
      <c r="CP7" s="36">
        <v>40.25</v>
      </c>
      <c r="CQ7" s="36">
        <v>54.23</v>
      </c>
      <c r="CR7" s="36">
        <v>55.49</v>
      </c>
      <c r="CS7" s="36">
        <v>54.99</v>
      </c>
      <c r="CT7" s="36">
        <v>54.36</v>
      </c>
      <c r="CU7" s="36">
        <v>53.52</v>
      </c>
      <c r="CV7" s="36">
        <v>53.65</v>
      </c>
      <c r="CW7" s="36">
        <v>76.83</v>
      </c>
      <c r="CX7" s="36">
        <v>80.56</v>
      </c>
      <c r="CY7" s="36">
        <v>80.06</v>
      </c>
      <c r="CZ7" s="36">
        <v>81.91</v>
      </c>
      <c r="DA7" s="36">
        <v>82.08</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0.11</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2016-02-24T07:24:49Z</cp:lastPrinted>
  <dcterms:created xsi:type="dcterms:W3CDTF">2016-01-14T11:04:35Z</dcterms:created>
  <dcterms:modified xsi:type="dcterms:W3CDTF">2016-02-24T07:56:58Z</dcterms:modified>
</cp:coreProperties>
</file>