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財政係\２７年度\08　公営企業関係\その他調査・連絡等\2126　【照会】「経営比較分析表」の分析等について\提出15砥部町\"/>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<sst xmlns="http://schemas.openxmlformats.org/spreadsheetml/2006/main" count="217" uniqueCount="107">
  <si>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</si>
  <si>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</si>
  <si>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</si>
  <si>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</si>
  <si>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</si>
  <si>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</si>
  <si>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</si>
  <si>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</si>
  <si>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</si>
  <si>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</si>
  <si>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</si>
  <si>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</si>
  <si>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</si>
  <si>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</si>
  <si>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</si>
  <si>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</si>
  <si>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</si>
  <si>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</si>
  <si>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</si>
  <si>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</si>
  <si>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</si>
  <si>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</si>
  <si>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</si>
  <si>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</si>
  <si>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</si>
  <si>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</si>
  <si>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</si>
  <si>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</si>
  <si>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</si>
  <si>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</si>
  <si>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</si>
  <si>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</si>
  <si>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</si>
  <si>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</si>
  <si>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</si>
  <si>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</si>
  <si>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</si>
  <si>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</si>
  <si>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</si>
  <si>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</si>
  <si>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</si>
  <si>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</si>
  <si>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</si>
  <si>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</si>
  <si>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</si>
  <si>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</si>
  <si>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</si>
  <si>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</si>
  <si>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</si>
  <si>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</si>
  <si>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</si>
  <si>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</si>
  <si>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</si>
  <si>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</si>
  <si>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</si>
  <si>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</si>
  <si>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</si>
  <si>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</si>
  <si>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</si>
  <si>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</si>
  <si>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</si>
  <si>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</si>
  <si>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</si>
  <si>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</si>
  <si>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</si>
  <si>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</si>
  <si>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</si>
  <si>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</si>
  <si>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</si>
  <si>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</si>
  <si>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</si>
  <si>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</si>
  <si>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</si>
  <si>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</si>
  <si>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</si>
  <si>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</si>
  <si>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</si>
  <si>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</si>
  <si>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</si>
  <si>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</si>
  <si>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</si>
  <si>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</si>
  <si>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</si>
  <si>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</si>
  <si>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</si>
  <si>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</si>
  <si>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</si>
  <si>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</si>
  <si>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</si>
  <si>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</si>
  <si>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</si>
  <si>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</si>
  <si>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</si>
  <si>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砥部町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</si>
  <si>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</si>
  <si>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</si>
  <si>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</si>
  <si>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</si>
  <si>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</si>
  <si>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</si>
  <si>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</si>
  <si>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</si>
  <si>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</si>
  <si>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</si>
  <si>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経営の健全化に努力しており、経費節減等一定の評価ができると考える。
　経営の健全性・効率性の向上を目的として、今後の人口減少を考え、施設のダウンサイジングを行い、取水、配水に係る経費の削減に努めている。
　しかし、この5年間で流動資産の減少が著しい。結果健全な運営にも関わらず、運用資金不足にもなりかねない状況である。今後流動資産の残額を見極めながら、なお一層経費節減に努め、また、水道料金改定（増額）も検討しながら、給水収益の現状維持又は向上を目指す。
　当町の有収率は全国平均よりも大きく下回っているため、収益につながらない余分な配水を行っていることになる。今後は、老朽・漏水管の更新や、漏水調査、定期的な施設点検を行うことで、有収率の向上を目指し、効率的で無駄のない、安定的な水の供給ができる環境を整備していく。
　企業債残高対給水収益比率については、当町は、類似団体平均値よりも高い。今後も、第8次拡張事業や耐震化事業などの大型事業が控えており、企業債を借り入れる予定であるため、水道料金の改定（増額）により財源を確保しつつ、企業債については残額・取得資産の耐用年数等を考慮し、適切な借入期間を設定し、計画的に利用する。</t>
    <phoneticPr fontId="4"/>
  </si>
  <si>
    <r>
      <t>　</t>
    </r>
    <r>
      <rPr>
        <sz val="12"/>
        <color theme="1"/>
        <rFont val="ＭＳ ゴシック"/>
        <family val="3"/>
        <charset val="128"/>
      </rPr>
      <t>資産台帳の記載不十分等により、法定耐用年数を超えた管路の把握が困難であったため、管路経年化率が不明であるが、布設の時期などの確認はできるので、布設時期が古く、耐用年数を超えていそうな管種をリストアップし優先順位を付けてから順次更新し、新たに資産台帳を整備する。
　今後も継続して、漏水・破損等多く発生する管路を見極め、改修工事を行い有収率の向上のため努力する。
　また耐震化診断により、不十分と指摘を受けた施設の補修工事も併せて行う必要があるため、耐震化と管路改修の両方を考慮した計画が必要であり、計画の策定に向けて検討する。</t>
    </r>
    <phoneticPr fontId="4"/>
  </si>
  <si>
    <t>　健全経営が行われており、管路改修が適宜行えていると考える。
　しかし、今後は耐用年数を超える管路の改修費の増加と現在進行中の第8次拡張工事（～平成29年度）の費用が増加すること、また耐震化計画の策定や、それに伴う施設の更新等、多くの大型事業を実施する予定があり、事業費の増加が見込まれている。施設・管路の更新は今後避けては通れないので、更なる経費の削減や、効率的な運営に努めることはもちろん、適当な時期での料金改定も視野に、必要な財源の確保に努め、長期的な計画のもと検討する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</si>
</sst>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1.39</c:v>
                </c:pt>
                <c:pt idx="1">
                  <c:v>0.86</c:v>
                </c:pt>
                <c:pt idx="2">
                  <c:v>1.77</c:v>
                </c:pt>
                <c:pt idx="3">
                  <c:v>1.64</c:v>
                </c:pt>
                <c:pt idx="4">
                  <c:v>1.89</c:v>
                </c:pt>
              </c:numCache>
            </c:numRef>
          </c:val>
        </c:ser>
        <c:dLbls>
          <c:showLegendKey val="0"/>
          <c:showVal val="0"/>
          <c:showCatName val="0"/>
          <c:showSerName val="0"/>
          <c:showPercent val="0"/>
          <c:showBubbleSize val="0"/>
        </c:dLbls>
        <c:gapWidth val="150"/>
        <c:axId val="295076424"/>
        <c:axId val="295073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295076424"/>
        <c:axId val="295073288"/>
      </c:lineChart>
      <c:dateAx>
        <c:axId val="295076424"/>
        <c:scaling>
          <c:orientation val="minMax"/>
        </c:scaling>
        <c:delete val="1"/>
        <c:axPos val="b"/>
        <c:numFmt formatCode="ge" sourceLinked="1"/>
        <c:majorTickMark val="none"/>
        <c:minorTickMark val="none"/>
        <c:tickLblPos val="none"/>
        <c:crossAx val="295073288"/>
        <c:crosses val="autoZero"/>
        <c:auto val="1"/>
        <c:lblOffset val="100"/>
        <c:baseTimeUnit val="years"/>
      </c:dateAx>
      <c:valAx>
        <c:axId val="295073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07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58.25</c:v>
                </c:pt>
                <c:pt idx="1">
                  <c:v>57.68</c:v>
                </c:pt>
                <c:pt idx="2">
                  <c:v>54.7</c:v>
                </c:pt>
                <c:pt idx="3">
                  <c:v>56.62</c:v>
                </c:pt>
                <c:pt idx="4">
                  <c:v>55.38</c:v>
                </c:pt>
              </c:numCache>
            </c:numRef>
          </c:val>
        </c:ser>
        <c:dLbls>
          <c:showLegendKey val="0"/>
          <c:showVal val="0"/>
          <c:showCatName val="0"/>
          <c:showSerName val="0"/>
          <c:showPercent val="0"/>
          <c:showBubbleSize val="0"/>
        </c:dLbls>
        <c:gapWidth val="150"/>
        <c:axId val="297083856"/>
        <c:axId val="297084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297083856"/>
        <c:axId val="297084248"/>
      </c:lineChart>
      <c:dateAx>
        <c:axId val="297083856"/>
        <c:scaling>
          <c:orientation val="minMax"/>
        </c:scaling>
        <c:delete val="1"/>
        <c:axPos val="b"/>
        <c:numFmt formatCode="ge" sourceLinked="1"/>
        <c:majorTickMark val="none"/>
        <c:minorTickMark val="none"/>
        <c:tickLblPos val="none"/>
        <c:crossAx val="297084248"/>
        <c:crosses val="autoZero"/>
        <c:auto val="1"/>
        <c:lblOffset val="100"/>
        <c:baseTimeUnit val="years"/>
      </c:dateAx>
      <c:valAx>
        <c:axId val="297084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08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80.739999999999995</c:v>
                </c:pt>
                <c:pt idx="1">
                  <c:v>80.05</c:v>
                </c:pt>
                <c:pt idx="2">
                  <c:v>83.73</c:v>
                </c:pt>
                <c:pt idx="3">
                  <c:v>80.31</c:v>
                </c:pt>
                <c:pt idx="4">
                  <c:v>79.67</c:v>
                </c:pt>
              </c:numCache>
            </c:numRef>
          </c:val>
        </c:ser>
        <c:dLbls>
          <c:showLegendKey val="0"/>
          <c:showVal val="0"/>
          <c:showCatName val="0"/>
          <c:showSerName val="0"/>
          <c:showPercent val="0"/>
          <c:showBubbleSize val="0"/>
        </c:dLbls>
        <c:gapWidth val="150"/>
        <c:axId val="297080328"/>
        <c:axId val="297081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297080328"/>
        <c:axId val="297081112"/>
      </c:lineChart>
      <c:dateAx>
        <c:axId val="297080328"/>
        <c:scaling>
          <c:orientation val="minMax"/>
        </c:scaling>
        <c:delete val="1"/>
        <c:axPos val="b"/>
        <c:numFmt formatCode="ge" sourceLinked="1"/>
        <c:majorTickMark val="none"/>
        <c:minorTickMark val="none"/>
        <c:tickLblPos val="none"/>
        <c:crossAx val="297081112"/>
        <c:crosses val="autoZero"/>
        <c:auto val="1"/>
        <c:lblOffset val="100"/>
        <c:baseTimeUnit val="years"/>
      </c:dateAx>
      <c:valAx>
        <c:axId val="297081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080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104.53</c:v>
                </c:pt>
                <c:pt idx="1">
                  <c:v>107.83</c:v>
                </c:pt>
                <c:pt idx="2">
                  <c:v>104.29</c:v>
                </c:pt>
                <c:pt idx="3">
                  <c:v>106.12</c:v>
                </c:pt>
                <c:pt idx="4">
                  <c:v>109.69</c:v>
                </c:pt>
              </c:numCache>
            </c:numRef>
          </c:val>
        </c:ser>
        <c:dLbls>
          <c:showLegendKey val="0"/>
          <c:showVal val="0"/>
          <c:showCatName val="0"/>
          <c:showSerName val="0"/>
          <c:showPercent val="0"/>
          <c:showBubbleSize val="0"/>
        </c:dLbls>
        <c:gapWidth val="150"/>
        <c:axId val="295076032"/>
        <c:axId val="29507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295076032"/>
        <c:axId val="295074464"/>
      </c:lineChart>
      <c:dateAx>
        <c:axId val="295076032"/>
        <c:scaling>
          <c:orientation val="minMax"/>
        </c:scaling>
        <c:delete val="1"/>
        <c:axPos val="b"/>
        <c:numFmt formatCode="ge" sourceLinked="1"/>
        <c:majorTickMark val="none"/>
        <c:minorTickMark val="none"/>
        <c:tickLblPos val="none"/>
        <c:crossAx val="295074464"/>
        <c:crosses val="autoZero"/>
        <c:auto val="1"/>
        <c:lblOffset val="100"/>
        <c:baseTimeUnit val="years"/>
      </c:dateAx>
      <c:valAx>
        <c:axId val="295074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507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33.409999999999997</c:v>
                </c:pt>
                <c:pt idx="1">
                  <c:v>35.1</c:v>
                </c:pt>
                <c:pt idx="2">
                  <c:v>36.58</c:v>
                </c:pt>
                <c:pt idx="3">
                  <c:v>37.92</c:v>
                </c:pt>
                <c:pt idx="4">
                  <c:v>47.47</c:v>
                </c:pt>
              </c:numCache>
            </c:numRef>
          </c:val>
        </c:ser>
        <c:dLbls>
          <c:showLegendKey val="0"/>
          <c:showVal val="0"/>
          <c:showCatName val="0"/>
          <c:showSerName val="0"/>
          <c:showPercent val="0"/>
          <c:showBubbleSize val="0"/>
        </c:dLbls>
        <c:gapWidth val="150"/>
        <c:axId val="295077208"/>
        <c:axId val="29507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295077208"/>
        <c:axId val="295070544"/>
      </c:lineChart>
      <c:dateAx>
        <c:axId val="295077208"/>
        <c:scaling>
          <c:orientation val="minMax"/>
        </c:scaling>
        <c:delete val="1"/>
        <c:axPos val="b"/>
        <c:numFmt formatCode="ge" sourceLinked="1"/>
        <c:majorTickMark val="none"/>
        <c:minorTickMark val="none"/>
        <c:tickLblPos val="none"/>
        <c:crossAx val="295070544"/>
        <c:crosses val="autoZero"/>
        <c:auto val="1"/>
        <c:lblOffset val="100"/>
        <c:baseTimeUnit val="years"/>
      </c:dateAx>
      <c:valAx>
        <c:axId val="29507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077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5075640"/>
        <c:axId val="29675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295075640"/>
        <c:axId val="296751904"/>
      </c:lineChart>
      <c:dateAx>
        <c:axId val="295075640"/>
        <c:scaling>
          <c:orientation val="minMax"/>
        </c:scaling>
        <c:delete val="1"/>
        <c:axPos val="b"/>
        <c:numFmt formatCode="ge" sourceLinked="1"/>
        <c:majorTickMark val="none"/>
        <c:minorTickMark val="none"/>
        <c:tickLblPos val="none"/>
        <c:crossAx val="296751904"/>
        <c:crosses val="autoZero"/>
        <c:auto val="1"/>
        <c:lblOffset val="100"/>
        <c:baseTimeUnit val="years"/>
      </c:dateAx>
      <c:valAx>
        <c:axId val="29675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07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6755824"/>
        <c:axId val="296756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296755824"/>
        <c:axId val="296756216"/>
      </c:lineChart>
      <c:dateAx>
        <c:axId val="296755824"/>
        <c:scaling>
          <c:orientation val="minMax"/>
        </c:scaling>
        <c:delete val="1"/>
        <c:axPos val="b"/>
        <c:numFmt formatCode="ge" sourceLinked="1"/>
        <c:majorTickMark val="none"/>
        <c:minorTickMark val="none"/>
        <c:tickLblPos val="none"/>
        <c:crossAx val="296756216"/>
        <c:crosses val="autoZero"/>
        <c:auto val="1"/>
        <c:lblOffset val="100"/>
        <c:baseTimeUnit val="years"/>
      </c:dateAx>
      <c:valAx>
        <c:axId val="296756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675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3592.11</c:v>
                </c:pt>
                <c:pt idx="1">
                  <c:v>2437.29</c:v>
                </c:pt>
                <c:pt idx="2">
                  <c:v>778.98</c:v>
                </c:pt>
                <c:pt idx="3">
                  <c:v>995.76</c:v>
                </c:pt>
                <c:pt idx="4">
                  <c:v>290.69</c:v>
                </c:pt>
              </c:numCache>
            </c:numRef>
          </c:val>
        </c:ser>
        <c:dLbls>
          <c:showLegendKey val="0"/>
          <c:showVal val="0"/>
          <c:showCatName val="0"/>
          <c:showSerName val="0"/>
          <c:showPercent val="0"/>
          <c:showBubbleSize val="0"/>
        </c:dLbls>
        <c:gapWidth val="150"/>
        <c:axId val="296757000"/>
        <c:axId val="29675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296757000"/>
        <c:axId val="296753472"/>
      </c:lineChart>
      <c:dateAx>
        <c:axId val="296757000"/>
        <c:scaling>
          <c:orientation val="minMax"/>
        </c:scaling>
        <c:delete val="1"/>
        <c:axPos val="b"/>
        <c:numFmt formatCode="ge" sourceLinked="1"/>
        <c:majorTickMark val="none"/>
        <c:minorTickMark val="none"/>
        <c:tickLblPos val="none"/>
        <c:crossAx val="296753472"/>
        <c:crosses val="autoZero"/>
        <c:auto val="1"/>
        <c:lblOffset val="100"/>
        <c:baseTimeUnit val="years"/>
      </c:dateAx>
      <c:valAx>
        <c:axId val="296753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6757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542.01</c:v>
                </c:pt>
                <c:pt idx="1">
                  <c:v>519.96</c:v>
                </c:pt>
                <c:pt idx="2">
                  <c:v>503.17</c:v>
                </c:pt>
                <c:pt idx="3">
                  <c:v>481.74</c:v>
                </c:pt>
                <c:pt idx="4">
                  <c:v>505.2</c:v>
                </c:pt>
              </c:numCache>
            </c:numRef>
          </c:val>
        </c:ser>
        <c:dLbls>
          <c:showLegendKey val="0"/>
          <c:showVal val="0"/>
          <c:showCatName val="0"/>
          <c:showSerName val="0"/>
          <c:showPercent val="0"/>
          <c:showBubbleSize val="0"/>
        </c:dLbls>
        <c:gapWidth val="150"/>
        <c:axId val="296758568"/>
        <c:axId val="296751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296758568"/>
        <c:axId val="296751512"/>
      </c:lineChart>
      <c:dateAx>
        <c:axId val="296758568"/>
        <c:scaling>
          <c:orientation val="minMax"/>
        </c:scaling>
        <c:delete val="1"/>
        <c:axPos val="b"/>
        <c:numFmt formatCode="ge" sourceLinked="1"/>
        <c:majorTickMark val="none"/>
        <c:minorTickMark val="none"/>
        <c:tickLblPos val="none"/>
        <c:crossAx val="296751512"/>
        <c:crosses val="autoZero"/>
        <c:auto val="1"/>
        <c:lblOffset val="100"/>
        <c:baseTimeUnit val="years"/>
      </c:dateAx>
      <c:valAx>
        <c:axId val="296751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6758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102.32</c:v>
                </c:pt>
                <c:pt idx="1">
                  <c:v>105.61</c:v>
                </c:pt>
                <c:pt idx="2">
                  <c:v>102.59</c:v>
                </c:pt>
                <c:pt idx="3">
                  <c:v>103.78</c:v>
                </c:pt>
                <c:pt idx="4">
                  <c:v>108.53</c:v>
                </c:pt>
              </c:numCache>
            </c:numRef>
          </c:val>
        </c:ser>
        <c:dLbls>
          <c:showLegendKey val="0"/>
          <c:showVal val="0"/>
          <c:showCatName val="0"/>
          <c:showSerName val="0"/>
          <c:showPercent val="0"/>
          <c:showBubbleSize val="0"/>
        </c:dLbls>
        <c:gapWidth val="150"/>
        <c:axId val="296752296"/>
        <c:axId val="296753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296752296"/>
        <c:axId val="296753864"/>
      </c:lineChart>
      <c:dateAx>
        <c:axId val="296752296"/>
        <c:scaling>
          <c:orientation val="minMax"/>
        </c:scaling>
        <c:delete val="1"/>
        <c:axPos val="b"/>
        <c:numFmt formatCode="ge" sourceLinked="1"/>
        <c:majorTickMark val="none"/>
        <c:minorTickMark val="none"/>
        <c:tickLblPos val="none"/>
        <c:crossAx val="296753864"/>
        <c:crosses val="autoZero"/>
        <c:auto val="1"/>
        <c:lblOffset val="100"/>
        <c:baseTimeUnit val="years"/>
      </c:dateAx>
      <c:valAx>
        <c:axId val="296753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75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116.4</c:v>
                </c:pt>
                <c:pt idx="1">
                  <c:v>113.67</c:v>
                </c:pt>
                <c:pt idx="2">
                  <c:v>115.75</c:v>
                </c:pt>
                <c:pt idx="3">
                  <c:v>115.72</c:v>
                </c:pt>
                <c:pt idx="4">
                  <c:v>109.43</c:v>
                </c:pt>
              </c:numCache>
            </c:numRef>
          </c:val>
        </c:ser>
        <c:dLbls>
          <c:showLegendKey val="0"/>
          <c:showVal val="0"/>
          <c:showCatName val="0"/>
          <c:showSerName val="0"/>
          <c:showPercent val="0"/>
          <c:showBubbleSize val="0"/>
        </c:dLbls>
        <c:gapWidth val="150"/>
        <c:axId val="296754648"/>
        <c:axId val="29707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296754648"/>
        <c:axId val="297079152"/>
      </c:lineChart>
      <c:dateAx>
        <c:axId val="296754648"/>
        <c:scaling>
          <c:orientation val="minMax"/>
        </c:scaling>
        <c:delete val="1"/>
        <c:axPos val="b"/>
        <c:numFmt formatCode="ge" sourceLinked="1"/>
        <c:majorTickMark val="none"/>
        <c:minorTickMark val="none"/>
        <c:tickLblPos val="none"/>
        <c:crossAx val="297079152"/>
        <c:crosses val="autoZero"/>
        <c:auto val="1"/>
        <c:lblOffset val="100"/>
        <c:baseTimeUnit val="years"/>
      </c:dateAx>
      <c:valAx>
        <c:axId val="29707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75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7" zoomScaleNormal="100" workbookViewId="0">
      <selection activeCell="Z10" sqref="Z10:AG1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愛媛県　砥部町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21844</v>
      </c>
      <c r="AJ8" s="56"/>
      <c r="AK8" s="56"/>
      <c r="AL8" s="56"/>
      <c r="AM8" s="56"/>
      <c r="AN8" s="56"/>
      <c r="AO8" s="56"/>
      <c r="AP8" s="57"/>
      <c r="AQ8" s="47">
        <f>データ!R6</f>
        <v>101.59</v>
      </c>
      <c r="AR8" s="47"/>
      <c r="AS8" s="47"/>
      <c r="AT8" s="47"/>
      <c r="AU8" s="47"/>
      <c r="AV8" s="47"/>
      <c r="AW8" s="47"/>
      <c r="AX8" s="47"/>
      <c r="AY8" s="47">
        <f>データ!S6</f>
        <v>215.02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57.47</v>
      </c>
      <c r="K10" s="47"/>
      <c r="L10" s="47"/>
      <c r="M10" s="47"/>
      <c r="N10" s="47"/>
      <c r="O10" s="47"/>
      <c r="P10" s="47"/>
      <c r="Q10" s="47"/>
      <c r="R10" s="47">
        <f>データ!O6</f>
        <v>94.01</v>
      </c>
      <c r="S10" s="47"/>
      <c r="T10" s="47"/>
      <c r="U10" s="47"/>
      <c r="V10" s="47"/>
      <c r="W10" s="47"/>
      <c r="X10" s="47"/>
      <c r="Y10" s="47"/>
      <c r="Z10" s="79">
        <f>データ!P6</f>
        <v>2280</v>
      </c>
      <c r="AA10" s="79"/>
      <c r="AB10" s="79"/>
      <c r="AC10" s="79"/>
      <c r="AD10" s="79"/>
      <c r="AE10" s="79"/>
      <c r="AF10" s="79"/>
      <c r="AG10" s="79"/>
      <c r="AH10" s="2"/>
      <c r="AI10" s="79">
        <f>データ!T6</f>
        <v>20434</v>
      </c>
      <c r="AJ10" s="79"/>
      <c r="AK10" s="79"/>
      <c r="AL10" s="79"/>
      <c r="AM10" s="79"/>
      <c r="AN10" s="79"/>
      <c r="AO10" s="79"/>
      <c r="AP10" s="79"/>
      <c r="AQ10" s="47">
        <f>データ!U6</f>
        <v>11.84</v>
      </c>
      <c r="AR10" s="47"/>
      <c r="AS10" s="47"/>
      <c r="AT10" s="47"/>
      <c r="AU10" s="47"/>
      <c r="AV10" s="47"/>
      <c r="AW10" s="47"/>
      <c r="AX10" s="47"/>
      <c r="AY10" s="47">
        <f>データ!V6</f>
        <v>1725.84</v>
      </c>
      <c r="AZ10" s="47"/>
      <c r="BA10" s="47"/>
      <c r="BB10" s="47"/>
      <c r="BC10" s="47"/>
      <c r="BD10" s="47"/>
      <c r="BE10" s="47"/>
      <c r="BF10" s="47"/>
      <c r="BG10" s="2"/>
      <c r="BH10" s="2"/>
      <c r="BI10" s="2"/>
      <c r="BJ10" s="2"/>
      <c r="BK10" s="2"/>
      <c r="BL10" s="63" t="s">
        <v>20</v>
      </c>
      <c r="BM10" s="64"/>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22</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23</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24</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59"/>
      <c r="BN33" s="59"/>
      <c r="BO33" s="59"/>
      <c r="BP33" s="59"/>
      <c r="BQ33" s="59"/>
      <c r="BR33" s="59"/>
      <c r="BS33" s="59"/>
      <c r="BT33" s="59"/>
      <c r="BU33" s="59"/>
      <c r="BV33" s="59"/>
      <c r="BW33" s="59"/>
      <c r="BX33" s="59"/>
      <c r="BY33" s="59"/>
      <c r="BZ33" s="60"/>
    </row>
    <row r="34" spans="1:78" ht="13.5" customHeight="1">
      <c r="A34" s="2"/>
      <c r="B34" s="16"/>
      <c r="C34" s="62" t="s">
        <v>25</v>
      </c>
      <c r="D34" s="62"/>
      <c r="E34" s="62"/>
      <c r="F34" s="62"/>
      <c r="G34" s="62"/>
      <c r="H34" s="62"/>
      <c r="I34" s="62"/>
      <c r="J34" s="62"/>
      <c r="K34" s="62"/>
      <c r="L34" s="62"/>
      <c r="M34" s="62"/>
      <c r="N34" s="62"/>
      <c r="O34" s="62"/>
      <c r="P34" s="62"/>
      <c r="Q34" s="19"/>
      <c r="R34" s="62" t="s">
        <v>26</v>
      </c>
      <c r="S34" s="62"/>
      <c r="T34" s="62"/>
      <c r="U34" s="62"/>
      <c r="V34" s="62"/>
      <c r="W34" s="62"/>
      <c r="X34" s="62"/>
      <c r="Y34" s="62"/>
      <c r="Z34" s="62"/>
      <c r="AA34" s="62"/>
      <c r="AB34" s="62"/>
      <c r="AC34" s="62"/>
      <c r="AD34" s="62"/>
      <c r="AE34" s="62"/>
      <c r="AF34" s="19"/>
      <c r="AG34" s="62" t="s">
        <v>27</v>
      </c>
      <c r="AH34" s="62"/>
      <c r="AI34" s="62"/>
      <c r="AJ34" s="62"/>
      <c r="AK34" s="62"/>
      <c r="AL34" s="62"/>
      <c r="AM34" s="62"/>
      <c r="AN34" s="62"/>
      <c r="AO34" s="62"/>
      <c r="AP34" s="62"/>
      <c r="AQ34" s="62"/>
      <c r="AR34" s="62"/>
      <c r="AS34" s="62"/>
      <c r="AT34" s="62"/>
      <c r="AU34" s="19"/>
      <c r="AV34" s="62" t="s">
        <v>28</v>
      </c>
      <c r="AW34" s="62"/>
      <c r="AX34" s="62"/>
      <c r="AY34" s="62"/>
      <c r="AZ34" s="62"/>
      <c r="BA34" s="62"/>
      <c r="BB34" s="62"/>
      <c r="BC34" s="62"/>
      <c r="BD34" s="62"/>
      <c r="BE34" s="62"/>
      <c r="BF34" s="62"/>
      <c r="BG34" s="62"/>
      <c r="BH34" s="62"/>
      <c r="BI34" s="62"/>
      <c r="BJ34" s="18"/>
      <c r="BK34" s="2"/>
      <c r="BL34" s="61"/>
      <c r="BM34" s="59"/>
      <c r="BN34" s="59"/>
      <c r="BO34" s="59"/>
      <c r="BP34" s="59"/>
      <c r="BQ34" s="59"/>
      <c r="BR34" s="59"/>
      <c r="BS34" s="59"/>
      <c r="BT34" s="59"/>
      <c r="BU34" s="59"/>
      <c r="BV34" s="59"/>
      <c r="BW34" s="59"/>
      <c r="BX34" s="59"/>
      <c r="BY34" s="59"/>
      <c r="BZ34" s="60"/>
    </row>
    <row r="35" spans="1:78" ht="13.5" customHeight="1">
      <c r="A35" s="2"/>
      <c r="B35" s="16"/>
      <c r="C35" s="62"/>
      <c r="D35" s="62"/>
      <c r="E35" s="62"/>
      <c r="F35" s="62"/>
      <c r="G35" s="62"/>
      <c r="H35" s="62"/>
      <c r="I35" s="62"/>
      <c r="J35" s="62"/>
      <c r="K35" s="62"/>
      <c r="L35" s="62"/>
      <c r="M35" s="62"/>
      <c r="N35" s="62"/>
      <c r="O35" s="62"/>
      <c r="P35" s="62"/>
      <c r="Q35" s="19"/>
      <c r="R35" s="62"/>
      <c r="S35" s="62"/>
      <c r="T35" s="62"/>
      <c r="U35" s="62"/>
      <c r="V35" s="62"/>
      <c r="W35" s="62"/>
      <c r="X35" s="62"/>
      <c r="Y35" s="62"/>
      <c r="Z35" s="62"/>
      <c r="AA35" s="62"/>
      <c r="AB35" s="62"/>
      <c r="AC35" s="62"/>
      <c r="AD35" s="62"/>
      <c r="AE35" s="62"/>
      <c r="AF35" s="19"/>
      <c r="AG35" s="62"/>
      <c r="AH35" s="62"/>
      <c r="AI35" s="62"/>
      <c r="AJ35" s="62"/>
      <c r="AK35" s="62"/>
      <c r="AL35" s="62"/>
      <c r="AM35" s="62"/>
      <c r="AN35" s="62"/>
      <c r="AO35" s="62"/>
      <c r="AP35" s="62"/>
      <c r="AQ35" s="62"/>
      <c r="AR35" s="62"/>
      <c r="AS35" s="62"/>
      <c r="AT35" s="62"/>
      <c r="AU35" s="19"/>
      <c r="AV35" s="62"/>
      <c r="AW35" s="62"/>
      <c r="AX35" s="62"/>
      <c r="AY35" s="62"/>
      <c r="AZ35" s="62"/>
      <c r="BA35" s="62"/>
      <c r="BB35" s="62"/>
      <c r="BC35" s="62"/>
      <c r="BD35" s="62"/>
      <c r="BE35" s="62"/>
      <c r="BF35" s="62"/>
      <c r="BG35" s="62"/>
      <c r="BH35" s="62"/>
      <c r="BI35" s="62"/>
      <c r="BJ35" s="18"/>
      <c r="BK35" s="2"/>
      <c r="BL35" s="61"/>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3" t="s">
        <v>29</v>
      </c>
      <c r="BM45" s="74"/>
      <c r="BN45" s="74"/>
      <c r="BO45" s="74"/>
      <c r="BP45" s="74"/>
      <c r="BQ45" s="74"/>
      <c r="BR45" s="74"/>
      <c r="BS45" s="74"/>
      <c r="BT45" s="74"/>
      <c r="BU45" s="74"/>
      <c r="BV45" s="74"/>
      <c r="BW45" s="74"/>
      <c r="BX45" s="74"/>
      <c r="BY45" s="74"/>
      <c r="BZ45" s="7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6"/>
      <c r="BM46" s="77"/>
      <c r="BN46" s="77"/>
      <c r="BO46" s="77"/>
      <c r="BP46" s="77"/>
      <c r="BQ46" s="77"/>
      <c r="BR46" s="77"/>
      <c r="BS46" s="77"/>
      <c r="BT46" s="77"/>
      <c r="BU46" s="77"/>
      <c r="BV46" s="77"/>
      <c r="BW46" s="77"/>
      <c r="BX46" s="77"/>
      <c r="BY46" s="77"/>
      <c r="BZ46" s="7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59"/>
      <c r="BN55" s="59"/>
      <c r="BO55" s="59"/>
      <c r="BP55" s="59"/>
      <c r="BQ55" s="59"/>
      <c r="BR55" s="59"/>
      <c r="BS55" s="59"/>
      <c r="BT55" s="59"/>
      <c r="BU55" s="59"/>
      <c r="BV55" s="59"/>
      <c r="BW55" s="59"/>
      <c r="BX55" s="59"/>
      <c r="BY55" s="59"/>
      <c r="BZ55" s="60"/>
    </row>
    <row r="56" spans="1:78" ht="13.5" customHeight="1">
      <c r="A56" s="2"/>
      <c r="B56" s="16"/>
      <c r="C56" s="62" t="s">
        <v>30</v>
      </c>
      <c r="D56" s="62"/>
      <c r="E56" s="62"/>
      <c r="F56" s="62"/>
      <c r="G56" s="62"/>
      <c r="H56" s="62"/>
      <c r="I56" s="62"/>
      <c r="J56" s="62"/>
      <c r="K56" s="62"/>
      <c r="L56" s="62"/>
      <c r="M56" s="62"/>
      <c r="N56" s="62"/>
      <c r="O56" s="62"/>
      <c r="P56" s="62"/>
      <c r="Q56" s="19"/>
      <c r="R56" s="62" t="s">
        <v>31</v>
      </c>
      <c r="S56" s="62"/>
      <c r="T56" s="62"/>
      <c r="U56" s="62"/>
      <c r="V56" s="62"/>
      <c r="W56" s="62"/>
      <c r="X56" s="62"/>
      <c r="Y56" s="62"/>
      <c r="Z56" s="62"/>
      <c r="AA56" s="62"/>
      <c r="AB56" s="62"/>
      <c r="AC56" s="62"/>
      <c r="AD56" s="62"/>
      <c r="AE56" s="62"/>
      <c r="AF56" s="19"/>
      <c r="AG56" s="62" t="s">
        <v>32</v>
      </c>
      <c r="AH56" s="62"/>
      <c r="AI56" s="62"/>
      <c r="AJ56" s="62"/>
      <c r="AK56" s="62"/>
      <c r="AL56" s="62"/>
      <c r="AM56" s="62"/>
      <c r="AN56" s="62"/>
      <c r="AO56" s="62"/>
      <c r="AP56" s="62"/>
      <c r="AQ56" s="62"/>
      <c r="AR56" s="62"/>
      <c r="AS56" s="62"/>
      <c r="AT56" s="62"/>
      <c r="AU56" s="19"/>
      <c r="AV56" s="62" t="s">
        <v>33</v>
      </c>
      <c r="AW56" s="62"/>
      <c r="AX56" s="62"/>
      <c r="AY56" s="62"/>
      <c r="AZ56" s="62"/>
      <c r="BA56" s="62"/>
      <c r="BB56" s="62"/>
      <c r="BC56" s="62"/>
      <c r="BD56" s="62"/>
      <c r="BE56" s="62"/>
      <c r="BF56" s="62"/>
      <c r="BG56" s="62"/>
      <c r="BH56" s="62"/>
      <c r="BI56" s="62"/>
      <c r="BJ56" s="18"/>
      <c r="BK56" s="2"/>
      <c r="BL56" s="61"/>
      <c r="BM56" s="59"/>
      <c r="BN56" s="59"/>
      <c r="BO56" s="59"/>
      <c r="BP56" s="59"/>
      <c r="BQ56" s="59"/>
      <c r="BR56" s="59"/>
      <c r="BS56" s="59"/>
      <c r="BT56" s="59"/>
      <c r="BU56" s="59"/>
      <c r="BV56" s="59"/>
      <c r="BW56" s="59"/>
      <c r="BX56" s="59"/>
      <c r="BY56" s="59"/>
      <c r="BZ56" s="60"/>
    </row>
    <row r="57" spans="1:78" ht="13.5" customHeight="1">
      <c r="A57" s="2"/>
      <c r="B57" s="16"/>
      <c r="C57" s="62"/>
      <c r="D57" s="62"/>
      <c r="E57" s="62"/>
      <c r="F57" s="62"/>
      <c r="G57" s="62"/>
      <c r="H57" s="62"/>
      <c r="I57" s="62"/>
      <c r="J57" s="62"/>
      <c r="K57" s="62"/>
      <c r="L57" s="62"/>
      <c r="M57" s="62"/>
      <c r="N57" s="62"/>
      <c r="O57" s="62"/>
      <c r="P57" s="62"/>
      <c r="Q57" s="19"/>
      <c r="R57" s="62"/>
      <c r="S57" s="62"/>
      <c r="T57" s="62"/>
      <c r="U57" s="62"/>
      <c r="V57" s="62"/>
      <c r="W57" s="62"/>
      <c r="X57" s="62"/>
      <c r="Y57" s="62"/>
      <c r="Z57" s="62"/>
      <c r="AA57" s="62"/>
      <c r="AB57" s="62"/>
      <c r="AC57" s="62"/>
      <c r="AD57" s="62"/>
      <c r="AE57" s="62"/>
      <c r="AF57" s="19"/>
      <c r="AG57" s="62"/>
      <c r="AH57" s="62"/>
      <c r="AI57" s="62"/>
      <c r="AJ57" s="62"/>
      <c r="AK57" s="62"/>
      <c r="AL57" s="62"/>
      <c r="AM57" s="62"/>
      <c r="AN57" s="62"/>
      <c r="AO57" s="62"/>
      <c r="AP57" s="62"/>
      <c r="AQ57" s="62"/>
      <c r="AR57" s="62"/>
      <c r="AS57" s="62"/>
      <c r="AT57" s="62"/>
      <c r="AU57" s="19"/>
      <c r="AV57" s="62"/>
      <c r="AW57" s="62"/>
      <c r="AX57" s="62"/>
      <c r="AY57" s="62"/>
      <c r="AZ57" s="62"/>
      <c r="BA57" s="62"/>
      <c r="BB57" s="62"/>
      <c r="BC57" s="62"/>
      <c r="BD57" s="62"/>
      <c r="BE57" s="62"/>
      <c r="BF57" s="62"/>
      <c r="BG57" s="62"/>
      <c r="BH57" s="62"/>
      <c r="BI57" s="62"/>
      <c r="BJ57" s="18"/>
      <c r="BK57" s="2"/>
      <c r="BL57" s="61"/>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1"/>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1"/>
      <c r="BM59" s="59"/>
      <c r="BN59" s="59"/>
      <c r="BO59" s="59"/>
      <c r="BP59" s="59"/>
      <c r="BQ59" s="59"/>
      <c r="BR59" s="59"/>
      <c r="BS59" s="59"/>
      <c r="BT59" s="59"/>
      <c r="BU59" s="59"/>
      <c r="BV59" s="59"/>
      <c r="BW59" s="59"/>
      <c r="BX59" s="59"/>
      <c r="BY59" s="59"/>
      <c r="BZ59" s="60"/>
    </row>
    <row r="60" spans="1:78" ht="13.5" customHeight="1">
      <c r="A60" s="2"/>
      <c r="B60" s="70" t="s">
        <v>34</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61"/>
      <c r="BM60" s="59"/>
      <c r="BN60" s="59"/>
      <c r="BO60" s="59"/>
      <c r="BP60" s="59"/>
      <c r="BQ60" s="59"/>
      <c r="BR60" s="59"/>
      <c r="BS60" s="59"/>
      <c r="BT60" s="59"/>
      <c r="BU60" s="59"/>
      <c r="BV60" s="59"/>
      <c r="BW60" s="59"/>
      <c r="BX60" s="59"/>
      <c r="BY60" s="59"/>
      <c r="BZ60" s="60"/>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61"/>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1"/>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3" t="s">
        <v>35</v>
      </c>
      <c r="BM64" s="74"/>
      <c r="BN64" s="74"/>
      <c r="BO64" s="74"/>
      <c r="BP64" s="74"/>
      <c r="BQ64" s="74"/>
      <c r="BR64" s="74"/>
      <c r="BS64" s="74"/>
      <c r="BT64" s="74"/>
      <c r="BU64" s="74"/>
      <c r="BV64" s="74"/>
      <c r="BW64" s="74"/>
      <c r="BX64" s="74"/>
      <c r="BY64" s="74"/>
      <c r="BZ64" s="7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6"/>
      <c r="BM65" s="77"/>
      <c r="BN65" s="77"/>
      <c r="BO65" s="77"/>
      <c r="BP65" s="77"/>
      <c r="BQ65" s="77"/>
      <c r="BR65" s="77"/>
      <c r="BS65" s="77"/>
      <c r="BT65" s="77"/>
      <c r="BU65" s="77"/>
      <c r="BV65" s="77"/>
      <c r="BW65" s="77"/>
      <c r="BX65" s="77"/>
      <c r="BY65" s="77"/>
      <c r="BZ65" s="7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59"/>
      <c r="BN78" s="59"/>
      <c r="BO78" s="59"/>
      <c r="BP78" s="59"/>
      <c r="BQ78" s="59"/>
      <c r="BR78" s="59"/>
      <c r="BS78" s="59"/>
      <c r="BT78" s="59"/>
      <c r="BU78" s="59"/>
      <c r="BV78" s="59"/>
      <c r="BW78" s="59"/>
      <c r="BX78" s="59"/>
      <c r="BY78" s="59"/>
      <c r="BZ78" s="60"/>
    </row>
    <row r="79" spans="1:78" ht="13.5" customHeight="1">
      <c r="A79" s="2"/>
      <c r="B79" s="16"/>
      <c r="C79" s="62" t="s">
        <v>36</v>
      </c>
      <c r="D79" s="62"/>
      <c r="E79" s="62"/>
      <c r="F79" s="62"/>
      <c r="G79" s="62"/>
      <c r="H79" s="62"/>
      <c r="I79" s="62"/>
      <c r="J79" s="62"/>
      <c r="K79" s="62"/>
      <c r="L79" s="62"/>
      <c r="M79" s="62"/>
      <c r="N79" s="62"/>
      <c r="O79" s="62"/>
      <c r="P79" s="62"/>
      <c r="Q79" s="62"/>
      <c r="R79" s="62"/>
      <c r="S79" s="62"/>
      <c r="T79" s="62"/>
      <c r="U79" s="19"/>
      <c r="V79" s="19"/>
      <c r="W79" s="62" t="s">
        <v>37</v>
      </c>
      <c r="X79" s="62"/>
      <c r="Y79" s="62"/>
      <c r="Z79" s="62"/>
      <c r="AA79" s="62"/>
      <c r="AB79" s="62"/>
      <c r="AC79" s="62"/>
      <c r="AD79" s="62"/>
      <c r="AE79" s="62"/>
      <c r="AF79" s="62"/>
      <c r="AG79" s="62"/>
      <c r="AH79" s="62"/>
      <c r="AI79" s="62"/>
      <c r="AJ79" s="62"/>
      <c r="AK79" s="62"/>
      <c r="AL79" s="62"/>
      <c r="AM79" s="62"/>
      <c r="AN79" s="62"/>
      <c r="AO79" s="19"/>
      <c r="AP79" s="19"/>
      <c r="AQ79" s="62" t="s">
        <v>38</v>
      </c>
      <c r="AR79" s="62"/>
      <c r="AS79" s="62"/>
      <c r="AT79" s="62"/>
      <c r="AU79" s="62"/>
      <c r="AV79" s="62"/>
      <c r="AW79" s="62"/>
      <c r="AX79" s="62"/>
      <c r="AY79" s="62"/>
      <c r="AZ79" s="62"/>
      <c r="BA79" s="62"/>
      <c r="BB79" s="62"/>
      <c r="BC79" s="62"/>
      <c r="BD79" s="62"/>
      <c r="BE79" s="62"/>
      <c r="BF79" s="62"/>
      <c r="BG79" s="62"/>
      <c r="BH79" s="62"/>
      <c r="BI79" s="17"/>
      <c r="BJ79" s="18"/>
      <c r="BK79" s="2"/>
      <c r="BL79" s="61"/>
      <c r="BM79" s="59"/>
      <c r="BN79" s="59"/>
      <c r="BO79" s="59"/>
      <c r="BP79" s="59"/>
      <c r="BQ79" s="59"/>
      <c r="BR79" s="59"/>
      <c r="BS79" s="59"/>
      <c r="BT79" s="59"/>
      <c r="BU79" s="59"/>
      <c r="BV79" s="59"/>
      <c r="BW79" s="59"/>
      <c r="BX79" s="59"/>
      <c r="BY79" s="59"/>
      <c r="BZ79" s="60"/>
    </row>
    <row r="80" spans="1:78" ht="13.5" customHeight="1">
      <c r="A80" s="2"/>
      <c r="B80" s="16"/>
      <c r="C80" s="62"/>
      <c r="D80" s="62"/>
      <c r="E80" s="62"/>
      <c r="F80" s="62"/>
      <c r="G80" s="62"/>
      <c r="H80" s="62"/>
      <c r="I80" s="62"/>
      <c r="J80" s="62"/>
      <c r="K80" s="62"/>
      <c r="L80" s="62"/>
      <c r="M80" s="62"/>
      <c r="N80" s="62"/>
      <c r="O80" s="62"/>
      <c r="P80" s="62"/>
      <c r="Q80" s="62"/>
      <c r="R80" s="62"/>
      <c r="S80" s="62"/>
      <c r="T80" s="62"/>
      <c r="U80" s="19"/>
      <c r="V80" s="19"/>
      <c r="W80" s="62"/>
      <c r="X80" s="62"/>
      <c r="Y80" s="62"/>
      <c r="Z80" s="62"/>
      <c r="AA80" s="62"/>
      <c r="AB80" s="62"/>
      <c r="AC80" s="62"/>
      <c r="AD80" s="62"/>
      <c r="AE80" s="62"/>
      <c r="AF80" s="62"/>
      <c r="AG80" s="62"/>
      <c r="AH80" s="62"/>
      <c r="AI80" s="62"/>
      <c r="AJ80" s="62"/>
      <c r="AK80" s="62"/>
      <c r="AL80" s="62"/>
      <c r="AM80" s="62"/>
      <c r="AN80" s="62"/>
      <c r="AO80" s="19"/>
      <c r="AP80" s="19"/>
      <c r="AQ80" s="62"/>
      <c r="AR80" s="62"/>
      <c r="AS80" s="62"/>
      <c r="AT80" s="62"/>
      <c r="AU80" s="62"/>
      <c r="AV80" s="62"/>
      <c r="AW80" s="62"/>
      <c r="AX80" s="62"/>
      <c r="AY80" s="62"/>
      <c r="AZ80" s="62"/>
      <c r="BA80" s="62"/>
      <c r="BB80" s="62"/>
      <c r="BC80" s="62"/>
      <c r="BD80" s="62"/>
      <c r="BE80" s="62"/>
      <c r="BF80" s="62"/>
      <c r="BG80" s="62"/>
      <c r="BH80" s="62"/>
      <c r="BI80" s="17"/>
      <c r="BJ80" s="18"/>
      <c r="BK80" s="2"/>
      <c r="BL80" s="61"/>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1"/>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4" t="s">
        <v>49</v>
      </c>
      <c r="I3" s="85"/>
      <c r="J3" s="85"/>
      <c r="K3" s="85"/>
      <c r="L3" s="85"/>
      <c r="M3" s="85"/>
      <c r="N3" s="85"/>
      <c r="O3" s="85"/>
      <c r="P3" s="85"/>
      <c r="Q3" s="85"/>
      <c r="R3" s="85"/>
      <c r="S3" s="85"/>
      <c r="T3" s="85"/>
      <c r="U3" s="85"/>
      <c r="V3" s="86"/>
      <c r="W3" s="90" t="s">
        <v>50</v>
      </c>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t="s">
        <v>51</v>
      </c>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row>
    <row r="4" spans="1:143">
      <c r="A4" s="26" t="s">
        <v>52</v>
      </c>
      <c r="B4" s="28"/>
      <c r="C4" s="28"/>
      <c r="D4" s="28"/>
      <c r="E4" s="28"/>
      <c r="F4" s="28"/>
      <c r="G4" s="28"/>
      <c r="H4" s="87"/>
      <c r="I4" s="88"/>
      <c r="J4" s="88"/>
      <c r="K4" s="88"/>
      <c r="L4" s="88"/>
      <c r="M4" s="88"/>
      <c r="N4" s="88"/>
      <c r="O4" s="88"/>
      <c r="P4" s="88"/>
      <c r="Q4" s="88"/>
      <c r="R4" s="88"/>
      <c r="S4" s="88"/>
      <c r="T4" s="88"/>
      <c r="U4" s="88"/>
      <c r="V4" s="89"/>
      <c r="W4" s="83" t="s">
        <v>53</v>
      </c>
      <c r="X4" s="83"/>
      <c r="Y4" s="83"/>
      <c r="Z4" s="83"/>
      <c r="AA4" s="83"/>
      <c r="AB4" s="83"/>
      <c r="AC4" s="83"/>
      <c r="AD4" s="83"/>
      <c r="AE4" s="83"/>
      <c r="AF4" s="83"/>
      <c r="AG4" s="83"/>
      <c r="AH4" s="83" t="s">
        <v>54</v>
      </c>
      <c r="AI4" s="83"/>
      <c r="AJ4" s="83"/>
      <c r="AK4" s="83"/>
      <c r="AL4" s="83"/>
      <c r="AM4" s="83"/>
      <c r="AN4" s="83"/>
      <c r="AO4" s="83"/>
      <c r="AP4" s="83"/>
      <c r="AQ4" s="83"/>
      <c r="AR4" s="83"/>
      <c r="AS4" s="83" t="s">
        <v>55</v>
      </c>
      <c r="AT4" s="83"/>
      <c r="AU4" s="83"/>
      <c r="AV4" s="83"/>
      <c r="AW4" s="83"/>
      <c r="AX4" s="83"/>
      <c r="AY4" s="83"/>
      <c r="AZ4" s="83"/>
      <c r="BA4" s="83"/>
      <c r="BB4" s="83"/>
      <c r="BC4" s="83"/>
      <c r="BD4" s="83" t="s">
        <v>56</v>
      </c>
      <c r="BE4" s="83"/>
      <c r="BF4" s="83"/>
      <c r="BG4" s="83"/>
      <c r="BH4" s="83"/>
      <c r="BI4" s="83"/>
      <c r="BJ4" s="83"/>
      <c r="BK4" s="83"/>
      <c r="BL4" s="83"/>
      <c r="BM4" s="83"/>
      <c r="BN4" s="83"/>
      <c r="BO4" s="83" t="s">
        <v>57</v>
      </c>
      <c r="BP4" s="83"/>
      <c r="BQ4" s="83"/>
      <c r="BR4" s="83"/>
      <c r="BS4" s="83"/>
      <c r="BT4" s="83"/>
      <c r="BU4" s="83"/>
      <c r="BV4" s="83"/>
      <c r="BW4" s="83"/>
      <c r="BX4" s="83"/>
      <c r="BY4" s="83"/>
      <c r="BZ4" s="83" t="s">
        <v>58</v>
      </c>
      <c r="CA4" s="83"/>
      <c r="CB4" s="83"/>
      <c r="CC4" s="83"/>
      <c r="CD4" s="83"/>
      <c r="CE4" s="83"/>
      <c r="CF4" s="83"/>
      <c r="CG4" s="83"/>
      <c r="CH4" s="83"/>
      <c r="CI4" s="83"/>
      <c r="CJ4" s="83"/>
      <c r="CK4" s="83" t="s">
        <v>59</v>
      </c>
      <c r="CL4" s="83"/>
      <c r="CM4" s="83"/>
      <c r="CN4" s="83"/>
      <c r="CO4" s="83"/>
      <c r="CP4" s="83"/>
      <c r="CQ4" s="83"/>
      <c r="CR4" s="83"/>
      <c r="CS4" s="83"/>
      <c r="CT4" s="83"/>
      <c r="CU4" s="83"/>
      <c r="CV4" s="83" t="s">
        <v>60</v>
      </c>
      <c r="CW4" s="83"/>
      <c r="CX4" s="83"/>
      <c r="CY4" s="83"/>
      <c r="CZ4" s="83"/>
      <c r="DA4" s="83"/>
      <c r="DB4" s="83"/>
      <c r="DC4" s="83"/>
      <c r="DD4" s="83"/>
      <c r="DE4" s="83"/>
      <c r="DF4" s="83"/>
      <c r="DG4" s="83" t="s">
        <v>61</v>
      </c>
      <c r="DH4" s="83"/>
      <c r="DI4" s="83"/>
      <c r="DJ4" s="83"/>
      <c r="DK4" s="83"/>
      <c r="DL4" s="83"/>
      <c r="DM4" s="83"/>
      <c r="DN4" s="83"/>
      <c r="DO4" s="83"/>
      <c r="DP4" s="83"/>
      <c r="DQ4" s="83"/>
      <c r="DR4" s="83" t="s">
        <v>62</v>
      </c>
      <c r="DS4" s="83"/>
      <c r="DT4" s="83"/>
      <c r="DU4" s="83"/>
      <c r="DV4" s="83"/>
      <c r="DW4" s="83"/>
      <c r="DX4" s="83"/>
      <c r="DY4" s="83"/>
      <c r="DZ4" s="83"/>
      <c r="EA4" s="83"/>
      <c r="EB4" s="83"/>
      <c r="EC4" s="83" t="s">
        <v>63</v>
      </c>
      <c r="ED4" s="83"/>
      <c r="EE4" s="83"/>
      <c r="EF4" s="83"/>
      <c r="EG4" s="83"/>
      <c r="EH4" s="83"/>
      <c r="EI4" s="83"/>
      <c r="EJ4" s="83"/>
      <c r="EK4" s="83"/>
      <c r="EL4" s="83"/>
      <c r="EM4" s="83"/>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384020</v>
      </c>
      <c r="D6" s="31">
        <f t="shared" si="3"/>
        <v>46</v>
      </c>
      <c r="E6" s="31">
        <f t="shared" si="3"/>
        <v>1</v>
      </c>
      <c r="F6" s="31">
        <f t="shared" si="3"/>
        <v>0</v>
      </c>
      <c r="G6" s="31">
        <f t="shared" si="3"/>
        <v>1</v>
      </c>
      <c r="H6" s="31" t="str">
        <f t="shared" si="3"/>
        <v>愛媛県　砥部町</v>
      </c>
      <c r="I6" s="31" t="str">
        <f t="shared" si="3"/>
        <v>法適用</v>
      </c>
      <c r="J6" s="31" t="str">
        <f t="shared" si="3"/>
        <v>水道事業</v>
      </c>
      <c r="K6" s="31" t="str">
        <f t="shared" si="3"/>
        <v>末端給水事業</v>
      </c>
      <c r="L6" s="31" t="str">
        <f t="shared" si="3"/>
        <v>A6</v>
      </c>
      <c r="M6" s="32" t="str">
        <f t="shared" si="3"/>
        <v>-</v>
      </c>
      <c r="N6" s="32">
        <f t="shared" si="3"/>
        <v>57.47</v>
      </c>
      <c r="O6" s="32">
        <f t="shared" si="3"/>
        <v>94.01</v>
      </c>
      <c r="P6" s="32">
        <f t="shared" si="3"/>
        <v>2280</v>
      </c>
      <c r="Q6" s="32">
        <f t="shared" si="3"/>
        <v>21844</v>
      </c>
      <c r="R6" s="32">
        <f t="shared" si="3"/>
        <v>101.59</v>
      </c>
      <c r="S6" s="32">
        <f t="shared" si="3"/>
        <v>215.02</v>
      </c>
      <c r="T6" s="32">
        <f t="shared" si="3"/>
        <v>20434</v>
      </c>
      <c r="U6" s="32">
        <f t="shared" si="3"/>
        <v>11.84</v>
      </c>
      <c r="V6" s="32">
        <f t="shared" si="3"/>
        <v>1725.84</v>
      </c>
      <c r="W6" s="33">
        <f>IF(W7="",NA(),W7)</f>
        <v>104.53</v>
      </c>
      <c r="X6" s="33">
        <f t="shared" ref="X6:AF6" si="4">IF(X7="",NA(),X7)</f>
        <v>107.83</v>
      </c>
      <c r="Y6" s="33">
        <f t="shared" si="4"/>
        <v>104.29</v>
      </c>
      <c r="Z6" s="33">
        <f t="shared" si="4"/>
        <v>106.12</v>
      </c>
      <c r="AA6" s="33">
        <f t="shared" si="4"/>
        <v>109.69</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3592.11</v>
      </c>
      <c r="AT6" s="33">
        <f t="shared" ref="AT6:BB6" si="6">IF(AT7="",NA(),AT7)</f>
        <v>2437.29</v>
      </c>
      <c r="AU6" s="33">
        <f t="shared" si="6"/>
        <v>778.98</v>
      </c>
      <c r="AV6" s="33">
        <f t="shared" si="6"/>
        <v>995.76</v>
      </c>
      <c r="AW6" s="33">
        <f t="shared" si="6"/>
        <v>290.69</v>
      </c>
      <c r="AX6" s="33">
        <f t="shared" si="6"/>
        <v>969.16</v>
      </c>
      <c r="AY6" s="33">
        <f t="shared" si="6"/>
        <v>995.5</v>
      </c>
      <c r="AZ6" s="33">
        <f t="shared" si="6"/>
        <v>915.5</v>
      </c>
      <c r="BA6" s="33">
        <f t="shared" si="6"/>
        <v>963.24</v>
      </c>
      <c r="BB6" s="33">
        <f t="shared" si="6"/>
        <v>381.53</v>
      </c>
      <c r="BC6" s="32" t="str">
        <f>IF(BC7="","",IF(BC7="-","【-】","【"&amp;SUBSTITUTE(TEXT(BC7,"#,##0.00"),"-","△")&amp;"】"))</f>
        <v>【264.16】</v>
      </c>
      <c r="BD6" s="33">
        <f>IF(BD7="",NA(),BD7)</f>
        <v>542.01</v>
      </c>
      <c r="BE6" s="33">
        <f t="shared" ref="BE6:BM6" si="7">IF(BE7="",NA(),BE7)</f>
        <v>519.96</v>
      </c>
      <c r="BF6" s="33">
        <f t="shared" si="7"/>
        <v>503.17</v>
      </c>
      <c r="BG6" s="33">
        <f t="shared" si="7"/>
        <v>481.74</v>
      </c>
      <c r="BH6" s="33">
        <f t="shared" si="7"/>
        <v>505.2</v>
      </c>
      <c r="BI6" s="33">
        <f t="shared" si="7"/>
        <v>421.66</v>
      </c>
      <c r="BJ6" s="33">
        <f t="shared" si="7"/>
        <v>414.59</v>
      </c>
      <c r="BK6" s="33">
        <f t="shared" si="7"/>
        <v>404.78</v>
      </c>
      <c r="BL6" s="33">
        <f t="shared" si="7"/>
        <v>400.38</v>
      </c>
      <c r="BM6" s="33">
        <f t="shared" si="7"/>
        <v>393.27</v>
      </c>
      <c r="BN6" s="32" t="str">
        <f>IF(BN7="","",IF(BN7="-","【-】","【"&amp;SUBSTITUTE(TEXT(BN7,"#,##0.00"),"-","△")&amp;"】"))</f>
        <v>【283.72】</v>
      </c>
      <c r="BO6" s="33">
        <f>IF(BO7="",NA(),BO7)</f>
        <v>102.32</v>
      </c>
      <c r="BP6" s="33">
        <f t="shared" ref="BP6:BX6" si="8">IF(BP7="",NA(),BP7)</f>
        <v>105.61</v>
      </c>
      <c r="BQ6" s="33">
        <f t="shared" si="8"/>
        <v>102.59</v>
      </c>
      <c r="BR6" s="33">
        <f t="shared" si="8"/>
        <v>103.78</v>
      </c>
      <c r="BS6" s="33">
        <f t="shared" si="8"/>
        <v>108.53</v>
      </c>
      <c r="BT6" s="33">
        <f t="shared" si="8"/>
        <v>99.51</v>
      </c>
      <c r="BU6" s="33">
        <f t="shared" si="8"/>
        <v>97.71</v>
      </c>
      <c r="BV6" s="33">
        <f t="shared" si="8"/>
        <v>98.07</v>
      </c>
      <c r="BW6" s="33">
        <f t="shared" si="8"/>
        <v>96.56</v>
      </c>
      <c r="BX6" s="33">
        <f t="shared" si="8"/>
        <v>100.47</v>
      </c>
      <c r="BY6" s="32" t="str">
        <f>IF(BY7="","",IF(BY7="-","【-】","【"&amp;SUBSTITUTE(TEXT(BY7,"#,##0.00"),"-","△")&amp;"】"))</f>
        <v>【104.60】</v>
      </c>
      <c r="BZ6" s="33">
        <f>IF(BZ7="",NA(),BZ7)</f>
        <v>116.4</v>
      </c>
      <c r="CA6" s="33">
        <f t="shared" ref="CA6:CI6" si="9">IF(CA7="",NA(),CA7)</f>
        <v>113.67</v>
      </c>
      <c r="CB6" s="33">
        <f t="shared" si="9"/>
        <v>115.75</v>
      </c>
      <c r="CC6" s="33">
        <f t="shared" si="9"/>
        <v>115.72</v>
      </c>
      <c r="CD6" s="33">
        <f t="shared" si="9"/>
        <v>109.43</v>
      </c>
      <c r="CE6" s="33">
        <f t="shared" si="9"/>
        <v>171.34</v>
      </c>
      <c r="CF6" s="33">
        <f t="shared" si="9"/>
        <v>173.56</v>
      </c>
      <c r="CG6" s="33">
        <f t="shared" si="9"/>
        <v>172.26</v>
      </c>
      <c r="CH6" s="33">
        <f t="shared" si="9"/>
        <v>177.14</v>
      </c>
      <c r="CI6" s="33">
        <f t="shared" si="9"/>
        <v>169.82</v>
      </c>
      <c r="CJ6" s="32" t="str">
        <f>IF(CJ7="","",IF(CJ7="-","【-】","【"&amp;SUBSTITUTE(TEXT(CJ7,"#,##0.00"),"-","△")&amp;"】"))</f>
        <v>【164.21】</v>
      </c>
      <c r="CK6" s="33">
        <f>IF(CK7="",NA(),CK7)</f>
        <v>58.25</v>
      </c>
      <c r="CL6" s="33">
        <f t="shared" ref="CL6:CT6" si="10">IF(CL7="",NA(),CL7)</f>
        <v>57.68</v>
      </c>
      <c r="CM6" s="33">
        <f t="shared" si="10"/>
        <v>54.7</v>
      </c>
      <c r="CN6" s="33">
        <f t="shared" si="10"/>
        <v>56.62</v>
      </c>
      <c r="CO6" s="33">
        <f t="shared" si="10"/>
        <v>55.38</v>
      </c>
      <c r="CP6" s="33">
        <f t="shared" si="10"/>
        <v>56.8</v>
      </c>
      <c r="CQ6" s="33">
        <f t="shared" si="10"/>
        <v>55.84</v>
      </c>
      <c r="CR6" s="33">
        <f t="shared" si="10"/>
        <v>55.68</v>
      </c>
      <c r="CS6" s="33">
        <f t="shared" si="10"/>
        <v>55.64</v>
      </c>
      <c r="CT6" s="33">
        <f t="shared" si="10"/>
        <v>55.13</v>
      </c>
      <c r="CU6" s="32" t="str">
        <f>IF(CU7="","",IF(CU7="-","【-】","【"&amp;SUBSTITUTE(TEXT(CU7,"#,##0.00"),"-","△")&amp;"】"))</f>
        <v>【59.80】</v>
      </c>
      <c r="CV6" s="33">
        <f>IF(CV7="",NA(),CV7)</f>
        <v>80.739999999999995</v>
      </c>
      <c r="CW6" s="33">
        <f t="shared" ref="CW6:DE6" si="11">IF(CW7="",NA(),CW7)</f>
        <v>80.05</v>
      </c>
      <c r="CX6" s="33">
        <f t="shared" si="11"/>
        <v>83.73</v>
      </c>
      <c r="CY6" s="33">
        <f t="shared" si="11"/>
        <v>80.31</v>
      </c>
      <c r="CZ6" s="33">
        <f t="shared" si="11"/>
        <v>79.67</v>
      </c>
      <c r="DA6" s="33">
        <f t="shared" si="11"/>
        <v>83.67</v>
      </c>
      <c r="DB6" s="33">
        <f t="shared" si="11"/>
        <v>83.11</v>
      </c>
      <c r="DC6" s="33">
        <f t="shared" si="11"/>
        <v>83.18</v>
      </c>
      <c r="DD6" s="33">
        <f t="shared" si="11"/>
        <v>83.09</v>
      </c>
      <c r="DE6" s="33">
        <f t="shared" si="11"/>
        <v>83</v>
      </c>
      <c r="DF6" s="32" t="str">
        <f>IF(DF7="","",IF(DF7="-","【-】","【"&amp;SUBSTITUTE(TEXT(DF7,"#,##0.00"),"-","△")&amp;"】"))</f>
        <v>【89.78】</v>
      </c>
      <c r="DG6" s="33">
        <f>IF(DG7="",NA(),DG7)</f>
        <v>33.409999999999997</v>
      </c>
      <c r="DH6" s="33">
        <f t="shared" ref="DH6:DP6" si="12">IF(DH7="",NA(),DH7)</f>
        <v>35.1</v>
      </c>
      <c r="DI6" s="33">
        <f t="shared" si="12"/>
        <v>36.58</v>
      </c>
      <c r="DJ6" s="33">
        <f t="shared" si="12"/>
        <v>37.92</v>
      </c>
      <c r="DK6" s="33">
        <f t="shared" si="12"/>
        <v>47.47</v>
      </c>
      <c r="DL6" s="33">
        <f t="shared" si="12"/>
        <v>36.21</v>
      </c>
      <c r="DM6" s="33">
        <f t="shared" si="12"/>
        <v>37.090000000000003</v>
      </c>
      <c r="DN6" s="33">
        <f t="shared" si="12"/>
        <v>38.07</v>
      </c>
      <c r="DO6" s="33">
        <f t="shared" si="12"/>
        <v>39.06</v>
      </c>
      <c r="DP6" s="33">
        <f t="shared" si="12"/>
        <v>46.66</v>
      </c>
      <c r="DQ6" s="32" t="str">
        <f>IF(DQ7="","",IF(DQ7="-","【-】","【"&amp;SUBSTITUTE(TEXT(DQ7,"#,##0.00"),"-","△")&amp;"】"))</f>
        <v>【46.31】</v>
      </c>
      <c r="DR6" s="32">
        <f>IF(DR7="",NA(),DR7)</f>
        <v>0</v>
      </c>
      <c r="DS6" s="32">
        <f t="shared" ref="DS6:EA6" si="13">IF(DS7="",NA(),DS7)</f>
        <v>0</v>
      </c>
      <c r="DT6" s="32">
        <f t="shared" si="13"/>
        <v>0</v>
      </c>
      <c r="DU6" s="32">
        <f t="shared" si="13"/>
        <v>0</v>
      </c>
      <c r="DV6" s="32">
        <f t="shared" si="13"/>
        <v>0</v>
      </c>
      <c r="DW6" s="33">
        <f t="shared" si="13"/>
        <v>6.46</v>
      </c>
      <c r="DX6" s="33">
        <f t="shared" si="13"/>
        <v>6.63</v>
      </c>
      <c r="DY6" s="33">
        <f t="shared" si="13"/>
        <v>7.73</v>
      </c>
      <c r="DZ6" s="33">
        <f t="shared" si="13"/>
        <v>8.8699999999999992</v>
      </c>
      <c r="EA6" s="33">
        <f t="shared" si="13"/>
        <v>9.85</v>
      </c>
      <c r="EB6" s="32" t="str">
        <f>IF(EB7="","",IF(EB7="-","【-】","【"&amp;SUBSTITUTE(TEXT(EB7,"#,##0.00"),"-","△")&amp;"】"))</f>
        <v>【12.42】</v>
      </c>
      <c r="EC6" s="33">
        <f>IF(EC7="",NA(),EC7)</f>
        <v>1.39</v>
      </c>
      <c r="ED6" s="33">
        <f t="shared" ref="ED6:EL6" si="14">IF(ED7="",NA(),ED7)</f>
        <v>0.86</v>
      </c>
      <c r="EE6" s="33">
        <f t="shared" si="14"/>
        <v>1.77</v>
      </c>
      <c r="EF6" s="33">
        <f t="shared" si="14"/>
        <v>1.64</v>
      </c>
      <c r="EG6" s="33">
        <f t="shared" si="14"/>
        <v>1.89</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384020</v>
      </c>
      <c r="D7" s="35">
        <v>46</v>
      </c>
      <c r="E7" s="35">
        <v>1</v>
      </c>
      <c r="F7" s="35">
        <v>0</v>
      </c>
      <c r="G7" s="35">
        <v>1</v>
      </c>
      <c r="H7" s="35" t="s">
        <v>93</v>
      </c>
      <c r="I7" s="35" t="s">
        <v>94</v>
      </c>
      <c r="J7" s="35" t="s">
        <v>95</v>
      </c>
      <c r="K7" s="35" t="s">
        <v>96</v>
      </c>
      <c r="L7" s="35" t="s">
        <v>97</v>
      </c>
      <c r="M7" s="36" t="s">
        <v>98</v>
      </c>
      <c r="N7" s="36">
        <v>57.47</v>
      </c>
      <c r="O7" s="36">
        <v>94.01</v>
      </c>
      <c r="P7" s="36">
        <v>2280</v>
      </c>
      <c r="Q7" s="36">
        <v>21844</v>
      </c>
      <c r="R7" s="36">
        <v>101.59</v>
      </c>
      <c r="S7" s="36">
        <v>215.02</v>
      </c>
      <c r="T7" s="36">
        <v>20434</v>
      </c>
      <c r="U7" s="36">
        <v>11.84</v>
      </c>
      <c r="V7" s="36">
        <v>1725.84</v>
      </c>
      <c r="W7" s="36">
        <v>104.53</v>
      </c>
      <c r="X7" s="36">
        <v>107.83</v>
      </c>
      <c r="Y7" s="36">
        <v>104.29</v>
      </c>
      <c r="Z7" s="36">
        <v>106.12</v>
      </c>
      <c r="AA7" s="36">
        <v>109.69</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3592.11</v>
      </c>
      <c r="AT7" s="36">
        <v>2437.29</v>
      </c>
      <c r="AU7" s="36">
        <v>778.98</v>
      </c>
      <c r="AV7" s="36">
        <v>995.76</v>
      </c>
      <c r="AW7" s="36">
        <v>290.69</v>
      </c>
      <c r="AX7" s="36">
        <v>969.16</v>
      </c>
      <c r="AY7" s="36">
        <v>995.5</v>
      </c>
      <c r="AZ7" s="36">
        <v>915.5</v>
      </c>
      <c r="BA7" s="36">
        <v>963.24</v>
      </c>
      <c r="BB7" s="36">
        <v>381.53</v>
      </c>
      <c r="BC7" s="36">
        <v>264.16000000000003</v>
      </c>
      <c r="BD7" s="36">
        <v>542.01</v>
      </c>
      <c r="BE7" s="36">
        <v>519.96</v>
      </c>
      <c r="BF7" s="36">
        <v>503.17</v>
      </c>
      <c r="BG7" s="36">
        <v>481.74</v>
      </c>
      <c r="BH7" s="36">
        <v>505.2</v>
      </c>
      <c r="BI7" s="36">
        <v>421.66</v>
      </c>
      <c r="BJ7" s="36">
        <v>414.59</v>
      </c>
      <c r="BK7" s="36">
        <v>404.78</v>
      </c>
      <c r="BL7" s="36">
        <v>400.38</v>
      </c>
      <c r="BM7" s="36">
        <v>393.27</v>
      </c>
      <c r="BN7" s="36">
        <v>283.72000000000003</v>
      </c>
      <c r="BO7" s="36">
        <v>102.32</v>
      </c>
      <c r="BP7" s="36">
        <v>105.61</v>
      </c>
      <c r="BQ7" s="36">
        <v>102.59</v>
      </c>
      <c r="BR7" s="36">
        <v>103.78</v>
      </c>
      <c r="BS7" s="36">
        <v>108.53</v>
      </c>
      <c r="BT7" s="36">
        <v>99.51</v>
      </c>
      <c r="BU7" s="36">
        <v>97.71</v>
      </c>
      <c r="BV7" s="36">
        <v>98.07</v>
      </c>
      <c r="BW7" s="36">
        <v>96.56</v>
      </c>
      <c r="BX7" s="36">
        <v>100.47</v>
      </c>
      <c r="BY7" s="36">
        <v>104.6</v>
      </c>
      <c r="BZ7" s="36">
        <v>116.4</v>
      </c>
      <c r="CA7" s="36">
        <v>113.67</v>
      </c>
      <c r="CB7" s="36">
        <v>115.75</v>
      </c>
      <c r="CC7" s="36">
        <v>115.72</v>
      </c>
      <c r="CD7" s="36">
        <v>109.43</v>
      </c>
      <c r="CE7" s="36">
        <v>171.34</v>
      </c>
      <c r="CF7" s="36">
        <v>173.56</v>
      </c>
      <c r="CG7" s="36">
        <v>172.26</v>
      </c>
      <c r="CH7" s="36">
        <v>177.14</v>
      </c>
      <c r="CI7" s="36">
        <v>169.82</v>
      </c>
      <c r="CJ7" s="36">
        <v>164.21</v>
      </c>
      <c r="CK7" s="36">
        <v>58.25</v>
      </c>
      <c r="CL7" s="36">
        <v>57.68</v>
      </c>
      <c r="CM7" s="36">
        <v>54.7</v>
      </c>
      <c r="CN7" s="36">
        <v>56.62</v>
      </c>
      <c r="CO7" s="36">
        <v>55.38</v>
      </c>
      <c r="CP7" s="36">
        <v>56.8</v>
      </c>
      <c r="CQ7" s="36">
        <v>55.84</v>
      </c>
      <c r="CR7" s="36">
        <v>55.68</v>
      </c>
      <c r="CS7" s="36">
        <v>55.64</v>
      </c>
      <c r="CT7" s="36">
        <v>55.13</v>
      </c>
      <c r="CU7" s="36">
        <v>59.8</v>
      </c>
      <c r="CV7" s="36">
        <v>80.739999999999995</v>
      </c>
      <c r="CW7" s="36">
        <v>80.05</v>
      </c>
      <c r="CX7" s="36">
        <v>83.73</v>
      </c>
      <c r="CY7" s="36">
        <v>80.31</v>
      </c>
      <c r="CZ7" s="36">
        <v>79.67</v>
      </c>
      <c r="DA7" s="36">
        <v>83.67</v>
      </c>
      <c r="DB7" s="36">
        <v>83.11</v>
      </c>
      <c r="DC7" s="36">
        <v>83.18</v>
      </c>
      <c r="DD7" s="36">
        <v>83.09</v>
      </c>
      <c r="DE7" s="36">
        <v>83</v>
      </c>
      <c r="DF7" s="36">
        <v>89.78</v>
      </c>
      <c r="DG7" s="36">
        <v>33.409999999999997</v>
      </c>
      <c r="DH7" s="36">
        <v>35.1</v>
      </c>
      <c r="DI7" s="36">
        <v>36.58</v>
      </c>
      <c r="DJ7" s="36">
        <v>37.92</v>
      </c>
      <c r="DK7" s="36">
        <v>47.47</v>
      </c>
      <c r="DL7" s="36">
        <v>36.21</v>
      </c>
      <c r="DM7" s="36">
        <v>37.090000000000003</v>
      </c>
      <c r="DN7" s="36">
        <v>38.07</v>
      </c>
      <c r="DO7" s="36">
        <v>39.06</v>
      </c>
      <c r="DP7" s="36">
        <v>46.66</v>
      </c>
      <c r="DQ7" s="36">
        <v>46.31</v>
      </c>
      <c r="DR7" s="36">
        <v>0</v>
      </c>
      <c r="DS7" s="36">
        <v>0</v>
      </c>
      <c r="DT7" s="36">
        <v>0</v>
      </c>
      <c r="DU7" s="36">
        <v>0</v>
      </c>
      <c r="DV7" s="36">
        <v>0</v>
      </c>
      <c r="DW7" s="36">
        <v>6.46</v>
      </c>
      <c r="DX7" s="36">
        <v>6.63</v>
      </c>
      <c r="DY7" s="36">
        <v>7.73</v>
      </c>
      <c r="DZ7" s="36">
        <v>8.8699999999999992</v>
      </c>
      <c r="EA7" s="36">
        <v>9.85</v>
      </c>
      <c r="EB7" s="36">
        <v>12.42</v>
      </c>
      <c r="EC7" s="36">
        <v>1.39</v>
      </c>
      <c r="ED7" s="36">
        <v>0.86</v>
      </c>
      <c r="EE7" s="36">
        <v>1.77</v>
      </c>
      <c r="EF7" s="36">
        <v>1.64</v>
      </c>
      <c r="EG7" s="36">
        <v>1.89</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2016-02-10T06:30:37Z</cp:lastPrinted>
  <dcterms:created xsi:type="dcterms:W3CDTF">2016-02-03T07:28:03Z</dcterms:created>
  <dcterms:modified xsi:type="dcterms:W3CDTF">2016-02-10T06:30:38Z</dcterms:modified>
  <cp:category/>
</cp:coreProperties>
</file>