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610" windowHeight="1164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c r="U6" i="5"/>
  <c r="AQ10" i="4"/>
  <c r="T6" i="5"/>
  <c r="AI10" i="4"/>
  <c r="S6" i="5"/>
  <c r="AY8" i="4"/>
  <c r="R6" i="5"/>
  <c r="AQ8" i="4"/>
  <c r="Q6" i="5"/>
  <c r="AI8" i="4"/>
  <c r="P6" i="5"/>
  <c r="Z10" i="4"/>
  <c r="O6" i="5"/>
  <c r="N6" i="5"/>
  <c r="M6" i="5"/>
  <c r="L6" i="5"/>
  <c r="Z8" i="4"/>
  <c r="K6" i="5"/>
  <c r="R8" i="4"/>
  <c r="J6" i="5"/>
  <c r="I6" i="5"/>
  <c r="B8" i="4"/>
  <c r="H6" i="5"/>
  <c r="G6" i="5"/>
  <c r="F6" i="5"/>
  <c r="E6" i="5"/>
  <c r="D6" i="5"/>
  <c r="C6" i="5"/>
  <c r="B6" i="5"/>
  <c r="F10"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B10" i="4"/>
  <c r="J8" i="4"/>
  <c r="B6" i="4"/>
  <c r="C10" i="5"/>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<sst xmlns="http://schemas.openxmlformats.org/spreadsheetml/2006/main" count="218" uniqueCount="108">
  <si>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</si>
  <si>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</si>
  <si>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</si>
  <si>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</si>
  <si>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</si>
  <si>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</si>
  <si>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</si>
  <si>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</si>
  <si>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</si>
  <si>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</si>
  <si>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</si>
  <si>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</si>
  <si>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</si>
  <si>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</si>
  <si>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</si>
  <si>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</si>
  <si>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</si>
  <si>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</si>
  <si>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</si>
  <si>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</si>
  <si>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</si>
  <si>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</si>
  <si>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</si>
  <si>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</si>
  <si>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</si>
  <si>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</si>
  <si>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</si>
  <si>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</si>
  <si>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</si>
  <si>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</si>
  <si>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</si>
  <si>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</si>
  <si>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</si>
  <si>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</si>
  <si>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</si>
  <si>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</si>
  <si>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</si>
  <si>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</si>
  <si>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</si>
  <si>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</si>
  <si>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</si>
  <si>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</si>
  <si>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</si>
  <si>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</si>
  <si>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</si>
  <si>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</si>
  <si>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</si>
  <si>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</si>
  <si>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</si>
  <si>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</si>
  <si>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</si>
  <si>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</si>
  <si>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</si>
  <si>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</si>
  <si>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</si>
  <si>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</si>
  <si>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</si>
  <si>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</si>
  <si>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</si>
  <si>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</si>
  <si>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</si>
  <si>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</si>
  <si>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</si>
  <si>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</si>
  <si>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</si>
  <si>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</si>
  <si>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</si>
  <si>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</si>
  <si>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</si>
  <si>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</si>
  <si>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</si>
  <si>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</si>
  <si>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</si>
  <si>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</si>
  <si>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</si>
  <si>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</si>
  <si>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</si>
  <si>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</si>
  <si>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</si>
  <si>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</si>
  <si>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</si>
  <si>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</si>
  <si>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</si>
  <si>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</si>
  <si>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</si>
  <si>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</si>
  <si>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</si>
  <si>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</si>
  <si>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</si>
  <si>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</si>
  <si>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</si>
  <si>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</si>
  <si>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</si>
  <si>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大洲市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</si>
  <si>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</si>
  <si>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</si>
  <si>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</si>
  <si>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</si>
  <si>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</si>
  <si>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</si>
  <si>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</si>
  <si>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</si>
  <si>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</si>
  <si>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</si>
  <si>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</si>
  <si>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は、平均値を大きく下回る傾向にあるが、平成26年度については、特に漏水が頻発していた管路の大規模な更新を行った。今後、耐用年数の経過した老朽管の計画的な更新が必要であるが、給水人口の減少が見込まれることから、収支のバランスを図りながら効率的な投資を行っていく。</t>
    <rPh sb="1" eb="3">
      <t>カンロ</t>
    </rPh>
    <rPh sb="3" eb="5">
      <t>コウシン</t>
    </rPh>
    <rPh sb="5" eb="6">
      <t>リツ</t>
    </rPh>
    <rPh sb="8" eb="10">
      <t>ヘイキン</t>
    </rPh>
    <rPh sb="10" eb="11">
      <t>チ</t>
    </rPh>
    <rPh sb="12" eb="13">
      <t>オオ</t>
    </rPh>
    <rPh sb="15" eb="17">
      <t>シタマワ</t>
    </rPh>
    <rPh sb="18" eb="20">
      <t>ケイコウ</t>
    </rPh>
    <rPh sb="25" eb="27">
      <t>ヘイセイ</t>
    </rPh>
    <rPh sb="29" eb="31">
      <t>ネンド</t>
    </rPh>
    <rPh sb="48" eb="50">
      <t>カンロ</t>
    </rPh>
    <rPh sb="62" eb="64">
      <t>コンゴ</t>
    </rPh>
    <rPh sb="65" eb="67">
      <t>タイヨウ</t>
    </rPh>
    <rPh sb="67" eb="69">
      <t>ネンスウ</t>
    </rPh>
    <rPh sb="70" eb="72">
      <t>ケイカ</t>
    </rPh>
    <rPh sb="74" eb="76">
      <t>ロウキュウ</t>
    </rPh>
    <rPh sb="76" eb="77">
      <t>カン</t>
    </rPh>
    <rPh sb="78" eb="80">
      <t>ケイカク</t>
    </rPh>
    <rPh sb="80" eb="81">
      <t>テキ</t>
    </rPh>
    <rPh sb="82" eb="84">
      <t>コウシン</t>
    </rPh>
    <rPh sb="85" eb="87">
      <t>ヒツヨウ</t>
    </rPh>
    <rPh sb="92" eb="94">
      <t>キュウスイ</t>
    </rPh>
    <rPh sb="94" eb="96">
      <t>ジンコウ</t>
    </rPh>
    <rPh sb="97" eb="99">
      <t>ゲンショウ</t>
    </rPh>
    <rPh sb="100" eb="102">
      <t>ミコ</t>
    </rPh>
    <rPh sb="110" eb="112">
      <t>シュウシ</t>
    </rPh>
    <rPh sb="118" eb="119">
      <t>ハカ</t>
    </rPh>
    <rPh sb="123" eb="125">
      <t>コウリツ</t>
    </rPh>
    <rPh sb="125" eb="126">
      <t>テキ</t>
    </rPh>
    <rPh sb="127" eb="129">
      <t>トウシ</t>
    </rPh>
    <rPh sb="130" eb="131">
      <t>オコナ</t>
    </rPh>
    <phoneticPr fontId="4"/>
  </si>
  <si>
    <t>　簡易水道施設は山間部に位置しており、給水人口の減少や高齢化率の上昇により、水需要が徐々に減少している。これにより必要な事業予算の確保が困難になることから、平成27年度には水道料金の改定を行った。
　しかしながら、今後も給水人口の減少が見込まれることから、受益者負担を求めつつ、これまで以上に事務費の削減や施設の延命化による工事費の圧縮等に努め、上水道事業への事業統合、広域化によるスケールメリットを活かした事業の効率化、水道事業のアウトソーシングによるコスト削減など、あらゆる経営手法を検討し、安全・安心な飲料水の供給を将来に渡り維持するための経営戦略が必要になる。</t>
    <rPh sb="1" eb="3">
      <t>カンイ</t>
    </rPh>
    <rPh sb="5" eb="7">
      <t>シセツ</t>
    </rPh>
    <rPh sb="19" eb="21">
      <t>キュウスイ</t>
    </rPh>
    <rPh sb="30" eb="31">
      <t>リツ</t>
    </rPh>
    <rPh sb="32" eb="34">
      <t>ジョウショウ</t>
    </rPh>
    <rPh sb="38" eb="39">
      <t>ミズ</t>
    </rPh>
    <rPh sb="39" eb="41">
      <t>ジュヨウ</t>
    </rPh>
    <rPh sb="42" eb="44">
      <t>ジョジョ</t>
    </rPh>
    <rPh sb="45" eb="47">
      <t>ゲンショウ</t>
    </rPh>
    <rPh sb="57" eb="59">
      <t>ヒツヨウ</t>
    </rPh>
    <rPh sb="60" eb="62">
      <t>ジギョウ</t>
    </rPh>
    <rPh sb="62" eb="64">
      <t>ヨサン</t>
    </rPh>
    <rPh sb="65" eb="67">
      <t>カクホ</t>
    </rPh>
    <rPh sb="68" eb="70">
      <t>コンナン</t>
    </rPh>
    <rPh sb="78" eb="80">
      <t>ヘイセイ</t>
    </rPh>
    <rPh sb="82" eb="84">
      <t>ネンド</t>
    </rPh>
    <rPh sb="86" eb="88">
      <t>スイドウ</t>
    </rPh>
    <rPh sb="88" eb="90">
      <t>リョウキン</t>
    </rPh>
    <rPh sb="91" eb="93">
      <t>カイテイ</t>
    </rPh>
    <rPh sb="94" eb="95">
      <t>オコナ</t>
    </rPh>
    <rPh sb="107" eb="109">
      <t>コンゴ</t>
    </rPh>
    <rPh sb="110" eb="112">
      <t>キュウスイ</t>
    </rPh>
    <rPh sb="112" eb="114">
      <t>ジンコウ</t>
    </rPh>
    <rPh sb="115" eb="117">
      <t>ゲンショウ</t>
    </rPh>
    <rPh sb="118" eb="120">
      <t>ミコ</t>
    </rPh>
    <rPh sb="128" eb="131">
      <t>ジュエキシャ</t>
    </rPh>
    <rPh sb="131" eb="133">
      <t>フタン</t>
    </rPh>
    <rPh sb="134" eb="135">
      <t>モト</t>
    </rPh>
    <rPh sb="143" eb="145">
      <t>イジョウ</t>
    </rPh>
    <rPh sb="146" eb="149">
      <t>ジムヒ</t>
    </rPh>
    <rPh sb="150" eb="152">
      <t>サクゲン</t>
    </rPh>
    <rPh sb="153" eb="155">
      <t>シセツ</t>
    </rPh>
    <rPh sb="166" eb="168">
      <t>アッシュク</t>
    </rPh>
    <rPh sb="168" eb="169">
      <t>ナド</t>
    </rPh>
    <rPh sb="170" eb="171">
      <t>ツト</t>
    </rPh>
    <rPh sb="173" eb="176">
      <t>ジョウスイドウ</t>
    </rPh>
    <rPh sb="176" eb="178">
      <t>ジギョウ</t>
    </rPh>
    <rPh sb="180" eb="182">
      <t>ジギョウ</t>
    </rPh>
    <rPh sb="182" eb="184">
      <t>トウゴウ</t>
    </rPh>
    <rPh sb="185" eb="188">
      <t>コウイキカ</t>
    </rPh>
    <rPh sb="200" eb="201">
      <t>イ</t>
    </rPh>
    <rPh sb="204" eb="206">
      <t>ジギョウ</t>
    </rPh>
    <rPh sb="207" eb="210">
      <t>コウリツカ</t>
    </rPh>
    <rPh sb="211" eb="213">
      <t>スイドウ</t>
    </rPh>
    <rPh sb="213" eb="215">
      <t>ジギョウ</t>
    </rPh>
    <rPh sb="230" eb="232">
      <t>サクゲン</t>
    </rPh>
    <rPh sb="239" eb="241">
      <t>ケイエイ</t>
    </rPh>
    <rPh sb="241" eb="243">
      <t>シュホウ</t>
    </rPh>
    <rPh sb="244" eb="246">
      <t>ケントウ</t>
    </rPh>
    <rPh sb="248" eb="250">
      <t>アンゼン</t>
    </rPh>
    <rPh sb="251" eb="253">
      <t>アンシン</t>
    </rPh>
    <rPh sb="254" eb="257">
      <t>インリョウスイ</t>
    </rPh>
    <rPh sb="258" eb="260">
      <t>キョウキュウ</t>
    </rPh>
    <rPh sb="261" eb="263">
      <t>ショウライ</t>
    </rPh>
    <rPh sb="264" eb="265">
      <t>ワタ</t>
    </rPh>
    <rPh sb="266" eb="268">
      <t>イジ</t>
    </rPh>
    <rPh sb="273" eb="275">
      <t>ケイエイ</t>
    </rPh>
    <rPh sb="275" eb="277">
      <t>センリャク</t>
    </rPh>
    <rPh sb="278" eb="280">
      <t>ヒツヨウ</t>
    </rPh>
    <phoneticPr fontId="4"/>
  </si>
  <si>
    <r>
      <t>　収益的収支比率、料金回収率は平均値を下回っており、繰入金の依存度が高い状況である。これは給水人口の減少による給水収益の減少及び老朽施設の維持費の増加等が主な要因である。
　企業債残高対給水収益比率は、平均値を大きく上回っており、企業債残高が多い状況であるが、給水収益が減少する中で、新たな資金調達を最小限に抑えることで年々改善している。
　給水原価は平均値に近い、概ね450円前後で推移している。これは特に影響のある工事費について、効率的な執行により事業年度毎の支出額を一定水準に保っていることによるものであるが、老朽化の進行に伴い年々増加傾向にある。
　施設利用率は平均値を上回っており、また有収率は平均を下回っている。これは</t>
    </r>
    <r>
      <rPr>
        <sz val="11"/>
        <rFont val="ＭＳ ゴシック"/>
        <family val="3"/>
        <charset val="128"/>
      </rPr>
      <t>老朽管からの漏水が頻発したことにより水の供給量が増加するとともに、漏水分の給水収益が失われたものである。</t>
    </r>
    <r>
      <rPr>
        <sz val="11"/>
        <color theme="1"/>
        <rFont val="ＭＳ ゴシック"/>
        <family val="3"/>
        <charset val="128"/>
      </rPr>
      <t xml:space="preserve">
　簡易水道事業は、給水人口の減少により経営の厳しさが増している。水道利用者に必要とされる水需要を的確に捉え、適切な事業規模により、限られた経費で最大限の効果が得られるよう企業努力を行っていく。</t>
    </r>
    <rPh sb="1" eb="4">
      <t>シュウエキテキ</t>
    </rPh>
    <rPh sb="4" eb="6">
      <t>シュウシ</t>
    </rPh>
    <rPh sb="6" eb="8">
      <t>ヒリツ</t>
    </rPh>
    <rPh sb="17" eb="18">
      <t>チ</t>
    </rPh>
    <rPh sb="55" eb="57">
      <t>キュウスイ</t>
    </rPh>
    <rPh sb="57" eb="59">
      <t>シュウエキ</t>
    </rPh>
    <rPh sb="60" eb="62">
      <t>ゲンショウ</t>
    </rPh>
    <rPh sb="62" eb="63">
      <t>オヨ</t>
    </rPh>
    <rPh sb="64" eb="66">
      <t>ロウキュウ</t>
    </rPh>
    <rPh sb="66" eb="68">
      <t>シセツ</t>
    </rPh>
    <rPh sb="73" eb="75">
      <t>ゾウカ</t>
    </rPh>
    <rPh sb="75" eb="76">
      <t>ナド</t>
    </rPh>
    <rPh sb="77" eb="78">
      <t>オモ</t>
    </rPh>
    <rPh sb="87" eb="89">
      <t>キギョウ</t>
    </rPh>
    <rPh sb="89" eb="90">
      <t>サイ</t>
    </rPh>
    <rPh sb="90" eb="92">
      <t>ザンダカ</t>
    </rPh>
    <rPh sb="92" eb="93">
      <t>タイ</t>
    </rPh>
    <rPh sb="93" eb="95">
      <t>キュウスイ</t>
    </rPh>
    <rPh sb="95" eb="97">
      <t>シュウエキ</t>
    </rPh>
    <rPh sb="97" eb="99">
      <t>ヒリツ</t>
    </rPh>
    <rPh sb="101" eb="103">
      <t>ヘイキン</t>
    </rPh>
    <rPh sb="103" eb="104">
      <t>チ</t>
    </rPh>
    <rPh sb="105" eb="106">
      <t>オオ</t>
    </rPh>
    <rPh sb="108" eb="110">
      <t>ウワマワ</t>
    </rPh>
    <rPh sb="115" eb="117">
      <t>キギョウ</t>
    </rPh>
    <rPh sb="117" eb="118">
      <t>サイ</t>
    </rPh>
    <rPh sb="118" eb="120">
      <t>ザンダカ</t>
    </rPh>
    <rPh sb="121" eb="122">
      <t>オオ</t>
    </rPh>
    <rPh sb="123" eb="125">
      <t>ジョウキョウ</t>
    </rPh>
    <rPh sb="130" eb="132">
      <t>キュウスイ</t>
    </rPh>
    <rPh sb="132" eb="134">
      <t>シュウエキ</t>
    </rPh>
    <rPh sb="135" eb="137">
      <t>ゲンショウ</t>
    </rPh>
    <rPh sb="139" eb="140">
      <t>ナカ</t>
    </rPh>
    <rPh sb="142" eb="143">
      <t>アラ</t>
    </rPh>
    <rPh sb="145" eb="147">
      <t>シキン</t>
    </rPh>
    <rPh sb="147" eb="149">
      <t>チョウタツ</t>
    </rPh>
    <rPh sb="150" eb="153">
      <t>サイショウゲン</t>
    </rPh>
    <rPh sb="154" eb="155">
      <t>オサ</t>
    </rPh>
    <rPh sb="160" eb="162">
      <t>ネンネン</t>
    </rPh>
    <rPh sb="162" eb="164">
      <t>カイゼン</t>
    </rPh>
    <rPh sb="171" eb="173">
      <t>キュウスイ</t>
    </rPh>
    <rPh sb="173" eb="175">
      <t>ゲンカ</t>
    </rPh>
    <rPh sb="176" eb="178">
      <t>ヘイキン</t>
    </rPh>
    <rPh sb="178" eb="179">
      <t>チ</t>
    </rPh>
    <rPh sb="180" eb="181">
      <t>チカ</t>
    </rPh>
    <rPh sb="183" eb="184">
      <t>オオム</t>
    </rPh>
    <rPh sb="188" eb="189">
      <t>エン</t>
    </rPh>
    <rPh sb="189" eb="191">
      <t>ゼンゴ</t>
    </rPh>
    <rPh sb="192" eb="194">
      <t>スイイ</t>
    </rPh>
    <rPh sb="202" eb="203">
      <t>トク</t>
    </rPh>
    <rPh sb="204" eb="206">
      <t>エイキョウ</t>
    </rPh>
    <rPh sb="209" eb="211">
      <t>コウジ</t>
    </rPh>
    <rPh sb="217" eb="220">
      <t>コウリツテキ</t>
    </rPh>
    <rPh sb="221" eb="223">
      <t>シッコウ</t>
    </rPh>
    <rPh sb="226" eb="228">
      <t>ジギョウ</t>
    </rPh>
    <rPh sb="228" eb="230">
      <t>ネンド</t>
    </rPh>
    <rPh sb="230" eb="231">
      <t>マイ</t>
    </rPh>
    <rPh sb="232" eb="234">
      <t>シシュツ</t>
    </rPh>
    <rPh sb="234" eb="235">
      <t>ガク</t>
    </rPh>
    <rPh sb="236" eb="238">
      <t>イッテイ</t>
    </rPh>
    <rPh sb="238" eb="240">
      <t>スイジュン</t>
    </rPh>
    <rPh sb="241" eb="242">
      <t>タモ</t>
    </rPh>
    <rPh sb="258" eb="261">
      <t>ロウキュウカ</t>
    </rPh>
    <rPh sb="262" eb="264">
      <t>シンコウ</t>
    </rPh>
    <rPh sb="265" eb="266">
      <t>トモナ</t>
    </rPh>
    <rPh sb="267" eb="269">
      <t>ネンネン</t>
    </rPh>
    <rPh sb="269" eb="271">
      <t>ゾウカ</t>
    </rPh>
    <rPh sb="271" eb="273">
      <t>ケイコウ</t>
    </rPh>
    <rPh sb="279" eb="281">
      <t>シセツ</t>
    </rPh>
    <rPh sb="281" eb="284">
      <t>リヨウリツ</t>
    </rPh>
    <rPh sb="287" eb="288">
      <t>チ</t>
    </rPh>
    <rPh sb="298" eb="299">
      <t>ユウ</t>
    </rPh>
    <rPh sb="299" eb="300">
      <t>シュウ</t>
    </rPh>
    <rPh sb="302" eb="304">
      <t>ヘイキン</t>
    </rPh>
    <rPh sb="305" eb="307">
      <t>シタマワ</t>
    </rPh>
    <rPh sb="315" eb="317">
      <t>ロウキュウ</t>
    </rPh>
    <rPh sb="317" eb="318">
      <t>カン</t>
    </rPh>
    <rPh sb="321" eb="323">
      <t>ロウスイ</t>
    </rPh>
    <rPh sb="324" eb="326">
      <t>ヒンパツ</t>
    </rPh>
    <rPh sb="333" eb="334">
      <t>ミズ</t>
    </rPh>
    <rPh sb="335" eb="337">
      <t>キョウキュウ</t>
    </rPh>
    <rPh sb="339" eb="341">
      <t>ゾウカ</t>
    </rPh>
    <rPh sb="348" eb="350">
      <t>ロウスイ</t>
    </rPh>
    <rPh sb="350" eb="351">
      <t>ブン</t>
    </rPh>
    <rPh sb="352" eb="354">
      <t>キュウスイ</t>
    </rPh>
    <rPh sb="354" eb="356">
      <t>シュウエキ</t>
    </rPh>
    <rPh sb="357" eb="358">
      <t>ウシナ</t>
    </rPh>
    <rPh sb="369" eb="371">
      <t>カンイ</t>
    </rPh>
    <rPh sb="371" eb="373">
      <t>スイドウ</t>
    </rPh>
    <rPh sb="373" eb="375">
      <t>ジギョウ</t>
    </rPh>
    <rPh sb="377" eb="379">
      <t>キュウスイ</t>
    </rPh>
    <rPh sb="379" eb="381">
      <t>ジンコウ</t>
    </rPh>
    <rPh sb="382" eb="384">
      <t>ゲンショウ</t>
    </rPh>
    <rPh sb="387" eb="389">
      <t>ケイエイ</t>
    </rPh>
    <rPh sb="390" eb="391">
      <t>キビ</t>
    </rPh>
    <rPh sb="394" eb="395">
      <t>マ</t>
    </rPh>
    <rPh sb="400" eb="402">
      <t>スイドウ</t>
    </rPh>
    <rPh sb="406" eb="408">
      <t>ヒツヨウ</t>
    </rPh>
    <rPh sb="412" eb="413">
      <t>ミズ</t>
    </rPh>
    <rPh sb="413" eb="415">
      <t>ジュヨウ</t>
    </rPh>
    <rPh sb="416" eb="418">
      <t>テキカク</t>
    </rPh>
    <rPh sb="419" eb="420">
      <t>トラ</t>
    </rPh>
    <rPh sb="422" eb="424">
      <t>テキセツ</t>
    </rPh>
    <rPh sb="425" eb="427">
      <t>ジギョウ</t>
    </rPh>
    <rPh sb="427" eb="429">
      <t>キボ</t>
    </rPh>
    <rPh sb="433" eb="434">
      <t>カギ</t>
    </rPh>
    <rPh sb="437" eb="439">
      <t>ケイヒ</t>
    </rPh>
    <rPh sb="440" eb="443">
      <t>サイダイゲン</t>
    </rPh>
    <rPh sb="444" eb="446">
      <t>コウカ</t>
    </rPh>
    <rPh sb="447" eb="448">
      <t>エ</t>
    </rPh>
    <rPh sb="453" eb="455">
      <t>キギョウ</t>
    </rPh>
    <rPh sb="455" eb="457">
      <t>ドリョク</t>
    </rPh>
    <rPh sb="458" eb="45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</si>
</sst>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0.03</c:v>
                </c:pt>
                <c:pt idx="2">
                  <c:v>0.02</c:v>
                </c:pt>
                <c:pt idx="3">
                  <c:v>0.04</c:v>
                </c:pt>
                <c:pt idx="4">
                  <c:v>0.62</c:v>
                </c:pt>
              </c:numCache>
            </c:numRef>
          </c:val>
        </c:ser>
        <c:dLbls>
          <c:showLegendKey val="0"/>
          <c:showVal val="0"/>
          <c:showCatName val="0"/>
          <c:showSerName val="0"/>
          <c:showPercent val="0"/>
          <c:showBubbleSize val="0"/>
        </c:dLbls>
        <c:gapWidth val="150"/>
        <c:axId val="121308672"/>
        <c:axId val="12131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121308672"/>
        <c:axId val="121310592"/>
      </c:lineChart>
      <c:dateAx>
        <c:axId val="121308672"/>
        <c:scaling>
          <c:orientation val="minMax"/>
        </c:scaling>
        <c:delete val="1"/>
        <c:axPos val="b"/>
        <c:numFmt formatCode="ge" sourceLinked="1"/>
        <c:majorTickMark val="none"/>
        <c:minorTickMark val="none"/>
        <c:tickLblPos val="none"/>
        <c:crossAx val="121310592"/>
        <c:crosses val="autoZero"/>
        <c:auto val="1"/>
        <c:lblOffset val="100"/>
        <c:baseTimeUnit val="years"/>
      </c:dateAx>
      <c:valAx>
        <c:axId val="12131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77.790000000000006</c:v>
                </c:pt>
                <c:pt idx="1">
                  <c:v>75.62</c:v>
                </c:pt>
                <c:pt idx="2">
                  <c:v>79.28</c:v>
                </c:pt>
                <c:pt idx="3">
                  <c:v>68.69</c:v>
                </c:pt>
                <c:pt idx="4">
                  <c:v>71.13</c:v>
                </c:pt>
              </c:numCache>
            </c:numRef>
          </c:val>
        </c:ser>
        <c:dLbls>
          <c:showLegendKey val="0"/>
          <c:showVal val="0"/>
          <c:showCatName val="0"/>
          <c:showSerName val="0"/>
          <c:showPercent val="0"/>
          <c:showBubbleSize val="0"/>
        </c:dLbls>
        <c:gapWidth val="150"/>
        <c:axId val="122369920"/>
        <c:axId val="12238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22369920"/>
        <c:axId val="122384384"/>
      </c:lineChart>
      <c:dateAx>
        <c:axId val="122369920"/>
        <c:scaling>
          <c:orientation val="minMax"/>
        </c:scaling>
        <c:delete val="1"/>
        <c:axPos val="b"/>
        <c:numFmt formatCode="ge" sourceLinked="1"/>
        <c:majorTickMark val="none"/>
        <c:minorTickMark val="none"/>
        <c:tickLblPos val="none"/>
        <c:crossAx val="122384384"/>
        <c:crosses val="autoZero"/>
        <c:auto val="1"/>
        <c:lblOffset val="100"/>
        <c:baseTimeUnit val="years"/>
      </c:dateAx>
      <c:valAx>
        <c:axId val="12238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68.12</c:v>
                </c:pt>
                <c:pt idx="1">
                  <c:v>66.27</c:v>
                </c:pt>
                <c:pt idx="2">
                  <c:v>65.14</c:v>
                </c:pt>
                <c:pt idx="3">
                  <c:v>69.099999999999994</c:v>
                </c:pt>
                <c:pt idx="4">
                  <c:v>64.05</c:v>
                </c:pt>
              </c:numCache>
            </c:numRef>
          </c:val>
        </c:ser>
        <c:dLbls>
          <c:showLegendKey val="0"/>
          <c:showVal val="0"/>
          <c:showCatName val="0"/>
          <c:showSerName val="0"/>
          <c:showPercent val="0"/>
          <c:showBubbleSize val="0"/>
        </c:dLbls>
        <c:gapWidth val="150"/>
        <c:axId val="122402304"/>
        <c:axId val="12240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22402304"/>
        <c:axId val="122404224"/>
      </c:lineChart>
      <c:dateAx>
        <c:axId val="122402304"/>
        <c:scaling>
          <c:orientation val="minMax"/>
        </c:scaling>
        <c:delete val="1"/>
        <c:axPos val="b"/>
        <c:numFmt formatCode="ge" sourceLinked="1"/>
        <c:majorTickMark val="none"/>
        <c:minorTickMark val="none"/>
        <c:tickLblPos val="none"/>
        <c:crossAx val="122404224"/>
        <c:crosses val="autoZero"/>
        <c:auto val="1"/>
        <c:lblOffset val="100"/>
        <c:baseTimeUnit val="years"/>
      </c:dateAx>
      <c:valAx>
        <c:axId val="12240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49.5</c:v>
                </c:pt>
                <c:pt idx="1">
                  <c:v>51.18</c:v>
                </c:pt>
                <c:pt idx="2">
                  <c:v>48.3</c:v>
                </c:pt>
                <c:pt idx="3">
                  <c:v>48.32</c:v>
                </c:pt>
                <c:pt idx="4">
                  <c:v>50.43</c:v>
                </c:pt>
              </c:numCache>
            </c:numRef>
          </c:val>
        </c:ser>
        <c:dLbls>
          <c:showLegendKey val="0"/>
          <c:showVal val="0"/>
          <c:showCatName val="0"/>
          <c:showSerName val="0"/>
          <c:showPercent val="0"/>
          <c:showBubbleSize val="0"/>
        </c:dLbls>
        <c:gapWidth val="150"/>
        <c:axId val="121353344"/>
        <c:axId val="12135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121353344"/>
        <c:axId val="121355264"/>
      </c:lineChart>
      <c:dateAx>
        <c:axId val="121353344"/>
        <c:scaling>
          <c:orientation val="minMax"/>
        </c:scaling>
        <c:delete val="1"/>
        <c:axPos val="b"/>
        <c:numFmt formatCode="ge" sourceLinked="1"/>
        <c:majorTickMark val="none"/>
        <c:minorTickMark val="none"/>
        <c:tickLblPos val="none"/>
        <c:crossAx val="121355264"/>
        <c:crosses val="autoZero"/>
        <c:auto val="1"/>
        <c:lblOffset val="100"/>
        <c:baseTimeUnit val="years"/>
      </c:dateAx>
      <c:valAx>
        <c:axId val="12135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520896"/>
        <c:axId val="1215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520896"/>
        <c:axId val="121522816"/>
      </c:lineChart>
      <c:dateAx>
        <c:axId val="121520896"/>
        <c:scaling>
          <c:orientation val="minMax"/>
        </c:scaling>
        <c:delete val="1"/>
        <c:axPos val="b"/>
        <c:numFmt formatCode="ge" sourceLinked="1"/>
        <c:majorTickMark val="none"/>
        <c:minorTickMark val="none"/>
        <c:tickLblPos val="none"/>
        <c:crossAx val="121522816"/>
        <c:crosses val="autoZero"/>
        <c:auto val="1"/>
        <c:lblOffset val="100"/>
        <c:baseTimeUnit val="years"/>
      </c:dateAx>
      <c:valAx>
        <c:axId val="1215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553280"/>
        <c:axId val="1215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553280"/>
        <c:axId val="121555200"/>
      </c:lineChart>
      <c:dateAx>
        <c:axId val="121553280"/>
        <c:scaling>
          <c:orientation val="minMax"/>
        </c:scaling>
        <c:delete val="1"/>
        <c:axPos val="b"/>
        <c:numFmt formatCode="ge" sourceLinked="1"/>
        <c:majorTickMark val="none"/>
        <c:minorTickMark val="none"/>
        <c:tickLblPos val="none"/>
        <c:crossAx val="121555200"/>
        <c:crosses val="autoZero"/>
        <c:auto val="1"/>
        <c:lblOffset val="100"/>
        <c:baseTimeUnit val="years"/>
      </c:dateAx>
      <c:valAx>
        <c:axId val="1215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194176"/>
        <c:axId val="1222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194176"/>
        <c:axId val="122200448"/>
      </c:lineChart>
      <c:dateAx>
        <c:axId val="122194176"/>
        <c:scaling>
          <c:orientation val="minMax"/>
        </c:scaling>
        <c:delete val="1"/>
        <c:axPos val="b"/>
        <c:numFmt formatCode="ge" sourceLinked="1"/>
        <c:majorTickMark val="none"/>
        <c:minorTickMark val="none"/>
        <c:tickLblPos val="none"/>
        <c:crossAx val="122200448"/>
        <c:crosses val="autoZero"/>
        <c:auto val="1"/>
        <c:lblOffset val="100"/>
        <c:baseTimeUnit val="years"/>
      </c:dateAx>
      <c:valAx>
        <c:axId val="1222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226560"/>
        <c:axId val="12223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226560"/>
        <c:axId val="122232832"/>
      </c:lineChart>
      <c:dateAx>
        <c:axId val="122226560"/>
        <c:scaling>
          <c:orientation val="minMax"/>
        </c:scaling>
        <c:delete val="1"/>
        <c:axPos val="b"/>
        <c:numFmt formatCode="ge" sourceLinked="1"/>
        <c:majorTickMark val="none"/>
        <c:minorTickMark val="none"/>
        <c:tickLblPos val="none"/>
        <c:crossAx val="122232832"/>
        <c:crosses val="autoZero"/>
        <c:auto val="1"/>
        <c:lblOffset val="100"/>
        <c:baseTimeUnit val="years"/>
      </c:dateAx>
      <c:valAx>
        <c:axId val="1222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2151.37</c:v>
                </c:pt>
                <c:pt idx="1">
                  <c:v>1882.79</c:v>
                </c:pt>
                <c:pt idx="2">
                  <c:v>1837.63</c:v>
                </c:pt>
                <c:pt idx="3">
                  <c:v>1709.68</c:v>
                </c:pt>
                <c:pt idx="4">
                  <c:v>1628.1</c:v>
                </c:pt>
              </c:numCache>
            </c:numRef>
          </c:val>
        </c:ser>
        <c:dLbls>
          <c:showLegendKey val="0"/>
          <c:showVal val="0"/>
          <c:showCatName val="0"/>
          <c:showSerName val="0"/>
          <c:showPercent val="0"/>
          <c:showBubbleSize val="0"/>
        </c:dLbls>
        <c:gapWidth val="150"/>
        <c:axId val="122254848"/>
        <c:axId val="1222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22254848"/>
        <c:axId val="122256768"/>
      </c:lineChart>
      <c:dateAx>
        <c:axId val="122254848"/>
        <c:scaling>
          <c:orientation val="minMax"/>
        </c:scaling>
        <c:delete val="1"/>
        <c:axPos val="b"/>
        <c:numFmt formatCode="ge" sourceLinked="1"/>
        <c:majorTickMark val="none"/>
        <c:minorTickMark val="none"/>
        <c:tickLblPos val="none"/>
        <c:crossAx val="122256768"/>
        <c:crosses val="autoZero"/>
        <c:auto val="1"/>
        <c:lblOffset val="100"/>
        <c:baseTimeUnit val="years"/>
      </c:dateAx>
      <c:valAx>
        <c:axId val="1222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33.15</c:v>
                </c:pt>
                <c:pt idx="1">
                  <c:v>33.86</c:v>
                </c:pt>
                <c:pt idx="2">
                  <c:v>33.36</c:v>
                </c:pt>
                <c:pt idx="3">
                  <c:v>32.549999999999997</c:v>
                </c:pt>
                <c:pt idx="4">
                  <c:v>30.76</c:v>
                </c:pt>
              </c:numCache>
            </c:numRef>
          </c:val>
        </c:ser>
        <c:dLbls>
          <c:showLegendKey val="0"/>
          <c:showVal val="0"/>
          <c:showCatName val="0"/>
          <c:showSerName val="0"/>
          <c:showPercent val="0"/>
          <c:showBubbleSize val="0"/>
        </c:dLbls>
        <c:gapWidth val="150"/>
        <c:axId val="122272768"/>
        <c:axId val="1225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22272768"/>
        <c:axId val="122569856"/>
      </c:lineChart>
      <c:dateAx>
        <c:axId val="122272768"/>
        <c:scaling>
          <c:orientation val="minMax"/>
        </c:scaling>
        <c:delete val="1"/>
        <c:axPos val="b"/>
        <c:numFmt formatCode="ge" sourceLinked="1"/>
        <c:majorTickMark val="none"/>
        <c:minorTickMark val="none"/>
        <c:tickLblPos val="none"/>
        <c:crossAx val="122569856"/>
        <c:crosses val="autoZero"/>
        <c:auto val="1"/>
        <c:lblOffset val="100"/>
        <c:baseTimeUnit val="years"/>
      </c:dateAx>
      <c:valAx>
        <c:axId val="1225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417.69</c:v>
                </c:pt>
                <c:pt idx="1">
                  <c:v>435.32</c:v>
                </c:pt>
                <c:pt idx="2">
                  <c:v>422.37</c:v>
                </c:pt>
                <c:pt idx="3">
                  <c:v>451.76</c:v>
                </c:pt>
                <c:pt idx="4">
                  <c:v>493.83</c:v>
                </c:pt>
              </c:numCache>
            </c:numRef>
          </c:val>
        </c:ser>
        <c:dLbls>
          <c:showLegendKey val="0"/>
          <c:showVal val="0"/>
          <c:showCatName val="0"/>
          <c:showSerName val="0"/>
          <c:showPercent val="0"/>
          <c:showBubbleSize val="0"/>
        </c:dLbls>
        <c:gapWidth val="150"/>
        <c:axId val="122591488"/>
        <c:axId val="12260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22591488"/>
        <c:axId val="122605952"/>
      </c:lineChart>
      <c:dateAx>
        <c:axId val="122591488"/>
        <c:scaling>
          <c:orientation val="minMax"/>
        </c:scaling>
        <c:delete val="1"/>
        <c:axPos val="b"/>
        <c:numFmt formatCode="ge" sourceLinked="1"/>
        <c:majorTickMark val="none"/>
        <c:minorTickMark val="none"/>
        <c:tickLblPos val="none"/>
        <c:crossAx val="122605952"/>
        <c:crosses val="autoZero"/>
        <c:auto val="1"/>
        <c:lblOffset val="100"/>
        <c:baseTimeUnit val="years"/>
      </c:dateAx>
      <c:valAx>
        <c:axId val="1226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V4"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愛媛県　大洲市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46311</v>
      </c>
      <c r="AJ8" s="74"/>
      <c r="AK8" s="74"/>
      <c r="AL8" s="74"/>
      <c r="AM8" s="74"/>
      <c r="AN8" s="74"/>
      <c r="AO8" s="74"/>
      <c r="AP8" s="75"/>
      <c r="AQ8" s="56">
        <f>データ!R6</f>
        <v>432.22</v>
      </c>
      <c r="AR8" s="56"/>
      <c r="AS8" s="56"/>
      <c r="AT8" s="56"/>
      <c r="AU8" s="56"/>
      <c r="AV8" s="56"/>
      <c r="AW8" s="56"/>
      <c r="AX8" s="56"/>
      <c r="AY8" s="56">
        <f>データ!S6</f>
        <v>107.15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8.7100000000000009</v>
      </c>
      <c r="S10" s="56"/>
      <c r="T10" s="56"/>
      <c r="U10" s="56"/>
      <c r="V10" s="56"/>
      <c r="W10" s="56"/>
      <c r="X10" s="56"/>
      <c r="Y10" s="56"/>
      <c r="Z10" s="64">
        <f>データ!P6</f>
        <v>3240</v>
      </c>
      <c r="AA10" s="64"/>
      <c r="AB10" s="64"/>
      <c r="AC10" s="64"/>
      <c r="AD10" s="64"/>
      <c r="AE10" s="64"/>
      <c r="AF10" s="64"/>
      <c r="AG10" s="64"/>
      <c r="AH10" s="2"/>
      <c r="AI10" s="64">
        <f>データ!T6</f>
        <v>4007</v>
      </c>
      <c r="AJ10" s="64"/>
      <c r="AK10" s="64"/>
      <c r="AL10" s="64"/>
      <c r="AM10" s="64"/>
      <c r="AN10" s="64"/>
      <c r="AO10" s="64"/>
      <c r="AP10" s="64"/>
      <c r="AQ10" s="56">
        <f>データ!U6</f>
        <v>38.590000000000003</v>
      </c>
      <c r="AR10" s="56"/>
      <c r="AS10" s="56"/>
      <c r="AT10" s="56"/>
      <c r="AU10" s="56"/>
      <c r="AV10" s="56"/>
      <c r="AW10" s="56"/>
      <c r="AX10" s="56"/>
      <c r="AY10" s="56">
        <f>データ!V6</f>
        <v>103.84</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382078</v>
      </c>
      <c r="D6" s="31">
        <f t="shared" si="3"/>
        <v>47</v>
      </c>
      <c r="E6" s="31">
        <f t="shared" si="3"/>
        <v>1</v>
      </c>
      <c r="F6" s="31">
        <f t="shared" si="3"/>
        <v>0</v>
      </c>
      <c r="G6" s="31">
        <f t="shared" si="3"/>
        <v>0</v>
      </c>
      <c r="H6" s="31" t="str">
        <f t="shared" si="3"/>
        <v>愛媛県　大洲市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8.7100000000000009</v>
      </c>
      <c r="P6" s="32">
        <f t="shared" si="3"/>
        <v>3240</v>
      </c>
      <c r="Q6" s="32">
        <f t="shared" si="3"/>
        <v>46311</v>
      </c>
      <c r="R6" s="32">
        <f t="shared" si="3"/>
        <v>432.22</v>
      </c>
      <c r="S6" s="32">
        <f t="shared" si="3"/>
        <v>107.15</v>
      </c>
      <c r="T6" s="32">
        <f t="shared" si="3"/>
        <v>4007</v>
      </c>
      <c r="U6" s="32">
        <f t="shared" si="3"/>
        <v>38.590000000000003</v>
      </c>
      <c r="V6" s="32">
        <f t="shared" si="3"/>
        <v>103.84</v>
      </c>
      <c r="W6" s="33">
        <f>IF(W7="",NA(),W7)</f>
        <v>49.5</v>
      </c>
      <c r="X6" s="33">
        <f t="shared" ref="X6:AF6" si="4">IF(X7="",NA(),X7)</f>
        <v>51.18</v>
      </c>
      <c r="Y6" s="33">
        <f t="shared" si="4"/>
        <v>48.3</v>
      </c>
      <c r="Z6" s="33">
        <f t="shared" si="4"/>
        <v>48.32</v>
      </c>
      <c r="AA6" s="33">
        <f t="shared" si="4"/>
        <v>50.43</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2151.37</v>
      </c>
      <c r="BE6" s="33">
        <f t="shared" ref="BE6:BM6" si="7">IF(BE7="",NA(),BE7)</f>
        <v>1882.79</v>
      </c>
      <c r="BF6" s="33">
        <f t="shared" si="7"/>
        <v>1837.63</v>
      </c>
      <c r="BG6" s="33">
        <f t="shared" si="7"/>
        <v>1709.68</v>
      </c>
      <c r="BH6" s="33">
        <f t="shared" si="7"/>
        <v>1628.1</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33.15</v>
      </c>
      <c r="BP6" s="33">
        <f t="shared" ref="BP6:BX6" si="8">IF(BP7="",NA(),BP7)</f>
        <v>33.86</v>
      </c>
      <c r="BQ6" s="33">
        <f t="shared" si="8"/>
        <v>33.36</v>
      </c>
      <c r="BR6" s="33">
        <f t="shared" si="8"/>
        <v>32.549999999999997</v>
      </c>
      <c r="BS6" s="33">
        <f t="shared" si="8"/>
        <v>30.76</v>
      </c>
      <c r="BT6" s="33">
        <f t="shared" si="8"/>
        <v>57.51</v>
      </c>
      <c r="BU6" s="33">
        <f t="shared" si="8"/>
        <v>56.46</v>
      </c>
      <c r="BV6" s="33">
        <f t="shared" si="8"/>
        <v>19.77</v>
      </c>
      <c r="BW6" s="33">
        <f t="shared" si="8"/>
        <v>34.25</v>
      </c>
      <c r="BX6" s="33">
        <f t="shared" si="8"/>
        <v>46.48</v>
      </c>
      <c r="BY6" s="32" t="str">
        <f>IF(BY7="","",IF(BY7="-","【-】","【"&amp;SUBSTITUTE(TEXT(BY7,"#,##0.00"),"-","△")&amp;"】"))</f>
        <v>【36.33】</v>
      </c>
      <c r="BZ6" s="33">
        <f>IF(BZ7="",NA(),BZ7)</f>
        <v>417.69</v>
      </c>
      <c r="CA6" s="33">
        <f t="shared" ref="CA6:CI6" si="9">IF(CA7="",NA(),CA7)</f>
        <v>435.32</v>
      </c>
      <c r="CB6" s="33">
        <f t="shared" si="9"/>
        <v>422.37</v>
      </c>
      <c r="CC6" s="33">
        <f t="shared" si="9"/>
        <v>451.76</v>
      </c>
      <c r="CD6" s="33">
        <f t="shared" si="9"/>
        <v>493.83</v>
      </c>
      <c r="CE6" s="33">
        <f t="shared" si="9"/>
        <v>291.83</v>
      </c>
      <c r="CF6" s="33">
        <f t="shared" si="9"/>
        <v>306.49</v>
      </c>
      <c r="CG6" s="33">
        <f t="shared" si="9"/>
        <v>878.73</v>
      </c>
      <c r="CH6" s="33">
        <f t="shared" si="9"/>
        <v>501.18</v>
      </c>
      <c r="CI6" s="33">
        <f t="shared" si="9"/>
        <v>376.61</v>
      </c>
      <c r="CJ6" s="32" t="str">
        <f>IF(CJ7="","",IF(CJ7="-","【-】","【"&amp;SUBSTITUTE(TEXT(CJ7,"#,##0.00"),"-","△")&amp;"】"))</f>
        <v>【476.46】</v>
      </c>
      <c r="CK6" s="33">
        <f>IF(CK7="",NA(),CK7)</f>
        <v>77.790000000000006</v>
      </c>
      <c r="CL6" s="33">
        <f t="shared" ref="CL6:CT6" si="10">IF(CL7="",NA(),CL7)</f>
        <v>75.62</v>
      </c>
      <c r="CM6" s="33">
        <f t="shared" si="10"/>
        <v>79.28</v>
      </c>
      <c r="CN6" s="33">
        <f t="shared" si="10"/>
        <v>68.69</v>
      </c>
      <c r="CO6" s="33">
        <f t="shared" si="10"/>
        <v>71.13</v>
      </c>
      <c r="CP6" s="33">
        <f t="shared" si="10"/>
        <v>57.95</v>
      </c>
      <c r="CQ6" s="33">
        <f t="shared" si="10"/>
        <v>58.25</v>
      </c>
      <c r="CR6" s="33">
        <f t="shared" si="10"/>
        <v>57.17</v>
      </c>
      <c r="CS6" s="33">
        <f t="shared" si="10"/>
        <v>57.55</v>
      </c>
      <c r="CT6" s="33">
        <f t="shared" si="10"/>
        <v>57.43</v>
      </c>
      <c r="CU6" s="32" t="str">
        <f>IF(CU7="","",IF(CU7="-","【-】","【"&amp;SUBSTITUTE(TEXT(CU7,"#,##0.00"),"-","△")&amp;"】"))</f>
        <v>【58.19】</v>
      </c>
      <c r="CV6" s="33">
        <f>IF(CV7="",NA(),CV7)</f>
        <v>68.12</v>
      </c>
      <c r="CW6" s="33">
        <f t="shared" ref="CW6:DE6" si="11">IF(CW7="",NA(),CW7)</f>
        <v>66.27</v>
      </c>
      <c r="CX6" s="33">
        <f t="shared" si="11"/>
        <v>65.14</v>
      </c>
      <c r="CY6" s="33">
        <f t="shared" si="11"/>
        <v>69.099999999999994</v>
      </c>
      <c r="CZ6" s="33">
        <f t="shared" si="11"/>
        <v>64.05</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0.03</v>
      </c>
      <c r="EE6" s="33">
        <f t="shared" si="14"/>
        <v>0.02</v>
      </c>
      <c r="EF6" s="33">
        <f t="shared" si="14"/>
        <v>0.04</v>
      </c>
      <c r="EG6" s="33">
        <f t="shared" si="14"/>
        <v>0.62</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382078</v>
      </c>
      <c r="D7" s="35">
        <v>47</v>
      </c>
      <c r="E7" s="35">
        <v>1</v>
      </c>
      <c r="F7" s="35">
        <v>0</v>
      </c>
      <c r="G7" s="35">
        <v>0</v>
      </c>
      <c r="H7" s="35" t="s">
        <v>93</v>
      </c>
      <c r="I7" s="35" t="s">
        <v>94</v>
      </c>
      <c r="J7" s="35" t="s">
        <v>95</v>
      </c>
      <c r="K7" s="35" t="s">
        <v>96</v>
      </c>
      <c r="L7" s="35" t="s">
        <v>97</v>
      </c>
      <c r="M7" s="36" t="s">
        <v>98</v>
      </c>
      <c r="N7" s="36" t="s">
        <v>99</v>
      </c>
      <c r="O7" s="36">
        <v>8.7100000000000009</v>
      </c>
      <c r="P7" s="36">
        <v>3240</v>
      </c>
      <c r="Q7" s="36">
        <v>46311</v>
      </c>
      <c r="R7" s="36">
        <v>432.22</v>
      </c>
      <c r="S7" s="36">
        <v>107.15</v>
      </c>
      <c r="T7" s="36">
        <v>4007</v>
      </c>
      <c r="U7" s="36">
        <v>38.590000000000003</v>
      </c>
      <c r="V7" s="36">
        <v>103.84</v>
      </c>
      <c r="W7" s="36">
        <v>49.5</v>
      </c>
      <c r="X7" s="36">
        <v>51.18</v>
      </c>
      <c r="Y7" s="36">
        <v>48.3</v>
      </c>
      <c r="Z7" s="36">
        <v>48.32</v>
      </c>
      <c r="AA7" s="36">
        <v>50.43</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2151.37</v>
      </c>
      <c r="BE7" s="36">
        <v>1882.79</v>
      </c>
      <c r="BF7" s="36">
        <v>1837.63</v>
      </c>
      <c r="BG7" s="36">
        <v>1709.68</v>
      </c>
      <c r="BH7" s="36">
        <v>1628.1</v>
      </c>
      <c r="BI7" s="36">
        <v>1137.3599999999999</v>
      </c>
      <c r="BJ7" s="36">
        <v>1124.6400000000001</v>
      </c>
      <c r="BK7" s="36">
        <v>1108.26</v>
      </c>
      <c r="BL7" s="36">
        <v>1113.76</v>
      </c>
      <c r="BM7" s="36">
        <v>1125.69</v>
      </c>
      <c r="BN7" s="36">
        <v>1239.32</v>
      </c>
      <c r="BO7" s="36">
        <v>33.15</v>
      </c>
      <c r="BP7" s="36">
        <v>33.86</v>
      </c>
      <c r="BQ7" s="36">
        <v>33.36</v>
      </c>
      <c r="BR7" s="36">
        <v>32.549999999999997</v>
      </c>
      <c r="BS7" s="36">
        <v>30.76</v>
      </c>
      <c r="BT7" s="36">
        <v>57.51</v>
      </c>
      <c r="BU7" s="36">
        <v>56.46</v>
      </c>
      <c r="BV7" s="36">
        <v>19.77</v>
      </c>
      <c r="BW7" s="36">
        <v>34.25</v>
      </c>
      <c r="BX7" s="36">
        <v>46.48</v>
      </c>
      <c r="BY7" s="36">
        <v>36.33</v>
      </c>
      <c r="BZ7" s="36">
        <v>417.69</v>
      </c>
      <c r="CA7" s="36">
        <v>435.32</v>
      </c>
      <c r="CB7" s="36">
        <v>422.37</v>
      </c>
      <c r="CC7" s="36">
        <v>451.76</v>
      </c>
      <c r="CD7" s="36">
        <v>493.83</v>
      </c>
      <c r="CE7" s="36">
        <v>291.83</v>
      </c>
      <c r="CF7" s="36">
        <v>306.49</v>
      </c>
      <c r="CG7" s="36">
        <v>878.73</v>
      </c>
      <c r="CH7" s="36">
        <v>501.18</v>
      </c>
      <c r="CI7" s="36">
        <v>376.61</v>
      </c>
      <c r="CJ7" s="36">
        <v>476.46</v>
      </c>
      <c r="CK7" s="36">
        <v>77.790000000000006</v>
      </c>
      <c r="CL7" s="36">
        <v>75.62</v>
      </c>
      <c r="CM7" s="36">
        <v>79.28</v>
      </c>
      <c r="CN7" s="36">
        <v>68.69</v>
      </c>
      <c r="CO7" s="36">
        <v>71.13</v>
      </c>
      <c r="CP7" s="36">
        <v>57.95</v>
      </c>
      <c r="CQ7" s="36">
        <v>58.25</v>
      </c>
      <c r="CR7" s="36">
        <v>57.17</v>
      </c>
      <c r="CS7" s="36">
        <v>57.55</v>
      </c>
      <c r="CT7" s="36">
        <v>57.43</v>
      </c>
      <c r="CU7" s="36">
        <v>58.19</v>
      </c>
      <c r="CV7" s="36">
        <v>68.12</v>
      </c>
      <c r="CW7" s="36">
        <v>66.27</v>
      </c>
      <c r="CX7" s="36">
        <v>65.14</v>
      </c>
      <c r="CY7" s="36">
        <v>69.099999999999994</v>
      </c>
      <c r="CZ7" s="36">
        <v>64.05</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0.03</v>
      </c>
      <c r="EE7" s="36">
        <v>0.02</v>
      </c>
      <c r="EF7" s="36">
        <v>0.04</v>
      </c>
      <c r="EG7" s="36">
        <v>0.62</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2016-02-15T01:37:22Z</cp:lastPrinted>
  <dcterms:created xsi:type="dcterms:W3CDTF">2016-01-18T05:06:01Z</dcterms:created>
  <dcterms:modified xsi:type="dcterms:W3CDTF">2016-02-25T06:47:34Z</dcterms:modified>
  <cp:category/>
</cp:coreProperties>
</file>