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<sst xmlns="http://schemas.openxmlformats.org/spreadsheetml/2006/main" count="217" uniqueCount="107">
  <si>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</si>
  <si>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</si>
  <si>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</si>
  <si>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</si>
  <si>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</si>
  <si>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</si>
  <si>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</si>
  <si>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</si>
  <si>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</si>
  <si>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</si>
  <si>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</si>
  <si>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</si>
  <si>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</si>
  <si>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</si>
  <si>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</si>
  <si>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</si>
  <si>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</si>
  <si>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</si>
  <si>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</si>
  <si>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</si>
  <si>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</si>
  <si>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</si>
  <si>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</si>
  <si>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</si>
  <si>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</si>
  <si>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</si>
  <si>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</si>
  <si>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</si>
  <si>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</si>
  <si>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</si>
  <si>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</si>
  <si>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</si>
  <si>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</si>
  <si>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</si>
  <si>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</si>
  <si>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</si>
  <si>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</si>
  <si>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</si>
  <si>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</si>
  <si>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</si>
  <si>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</si>
  <si>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</si>
  <si>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</si>
  <si>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</si>
  <si>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</si>
  <si>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</si>
  <si>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</si>
  <si>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</si>
  <si>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</si>
  <si>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</si>
  <si>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</si>
  <si>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</si>
  <si>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</si>
  <si>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</si>
  <si>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</si>
  <si>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</si>
  <si>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</si>
  <si>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</si>
  <si>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</si>
  <si>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</si>
  <si>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</si>
  <si>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</si>
  <si>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</si>
  <si>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</si>
  <si>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</si>
  <si>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</si>
  <si>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</si>
  <si>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</si>
  <si>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</si>
  <si>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</si>
  <si>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</si>
  <si>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</si>
  <si>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</si>
  <si>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</si>
  <si>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</si>
  <si>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</si>
  <si>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</si>
  <si>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</si>
  <si>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</si>
  <si>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</si>
  <si>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</si>
  <si>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</si>
  <si>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</si>
  <si>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</si>
  <si>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</si>
  <si>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</si>
  <si>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</si>
  <si>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</si>
  <si>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</si>
  <si>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</si>
  <si>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</si>
  <si>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</si>
  <si>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</si>
  <si>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愛媛県　宇和島市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</si>
  <si>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</si>
  <si>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</si>
  <si>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</si>
  <si>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</si>
  <si>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</si>
  <si>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</si>
  <si>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</si>
  <si>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</si>
  <si>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</si>
  <si>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</si>
  <si>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
　①、③について、例年増減はあるものの、平成２５年度と平成２６年度を比較すると、大きく変動している。原因は平成２６年度から施行された新会計制度が大きく関係しており、①については「長期前受金戻入」による経常収益の増加、③については毎年「未払金」等の影響により変動していたが、平成２６年度は、特に流動負債として「企業債」が増加したことが、大きく影響している。
　②について、指標数値は例年０％となっているが、維持管理費等があまり変動していない中、給水収益が減少しているため、支出費用の見直し等を行っていく必要がある。
　④について、類似団体比率より低くなってはいるが、給水収益に対して、企業債残高が過大にならないように抑制を行っている。
　⑦の施設利用率が年々減少となっている要因として、主に人口減に伴う給水人口の低下、それに派生した利用率の低下が関係していると推測される。
　⑧の有収率については、類似団体と比べると有収率が低くなってはいるが、整備事業計画により管路の更新、また漏水調査により不具合箇所の早期発見及び修繕を実施し、漏水等による被害を最小限に防げるよう取り組んでおり、年々有収率増加に結びついている。
　</t>
    <rPh sb="11" eb="13">
      <t>レイネン</t>
    </rPh>
    <rPh sb="13" eb="15">
      <t>ゾウゲン</t>
    </rPh>
    <rPh sb="22" eb="24">
      <t>ヘイセイ</t>
    </rPh>
    <rPh sb="26" eb="28">
      <t>ネンド</t>
    </rPh>
    <rPh sb="29" eb="31">
      <t>ヘイセイ</t>
    </rPh>
    <rPh sb="33" eb="35">
      <t>ネンド</t>
    </rPh>
    <rPh sb="36" eb="38">
      <t>ヒカク</t>
    </rPh>
    <rPh sb="42" eb="43">
      <t>オオ</t>
    </rPh>
    <rPh sb="45" eb="47">
      <t>ヘンドウ</t>
    </rPh>
    <rPh sb="52" eb="54">
      <t>ゲンイン</t>
    </rPh>
    <rPh sb="55" eb="57">
      <t>ヘイセイ</t>
    </rPh>
    <rPh sb="59" eb="61">
      <t>ネンド</t>
    </rPh>
    <rPh sb="63" eb="65">
      <t>セコウ</t>
    </rPh>
    <rPh sb="68" eb="69">
      <t>シン</t>
    </rPh>
    <rPh sb="69" eb="71">
      <t>カイケイ</t>
    </rPh>
    <rPh sb="71" eb="73">
      <t>セイド</t>
    </rPh>
    <rPh sb="74" eb="75">
      <t>オオ</t>
    </rPh>
    <rPh sb="77" eb="79">
      <t>カンケイ</t>
    </rPh>
    <rPh sb="91" eb="93">
      <t>チョウキ</t>
    </rPh>
    <rPh sb="93" eb="95">
      <t>マエウ</t>
    </rPh>
    <rPh sb="95" eb="96">
      <t>キン</t>
    </rPh>
    <rPh sb="96" eb="98">
      <t>レイニュウ</t>
    </rPh>
    <rPh sb="102" eb="104">
      <t>ケイジョウ</t>
    </rPh>
    <rPh sb="104" eb="106">
      <t>シュウエキ</t>
    </rPh>
    <rPh sb="107" eb="109">
      <t>ゾウカ</t>
    </rPh>
    <rPh sb="116" eb="118">
      <t>マイトシ</t>
    </rPh>
    <rPh sb="119" eb="120">
      <t>ミ</t>
    </rPh>
    <rPh sb="120" eb="121">
      <t>バラ</t>
    </rPh>
    <rPh sb="121" eb="122">
      <t>キン</t>
    </rPh>
    <rPh sb="123" eb="124">
      <t>トウ</t>
    </rPh>
    <rPh sb="125" eb="127">
      <t>エイキョウ</t>
    </rPh>
    <rPh sb="130" eb="132">
      <t>ヘンドウ</t>
    </rPh>
    <rPh sb="138" eb="140">
      <t>ヘイセイ</t>
    </rPh>
    <rPh sb="142" eb="144">
      <t>ネンド</t>
    </rPh>
    <rPh sb="146" eb="147">
      <t>トク</t>
    </rPh>
    <rPh sb="148" eb="150">
      <t>リュウドウ</t>
    </rPh>
    <rPh sb="150" eb="152">
      <t>フサイ</t>
    </rPh>
    <rPh sb="156" eb="158">
      <t>キギョウ</t>
    </rPh>
    <rPh sb="158" eb="159">
      <t>サイ</t>
    </rPh>
    <rPh sb="161" eb="163">
      <t>ゾウカ</t>
    </rPh>
    <rPh sb="169" eb="170">
      <t>オオ</t>
    </rPh>
    <rPh sb="172" eb="174">
      <t>エイキョウ</t>
    </rPh>
    <rPh sb="187" eb="189">
      <t>シヒョウ</t>
    </rPh>
    <rPh sb="189" eb="191">
      <t>スウチ</t>
    </rPh>
    <rPh sb="192" eb="194">
      <t>レイネン</t>
    </rPh>
    <rPh sb="204" eb="206">
      <t>イジ</t>
    </rPh>
    <rPh sb="206" eb="210">
      <t>カンリヒトウ</t>
    </rPh>
    <rPh sb="214" eb="216">
      <t>ヘンドウ</t>
    </rPh>
    <rPh sb="221" eb="222">
      <t>ナカ</t>
    </rPh>
    <rPh sb="223" eb="225">
      <t>キュウスイ</t>
    </rPh>
    <rPh sb="225" eb="227">
      <t>シュウエキ</t>
    </rPh>
    <rPh sb="228" eb="230">
      <t>ゲンショウ</t>
    </rPh>
    <rPh sb="237" eb="239">
      <t>シシュツ</t>
    </rPh>
    <rPh sb="239" eb="241">
      <t>ヒヨウ</t>
    </rPh>
    <rPh sb="242" eb="244">
      <t>ミナオ</t>
    </rPh>
    <rPh sb="245" eb="246">
      <t>トウ</t>
    </rPh>
    <rPh sb="247" eb="248">
      <t>オコナ</t>
    </rPh>
    <rPh sb="252" eb="254">
      <t>ヒツヨウ</t>
    </rPh>
    <rPh sb="266" eb="268">
      <t>ルイジ</t>
    </rPh>
    <rPh sb="268" eb="270">
      <t>ダンタイ</t>
    </rPh>
    <rPh sb="270" eb="272">
      <t>ヒリツ</t>
    </rPh>
    <rPh sb="274" eb="275">
      <t>ヒク</t>
    </rPh>
    <rPh sb="284" eb="286">
      <t>キュウスイ</t>
    </rPh>
    <rPh sb="286" eb="288">
      <t>シュウエキ</t>
    </rPh>
    <rPh sb="289" eb="290">
      <t>タイ</t>
    </rPh>
    <rPh sb="293" eb="295">
      <t>キギョウ</t>
    </rPh>
    <rPh sb="295" eb="296">
      <t>サイ</t>
    </rPh>
    <rPh sb="296" eb="298">
      <t>ザンダカ</t>
    </rPh>
    <rPh sb="299" eb="301">
      <t>カダイ</t>
    </rPh>
    <rPh sb="309" eb="311">
      <t>ヨクセイ</t>
    </rPh>
    <rPh sb="312" eb="313">
      <t>オコナ</t>
    </rPh>
    <rPh sb="322" eb="324">
      <t>シセツ</t>
    </rPh>
    <rPh sb="324" eb="327">
      <t>リヨウリツ</t>
    </rPh>
    <rPh sb="328" eb="330">
      <t>ネンネン</t>
    </rPh>
    <rPh sb="330" eb="332">
      <t>ゲンショウ</t>
    </rPh>
    <rPh sb="338" eb="340">
      <t>ヨウイン</t>
    </rPh>
    <rPh sb="344" eb="345">
      <t>オモ</t>
    </rPh>
    <rPh sb="346" eb="348">
      <t>ジンコウ</t>
    </rPh>
    <rPh sb="348" eb="349">
      <t>ゲン</t>
    </rPh>
    <rPh sb="350" eb="351">
      <t>トモナ</t>
    </rPh>
    <rPh sb="352" eb="354">
      <t>キュウスイ</t>
    </rPh>
    <rPh sb="354" eb="356">
      <t>ジンコウ</t>
    </rPh>
    <rPh sb="357" eb="359">
      <t>テイカ</t>
    </rPh>
    <rPh sb="363" eb="365">
      <t>ハセイ</t>
    </rPh>
    <rPh sb="367" eb="370">
      <t>リヨウリツ</t>
    </rPh>
    <rPh sb="371" eb="373">
      <t>テイカ</t>
    </rPh>
    <rPh sb="374" eb="376">
      <t>カンケイ</t>
    </rPh>
    <rPh sb="381" eb="383">
      <t>スイソク</t>
    </rPh>
    <rPh sb="391" eb="392">
      <t>ユウ</t>
    </rPh>
    <rPh sb="392" eb="393">
      <t>シュウ</t>
    </rPh>
    <rPh sb="393" eb="394">
      <t>リツ</t>
    </rPh>
    <rPh sb="400" eb="402">
      <t>ルイジ</t>
    </rPh>
    <rPh sb="402" eb="404">
      <t>ダンタイ</t>
    </rPh>
    <rPh sb="405" eb="406">
      <t>クラ</t>
    </rPh>
    <rPh sb="409" eb="410">
      <t>ユウ</t>
    </rPh>
    <rPh sb="410" eb="412">
      <t>シュウリツ</t>
    </rPh>
    <rPh sb="413" eb="414">
      <t>ヒク</t>
    </rPh>
    <rPh sb="423" eb="425">
      <t>セイビ</t>
    </rPh>
    <rPh sb="425" eb="427">
      <t>ジギョウ</t>
    </rPh>
    <rPh sb="427" eb="429">
      <t>ケイカク</t>
    </rPh>
    <rPh sb="432" eb="434">
      <t>カンロ</t>
    </rPh>
    <rPh sb="435" eb="437">
      <t>コウシン</t>
    </rPh>
    <rPh sb="440" eb="442">
      <t>ロウスイ</t>
    </rPh>
    <rPh sb="442" eb="444">
      <t>チョウサ</t>
    </rPh>
    <rPh sb="447" eb="448">
      <t>フ</t>
    </rPh>
    <rPh sb="448" eb="449">
      <t>グ</t>
    </rPh>
    <rPh sb="449" eb="450">
      <t>ア</t>
    </rPh>
    <rPh sb="450" eb="452">
      <t>カショ</t>
    </rPh>
    <rPh sb="453" eb="455">
      <t>ソウキ</t>
    </rPh>
    <rPh sb="455" eb="457">
      <t>ハッケン</t>
    </rPh>
    <rPh sb="457" eb="458">
      <t>オヨ</t>
    </rPh>
    <rPh sb="459" eb="461">
      <t>シュウゼン</t>
    </rPh>
    <rPh sb="462" eb="464">
      <t>ジッシ</t>
    </rPh>
    <rPh sb="466" eb="468">
      <t>ロウスイ</t>
    </rPh>
    <rPh sb="468" eb="469">
      <t>トウ</t>
    </rPh>
    <rPh sb="472" eb="474">
      <t>ヒガイ</t>
    </rPh>
    <rPh sb="475" eb="478">
      <t>サイショウゲン</t>
    </rPh>
    <rPh sb="479" eb="480">
      <t>フセ</t>
    </rPh>
    <rPh sb="484" eb="485">
      <t>ト</t>
    </rPh>
    <rPh sb="486" eb="487">
      <t>ク</t>
    </rPh>
    <rPh sb="492" eb="494">
      <t>ネンネン</t>
    </rPh>
    <rPh sb="494" eb="495">
      <t>ユウ</t>
    </rPh>
    <rPh sb="495" eb="497">
      <t>シュウリツ</t>
    </rPh>
    <rPh sb="497" eb="499">
      <t>ゾウカ</t>
    </rPh>
    <rPh sb="500" eb="501">
      <t>ムス</t>
    </rPh>
    <phoneticPr fontId="4"/>
  </si>
  <si>
    <t xml:space="preserve">
　年々給水人口が減少していることに伴って、給水収益も減少している状況となっており、維持管理費等の見直し、適正な水道料金等の見直しを行っていく必要がある。
　施設利用率についても年々低下している傾向にあるため、現在の状況を把握し、適切な施設規模の見直しを実施し、統廃合等を行っていく必要がある。
　また、管路の経年化率については、減少していくことが望ましいが、現在の事業規模、管路整備事業計画等を考慮し、努力していく必要がある。
　</t>
    <rPh sb="2" eb="4">
      <t>ネンネン</t>
    </rPh>
    <rPh sb="4" eb="6">
      <t>キュウスイ</t>
    </rPh>
    <rPh sb="9" eb="11">
      <t>ゲンショウ</t>
    </rPh>
    <rPh sb="18" eb="19">
      <t>トモナ</t>
    </rPh>
    <rPh sb="22" eb="24">
      <t>キュウスイ</t>
    </rPh>
    <rPh sb="24" eb="26">
      <t>シュウエキ</t>
    </rPh>
    <rPh sb="27" eb="29">
      <t>ゲンショウ</t>
    </rPh>
    <rPh sb="33" eb="35">
      <t>ジョウキョウ</t>
    </rPh>
    <rPh sb="42" eb="44">
      <t>イジ</t>
    </rPh>
    <rPh sb="44" eb="47">
      <t>カンリヒ</t>
    </rPh>
    <rPh sb="47" eb="48">
      <t>トウ</t>
    </rPh>
    <rPh sb="49" eb="51">
      <t>ミナオ</t>
    </rPh>
    <rPh sb="53" eb="55">
      <t>テキセイ</t>
    </rPh>
    <rPh sb="58" eb="60">
      <t>リョウキン</t>
    </rPh>
    <rPh sb="60" eb="61">
      <t>トウ</t>
    </rPh>
    <rPh sb="62" eb="64">
      <t>ミナオ</t>
    </rPh>
    <rPh sb="66" eb="67">
      <t>オコナ</t>
    </rPh>
    <rPh sb="71" eb="73">
      <t>ヒツヨウ</t>
    </rPh>
    <rPh sb="79" eb="81">
      <t>シセツ</t>
    </rPh>
    <rPh sb="81" eb="84">
      <t>リヨウリツ</t>
    </rPh>
    <rPh sb="89" eb="91">
      <t>ネンネン</t>
    </rPh>
    <rPh sb="91" eb="93">
      <t>テイカ</t>
    </rPh>
    <rPh sb="97" eb="99">
      <t>ケイコウ</t>
    </rPh>
    <rPh sb="105" eb="107">
      <t>ゲンザイ</t>
    </rPh>
    <rPh sb="108" eb="110">
      <t>ジョウキョウ</t>
    </rPh>
    <rPh sb="111" eb="113">
      <t>ハアク</t>
    </rPh>
    <rPh sb="115" eb="117">
      <t>テキセツ</t>
    </rPh>
    <rPh sb="118" eb="120">
      <t>シセツ</t>
    </rPh>
    <rPh sb="120" eb="122">
      <t>キボ</t>
    </rPh>
    <rPh sb="123" eb="125">
      <t>ミナオ</t>
    </rPh>
    <rPh sb="127" eb="129">
      <t>ジッシ</t>
    </rPh>
    <rPh sb="131" eb="134">
      <t>トウハイゴウ</t>
    </rPh>
    <rPh sb="134" eb="135">
      <t>トウ</t>
    </rPh>
    <rPh sb="136" eb="137">
      <t>オコナ</t>
    </rPh>
    <rPh sb="141" eb="143">
      <t>ヒツヨウ</t>
    </rPh>
    <rPh sb="152" eb="154">
      <t>カンロ</t>
    </rPh>
    <rPh sb="155" eb="158">
      <t>ケイネンカ</t>
    </rPh>
    <rPh sb="158" eb="159">
      <t>リツ</t>
    </rPh>
    <rPh sb="165" eb="167">
      <t>ゲンショウ</t>
    </rPh>
    <rPh sb="174" eb="175">
      <t>ノゾ</t>
    </rPh>
    <rPh sb="180" eb="182">
      <t>ゲンザイ</t>
    </rPh>
    <rPh sb="183" eb="185">
      <t>ジギョウ</t>
    </rPh>
    <rPh sb="185" eb="187">
      <t>キボ</t>
    </rPh>
    <rPh sb="188" eb="190">
      <t>カンロ</t>
    </rPh>
    <rPh sb="190" eb="192">
      <t>セイビ</t>
    </rPh>
    <rPh sb="192" eb="194">
      <t>ジギョウ</t>
    </rPh>
    <rPh sb="194" eb="197">
      <t>ケイカクトウ</t>
    </rPh>
    <rPh sb="198" eb="200">
      <t>コウリョ</t>
    </rPh>
    <rPh sb="202" eb="204">
      <t>ドリョク</t>
    </rPh>
    <rPh sb="208" eb="210">
      <t>ヒツヨウ</t>
    </rPh>
    <phoneticPr fontId="4"/>
  </si>
  <si>
    <t xml:space="preserve">
　管路の経年化により、すでに耐用年数を迎えているものが多く存在するため、重要度・事故率等を勘案し優先順位をつけて更新を進めている。
　また、管路の経年化と老朽管の更新延長は、近い数値となっており、ほぼ横ばい状態となっているが、工法の改善や長寿命管種選定により、耐用年数を従来の管路より長くすることによって、経年化率を抑える取組みをしている。　
　③については事業計画により老朽管の更新を行っているが、中口径(φ200)以上の更新になると投資費用に対して更新延長が伸びないため、年度によって管路更新率が変動している。
　現在の経営及び管路状況を把握し、平成３５年までの第７次整備事業計画等をもとに、更新を行っている状況である。</t>
    <rPh sb="15" eb="17">
      <t>タイヨウ</t>
    </rPh>
    <rPh sb="17" eb="19">
      <t>ネンスウ</t>
    </rPh>
    <rPh sb="84" eb="86">
      <t>エンチョウ</t>
    </rPh>
    <rPh sb="104" eb="106">
      <t>ジョウタイ</t>
    </rPh>
    <rPh sb="124" eb="125">
      <t>シュ</t>
    </rPh>
    <rPh sb="125" eb="127">
      <t>センテイ</t>
    </rPh>
    <rPh sb="136" eb="138">
      <t>ジュウライ</t>
    </rPh>
    <rPh sb="139" eb="141">
      <t>カンロ</t>
    </rPh>
    <rPh sb="143" eb="144">
      <t>ナガ</t>
    </rPh>
    <rPh sb="154" eb="157">
      <t>ケイネンカ</t>
    </rPh>
    <rPh sb="157" eb="158">
      <t>リツ</t>
    </rPh>
    <rPh sb="159" eb="160">
      <t>オサ</t>
    </rPh>
    <rPh sb="162" eb="163">
      <t>ト</t>
    </rPh>
    <rPh sb="163" eb="164">
      <t>ク</t>
    </rPh>
    <rPh sb="180" eb="182">
      <t>ジギョウ</t>
    </rPh>
    <rPh sb="182" eb="184">
      <t>ケイカク</t>
    </rPh>
    <rPh sb="187" eb="189">
      <t>ロウキュウ</t>
    </rPh>
    <rPh sb="189" eb="190">
      <t>カン</t>
    </rPh>
    <rPh sb="191" eb="193">
      <t>コウシン</t>
    </rPh>
    <rPh sb="194" eb="195">
      <t>オコナ</t>
    </rPh>
    <rPh sb="213" eb="215">
      <t>コウシン</t>
    </rPh>
    <rPh sb="219" eb="221">
      <t>トウシ</t>
    </rPh>
    <rPh sb="239" eb="241">
      <t>ネンド</t>
    </rPh>
    <rPh sb="251" eb="253">
      <t>ヘンドウ</t>
    </rPh>
    <rPh sb="260" eb="262">
      <t>ゲンザイ</t>
    </rPh>
    <rPh sb="263" eb="265">
      <t>ケイエイ</t>
    </rPh>
    <rPh sb="265" eb="266">
      <t>オヨ</t>
    </rPh>
    <rPh sb="267" eb="269">
      <t>カンロ</t>
    </rPh>
    <rPh sb="269" eb="271">
      <t>ジョウキョウ</t>
    </rPh>
    <rPh sb="272" eb="274">
      <t>ハアク</t>
    </rPh>
    <rPh sb="302" eb="303">
      <t>オコナ</t>
    </rPh>
    <rPh sb="307" eb="309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</si>
</sst>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0.87</c:v>
                </c:pt>
                <c:pt idx="1">
                  <c:v>0.61</c:v>
                </c:pt>
                <c:pt idx="2">
                  <c:v>0.9</c:v>
                </c:pt>
                <c:pt idx="3">
                  <c:v>0.96</c:v>
                </c:pt>
                <c:pt idx="4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13216"/>
        <c:axId val="13191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13216"/>
        <c:axId val="131915136"/>
      </c:lineChart>
      <c:dateAx>
        <c:axId val="13191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915136"/>
        <c:crosses val="autoZero"/>
        <c:auto val="1"/>
        <c:lblOffset val="100"/>
        <c:baseTimeUnit val="years"/>
      </c:dateAx>
      <c:valAx>
        <c:axId val="13191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91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69.98</c:v>
                </c:pt>
                <c:pt idx="1">
                  <c:v>67.58</c:v>
                </c:pt>
                <c:pt idx="2">
                  <c:v>64.98</c:v>
                </c:pt>
                <c:pt idx="3">
                  <c:v>63.23</c:v>
                </c:pt>
                <c:pt idx="4">
                  <c:v>61.3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26432"/>
        <c:axId val="13384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26432"/>
        <c:axId val="133840896"/>
      </c:lineChart>
      <c:dateAx>
        <c:axId val="13382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840896"/>
        <c:crosses val="autoZero"/>
        <c:auto val="1"/>
        <c:lblOffset val="100"/>
        <c:baseTimeUnit val="years"/>
      </c:dateAx>
      <c:valAx>
        <c:axId val="13384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82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78.69</c:v>
                </c:pt>
                <c:pt idx="1">
                  <c:v>80.040000000000006</c:v>
                </c:pt>
                <c:pt idx="2">
                  <c:v>82.08</c:v>
                </c:pt>
                <c:pt idx="3">
                  <c:v>83.69</c:v>
                </c:pt>
                <c:pt idx="4">
                  <c:v>84.04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62912"/>
        <c:axId val="13386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2912"/>
        <c:axId val="133864832"/>
      </c:lineChart>
      <c:dateAx>
        <c:axId val="13386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864832"/>
        <c:crosses val="autoZero"/>
        <c:auto val="1"/>
        <c:lblOffset val="100"/>
        <c:baseTimeUnit val="years"/>
      </c:dateAx>
      <c:valAx>
        <c:axId val="13386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86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1"/>
          <c:y val="0.15806945669028533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110.33</c:v>
                </c:pt>
                <c:pt idx="1">
                  <c:v>111.57</c:v>
                </c:pt>
                <c:pt idx="2">
                  <c:v>109.06</c:v>
                </c:pt>
                <c:pt idx="3">
                  <c:v>108.57</c:v>
                </c:pt>
                <c:pt idx="4">
                  <c:v>112.44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20032"/>
        <c:axId val="1322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20032"/>
        <c:axId val="132221952"/>
      </c:lineChart>
      <c:dateAx>
        <c:axId val="13222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221952"/>
        <c:crosses val="autoZero"/>
        <c:auto val="1"/>
        <c:lblOffset val="100"/>
        <c:baseTimeUnit val="years"/>
      </c:dateAx>
      <c:valAx>
        <c:axId val="132221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22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42.66</c:v>
                </c:pt>
                <c:pt idx="1">
                  <c:v>44.05</c:v>
                </c:pt>
                <c:pt idx="2">
                  <c:v>45.52</c:v>
                </c:pt>
                <c:pt idx="3">
                  <c:v>46.87</c:v>
                </c:pt>
                <c:pt idx="4">
                  <c:v>56.37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91680"/>
        <c:axId val="13239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91680"/>
        <c:axId val="132393600"/>
      </c:lineChart>
      <c:dateAx>
        <c:axId val="13239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93600"/>
        <c:crosses val="autoZero"/>
        <c:auto val="1"/>
        <c:lblOffset val="100"/>
        <c:baseTimeUnit val="years"/>
      </c:dateAx>
      <c:valAx>
        <c:axId val="13239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9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5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7.62</c:v>
                </c:pt>
                <c:pt idx="1">
                  <c:v>7.67</c:v>
                </c:pt>
                <c:pt idx="2">
                  <c:v>7.92</c:v>
                </c:pt>
                <c:pt idx="3">
                  <c:v>8</c:v>
                </c:pt>
                <c:pt idx="4">
                  <c:v>7.68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24064"/>
        <c:axId val="13242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24064"/>
        <c:axId val="132425984"/>
      </c:lineChart>
      <c:dateAx>
        <c:axId val="13242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425984"/>
        <c:crosses val="autoZero"/>
        <c:auto val="1"/>
        <c:lblOffset val="100"/>
        <c:baseTimeUnit val="years"/>
      </c:dateAx>
      <c:valAx>
        <c:axId val="13242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42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84768"/>
        <c:axId val="13359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84768"/>
        <c:axId val="133599232"/>
      </c:lineChart>
      <c:dateAx>
        <c:axId val="13358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599232"/>
        <c:crosses val="autoZero"/>
        <c:auto val="1"/>
        <c:lblOffset val="100"/>
        <c:baseTimeUnit val="years"/>
      </c:dateAx>
      <c:valAx>
        <c:axId val="133599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58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623.04999999999995</c:v>
                </c:pt>
                <c:pt idx="1">
                  <c:v>878.2</c:v>
                </c:pt>
                <c:pt idx="2">
                  <c:v>708.51</c:v>
                </c:pt>
                <c:pt idx="3">
                  <c:v>1023.4</c:v>
                </c:pt>
                <c:pt idx="4">
                  <c:v>332.81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23808"/>
        <c:axId val="13362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23808"/>
        <c:axId val="133625728"/>
      </c:lineChart>
      <c:dateAx>
        <c:axId val="1336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625728"/>
        <c:crosses val="autoZero"/>
        <c:auto val="1"/>
        <c:lblOffset val="100"/>
        <c:baseTimeUnit val="years"/>
      </c:dateAx>
      <c:valAx>
        <c:axId val="133625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6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245.47</c:v>
                </c:pt>
                <c:pt idx="1">
                  <c:v>235.34</c:v>
                </c:pt>
                <c:pt idx="2">
                  <c:v>231.33</c:v>
                </c:pt>
                <c:pt idx="3">
                  <c:v>240.61</c:v>
                </c:pt>
                <c:pt idx="4">
                  <c:v>243.42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35456"/>
        <c:axId val="1336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35456"/>
        <c:axId val="133649920"/>
      </c:lineChart>
      <c:dateAx>
        <c:axId val="13363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649920"/>
        <c:crosses val="autoZero"/>
        <c:auto val="1"/>
        <c:lblOffset val="100"/>
        <c:baseTimeUnit val="years"/>
      </c:dateAx>
      <c:valAx>
        <c:axId val="133649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63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105.71</c:v>
                </c:pt>
                <c:pt idx="1">
                  <c:v>107.58</c:v>
                </c:pt>
                <c:pt idx="2">
                  <c:v>105.36</c:v>
                </c:pt>
                <c:pt idx="3">
                  <c:v>104.79</c:v>
                </c:pt>
                <c:pt idx="4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70240"/>
        <c:axId val="13377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0240"/>
        <c:axId val="133772416"/>
      </c:lineChart>
      <c:dateAx>
        <c:axId val="13377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772416"/>
        <c:crosses val="autoZero"/>
        <c:auto val="1"/>
        <c:lblOffset val="100"/>
        <c:baseTimeUnit val="years"/>
      </c:dateAx>
      <c:valAx>
        <c:axId val="13377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77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220.08</c:v>
                </c:pt>
                <c:pt idx="1">
                  <c:v>218.89</c:v>
                </c:pt>
                <c:pt idx="2">
                  <c:v>224.08</c:v>
                </c:pt>
                <c:pt idx="3">
                  <c:v>225.61</c:v>
                </c:pt>
                <c:pt idx="4">
                  <c:v>217.32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89952"/>
        <c:axId val="13380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9952"/>
        <c:axId val="133800320"/>
      </c:lineChart>
      <c:dateAx>
        <c:axId val="13378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800320"/>
        <c:crosses val="autoZero"/>
        <c:auto val="1"/>
        <c:lblOffset val="100"/>
        <c:baseTimeUnit val="years"/>
      </c:dateAx>
      <c:valAx>
        <c:axId val="13380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78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E32" zoomScale="90" zoomScaleNormal="9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愛媛県　宇和島市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81730</v>
      </c>
      <c r="AJ8" s="56"/>
      <c r="AK8" s="56"/>
      <c r="AL8" s="56"/>
      <c r="AM8" s="56"/>
      <c r="AN8" s="56"/>
      <c r="AO8" s="56"/>
      <c r="AP8" s="57"/>
      <c r="AQ8" s="47">
        <f>データ!R6</f>
        <v>468.15</v>
      </c>
      <c r="AR8" s="47"/>
      <c r="AS8" s="47"/>
      <c r="AT8" s="47"/>
      <c r="AU8" s="47"/>
      <c r="AV8" s="47"/>
      <c r="AW8" s="47"/>
      <c r="AX8" s="47"/>
      <c r="AY8" s="47">
        <f>データ!S6</f>
        <v>174.58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62.97</v>
      </c>
      <c r="K10" s="47"/>
      <c r="L10" s="47"/>
      <c r="M10" s="47"/>
      <c r="N10" s="47"/>
      <c r="O10" s="47"/>
      <c r="P10" s="47"/>
      <c r="Q10" s="47"/>
      <c r="R10" s="47">
        <f>データ!O6</f>
        <v>94.84</v>
      </c>
      <c r="S10" s="47"/>
      <c r="T10" s="47"/>
      <c r="U10" s="47"/>
      <c r="V10" s="47"/>
      <c r="W10" s="47"/>
      <c r="X10" s="47"/>
      <c r="Y10" s="47"/>
      <c r="Z10" s="78">
        <f>データ!P6</f>
        <v>4212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77630</v>
      </c>
      <c r="AJ10" s="78"/>
      <c r="AK10" s="78"/>
      <c r="AL10" s="78"/>
      <c r="AM10" s="78"/>
      <c r="AN10" s="78"/>
      <c r="AO10" s="78"/>
      <c r="AP10" s="78"/>
      <c r="AQ10" s="47">
        <f>データ!U6</f>
        <v>92.13</v>
      </c>
      <c r="AR10" s="47"/>
      <c r="AS10" s="47"/>
      <c r="AT10" s="47"/>
      <c r="AU10" s="47"/>
      <c r="AV10" s="47"/>
      <c r="AW10" s="47"/>
      <c r="AX10" s="47"/>
      <c r="AY10" s="47">
        <f>データ!V6</f>
        <v>842.61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382035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愛媛県　宇和島市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62.97</v>
      </c>
      <c r="O6" s="32">
        <f t="shared" si="3"/>
        <v>94.84</v>
      </c>
      <c r="P6" s="32">
        <f t="shared" si="3"/>
        <v>4212</v>
      </c>
      <c r="Q6" s="32">
        <f t="shared" si="3"/>
        <v>81730</v>
      </c>
      <c r="R6" s="32">
        <f t="shared" si="3"/>
        <v>468.15</v>
      </c>
      <c r="S6" s="32">
        <f t="shared" si="3"/>
        <v>174.58</v>
      </c>
      <c r="T6" s="32">
        <f t="shared" si="3"/>
        <v>77630</v>
      </c>
      <c r="U6" s="32">
        <f t="shared" si="3"/>
        <v>92.13</v>
      </c>
      <c r="V6" s="32">
        <f t="shared" si="3"/>
        <v>842.61</v>
      </c>
      <c r="W6" s="33">
        <f>IF(W7="",NA(),W7)</f>
        <v>110.33</v>
      </c>
      <c r="X6" s="33">
        <f t="shared" ref="X6:AF6" si="4">IF(X7="",NA(),X7)</f>
        <v>111.57</v>
      </c>
      <c r="Y6" s="33">
        <f t="shared" si="4"/>
        <v>109.06</v>
      </c>
      <c r="Z6" s="33">
        <f t="shared" si="4"/>
        <v>108.57</v>
      </c>
      <c r="AA6" s="33">
        <f t="shared" si="4"/>
        <v>112.44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623.04999999999995</v>
      </c>
      <c r="AT6" s="33">
        <f t="shared" ref="AT6:BB6" si="6">IF(AT7="",NA(),AT7)</f>
        <v>878.2</v>
      </c>
      <c r="AU6" s="33">
        <f t="shared" si="6"/>
        <v>708.51</v>
      </c>
      <c r="AV6" s="33">
        <f t="shared" si="6"/>
        <v>1023.4</v>
      </c>
      <c r="AW6" s="33">
        <f t="shared" si="6"/>
        <v>332.81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245.47</v>
      </c>
      <c r="BE6" s="33">
        <f t="shared" ref="BE6:BM6" si="7">IF(BE7="",NA(),BE7)</f>
        <v>235.34</v>
      </c>
      <c r="BF6" s="33">
        <f t="shared" si="7"/>
        <v>231.33</v>
      </c>
      <c r="BG6" s="33">
        <f t="shared" si="7"/>
        <v>240.61</v>
      </c>
      <c r="BH6" s="33">
        <f t="shared" si="7"/>
        <v>243.42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105.71</v>
      </c>
      <c r="BP6" s="33">
        <f t="shared" ref="BP6:BX6" si="8">IF(BP7="",NA(),BP7)</f>
        <v>107.58</v>
      </c>
      <c r="BQ6" s="33">
        <f t="shared" si="8"/>
        <v>105.36</v>
      </c>
      <c r="BR6" s="33">
        <f t="shared" si="8"/>
        <v>104.79</v>
      </c>
      <c r="BS6" s="33">
        <f t="shared" si="8"/>
        <v>109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220.08</v>
      </c>
      <c r="CA6" s="33">
        <f t="shared" ref="CA6:CI6" si="9">IF(CA7="",NA(),CA7)</f>
        <v>218.89</v>
      </c>
      <c r="CB6" s="33">
        <f t="shared" si="9"/>
        <v>224.08</v>
      </c>
      <c r="CC6" s="33">
        <f t="shared" si="9"/>
        <v>225.61</v>
      </c>
      <c r="CD6" s="33">
        <f t="shared" si="9"/>
        <v>217.32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69.98</v>
      </c>
      <c r="CL6" s="33">
        <f t="shared" ref="CL6:CT6" si="10">IF(CL7="",NA(),CL7)</f>
        <v>67.58</v>
      </c>
      <c r="CM6" s="33">
        <f t="shared" si="10"/>
        <v>64.98</v>
      </c>
      <c r="CN6" s="33">
        <f t="shared" si="10"/>
        <v>63.23</v>
      </c>
      <c r="CO6" s="33">
        <f t="shared" si="10"/>
        <v>61.3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78.69</v>
      </c>
      <c r="CW6" s="33">
        <f t="shared" ref="CW6:DE6" si="11">IF(CW7="",NA(),CW7)</f>
        <v>80.040000000000006</v>
      </c>
      <c r="CX6" s="33">
        <f t="shared" si="11"/>
        <v>82.08</v>
      </c>
      <c r="CY6" s="33">
        <f t="shared" si="11"/>
        <v>83.69</v>
      </c>
      <c r="CZ6" s="33">
        <f t="shared" si="11"/>
        <v>84.04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42.66</v>
      </c>
      <c r="DH6" s="33">
        <f t="shared" ref="DH6:DP6" si="12">IF(DH7="",NA(),DH7)</f>
        <v>44.05</v>
      </c>
      <c r="DI6" s="33">
        <f t="shared" si="12"/>
        <v>45.52</v>
      </c>
      <c r="DJ6" s="33">
        <f t="shared" si="12"/>
        <v>46.87</v>
      </c>
      <c r="DK6" s="33">
        <f t="shared" si="12"/>
        <v>56.37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7.62</v>
      </c>
      <c r="DS6" s="33">
        <f t="shared" ref="DS6:EA6" si="13">IF(DS7="",NA(),DS7)</f>
        <v>7.67</v>
      </c>
      <c r="DT6" s="33">
        <f t="shared" si="13"/>
        <v>7.92</v>
      </c>
      <c r="DU6" s="33">
        <f t="shared" si="13"/>
        <v>8</v>
      </c>
      <c r="DV6" s="33">
        <f t="shared" si="13"/>
        <v>7.68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0.87</v>
      </c>
      <c r="ED6" s="33">
        <f t="shared" ref="ED6:EL6" si="14">IF(ED7="",NA(),ED7)</f>
        <v>0.61</v>
      </c>
      <c r="EE6" s="33">
        <f t="shared" si="14"/>
        <v>0.9</v>
      </c>
      <c r="EF6" s="33">
        <f t="shared" si="14"/>
        <v>0.96</v>
      </c>
      <c r="EG6" s="33">
        <f t="shared" si="14"/>
        <v>0.65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382035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62.97</v>
      </c>
      <c r="O7" s="36">
        <v>94.84</v>
      </c>
      <c r="P7" s="36">
        <v>4212</v>
      </c>
      <c r="Q7" s="36">
        <v>81730</v>
      </c>
      <c r="R7" s="36">
        <v>468.15</v>
      </c>
      <c r="S7" s="36">
        <v>174.58</v>
      </c>
      <c r="T7" s="36">
        <v>77630</v>
      </c>
      <c r="U7" s="36">
        <v>92.13</v>
      </c>
      <c r="V7" s="36">
        <v>842.61</v>
      </c>
      <c r="W7" s="36">
        <v>110.33</v>
      </c>
      <c r="X7" s="36">
        <v>111.57</v>
      </c>
      <c r="Y7" s="36">
        <v>109.06</v>
      </c>
      <c r="Z7" s="36">
        <v>108.57</v>
      </c>
      <c r="AA7" s="36">
        <v>112.44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623.04999999999995</v>
      </c>
      <c r="AT7" s="36">
        <v>878.2</v>
      </c>
      <c r="AU7" s="36">
        <v>708.51</v>
      </c>
      <c r="AV7" s="36">
        <v>1023.4</v>
      </c>
      <c r="AW7" s="36">
        <v>332.81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245.47</v>
      </c>
      <c r="BE7" s="36">
        <v>235.34</v>
      </c>
      <c r="BF7" s="36">
        <v>231.33</v>
      </c>
      <c r="BG7" s="36">
        <v>240.61</v>
      </c>
      <c r="BH7" s="36">
        <v>243.42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105.71</v>
      </c>
      <c r="BP7" s="36">
        <v>107.58</v>
      </c>
      <c r="BQ7" s="36">
        <v>105.36</v>
      </c>
      <c r="BR7" s="36">
        <v>104.79</v>
      </c>
      <c r="BS7" s="36">
        <v>109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220.08</v>
      </c>
      <c r="CA7" s="36">
        <v>218.89</v>
      </c>
      <c r="CB7" s="36">
        <v>224.08</v>
      </c>
      <c r="CC7" s="36">
        <v>225.61</v>
      </c>
      <c r="CD7" s="36">
        <v>217.32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69.98</v>
      </c>
      <c r="CL7" s="36">
        <v>67.58</v>
      </c>
      <c r="CM7" s="36">
        <v>64.98</v>
      </c>
      <c r="CN7" s="36">
        <v>63.23</v>
      </c>
      <c r="CO7" s="36">
        <v>61.3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78.69</v>
      </c>
      <c r="CW7" s="36">
        <v>80.040000000000006</v>
      </c>
      <c r="CX7" s="36">
        <v>82.08</v>
      </c>
      <c r="CY7" s="36">
        <v>83.69</v>
      </c>
      <c r="CZ7" s="36">
        <v>84.04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42.66</v>
      </c>
      <c r="DH7" s="36">
        <v>44.05</v>
      </c>
      <c r="DI7" s="36">
        <v>45.52</v>
      </c>
      <c r="DJ7" s="36">
        <v>46.87</v>
      </c>
      <c r="DK7" s="36">
        <v>56.37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7.62</v>
      </c>
      <c r="DS7" s="36">
        <v>7.67</v>
      </c>
      <c r="DT7" s="36">
        <v>7.92</v>
      </c>
      <c r="DU7" s="36">
        <v>8</v>
      </c>
      <c r="DV7" s="36">
        <v>7.68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0.87</v>
      </c>
      <c r="ED7" s="36">
        <v>0.61</v>
      </c>
      <c r="EE7" s="36">
        <v>0.9</v>
      </c>
      <c r="EF7" s="36">
        <v>0.96</v>
      </c>
      <c r="EG7" s="36">
        <v>0.65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2016-02-15T01:35:22Z</cp:lastPrinted>
  <dcterms:created xsi:type="dcterms:W3CDTF">2016-01-18T04:54:04Z</dcterms:created>
  <dcterms:modified xsi:type="dcterms:W3CDTF">2016-02-15T01:35:24Z</dcterms:modified>
  <cp:category/>
</cp:coreProperties>
</file>