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tabRatio="60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AU63" i="12"/>
  <c r="AP63" i="12"/>
  <c r="BG35" i="10" l="1"/>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O36" i="10"/>
  <c r="BE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AM37" i="10" s="1"/>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<sst xmlns="http://schemas.openxmlformats.org/spreadsheetml/2006/main" count="1079" uniqueCount="623">
  <si>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</si>
  <si>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</si>
  <si>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</si>
  <si>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</si>
  <si>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</si>
  <si>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</si>
  <si>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</si>
  <si>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</si>
  <si>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</si>
  <si>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</si>
  <si>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</si>
  <si>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</si>
  <si>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</si>
  <si>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</si>
  <si>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</si>
  <si>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</si>
  <si>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</si>
  <si>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</si>
  <si>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</si>
  <si>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</si>
  <si>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</si>
  <si>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</si>
  <si>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</si>
  <si>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</si>
  <si>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</si>
  <si>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</si>
  <si>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</si>
  <si>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</si>
  <si>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</si>
  <si>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</si>
  <si>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</si>
  <si>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</si>
  <si>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</si>
  <si>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</si>
  <si>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</si>
  <si>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</si>
  <si>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</si>
  <si>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</si>
  <si>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</si>
  <si>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</si>
  <si>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</si>
  <si>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</si>
  <si>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</si>
  <si>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</si>
  <si>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</si>
  <si>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</si>
  <si>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</si>
  <si>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</si>
  <si>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</si>
  <si>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</si>
  <si>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</si>
  <si>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</si>
  <si>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</si>
  <si>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</si>
  <si>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</si>
  <si>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</si>
  <si>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</si>
  <si>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</si>
  <si>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</si>
  <si>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</si>
  <si>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</si>
  <si>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</si>
  <si>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</si>
  <si>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</si>
  <si>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</si>
  <si>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</si>
  <si>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</si>
  <si>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</si>
  <si>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</si>
  <si>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</si>
  <si>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</si>
  <si>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</si>
  <si>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</si>
  <si>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</si>
  <si>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</si>
  <si>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</si>
  <si>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</si>
  <si>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</si>
  <si>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</si>
  <si>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</si>
  <si>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</si>
  <si>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</si>
  <si>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</si>
  <si>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</si>
  <si>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</si>
  <si>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</si>
  <si>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</si>
  <si>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</si>
  <si>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</si>
  <si>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</si>
  <si>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</si>
  <si>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</si>
  <si>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</si>
  <si>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</si>
  <si>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</si>
  <si>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</si>
  <si>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</si>
  <si>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</si>
  <si>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</si>
  <si>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</si>
  <si>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</si>
  <si>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</si>
  <si>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</si>
  <si>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</si>
  <si>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</si>
  <si>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</si>
  <si>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</si>
  <si>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</si>
  <si>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</si>
  <si>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</si>
  <si>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</si>
  <si>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</si>
  <si>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</si>
  <si>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</si>
  <si>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</si>
  <si>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</si>
  <si>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</si>
  <si>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</si>
  <si>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</si>
  <si>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</si>
  <si>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</si>
  <si>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</si>
  <si>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</si>
  <si>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</si>
  <si>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</si>
  <si>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</si>
  <si>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</si>
  <si>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</si>
  <si>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</si>
  <si>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</si>
  <si>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</si>
  <si>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</si>
  <si>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</si>
  <si>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</si>
  <si>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</si>
  <si>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</si>
  <si>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</si>
  <si>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</si>
  <si>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</si>
  <si>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</si>
  <si>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</si>
  <si>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</si>
  <si>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</si>
  <si>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</si>
  <si>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</si>
  <si>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</si>
  <si>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</si>
  <si>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</si>
  <si>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</si>
  <si>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</si>
  <si>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</si>
  <si>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</si>
  <si>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</si>
  <si>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</si>
  <si>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</si>
  <si>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</si>
  <si>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</si>
  <si>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</si>
  <si>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</si>
  <si>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</si>
  <si>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</si>
  <si>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</si>
  <si>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</si>
  <si>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</si>
  <si>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</si>
  <si>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</si>
  <si>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</si>
  <si>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</si>
  <si>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</si>
  <si>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</si>
  <si>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</si>
  <si>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</si>
  <si>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</si>
  <si>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</si>
  <si>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</si>
  <si>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</si>
  <si>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</si>
  <si>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</si>
  <si>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</si>
  <si>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</si>
  <si>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</si>
  <si>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</si>
  <si>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</si>
  <si>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</si>
  <si>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</si>
  <si>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</si>
  <si>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</si>
  <si>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</si>
  <si>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</si>
  <si>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</si>
  <si>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</si>
  <si>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</si>
  <si>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</si>
  <si>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</si>
  <si>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</si>
  <si>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</si>
  <si>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</si>
  <si>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</si>
  <si>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</si>
  <si>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</si>
  <si>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</si>
  <si>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</si>
  <si>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</si>
  <si>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</si>
  <si>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</si>
  <si>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</si>
  <si>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</si>
  <si>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</si>
  <si>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</si>
  <si>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</si>
  <si>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</si>
  <si>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</si>
  <si>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</si>
  <si>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</si>
  <si>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</si>
  <si>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</si>
  <si>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</si>
  <si>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</si>
  <si>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</si>
  <si>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</si>
  <si>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</si>
  <si>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</si>
  <si>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</si>
  <si>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</si>
  <si>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</si>
  <si>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</si>
  <si>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</si>
  <si>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</si>
  <si>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</si>
  <si>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</si>
  <si>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</si>
  <si>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</si>
  <si>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</si>
  <si>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</si>
  <si>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</si>
  <si>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</si>
  <si>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</si>
  <si>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</si>
  <si>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</si>
  <si>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</si>
  <si>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</si>
  <si>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</si>
  <si>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</si>
  <si>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</si>
  <si>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</si>
  <si>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</si>
  <si>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</si>
  <si>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</si>
  <si>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</si>
  <si>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</si>
  <si>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</si>
  <si>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</si>
  <si>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</si>
  <si>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</si>
  <si>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</si>
  <si>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</si>
  <si>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</si>
  <si>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</si>
  <si>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</si>
  <si>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</si>
  <si>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</si>
  <si>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</si>
  <si>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</si>
  <si>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</si>
  <si>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</si>
  <si>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</si>
  <si>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</si>
  <si>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</si>
  <si>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</si>
  <si>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</si>
  <si>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</si>
  <si>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</si>
  <si>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</si>
  <si>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</si>
  <si>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</si>
  <si>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</si>
  <si>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</si>
  <si>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</si>
  <si>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</si>
  <si>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</si>
  <si>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</si>
  <si>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</si>
  <si>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</si>
  <si>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</si>
  <si>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</si>
  <si>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</si>
  <si>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</si>
  <si>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</si>
  <si>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</si>
  <si>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</si>
  <si>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</si>
  <si>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</si>
  <si>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</si>
  <si>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</si>
  <si>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</si>
  <si>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</si>
  <si>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</si>
  <si>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愛媛県八幡浜市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</si>
  <si>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</si>
  <si>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</si>
  <si>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</si>
  <si>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</si>
  <si>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</si>
  <si>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</si>
  <si>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</si>
  <si>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</si>
  <si>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</si>
  <si>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</si>
  <si>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</si>
  <si>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</si>
  <si>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</si>
  <si>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</si>
  <si>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</si>
  <si>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</si>
  <si>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</si>
  <si>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</si>
  <si>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</si>
  <si>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</si>
  <si>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</si>
  <si>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</si>
  <si>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</si>
  <si>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</si>
  <si>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</si>
  <si>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</si>
  <si>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</si>
  <si>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</si>
  <si>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</si>
  <si>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</si>
  <si>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</si>
  <si>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</si>
  <si>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</si>
  <si>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</si>
  <si>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</si>
  <si>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</si>
  <si>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</si>
  <si>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</si>
  <si>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</si>
  <si>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t>
    <phoneticPr fontId="5"/>
  </si>
  <si>
    <t>水道事業会計</t>
    <phoneticPr fontId="5"/>
  </si>
  <si>
    <t>法適用企業</t>
    <phoneticPr fontId="5"/>
  </si>
  <si>
    <t>簡易水道事業会計</t>
    <phoneticPr fontId="5"/>
  </si>
  <si>
    <t>市立八幡浜総合病院事業会計</t>
    <phoneticPr fontId="5"/>
  </si>
  <si>
    <t>法適用企業</t>
    <phoneticPr fontId="5"/>
  </si>
  <si>
    <t>下水道事業会計</t>
    <phoneticPr fontId="5"/>
  </si>
  <si>
    <t>法適用企業</t>
    <phoneticPr fontId="5"/>
  </si>
  <si>
    <t>港湾整備事業特別会計</t>
    <phoneticPr fontId="5"/>
  </si>
  <si>
    <t>法非適用企業</t>
    <phoneticPr fontId="5"/>
  </si>
  <si>
    <t>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</si>
  <si>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</si>
  <si>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</si>
  <si>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</si>
  <si>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</si>
  <si>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</si>
  <si>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</si>
  <si>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</si>
  <si>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</si>
  <si>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</si>
  <si>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</si>
  <si>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</si>
  <si>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</si>
  <si>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</si>
  <si>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</si>
  <si>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</si>
  <si>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</si>
  <si>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</si>
  <si>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</si>
  <si>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</si>
  <si>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</si>
  <si>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</si>
  <si>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</si>
  <si>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</si>
  <si>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</si>
  <si>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</si>
  <si>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</si>
  <si>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</si>
  <si>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</si>
  <si>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</si>
  <si>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</si>
  <si>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</si>
  <si>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</si>
  <si>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</si>
  <si>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</si>
  <si>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</si>
  <si>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</si>
  <si>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</si>
  <si>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</si>
  <si>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</si>
  <si>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</si>
  <si>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</si>
  <si>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</si>
  <si>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</si>
  <si>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</si>
  <si>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</si>
  <si>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</si>
  <si>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</si>
  <si>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</si>
  <si>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</si>
  <si>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</si>
  <si>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</si>
  <si>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</si>
  <si>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</si>
  <si>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</si>
  <si>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</si>
  <si>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</si>
  <si>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</si>
  <si>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</si>
  <si>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</si>
  <si>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</si>
  <si>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</si>
  <si>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</si>
  <si>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</si>
  <si>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市立八幡浜総合病院事業会計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</si>
  <si>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</si>
  <si>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</si>
  <si>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</si>
  <si>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</si>
  <si>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</si>
  <si>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</si>
  <si>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</si>
  <si>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</si>
  <si>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</si>
  <si>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</si>
  <si>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</si>
  <si>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</si>
  <si>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</si>
  <si>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</si>
  <si>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</si>
  <si>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</si>
  <si>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</si>
  <si>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</si>
  <si>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</si>
  <si>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</si>
  <si>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</si>
  <si>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</si>
  <si>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</si>
  <si>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</si>
  <si>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</si>
  <si>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</si>
  <si>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</si>
  <si>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</si>
  <si>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</si>
  <si>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</si>
  <si>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</si>
  <si>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</si>
  <si>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</si>
  <si>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</si>
  <si>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</si>
  <si>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</si>
  <si>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</si>
  <si>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</si>
  <si>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</si>
  <si>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</si>
  <si>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</si>
  <si>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</si>
  <si>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</si>
  <si>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</si>
  <si>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</si>
  <si>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</si>
  <si>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</si>
  <si>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</si>
  <si>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</si>
  <si>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</si>
  <si>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</si>
  <si>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</si>
  <si>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</si>
  <si>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</si>
  <si>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</si>
  <si>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</si>
  <si>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</si>
  <si>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</si>
  <si>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</si>
  <si>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</si>
  <si>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</si>
  <si>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</si>
  <si>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</si>
  <si>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</si>
  <si>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</si>
  <si>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</si>
  <si>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</si>
  <si>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</si>
  <si>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</si>
  <si>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</si>
  <si>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</si>
  <si>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</si>
  <si>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</si>
  <si>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</si>
  <si>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</si>
  <si>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</si>
  <si>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</si>
  <si>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</si>
  <si>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</si>
  <si>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</si>
  <si>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</si>
  <si>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</si>
  <si>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</si>
  <si>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</si>
  <si>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</si>
  <si>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</si>
  <si>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</si>
  <si>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1.01</t>
  </si>
  <si>
    <t>市立八幡浜総合病院事業会計</t>
  </si>
  <si>
    <t>水道事業会計</t>
  </si>
  <si>
    <t>一般会計</t>
  </si>
  <si>
    <t>国民健康保険事業特別会計</t>
  </si>
  <si>
    <t>介護保険特別会計</t>
  </si>
  <si>
    <t>下水道事業会計</t>
  </si>
  <si>
    <t>後期高齢者医療特別会計</t>
  </si>
  <si>
    <t>簡易水道事業会計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</si>
  <si>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</si>
  <si>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</si>
  <si>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</si>
  <si>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</si>
  <si>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</si>
  <si>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</si>
  <si>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</si>
  <si>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</si>
  <si>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19"/>
  </si>
  <si>
    <t>地域福祉基金</t>
    <rPh sb="0" eb="2">
      <t>チイキ</t>
    </rPh>
    <rPh sb="2" eb="4">
      <t>フクシ</t>
    </rPh>
    <rPh sb="4" eb="6">
      <t>キキン</t>
    </rPh>
    <phoneticPr fontId="19"/>
  </si>
  <si>
    <t>奨学基金</t>
    <rPh sb="0" eb="2">
      <t>ショウガク</t>
    </rPh>
    <rPh sb="2" eb="4">
      <t>キキン</t>
    </rPh>
    <phoneticPr fontId="19"/>
  </si>
  <si>
    <t>養護老人ホーム基金</t>
    <rPh sb="0" eb="2">
      <t>ヨウゴ</t>
    </rPh>
    <rPh sb="2" eb="4">
      <t>ロウジン</t>
    </rPh>
    <rPh sb="7" eb="9">
      <t>キキン</t>
    </rPh>
    <phoneticPr fontId="19"/>
  </si>
  <si>
    <t>ふるさと創生基金</t>
    <rPh sb="4" eb="6">
      <t>ソウセイ</t>
    </rPh>
    <rPh sb="6" eb="8">
      <t>キキン</t>
    </rPh>
    <phoneticPr fontId="19"/>
  </si>
  <si>
    <t>-</t>
    <phoneticPr fontId="2"/>
  </si>
  <si>
    <t>-</t>
    <phoneticPr fontId="2"/>
  </si>
  <si>
    <t>-</t>
    <phoneticPr fontId="2"/>
  </si>
  <si>
    <t>-</t>
    <phoneticPr fontId="2"/>
  </si>
  <si>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</si>
  <si>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</si>
  <si>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</si>
  <si>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</si>
  <si>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</si>
  <si>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</si>
  <si>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</si>
  <si>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</si>
  <si>
    <t>愛媛県後期高齢者医療広域連合（後期高齢者医療特別会計）</t>
  </si>
  <si>
    <t>南予水道企業団</t>
  </si>
  <si>
    <t>八幡浜地区施設事務組合（一次救急休日・夜間診療所事業特別会計）</t>
    <rPh sb="0" eb="3">
      <t>ヤワタハマ</t>
    </rPh>
    <rPh sb="3" eb="5">
      <t>チク</t>
    </rPh>
    <rPh sb="5" eb="7">
      <t>シセツ</t>
    </rPh>
    <rPh sb="7" eb="9">
      <t>ジム</t>
    </rPh>
    <rPh sb="9" eb="11">
      <t>クミアイ</t>
    </rPh>
    <rPh sb="12" eb="14">
      <t>イチジ</t>
    </rPh>
    <rPh sb="14" eb="16">
      <t>キュウキュウ</t>
    </rPh>
    <rPh sb="16" eb="18">
      <t>キュウジツ</t>
    </rPh>
    <rPh sb="19" eb="21">
      <t>ヤカン</t>
    </rPh>
    <rPh sb="21" eb="23">
      <t>シンリョウ</t>
    </rPh>
    <rPh sb="23" eb="24">
      <t>ジョ</t>
    </rPh>
    <rPh sb="24" eb="26">
      <t>ジギョウ</t>
    </rPh>
    <rPh sb="26" eb="28">
      <t>トクベツ</t>
    </rPh>
    <rPh sb="28" eb="30">
      <t>カイケイ</t>
    </rPh>
    <phoneticPr fontId="2"/>
  </si>
  <si>
    <t>八幡浜・大洲地区広域市町村圏組合（八幡浜・大洲地方拠点都市対策室特別会計）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2">
      <t>タイサクシツ</t>
    </rPh>
    <rPh sb="32" eb="34">
      <t>トクベツ</t>
    </rPh>
    <rPh sb="34" eb="36">
      <t>カイケイ</t>
    </rPh>
    <phoneticPr fontId="2"/>
  </si>
  <si>
    <t>八幡浜・大洲地区広域市町村圏組合（八幡浜・大洲地区ふるさと市町村圏基金事業特別会計）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ジギョウ</t>
    </rPh>
    <rPh sb="37" eb="39">
      <t>トクベツ</t>
    </rPh>
    <rPh sb="39" eb="41">
      <t>カイケイ</t>
    </rPh>
    <phoneticPr fontId="2"/>
  </si>
  <si>
    <t>歳出合計</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</si>
  <si>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</si>
  <si>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</si>
  <si>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</si>
  <si>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</si>
  <si>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</si>
  <si>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</si>
  <si>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</si>
  <si>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</si>
  <si>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</si>
  <si>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</si>
  <si>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</si>
  <si>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</si>
  <si>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</si>
  <si>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</si>
  <si>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</si>
  <si>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</si>
  <si>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</si>
  <si>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</si>
  <si>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　積立金</t>
    <phoneticPr fontId="5"/>
  </si>
  <si>
    <t>上水道</t>
    <phoneticPr fontId="5"/>
  </si>
  <si>
    <t>　繰出金</t>
    <phoneticPr fontId="5"/>
  </si>
  <si>
    <t>病院</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</si>
  <si>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</si>
  <si>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</si>
  <si>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</si>
  <si>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</si>
  <si>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</si>
  <si>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</si>
  <si>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</si>
  <si>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</si>
  <si>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</si>
  <si>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</si>
  <si>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</si>
  <si>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</si>
  <si>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</si>
  <si>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</si>
  <si>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</si>
  <si>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</si>
  <si>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</si>
  <si>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</si>
  <si>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</si>
  <si>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</si>
  <si>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</si>
  <si>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</si>
  <si>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</si>
  <si>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</si>
  <si>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</si>
  <si>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</si>
  <si>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</si>
  <si>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前年度繰上充用金</t>
    <phoneticPr fontId="5"/>
  </si>
  <si>
    <t>　個人住民税減収補塡特例交付金</t>
    <phoneticPr fontId="5"/>
  </si>
  <si>
    <t>　法定外普通税</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</si>
  <si>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</si>
  <si>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</si>
  <si>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</si>
  <si>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</si>
  <si>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</si>
  <si>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</si>
  <si>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</si>
  <si>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</si>
  <si>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</si>
  <si>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</si>
  <si>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</si>
  <si>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</si>
  <si>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</si>
  <si>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</si>
  <si>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</si>
  <si>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</si>
  <si>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</si>
  <si>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</si>
  <si>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愛媛県八幡浜市</t>
    <phoneticPr fontId="25"/>
  </si>
  <si>
    <t>令和3年度</t>
    <phoneticPr fontId="2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</si>
  <si>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</si>
  <si>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</si>
  <si>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</si>
  <si>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</si>
  <si>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</si>
  <si>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</si>
  <si>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将来負担比率は、フェリーターミナル整備事業等の大型事業の実施に伴う地方債の発行により高い水準で推移しており、今後も大型事業の継続等により当面この傾向は続くものと予想される。
　一方、実質公債費比率については、合併特例事業債や過疎対策事業債等の交付税算入率の高い地方債発行の割合が増加していること等により減少傾向となっていたものの、本年度は平成２８年同意起債である保内総合児童センター建設事業やフェリー埠頭再整備事業等の大型事業の元金償還が開始されたこと等により、増加した。
　今後も引き続き、地方債発行額を元金償還額以下に抑える方針を原則とし、交付税算入率の高い地方債の発行を優先し、将来負担比率及び実質公債費比率の改善に努める。</t>
    <rPh sb="24" eb="26">
      <t>オオガタ</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</si>
  <si>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</si>
  <si>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</si>
  <si>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</si>
  <si>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将来負担比率は、フェリーターミナル整備事業等の大型事業の実施に伴う地方債の発行により高い水準で推移しており、今後も大型事業の継続等により当面この傾向は続くものと予想される。
　一方、有形固定資産減価償却率は、フェリーターミナルや耐震フェリー桟橋の整備事業等により改善し、類似団体平均値を下回った。今後、施設の更新については、固定資産台帳等を活用し、施設の経年状況等を比較・分析しながら、中長期的な視点で検討する。</t>
    <rPh sb="24" eb="26">
      <t>オオガタ</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</si>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</sst>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6627-4A57-A230-2CC58104FC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95620</c:v>
                </c:pt>
                <c:pt idx="1">
                  <c:v>97184</c:v>
                </c:pt>
                <c:pt idx="2">
                  <c:v>157978</c:v>
                </c:pt>
                <c:pt idx="3">
                  <c:v>112953</c:v>
                </c:pt>
                <c:pt idx="4">
                  <c:v>137286</c:v>
                </c:pt>
              </c:numCache>
            </c:numRef>
          </c:val>
          <c:smooth val="0"/>
          <c:extLst>
            <c:ext xmlns:c16="http://schemas.microsoft.com/office/drawing/2014/chart" uri="{C3380CC4-5D6E-409C-BE32-E72D297353CC}">
              <c16:uniqueId val="{00000001-6627-4A57-A230-2CC58104FC1C}"/>
            </c:ext>
          </c:extLst>
        </c:ser>
        <c:dLbls>
          <c:showLegendKey val="0"/>
          <c:showVal val="0"/>
          <c:showCatName val="0"/>
          <c:showSerName val="0"/>
          <c:showPercent val="0"/>
          <c:showBubbleSize val="0"/>
        </c:dLbls>
        <c:marker val="1"/>
        <c:smooth val="0"/>
        <c:axId val="504611328"/>
        <c:axId val="504360904"/>
      </c:lineChart>
      <c:catAx>
        <c:axId val="50461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360904"/>
        <c:crosses val="autoZero"/>
        <c:auto val="1"/>
        <c:lblAlgn val="ctr"/>
        <c:lblOffset val="100"/>
        <c:tickLblSkip val="1"/>
        <c:tickMarkSkip val="1"/>
        <c:noMultiLvlLbl val="0"/>
      </c:catAx>
      <c:valAx>
        <c:axId val="5043609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61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1.92</c:v>
                </c:pt>
                <c:pt idx="1">
                  <c:v>2.94</c:v>
                </c:pt>
                <c:pt idx="2">
                  <c:v>2.41</c:v>
                </c:pt>
                <c:pt idx="3">
                  <c:v>0.56999999999999995</c:v>
                </c:pt>
                <c:pt idx="4">
                  <c:v>9.58</c:v>
                </c:pt>
              </c:numCache>
            </c:numRef>
          </c:val>
          <c:extLst>
            <c:ext xmlns:c16="http://schemas.microsoft.com/office/drawing/2014/chart" uri="{C3380CC4-5D6E-409C-BE32-E72D297353CC}">
              <c16:uniqueId val="{00000000-5674-46E9-8B9E-B3A93F2E9C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23.69</c:v>
                </c:pt>
                <c:pt idx="1">
                  <c:v>24.87</c:v>
                </c:pt>
                <c:pt idx="2">
                  <c:v>26.58</c:v>
                </c:pt>
                <c:pt idx="3">
                  <c:v>26.23</c:v>
                </c:pt>
                <c:pt idx="4">
                  <c:v>25.32</c:v>
                </c:pt>
              </c:numCache>
            </c:numRef>
          </c:val>
          <c:extLst>
            <c:ext xmlns:c16="http://schemas.microsoft.com/office/drawing/2014/chart" uri="{C3380CC4-5D6E-409C-BE32-E72D297353CC}">
              <c16:uniqueId val="{00000001-5674-46E9-8B9E-B3A93F2E9CE4}"/>
            </c:ext>
          </c:extLst>
        </c:ser>
        <c:dLbls>
          <c:showLegendKey val="0"/>
          <c:showVal val="0"/>
          <c:showCatName val="0"/>
          <c:showSerName val="0"/>
          <c:showPercent val="0"/>
          <c:showBubbleSize val="0"/>
        </c:dLbls>
        <c:gapWidth val="250"/>
        <c:overlap val="100"/>
        <c:axId val="503825016"/>
        <c:axId val="503824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1.54</c:v>
                </c:pt>
                <c:pt idx="1">
                  <c:v>1.98</c:v>
                </c:pt>
                <c:pt idx="2">
                  <c:v>0.93</c:v>
                </c:pt>
                <c:pt idx="3">
                  <c:v>-1.01</c:v>
                </c:pt>
                <c:pt idx="4">
                  <c:v>9.31</c:v>
                </c:pt>
              </c:numCache>
            </c:numRef>
          </c:val>
          <c:smooth val="0"/>
          <c:extLst>
            <c:ext xmlns:c16="http://schemas.microsoft.com/office/drawing/2014/chart" uri="{C3380CC4-5D6E-409C-BE32-E72D297353CC}">
              <c16:uniqueId val="{00000002-5674-46E9-8B9E-B3A93F2E9CE4}"/>
            </c:ext>
          </c:extLst>
        </c:ser>
        <c:dLbls>
          <c:showLegendKey val="0"/>
          <c:showVal val="0"/>
          <c:showCatName val="0"/>
          <c:showSerName val="0"/>
          <c:showPercent val="0"/>
          <c:showBubbleSize val="0"/>
        </c:dLbls>
        <c:marker val="1"/>
        <c:smooth val="0"/>
        <c:axId val="503825016"/>
        <c:axId val="503824624"/>
      </c:lineChart>
      <c:catAx>
        <c:axId val="50382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824624"/>
        <c:crosses val="autoZero"/>
        <c:auto val="1"/>
        <c:lblAlgn val="ctr"/>
        <c:lblOffset val="100"/>
        <c:tickLblSkip val="1"/>
        <c:tickMarkSkip val="1"/>
        <c:noMultiLvlLbl val="0"/>
      </c:catAx>
      <c:valAx>
        <c:axId val="50382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0.06</c:v>
                </c:pt>
                <c:pt idx="6">
                  <c:v>#N/A</c:v>
                </c:pt>
                <c:pt idx="7">
                  <c:v>0</c:v>
                </c:pt>
                <c:pt idx="8">
                  <c:v>#N/A</c:v>
                </c:pt>
                <c:pt idx="9">
                  <c:v>0</c:v>
                </c:pt>
              </c:numCache>
            </c:numRef>
          </c:val>
          <c:extLst>
            <c:ext xmlns:c16="http://schemas.microsoft.com/office/drawing/2014/chart" uri="{C3380CC4-5D6E-409C-BE32-E72D297353CC}">
              <c16:uniqueId val="{00000000-21F0-483D-97B1-76CE3704CA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F0-483D-97B1-76CE3704CA7A}"/>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2-21F0-483D-97B1-76CE3704CA7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0.08</c:v>
                </c:pt>
                <c:pt idx="4">
                  <c:v>#N/A</c:v>
                </c:pt>
                <c:pt idx="5">
                  <c:v>0.09</c:v>
                </c:pt>
                <c:pt idx="6">
                  <c:v>#N/A</c:v>
                </c:pt>
                <c:pt idx="7">
                  <c:v>0.1</c:v>
                </c:pt>
                <c:pt idx="8">
                  <c:v>#N/A</c:v>
                </c:pt>
                <c:pt idx="9">
                  <c:v>0.11</c:v>
                </c:pt>
              </c:numCache>
            </c:numRef>
          </c:val>
          <c:extLst>
            <c:ext xmlns:c16="http://schemas.microsoft.com/office/drawing/2014/chart" uri="{C3380CC4-5D6E-409C-BE32-E72D297353CC}">
              <c16:uniqueId val="{00000003-21F0-483D-97B1-76CE3704CA7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0.51</c:v>
                </c:pt>
                <c:pt idx="6">
                  <c:v>#N/A</c:v>
                </c:pt>
                <c:pt idx="7">
                  <c:v>0.5</c:v>
                </c:pt>
                <c:pt idx="8">
                  <c:v>#N/A</c:v>
                </c:pt>
                <c:pt idx="9">
                  <c:v>0.4</c:v>
                </c:pt>
              </c:numCache>
            </c:numRef>
          </c:val>
          <c:extLst>
            <c:ext xmlns:c16="http://schemas.microsoft.com/office/drawing/2014/chart" uri="{C3380CC4-5D6E-409C-BE32-E72D297353CC}">
              <c16:uniqueId val="{00000004-21F0-483D-97B1-76CE3704CA7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0.78</c:v>
                </c:pt>
                <c:pt idx="2">
                  <c:v>#N/A</c:v>
                </c:pt>
                <c:pt idx="3">
                  <c:v>0.62</c:v>
                </c:pt>
                <c:pt idx="4">
                  <c:v>#N/A</c:v>
                </c:pt>
                <c:pt idx="5">
                  <c:v>0.12</c:v>
                </c:pt>
                <c:pt idx="6">
                  <c:v>#N/A</c:v>
                </c:pt>
                <c:pt idx="7">
                  <c:v>0.62</c:v>
                </c:pt>
                <c:pt idx="8">
                  <c:v>#N/A</c:v>
                </c:pt>
                <c:pt idx="9">
                  <c:v>0.69</c:v>
                </c:pt>
              </c:numCache>
            </c:numRef>
          </c:val>
          <c:extLst>
            <c:ext xmlns:c16="http://schemas.microsoft.com/office/drawing/2014/chart" uri="{C3380CC4-5D6E-409C-BE32-E72D297353CC}">
              <c16:uniqueId val="{00000005-21F0-483D-97B1-76CE3704CA7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1.65</c:v>
                </c:pt>
                <c:pt idx="2">
                  <c:v>#N/A</c:v>
                </c:pt>
                <c:pt idx="3">
                  <c:v>1.63</c:v>
                </c:pt>
                <c:pt idx="4">
                  <c:v>#N/A</c:v>
                </c:pt>
                <c:pt idx="5">
                  <c:v>0.76</c:v>
                </c:pt>
                <c:pt idx="6">
                  <c:v>#N/A</c:v>
                </c:pt>
                <c:pt idx="7">
                  <c:v>1</c:v>
                </c:pt>
                <c:pt idx="8">
                  <c:v>#N/A</c:v>
                </c:pt>
                <c:pt idx="9">
                  <c:v>0.99</c:v>
                </c:pt>
              </c:numCache>
            </c:numRef>
          </c:val>
          <c:extLst>
            <c:ext xmlns:c16="http://schemas.microsoft.com/office/drawing/2014/chart" uri="{C3380CC4-5D6E-409C-BE32-E72D297353CC}">
              <c16:uniqueId val="{00000006-21F0-483D-97B1-76CE3704CA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1.91</c:v>
                </c:pt>
                <c:pt idx="2">
                  <c:v>#N/A</c:v>
                </c:pt>
                <c:pt idx="3">
                  <c:v>2.94</c:v>
                </c:pt>
                <c:pt idx="4">
                  <c:v>#N/A</c:v>
                </c:pt>
                <c:pt idx="5">
                  <c:v>2.4</c:v>
                </c:pt>
                <c:pt idx="6">
                  <c:v>#N/A</c:v>
                </c:pt>
                <c:pt idx="7">
                  <c:v>0.56999999999999995</c:v>
                </c:pt>
                <c:pt idx="8">
                  <c:v>#N/A</c:v>
                </c:pt>
                <c:pt idx="9">
                  <c:v>9.57</c:v>
                </c:pt>
              </c:numCache>
            </c:numRef>
          </c:val>
          <c:extLst>
            <c:ext xmlns:c16="http://schemas.microsoft.com/office/drawing/2014/chart" uri="{C3380CC4-5D6E-409C-BE32-E72D297353CC}">
              <c16:uniqueId val="{00000007-21F0-483D-97B1-76CE3704CA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9.1199999999999992</c:v>
                </c:pt>
                <c:pt idx="2">
                  <c:v>#N/A</c:v>
                </c:pt>
                <c:pt idx="3">
                  <c:v>10.029999999999999</c:v>
                </c:pt>
                <c:pt idx="4">
                  <c:v>#N/A</c:v>
                </c:pt>
                <c:pt idx="5">
                  <c:v>9.74</c:v>
                </c:pt>
                <c:pt idx="6">
                  <c:v>#N/A</c:v>
                </c:pt>
                <c:pt idx="7">
                  <c:v>10.23</c:v>
                </c:pt>
                <c:pt idx="8">
                  <c:v>#N/A</c:v>
                </c:pt>
                <c:pt idx="9">
                  <c:v>10.55</c:v>
                </c:pt>
              </c:numCache>
            </c:numRef>
          </c:val>
          <c:extLst>
            <c:ext xmlns:c16="http://schemas.microsoft.com/office/drawing/2014/chart" uri="{C3380CC4-5D6E-409C-BE32-E72D297353CC}">
              <c16:uniqueId val="{00000008-21F0-483D-97B1-76CE3704CA7A}"/>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20.81</c:v>
                </c:pt>
                <c:pt idx="2">
                  <c:v>#N/A</c:v>
                </c:pt>
                <c:pt idx="3">
                  <c:v>23.08</c:v>
                </c:pt>
                <c:pt idx="4">
                  <c:v>#N/A</c:v>
                </c:pt>
                <c:pt idx="5">
                  <c:v>24.4</c:v>
                </c:pt>
                <c:pt idx="6">
                  <c:v>#N/A</c:v>
                </c:pt>
                <c:pt idx="7">
                  <c:v>28.35</c:v>
                </c:pt>
                <c:pt idx="8">
                  <c:v>#N/A</c:v>
                </c:pt>
                <c:pt idx="9">
                  <c:v>33.450000000000003</c:v>
                </c:pt>
              </c:numCache>
            </c:numRef>
          </c:val>
          <c:extLst>
            <c:ext xmlns:c16="http://schemas.microsoft.com/office/drawing/2014/chart" uri="{C3380CC4-5D6E-409C-BE32-E72D297353CC}">
              <c16:uniqueId val="{00000009-21F0-483D-97B1-76CE3704CA7A}"/>
            </c:ext>
          </c:extLst>
        </c:ser>
        <c:dLbls>
          <c:showLegendKey val="0"/>
          <c:showVal val="0"/>
          <c:showCatName val="0"/>
          <c:showSerName val="0"/>
          <c:showPercent val="0"/>
          <c:showBubbleSize val="0"/>
        </c:dLbls>
        <c:gapWidth val="150"/>
        <c:overlap val="100"/>
        <c:axId val="503829328"/>
        <c:axId val="503828152"/>
      </c:barChart>
      <c:catAx>
        <c:axId val="50382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28152"/>
        <c:crosses val="autoZero"/>
        <c:auto val="1"/>
        <c:lblAlgn val="ctr"/>
        <c:lblOffset val="100"/>
        <c:tickLblSkip val="1"/>
        <c:tickMarkSkip val="1"/>
        <c:noMultiLvlLbl val="0"/>
      </c:catAx>
      <c:valAx>
        <c:axId val="50382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9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2551</c:v>
                </c:pt>
                <c:pt idx="5">
                  <c:v>2569</c:v>
                </c:pt>
                <c:pt idx="8">
                  <c:v>2524</c:v>
                </c:pt>
                <c:pt idx="11">
                  <c:v>2552</c:v>
                </c:pt>
                <c:pt idx="14">
                  <c:v>2618</c:v>
                </c:pt>
              </c:numCache>
            </c:numRef>
          </c:val>
          <c:extLst>
            <c:ext xmlns:c16="http://schemas.microsoft.com/office/drawing/2014/chart" uri="{C3380CC4-5D6E-409C-BE32-E72D297353CC}">
              <c16:uniqueId val="{00000000-A6E6-4BD7-BEEC-C5CC501EB1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E6-4BD7-BEEC-C5CC501EB1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89</c:v>
                </c:pt>
                <c:pt idx="3">
                  <c:v>78</c:v>
                </c:pt>
                <c:pt idx="6">
                  <c:v>64</c:v>
                </c:pt>
                <c:pt idx="9">
                  <c:v>39</c:v>
                </c:pt>
                <c:pt idx="12">
                  <c:v>37</c:v>
                </c:pt>
              </c:numCache>
            </c:numRef>
          </c:val>
          <c:extLst>
            <c:ext xmlns:c16="http://schemas.microsoft.com/office/drawing/2014/chart" uri="{C3380CC4-5D6E-409C-BE32-E72D297353CC}">
              <c16:uniqueId val="{00000002-A6E6-4BD7-BEEC-C5CC501EB1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6</c:v>
                </c:pt>
                <c:pt idx="6">
                  <c:v>3</c:v>
                </c:pt>
                <c:pt idx="9">
                  <c:v>3</c:v>
                </c:pt>
                <c:pt idx="12">
                  <c:v>26</c:v>
                </c:pt>
              </c:numCache>
            </c:numRef>
          </c:val>
          <c:extLst>
            <c:ext xmlns:c16="http://schemas.microsoft.com/office/drawing/2014/chart" uri="{C3380CC4-5D6E-409C-BE32-E72D297353CC}">
              <c16:uniqueId val="{00000003-A6E6-4BD7-BEEC-C5CC501EB1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1062</c:v>
                </c:pt>
                <c:pt idx="3">
                  <c:v>959</c:v>
                </c:pt>
                <c:pt idx="6">
                  <c:v>1081</c:v>
                </c:pt>
                <c:pt idx="9">
                  <c:v>1104</c:v>
                </c:pt>
                <c:pt idx="12">
                  <c:v>1138</c:v>
                </c:pt>
              </c:numCache>
            </c:numRef>
          </c:val>
          <c:extLst>
            <c:ext xmlns:c16="http://schemas.microsoft.com/office/drawing/2014/chart" uri="{C3380CC4-5D6E-409C-BE32-E72D297353CC}">
              <c16:uniqueId val="{00000004-A6E6-4BD7-BEEC-C5CC501EB1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E6-4BD7-BEEC-C5CC501EB1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E6-4BD7-BEEC-C5CC501EB1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2364</c:v>
                </c:pt>
                <c:pt idx="3">
                  <c:v>2282</c:v>
                </c:pt>
                <c:pt idx="6">
                  <c:v>2253</c:v>
                </c:pt>
                <c:pt idx="9">
                  <c:v>2261</c:v>
                </c:pt>
                <c:pt idx="12">
                  <c:v>2333</c:v>
                </c:pt>
              </c:numCache>
            </c:numRef>
          </c:val>
          <c:extLst>
            <c:ext xmlns:c16="http://schemas.microsoft.com/office/drawing/2014/chart" uri="{C3380CC4-5D6E-409C-BE32-E72D297353CC}">
              <c16:uniqueId val="{00000007-A6E6-4BD7-BEEC-C5CC501EB1A6}"/>
            </c:ext>
          </c:extLst>
        </c:ser>
        <c:dLbls>
          <c:showLegendKey val="0"/>
          <c:showVal val="0"/>
          <c:showCatName val="0"/>
          <c:showSerName val="0"/>
          <c:showPercent val="0"/>
          <c:showBubbleSize val="0"/>
        </c:dLbls>
        <c:gapWidth val="100"/>
        <c:overlap val="100"/>
        <c:axId val="503822664"/>
        <c:axId val="50382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970</c:v>
                </c:pt>
                <c:pt idx="2">
                  <c:v>#N/A</c:v>
                </c:pt>
                <c:pt idx="3">
                  <c:v>#N/A</c:v>
                </c:pt>
                <c:pt idx="4">
                  <c:v>756</c:v>
                </c:pt>
                <c:pt idx="5">
                  <c:v>#N/A</c:v>
                </c:pt>
                <c:pt idx="6">
                  <c:v>#N/A</c:v>
                </c:pt>
                <c:pt idx="7">
                  <c:v>877</c:v>
                </c:pt>
                <c:pt idx="8">
                  <c:v>#N/A</c:v>
                </c:pt>
                <c:pt idx="9">
                  <c:v>#N/A</c:v>
                </c:pt>
                <c:pt idx="10">
                  <c:v>855</c:v>
                </c:pt>
                <c:pt idx="11">
                  <c:v>#N/A</c:v>
                </c:pt>
                <c:pt idx="12">
                  <c:v>#N/A</c:v>
                </c:pt>
                <c:pt idx="13">
                  <c:v>916</c:v>
                </c:pt>
                <c:pt idx="14">
                  <c:v>#N/A</c:v>
                </c:pt>
              </c:numCache>
            </c:numRef>
          </c:val>
          <c:smooth val="0"/>
          <c:extLst>
            <c:ext xmlns:c16="http://schemas.microsoft.com/office/drawing/2014/chart" uri="{C3380CC4-5D6E-409C-BE32-E72D297353CC}">
              <c16:uniqueId val="{00000008-A6E6-4BD7-BEEC-C5CC501EB1A6}"/>
            </c:ext>
          </c:extLst>
        </c:ser>
        <c:dLbls>
          <c:showLegendKey val="0"/>
          <c:showVal val="0"/>
          <c:showCatName val="0"/>
          <c:showSerName val="0"/>
          <c:showPercent val="0"/>
          <c:showBubbleSize val="0"/>
        </c:dLbls>
        <c:marker val="1"/>
        <c:smooth val="0"/>
        <c:axId val="503822664"/>
        <c:axId val="503826192"/>
      </c:lineChart>
      <c:catAx>
        <c:axId val="50382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26192"/>
        <c:crosses val="autoZero"/>
        <c:auto val="1"/>
        <c:lblAlgn val="ctr"/>
        <c:lblOffset val="100"/>
        <c:tickLblSkip val="1"/>
        <c:tickMarkSkip val="1"/>
        <c:noMultiLvlLbl val="0"/>
      </c:catAx>
      <c:valAx>
        <c:axId val="50382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2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24507</c:v>
                </c:pt>
                <c:pt idx="5">
                  <c:v>24519</c:v>
                </c:pt>
                <c:pt idx="8">
                  <c:v>25459</c:v>
                </c:pt>
                <c:pt idx="11">
                  <c:v>26374</c:v>
                </c:pt>
                <c:pt idx="14">
                  <c:v>25529</c:v>
                </c:pt>
              </c:numCache>
            </c:numRef>
          </c:val>
          <c:extLst>
            <c:ext xmlns:c16="http://schemas.microsoft.com/office/drawing/2014/chart" uri="{C3380CC4-5D6E-409C-BE32-E72D297353CC}">
              <c16:uniqueId val="{00000000-058A-4E5C-8E82-CE5ED5281A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1526</c:v>
                </c:pt>
                <c:pt idx="5">
                  <c:v>1237</c:v>
                </c:pt>
                <c:pt idx="8">
                  <c:v>972</c:v>
                </c:pt>
                <c:pt idx="11">
                  <c:v>784</c:v>
                </c:pt>
                <c:pt idx="14">
                  <c:v>903</c:v>
                </c:pt>
              </c:numCache>
            </c:numRef>
          </c:val>
          <c:extLst>
            <c:ext xmlns:c16="http://schemas.microsoft.com/office/drawing/2014/chart" uri="{C3380CC4-5D6E-409C-BE32-E72D297353CC}">
              <c16:uniqueId val="{00000001-058A-4E5C-8E82-CE5ED5281A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4340</c:v>
                </c:pt>
                <c:pt idx="5">
                  <c:v>4449</c:v>
                </c:pt>
                <c:pt idx="8">
                  <c:v>4620</c:v>
                </c:pt>
                <c:pt idx="11">
                  <c:v>5365</c:v>
                </c:pt>
                <c:pt idx="14">
                  <c:v>5554</c:v>
                </c:pt>
              </c:numCache>
            </c:numRef>
          </c:val>
          <c:extLst>
            <c:ext xmlns:c16="http://schemas.microsoft.com/office/drawing/2014/chart" uri="{C3380CC4-5D6E-409C-BE32-E72D297353CC}">
              <c16:uniqueId val="{00000002-058A-4E5C-8E82-CE5ED5281A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8A-4E5C-8E82-CE5ED5281A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8A-4E5C-8E82-CE5ED5281A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26</c:v>
                </c:pt>
                <c:pt idx="3">
                  <c:v>26</c:v>
                </c:pt>
                <c:pt idx="6">
                  <c:v>25</c:v>
                </c:pt>
                <c:pt idx="9">
                  <c:v>21</c:v>
                </c:pt>
                <c:pt idx="12">
                  <c:v>18</c:v>
                </c:pt>
              </c:numCache>
            </c:numRef>
          </c:val>
          <c:extLst>
            <c:ext xmlns:c16="http://schemas.microsoft.com/office/drawing/2014/chart" uri="{C3380CC4-5D6E-409C-BE32-E72D297353CC}">
              <c16:uniqueId val="{00000005-058A-4E5C-8E82-CE5ED5281A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2236</c:v>
                </c:pt>
                <c:pt idx="3">
                  <c:v>2212</c:v>
                </c:pt>
                <c:pt idx="6">
                  <c:v>2254</c:v>
                </c:pt>
                <c:pt idx="9">
                  <c:v>2280</c:v>
                </c:pt>
                <c:pt idx="12">
                  <c:v>2282</c:v>
                </c:pt>
              </c:numCache>
            </c:numRef>
          </c:val>
          <c:extLst>
            <c:ext xmlns:c16="http://schemas.microsoft.com/office/drawing/2014/chart" uri="{C3380CC4-5D6E-409C-BE32-E72D297353CC}">
              <c16:uniqueId val="{00000006-058A-4E5C-8E82-CE5ED5281A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c:v>
                </c:pt>
                <c:pt idx="3">
                  <c:v>142</c:v>
                </c:pt>
                <c:pt idx="6">
                  <c:v>215</c:v>
                </c:pt>
                <c:pt idx="9">
                  <c:v>436</c:v>
                </c:pt>
                <c:pt idx="12">
                  <c:v>393</c:v>
                </c:pt>
              </c:numCache>
            </c:numRef>
          </c:val>
          <c:extLst>
            <c:ext xmlns:c16="http://schemas.microsoft.com/office/drawing/2014/chart" uri="{C3380CC4-5D6E-409C-BE32-E72D297353CC}">
              <c16:uniqueId val="{00000007-058A-4E5C-8E82-CE5ED5281A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13057</c:v>
                </c:pt>
                <c:pt idx="3">
                  <c:v>12481</c:v>
                </c:pt>
                <c:pt idx="6">
                  <c:v>11450</c:v>
                </c:pt>
                <c:pt idx="9">
                  <c:v>11455</c:v>
                </c:pt>
                <c:pt idx="12">
                  <c:v>10348</c:v>
                </c:pt>
              </c:numCache>
            </c:numRef>
          </c:val>
          <c:extLst>
            <c:ext xmlns:c16="http://schemas.microsoft.com/office/drawing/2014/chart" uri="{C3380CC4-5D6E-409C-BE32-E72D297353CC}">
              <c16:uniqueId val="{00000008-058A-4E5C-8E82-CE5ED5281A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268</c:v>
                </c:pt>
                <c:pt idx="3">
                  <c:v>198</c:v>
                </c:pt>
                <c:pt idx="6">
                  <c:v>139</c:v>
                </c:pt>
                <c:pt idx="9">
                  <c:v>103</c:v>
                </c:pt>
                <c:pt idx="12">
                  <c:v>72</c:v>
                </c:pt>
              </c:numCache>
            </c:numRef>
          </c:val>
          <c:extLst>
            <c:ext xmlns:c16="http://schemas.microsoft.com/office/drawing/2014/chart" uri="{C3380CC4-5D6E-409C-BE32-E72D297353CC}">
              <c16:uniqueId val="{00000009-058A-4E5C-8E82-CE5ED5281A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21723</c:v>
                </c:pt>
                <c:pt idx="3">
                  <c:v>22396</c:v>
                </c:pt>
                <c:pt idx="6">
                  <c:v>23859</c:v>
                </c:pt>
                <c:pt idx="9">
                  <c:v>24320</c:v>
                </c:pt>
                <c:pt idx="12">
                  <c:v>24898</c:v>
                </c:pt>
              </c:numCache>
            </c:numRef>
          </c:val>
          <c:extLst>
            <c:ext xmlns:c16="http://schemas.microsoft.com/office/drawing/2014/chart" uri="{C3380CC4-5D6E-409C-BE32-E72D297353CC}">
              <c16:uniqueId val="{0000000A-058A-4E5C-8E82-CE5ED5281A14}"/>
            </c:ext>
          </c:extLst>
        </c:ser>
        <c:dLbls>
          <c:showLegendKey val="0"/>
          <c:showVal val="0"/>
          <c:showCatName val="0"/>
          <c:showSerName val="0"/>
          <c:showPercent val="0"/>
          <c:showBubbleSize val="0"/>
        </c:dLbls>
        <c:gapWidth val="100"/>
        <c:overlap val="100"/>
        <c:axId val="515206744"/>
        <c:axId val="515204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7069</c:v>
                </c:pt>
                <c:pt idx="2">
                  <c:v>#N/A</c:v>
                </c:pt>
                <c:pt idx="3">
                  <c:v>#N/A</c:v>
                </c:pt>
                <c:pt idx="4">
                  <c:v>7251</c:v>
                </c:pt>
                <c:pt idx="5">
                  <c:v>#N/A</c:v>
                </c:pt>
                <c:pt idx="6">
                  <c:v>#N/A</c:v>
                </c:pt>
                <c:pt idx="7">
                  <c:v>6892</c:v>
                </c:pt>
                <c:pt idx="8">
                  <c:v>#N/A</c:v>
                </c:pt>
                <c:pt idx="9">
                  <c:v>#N/A</c:v>
                </c:pt>
                <c:pt idx="10">
                  <c:v>6091</c:v>
                </c:pt>
                <c:pt idx="11">
                  <c:v>#N/A</c:v>
                </c:pt>
                <c:pt idx="12">
                  <c:v>#N/A</c:v>
                </c:pt>
                <c:pt idx="13">
                  <c:v>6025</c:v>
                </c:pt>
                <c:pt idx="14">
                  <c:v>#N/A</c:v>
                </c:pt>
              </c:numCache>
            </c:numRef>
          </c:val>
          <c:smooth val="0"/>
          <c:extLst>
            <c:ext xmlns:c16="http://schemas.microsoft.com/office/drawing/2014/chart" uri="{C3380CC4-5D6E-409C-BE32-E72D297353CC}">
              <c16:uniqueId val="{0000000B-058A-4E5C-8E82-CE5ED5281A14}"/>
            </c:ext>
          </c:extLst>
        </c:ser>
        <c:dLbls>
          <c:showLegendKey val="0"/>
          <c:showVal val="0"/>
          <c:showCatName val="0"/>
          <c:showSerName val="0"/>
          <c:showPercent val="0"/>
          <c:showBubbleSize val="0"/>
        </c:dLbls>
        <c:marker val="1"/>
        <c:smooth val="0"/>
        <c:axId val="515206744"/>
        <c:axId val="515204392"/>
      </c:lineChart>
      <c:catAx>
        <c:axId val="51520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204392"/>
        <c:crosses val="autoZero"/>
        <c:auto val="1"/>
        <c:lblAlgn val="ctr"/>
        <c:lblOffset val="100"/>
        <c:tickLblSkip val="1"/>
        <c:tickMarkSkip val="1"/>
        <c:noMultiLvlLbl val="0"/>
      </c:catAx>
      <c:valAx>
        <c:axId val="515204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206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2936</c:v>
                </c:pt>
                <c:pt idx="1">
                  <c:v>3020</c:v>
                </c:pt>
                <c:pt idx="2">
                  <c:v>3053</c:v>
                </c:pt>
              </c:numCache>
            </c:numRef>
          </c:val>
          <c:extLst>
            <c:ext xmlns:c16="http://schemas.microsoft.com/office/drawing/2014/chart" uri="{C3380CC4-5D6E-409C-BE32-E72D297353CC}">
              <c16:uniqueId val="{00000000-4133-4E70-8AB6-0E7F4184EC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759</c:v>
                </c:pt>
                <c:pt idx="1">
                  <c:v>767</c:v>
                </c:pt>
                <c:pt idx="2">
                  <c:v>913</c:v>
                </c:pt>
              </c:numCache>
            </c:numRef>
          </c:val>
          <c:extLst>
            <c:ext xmlns:c16="http://schemas.microsoft.com/office/drawing/2014/chart" uri="{C3380CC4-5D6E-409C-BE32-E72D297353CC}">
              <c16:uniqueId val="{00000001-4133-4E70-8AB6-0E7F4184EC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2013</c:v>
                </c:pt>
                <c:pt idx="1">
                  <c:v>1978</c:v>
                </c:pt>
                <c:pt idx="2">
                  <c:v>1913</c:v>
                </c:pt>
              </c:numCache>
            </c:numRef>
          </c:val>
          <c:extLst>
            <c:ext xmlns:c16="http://schemas.microsoft.com/office/drawing/2014/chart" uri="{C3380CC4-5D6E-409C-BE32-E72D297353CC}">
              <c16:uniqueId val="{00000002-4133-4E70-8AB6-0E7F4184ECBE}"/>
            </c:ext>
          </c:extLst>
        </c:ser>
        <c:dLbls>
          <c:showLegendKey val="0"/>
          <c:showVal val="0"/>
          <c:showCatName val="0"/>
          <c:showSerName val="0"/>
          <c:showPercent val="0"/>
          <c:showBubbleSize val="0"/>
        </c:dLbls>
        <c:gapWidth val="120"/>
        <c:overlap val="100"/>
        <c:axId val="515203216"/>
        <c:axId val="515207136"/>
      </c:barChart>
      <c:catAx>
        <c:axId val="51520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207136"/>
        <c:crosses val="autoZero"/>
        <c:auto val="1"/>
        <c:lblAlgn val="ctr"/>
        <c:lblOffset val="100"/>
        <c:tickLblSkip val="1"/>
        <c:tickMarkSkip val="1"/>
        <c:noMultiLvlLbl val="0"/>
      </c:catAx>
      <c:valAx>
        <c:axId val="515207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20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176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{12483197-D2CB-47D6-B31C-FA38BFEEAD77}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5B-4A9C-8271-704EA7378B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{8C199A38-3106-4236-9C89-AC3FCC3AA2CE}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5B-4A9C-8271-704EA7378B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{173EAA38-AA21-4144-84AD-03082F90B96E}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5B-4A9C-8271-704EA7378B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{53731460-DD14-47E7-87C9-21752082B03E}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5B-4A9C-8271-704EA7378B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{765DD5BA-5292-4EEB-B22A-20C232E3FF04}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5B-4A9C-8271-704EA7378B70}"/>
                </c:ext>
              </c:extLst>
            </c:dLbl>
            <c:dLbl>
              <c:idx val="8"/>
              <c:layout>
                <c:manualLayout>
                  <c:x val="-1.849283133402043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{F833BC29-866D-42F3-A73E-AE6EC26BEB3D}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5B-4A9C-8271-704EA7378B7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{C0A0117A-EEAA-454A-B881-4FE4B980E782}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5B-4A9C-8271-704EA7378B7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{D24522E0-908C-4AA1-9ADF-1B6B2851520B}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5B-4A9C-8271-704EA7378B7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{08B11EDF-29B6-47E2-BB2E-39A2C77AD4D3}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5B-4A9C-8271-704EA7378B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62.6</c:v>
                </c:pt>
                <c:pt idx="16">
                  <c:v>61.6</c:v>
                </c:pt>
                <c:pt idx="24">
                  <c:v>60.8</c:v>
                </c:pt>
                <c:pt idx="32">
                  <c:v>59.8</c:v>
                </c:pt>
              </c:numCache>
            </c:numRef>
          </c:xVal>
          <c:yVal>
            <c:numRef>
              <c:f>公会計指標分析・財政指標組合せ分析表!$BP$51:$DC$51</c:f>
              <c:numCache>
                <c:formatCode>#,##0.0;"▲ "#,##0.0</c:formatCode>
                <c:ptCount val="40"/>
                <c:pt idx="0">
                  <c:v>77.900000000000006</c:v>
                </c:pt>
                <c:pt idx="8">
                  <c:v>80.900000000000006</c:v>
                </c:pt>
                <c:pt idx="16">
                  <c:v>77.8</c:v>
                </c:pt>
                <c:pt idx="24">
                  <c:v>65.900000000000006</c:v>
                </c:pt>
                <c:pt idx="32">
                  <c:v>62.2</c:v>
                </c:pt>
              </c:numCache>
            </c:numRef>
          </c:yVal>
          <c:smooth val="0"/>
          <c:extLst>
            <c:ext xmlns:c16="http://schemas.microsoft.com/office/drawing/2014/chart" uri="{C3380CC4-5D6E-409C-BE32-E72D297353CC}">
              <c16:uniqueId val="{00000009-835B-4A9C-8271-704EA7378B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{40164CA0-B781-42A0-ADF9-3FE4546D7089}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5B-4A9C-8271-704EA7378B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{12E8B314-3210-48AB-9AA7-2F4C0398AE1D}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5B-4A9C-8271-704EA7378B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{C2D7D2DF-4681-4F0B-BCD8-224A1E62CA6C}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5B-4A9C-8271-704EA7378B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{22E09DA0-F161-489F-9F74-CF698597CA13}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5B-4A9C-8271-704EA7378B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{96988ECC-4E49-460C-AA01-2343C99D16E1}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5B-4A9C-8271-704EA7378B7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{2593CB95-0625-4A38-ABB9-B91864488E31}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5B-4A9C-8271-704EA7378B7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{6DD095C2-13DD-4C6B-8375-037606186FAF}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5B-4A9C-8271-704EA7378B7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{0E8230CE-ABA8-4161-93F8-F860A1AB543B}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5B-4A9C-8271-704EA7378B7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{4E464109-51DF-4136-AF1A-2891C05D5C73}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5B-4A9C-8271-704EA7378B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35B-4A9C-8271-704EA7378B70}"/>
            </c:ext>
          </c:extLst>
        </c:ser>
        <c:dLbls>
          <c:showLegendKey val="0"/>
          <c:showVal val="1"/>
          <c:showCatName val="0"/>
          <c:showSerName val="0"/>
          <c:showPercent val="0"/>
          <c:showBubbleSize val="0"/>
        </c:dLbls>
        <c:axId val="159692432"/>
        <c:axId val="159691256"/>
      </c:scatterChart>
      <c:valAx>
        <c:axId val="159692432"/>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691256"/>
        <c:crosses val="autoZero"/>
        <c:crossBetween val="midCat"/>
      </c:valAx>
      <c:valAx>
        <c:axId val="159691256"/>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59692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{9A0D05E2-47BA-47E6-A64D-6EC97431AAE4}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49B-4954-850A-F2AD8FB5C5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{4996C2A2-FD29-4A4B-8B5A-39C04437C988}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9B-4954-850A-F2AD8FB5C5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{509665C2-6E17-4D26-A75D-92CFA930695E}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9B-4954-850A-F2AD8FB5C5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{D1FF0E12-6F76-4BFC-93B8-12A63D0658E8}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9B-4954-850A-F2AD8FB5C5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{66E1A2C1-3555-49E4-BC2E-57E604123BA1}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9B-4954-850A-F2AD8FB5C56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{D298D4AA-7222-4F1D-BAEA-5191B9787DEA}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49B-4954-850A-F2AD8FB5C56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{CB32F406-62D7-44AD-A7B8-F607A93EB055}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49B-4954-850A-F2AD8FB5C56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{748C5593-D3D9-4FD3-8269-4E50FFCCF972}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49B-4954-850A-F2AD8FB5C56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{6DBEDE78-059E-450C-B1F5-5E64855F4954}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49B-4954-850A-F2AD8FB5C5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10.1</c:v>
                </c:pt>
                <c:pt idx="16">
                  <c:v>9.6</c:v>
                </c:pt>
                <c:pt idx="24">
                  <c:v>9.1999999999999993</c:v>
                </c:pt>
                <c:pt idx="32">
                  <c:v>9.5</c:v>
                </c:pt>
              </c:numCache>
            </c:numRef>
          </c:xVal>
          <c:yVal>
            <c:numRef>
              <c:f>公会計指標分析・財政指標組合せ分析表!$BP$73:$DC$73</c:f>
              <c:numCache>
                <c:formatCode>#,##0.0;"▲ "#,##0.0</c:formatCode>
                <c:ptCount val="40"/>
                <c:pt idx="0">
                  <c:v>77.900000000000006</c:v>
                </c:pt>
                <c:pt idx="8">
                  <c:v>80.900000000000006</c:v>
                </c:pt>
                <c:pt idx="16">
                  <c:v>77.8</c:v>
                </c:pt>
                <c:pt idx="24">
                  <c:v>65.900000000000006</c:v>
                </c:pt>
                <c:pt idx="32">
                  <c:v>62.2</c:v>
                </c:pt>
              </c:numCache>
            </c:numRef>
          </c:yVal>
          <c:smooth val="0"/>
          <c:extLst>
            <c:ext xmlns:c16="http://schemas.microsoft.com/office/drawing/2014/chart" uri="{C3380CC4-5D6E-409C-BE32-E72D297353CC}">
              <c16:uniqueId val="{00000009-849B-4954-850A-F2AD8FB5C5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{67D8B14D-E3EA-4CBA-A28B-69E8FB92E91C}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49B-4954-850A-F2AD8FB5C5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{437B1E0B-F9DF-4083-8F06-F002F781AA2B}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9B-4954-850A-F2AD8FB5C5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{B4A752A0-3E7F-42FF-8F68-372D0FB40F5A}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9B-4954-850A-F2AD8FB5C5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{56646656-9E27-45ED-BC83-57485470AAD9}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9B-4954-850A-F2AD8FB5C5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{280E95AC-F749-413F-81EB-E4A54A30EDA7}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9B-4954-850A-F2AD8FB5C568}"/>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{26336EA7-7749-4D26-948E-6C39A61BC47A}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49B-4954-850A-F2AD8FB5C568}"/>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{71ECA176-BC8D-4DB1-8150-DB6EC7FB1385}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49B-4954-850A-F2AD8FB5C56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{1067F8B4-9D9E-405D-9821-9C15AAC70B88}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49B-4954-850A-F2AD8FB5C56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{04E68B14-5270-46C2-AABF-426D86F309F0}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49B-4954-850A-F2AD8FB5C5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49B-4954-850A-F2AD8FB5C568}"/>
            </c:ext>
          </c:extLst>
        </c:ser>
        <c:dLbls>
          <c:showLegendKey val="0"/>
          <c:showVal val="1"/>
          <c:showCatName val="0"/>
          <c:showSerName val="0"/>
          <c:showPercent val="0"/>
          <c:showBubbleSize val="0"/>
        </c:dLbls>
        <c:axId val="159692824"/>
        <c:axId val="159692040"/>
      </c:scatterChart>
      <c:valAx>
        <c:axId val="159692824"/>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692040"/>
        <c:crosses val="autoZero"/>
        <c:crossBetween val="midCat"/>
      </c:valAx>
      <c:valAx>
        <c:axId val="1596920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59692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既発債の償還開始により元利償還金は増加に転じ、今後も増加が見込まれる。公営企業債の元利償還金に対する繰入金は、市立病院改築事業に伴う企業債発行により平成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る。算入公債費等は、近年、過疎債等の算入率の高い地方債を優先発行しているため今後増加する見込みであり、分子の改善要因となるが、地方債発行額を元金償還額より抑える方針とし、比率の改善に努め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公債費負担平準化の観点から、満期一括償還地方債を借入していないため該当なし。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一般会計等に係る地方債の現在高は、普通建設事業に伴う地方債発行により高い水準で推移している。公営企業債等繰入見込額は、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下水道事業会計の地方債現在高が減少したこと等により、前年度を下回った。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過疎債等の算入率の高い地方債を優先発行していること等により、基準財政需要額算入見込額が増加していることは分子の改善要因ではあるが、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事業の優先度・必要性を厳しく精査し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、地方債現在高の減少に努める。また、充当可能基金である財政調整基金及び減債基金の積み増しを行い、比率の改善に努める。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百万円増加しているが、これは、決算剰余金の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を積み立てたことによる財政調整基金の増、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臨時財政対策債償還基金費として追加交付された普通交付税等を積み立てた減債基金の増等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当市は財政力が弱く、交付税等の動向に大きく左右されるため、今後も厳しい財政状況を見込んでいる。各種基金を有効活用し、将来の財政需要、経済情勢の変化に備え、財政の健全な運営を図る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地域振興基金：八幡浜市における市民の一体感の醸成及び地域振興を図る。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地域福祉基金：本格的な高齢社会を迎え、地域における高齢者等の保健及び福祉の増進を図る。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要田児童遊園整備事業等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へ充てたことによるもの。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地域福祉基金については、地域における高齢者等の保健及び福祉の増進を図るため、民間団体・ボランティア団体へ助成したもの。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地域振興基金については、新市建設計画に位置付けられた事業の推進を図る財源として活用し、その他の特定目的金についても、それぞれの目的に応じて適切な活用を図る。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百万円増加しているが、これは、地方財政法第</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条に基づき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決算剰余金の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を積み立てたことによるもの。</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今後も、人口減少に伴う市税や交付税の減少を見込んでおり、また、災害等の予期せぬ事態に備えて、将来を見据えた適正な水準を維持するよう努める。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、旧土地開発公社から引き継いだ分譲地の売却代金と運用利子のほか、臨時財政対策債償還基金費として追加交付された普通交付税を積み立てたもの。</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市債の償還に必要な基金であるため、繰上償還等が発生した場合は同基金を活用し、財政の健全な運営を図る。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有形固定資産減価償却率は、類似団体平均を下回っているものの、施設類型別で比較すると、橋りょう・トンネル、福祉施設、保健センター・保健所については類似団体平均を大きく上回っている。</a:t>
          </a:r>
        </a:p>
        <a:p>
          <a:r>
            <a:rPr kumimoji="1" lang="ja-JP" altLang="en-US" sz="1100">
              <a:latin typeface="ＭＳ Ｐゴシック" panose="020B0600070205080204" pitchFamily="50" charset="-128"/>
              <a:ea typeface="ＭＳ Ｐゴシック" panose="020B0600070205080204" pitchFamily="50" charset="-128"/>
            </a:rPr>
            <a:t>　今後、施設の更新については、固定資産台帳等を活用し、施設の経年状況等を比較・分析しながら、中長期的な視点で検討する。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52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1" name="楕円 80"/>
        <xdr:cNvSpPr/>
      </xdr:nvSpPr>
      <xdr:spPr>
        <a:xfrm>
          <a:off x="47117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82" name="有形固定資産減価償却率該当値テキスト"/>
        <xdr:cNvSpPr txBox="1"/>
      </xdr:nvSpPr>
      <xdr:spPr>
        <a:xfrm>
          <a:off x="4813300" y="5058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3" name="楕円 82"/>
        <xdr:cNvSpPr/>
      </xdr:nvSpPr>
      <xdr:spPr>
        <a:xfrm>
          <a:off x="4000500" y="52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113877</xdr:rowOff>
    </xdr:from>
    <xdr:to>
      <xdr:col>23</xdr:col>
      <xdr:colOff>85725</xdr:colOff>
      <xdr:row>30</xdr:row>
      <xdr:rowOff>131868</xdr:rowOff>
    </xdr:to>
    <xdr:cxnSp macro="">
      <xdr:nvCxnSpPr>
        <xdr:cNvPr id="84" name="直線コネクタ 83"/>
        <xdr:cNvCxnSpPr/>
      </xdr:nvCxnSpPr>
      <xdr:spPr>
        <a:xfrm flipV="1">
          <a:off x="4051300" y="525737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5" name="楕円 84"/>
        <xdr:cNvSpPr/>
      </xdr:nvSpPr>
      <xdr:spPr>
        <a:xfrm>
          <a:off x="3238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30</xdr:row>
      <xdr:rowOff>146262</xdr:rowOff>
    </xdr:to>
    <xdr:cxnSp macro="">
      <xdr:nvCxnSpPr>
        <xdr:cNvPr id="86" name="直線コネクタ 85"/>
        <xdr:cNvCxnSpPr/>
      </xdr:nvCxnSpPr>
      <xdr:spPr>
        <a:xfrm flipV="1">
          <a:off x="3289300" y="527536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113453</xdr:rowOff>
    </xdr:from>
    <xdr:to>
      <xdr:col>11</xdr:col>
      <xdr:colOff>187325</xdr:colOff>
      <xdr:row>31</xdr:row>
      <xdr:rowOff>43603</xdr:rowOff>
    </xdr:to>
    <xdr:sp macro="" textlink="">
      <xdr:nvSpPr>
        <xdr:cNvPr id="87" name="楕円 86"/>
        <xdr:cNvSpPr/>
      </xdr:nvSpPr>
      <xdr:spPr>
        <a:xfrm>
          <a:off x="2476500" y="52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30</xdr:row>
      <xdr:rowOff>164253</xdr:rowOff>
    </xdr:to>
    <xdr:cxnSp macro="">
      <xdr:nvCxnSpPr>
        <xdr:cNvPr id="88" name="直線コネクタ 87"/>
        <xdr:cNvCxnSpPr/>
      </xdr:nvCxnSpPr>
      <xdr:spPr>
        <a:xfrm flipV="1">
          <a:off x="2527300" y="528976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113453</xdr:rowOff>
    </xdr:from>
    <xdr:to>
      <xdr:col>7</xdr:col>
      <xdr:colOff>187325</xdr:colOff>
      <xdr:row>31</xdr:row>
      <xdr:rowOff>43603</xdr:rowOff>
    </xdr:to>
    <xdr:sp macro="" textlink="">
      <xdr:nvSpPr>
        <xdr:cNvPr id="89" name="楕円 88"/>
        <xdr:cNvSpPr/>
      </xdr:nvSpPr>
      <xdr:spPr>
        <a:xfrm>
          <a:off x="1714500" y="52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164253</xdr:rowOff>
    </xdr:from>
    <xdr:to>
      <xdr:col>11</xdr:col>
      <xdr:colOff>136525</xdr:colOff>
      <xdr:row>30</xdr:row>
      <xdr:rowOff>164253</xdr:rowOff>
    </xdr:to>
    <xdr:cxnSp macro="">
      <xdr:nvCxnSpPr>
        <xdr:cNvPr id="90" name="直線コネクタ 89"/>
        <xdr:cNvCxnSpPr/>
      </xdr:nvCxnSpPr>
      <xdr:spPr>
        <a:xfrm>
          <a:off x="1765300" y="53077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8360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3086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3247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562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95" name="n_1mainValue有形固定資産減価償却率"/>
        <xdr:cNvSpPr txBox="1"/>
      </xdr:nvSpPr>
      <xdr:spPr>
        <a:xfrm>
          <a:off x="38360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16739</xdr:rowOff>
    </xdr:from>
    <xdr:ext cx="405111" cy="259045"/>
    <xdr:sp macro="" textlink="">
      <xdr:nvSpPr>
        <xdr:cNvPr id="96" name="n_2mainValue有形固定資産減価償却率"/>
        <xdr:cNvSpPr txBox="1"/>
      </xdr:nvSpPr>
      <xdr:spPr>
        <a:xfrm>
          <a:off x="30867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34730</xdr:rowOff>
    </xdr:from>
    <xdr:ext cx="405111" cy="259045"/>
    <xdr:sp macro="" textlink="">
      <xdr:nvSpPr>
        <xdr:cNvPr id="97" name="n_3mainValue有形固定資産減価償却率"/>
        <xdr:cNvSpPr txBox="1"/>
      </xdr:nvSpPr>
      <xdr:spPr>
        <a:xfrm>
          <a:off x="23247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34730</xdr:rowOff>
    </xdr:from>
    <xdr:ext cx="405111" cy="259045"/>
    <xdr:sp macro="" textlink="">
      <xdr:nvSpPr>
        <xdr:cNvPr id="98" name="n_4mainValue有形固定資産減価償却率"/>
        <xdr:cNvSpPr txBox="1"/>
      </xdr:nvSpPr>
      <xdr:spPr>
        <a:xfrm>
          <a:off x="15627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及び経常一般財源（歳入）等が増加したため、債務償還比率は前年度に比べて低くなったものの、フェリーターミナル整備事業等の大型事業により、地方債現在高は高い水準で推移しており、類似団体と比べると高くなっている。　</a:t>
          </a:r>
        </a:p>
        <a:p>
          <a:r>
            <a:rPr kumimoji="1" lang="ja-JP" altLang="en-US" sz="1100">
              <a:latin typeface="ＭＳ Ｐゴシック" panose="020B0600070205080204" pitchFamily="50" charset="-128"/>
              <a:ea typeface="ＭＳ Ｐゴシック" panose="020B0600070205080204" pitchFamily="50" charset="-128"/>
            </a:rPr>
            <a:t>　地方債借入の際は、事業の重要性を精査し、臨時財政対策債、災害復旧事業債等を除く地方債について、原則として発行額を元金償還額以下に抑える方針で取り組んでいく。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09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158931</xdr:rowOff>
    </xdr:from>
    <xdr:to>
      <xdr:col>76</xdr:col>
      <xdr:colOff>73025</xdr:colOff>
      <xdr:row>32</xdr:row>
      <xdr:rowOff>89081</xdr:rowOff>
    </xdr:to>
    <xdr:sp macro="" textlink="">
      <xdr:nvSpPr>
        <xdr:cNvPr id="145" name="楕円 144"/>
        <xdr:cNvSpPr/>
      </xdr:nvSpPr>
      <xdr:spPr>
        <a:xfrm>
          <a:off x="14744700" y="54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137358</xdr:rowOff>
    </xdr:from>
    <xdr:ext cx="469744" cy="259045"/>
    <xdr:sp macro="" textlink="">
      <xdr:nvSpPr>
        <xdr:cNvPr id="146" name="債務償還比率該当値テキスト"/>
        <xdr:cNvSpPr txBox="1"/>
      </xdr:nvSpPr>
      <xdr:spPr>
        <a:xfrm>
          <a:off x="14846300" y="54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96548</xdr:rowOff>
    </xdr:from>
    <xdr:to>
      <xdr:col>72</xdr:col>
      <xdr:colOff>123825</xdr:colOff>
      <xdr:row>34</xdr:row>
      <xdr:rowOff>26698</xdr:rowOff>
    </xdr:to>
    <xdr:sp macro="" textlink="">
      <xdr:nvSpPr>
        <xdr:cNvPr id="147" name="楕円 146"/>
        <xdr:cNvSpPr/>
      </xdr:nvSpPr>
      <xdr:spPr>
        <a:xfrm>
          <a:off x="14033500" y="57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38281</xdr:rowOff>
    </xdr:from>
    <xdr:to>
      <xdr:col>76</xdr:col>
      <xdr:colOff>22225</xdr:colOff>
      <xdr:row>33</xdr:row>
      <xdr:rowOff>147348</xdr:rowOff>
    </xdr:to>
    <xdr:cxnSp macro="">
      <xdr:nvCxnSpPr>
        <xdr:cNvPr id="148" name="直線コネクタ 147"/>
        <xdr:cNvCxnSpPr/>
      </xdr:nvCxnSpPr>
      <xdr:spPr>
        <a:xfrm flipV="1">
          <a:off x="14084300" y="5524681"/>
          <a:ext cx="711200" cy="2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132633</xdr:rowOff>
    </xdr:from>
    <xdr:to>
      <xdr:col>68</xdr:col>
      <xdr:colOff>123825</xdr:colOff>
      <xdr:row>34</xdr:row>
      <xdr:rowOff>62783</xdr:rowOff>
    </xdr:to>
    <xdr:sp macro="" textlink="">
      <xdr:nvSpPr>
        <xdr:cNvPr id="149" name="楕円 148"/>
        <xdr:cNvSpPr/>
      </xdr:nvSpPr>
      <xdr:spPr>
        <a:xfrm>
          <a:off x="13271500" y="5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147348</xdr:rowOff>
    </xdr:from>
    <xdr:to>
      <xdr:col>72</xdr:col>
      <xdr:colOff>73025</xdr:colOff>
      <xdr:row>34</xdr:row>
      <xdr:rowOff>11983</xdr:rowOff>
    </xdr:to>
    <xdr:cxnSp macro="">
      <xdr:nvCxnSpPr>
        <xdr:cNvPr id="150" name="直線コネクタ 149"/>
        <xdr:cNvCxnSpPr/>
      </xdr:nvCxnSpPr>
      <xdr:spPr>
        <a:xfrm flipV="1">
          <a:off x="13322300" y="5805198"/>
          <a:ext cx="762000" cy="3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143891</xdr:rowOff>
    </xdr:from>
    <xdr:to>
      <xdr:col>64</xdr:col>
      <xdr:colOff>123825</xdr:colOff>
      <xdr:row>34</xdr:row>
      <xdr:rowOff>74041</xdr:rowOff>
    </xdr:to>
    <xdr:sp macro="" textlink="">
      <xdr:nvSpPr>
        <xdr:cNvPr id="151" name="楕円 150"/>
        <xdr:cNvSpPr/>
      </xdr:nvSpPr>
      <xdr:spPr>
        <a:xfrm>
          <a:off x="12509500" y="58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11983</xdr:rowOff>
    </xdr:from>
    <xdr:to>
      <xdr:col>68</xdr:col>
      <xdr:colOff>73025</xdr:colOff>
      <xdr:row>34</xdr:row>
      <xdr:rowOff>23241</xdr:rowOff>
    </xdr:to>
    <xdr:cxnSp macro="">
      <xdr:nvCxnSpPr>
        <xdr:cNvPr id="152" name="直線コネクタ 151"/>
        <xdr:cNvCxnSpPr/>
      </xdr:nvCxnSpPr>
      <xdr:spPr>
        <a:xfrm flipV="1">
          <a:off x="12560300" y="5841283"/>
          <a:ext cx="762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108884</xdr:rowOff>
    </xdr:from>
    <xdr:to>
      <xdr:col>60</xdr:col>
      <xdr:colOff>123825</xdr:colOff>
      <xdr:row>34</xdr:row>
      <xdr:rowOff>39034</xdr:rowOff>
    </xdr:to>
    <xdr:sp macro="" textlink="">
      <xdr:nvSpPr>
        <xdr:cNvPr id="153" name="楕円 152"/>
        <xdr:cNvSpPr/>
      </xdr:nvSpPr>
      <xdr:spPr>
        <a:xfrm>
          <a:off x="11747500" y="57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159684</xdr:rowOff>
    </xdr:from>
    <xdr:to>
      <xdr:col>64</xdr:col>
      <xdr:colOff>73025</xdr:colOff>
      <xdr:row>34</xdr:row>
      <xdr:rowOff>23241</xdr:rowOff>
    </xdr:to>
    <xdr:cxnSp macro="">
      <xdr:nvCxnSpPr>
        <xdr:cNvPr id="154" name="直線コネクタ 153"/>
        <xdr:cNvCxnSpPr/>
      </xdr:nvCxnSpPr>
      <xdr:spPr>
        <a:xfrm>
          <a:off x="11798300" y="5817534"/>
          <a:ext cx="762000" cy="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524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3087427" y="5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2325427" y="528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526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17825</xdr:rowOff>
    </xdr:from>
    <xdr:ext cx="469744" cy="259045"/>
    <xdr:sp macro="" textlink="">
      <xdr:nvSpPr>
        <xdr:cNvPr id="159" name="n_1mainValue債務償還比率"/>
        <xdr:cNvSpPr txBox="1"/>
      </xdr:nvSpPr>
      <xdr:spPr>
        <a:xfrm>
          <a:off x="13836727" y="584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53910</xdr:rowOff>
    </xdr:from>
    <xdr:ext cx="469744" cy="259045"/>
    <xdr:sp macro="" textlink="">
      <xdr:nvSpPr>
        <xdr:cNvPr id="160" name="n_2mainValue債務償還比率"/>
        <xdr:cNvSpPr txBox="1"/>
      </xdr:nvSpPr>
      <xdr:spPr>
        <a:xfrm>
          <a:off x="13087427" y="5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65168</xdr:rowOff>
    </xdr:from>
    <xdr:ext cx="469744" cy="259045"/>
    <xdr:sp macro="" textlink="">
      <xdr:nvSpPr>
        <xdr:cNvPr id="161" name="n_3mainValue債務償還比率"/>
        <xdr:cNvSpPr txBox="1"/>
      </xdr:nvSpPr>
      <xdr:spPr>
        <a:xfrm>
          <a:off x="12325427" y="58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30161</xdr:rowOff>
    </xdr:from>
    <xdr:ext cx="469744" cy="259045"/>
    <xdr:sp macro="" textlink="">
      <xdr:nvSpPr>
        <xdr:cNvPr id="162" name="n_4mainValue債務償還比率"/>
        <xdr:cNvSpPr txBox="1"/>
      </xdr:nvSpPr>
      <xdr:spPr>
        <a:xfrm>
          <a:off x="11563427" y="585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5" name="楕円 74"/>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37</xdr:row>
      <xdr:rowOff>158115</xdr:rowOff>
    </xdr:to>
    <xdr:cxnSp macro="">
      <xdr:nvCxnSpPr>
        <xdr:cNvPr id="76" name="直線コネクタ 75"/>
        <xdr:cNvCxnSpPr/>
      </xdr:nvCxnSpPr>
      <xdr:spPr>
        <a:xfrm>
          <a:off x="3797300" y="64846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77" name="楕円 76"/>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140970</xdr:rowOff>
    </xdr:to>
    <xdr:cxnSp macro="">
      <xdr:nvCxnSpPr>
        <xdr:cNvPr id="78" name="直線コネクタ 77"/>
        <xdr:cNvCxnSpPr/>
      </xdr:nvCxnSpPr>
      <xdr:spPr>
        <a:xfrm>
          <a:off x="2908300" y="64598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9" name="楕円 78"/>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116205</xdr:rowOff>
    </xdr:to>
    <xdr:cxnSp macro="">
      <xdr:nvCxnSpPr>
        <xdr:cNvPr id="80" name="直線コネクタ 79"/>
        <xdr:cNvCxnSpPr/>
      </xdr:nvCxnSpPr>
      <xdr:spPr>
        <a:xfrm>
          <a:off x="2019300" y="64312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87630</xdr:rowOff>
    </xdr:to>
    <xdr:cxnSp macro="">
      <xdr:nvCxnSpPr>
        <xdr:cNvPr id="82" name="直線コネクタ 81"/>
        <xdr:cNvCxnSpPr/>
      </xdr:nvCxnSpPr>
      <xdr:spPr>
        <a:xfrm>
          <a:off x="1130300" y="6410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36847</xdr:rowOff>
    </xdr:from>
    <xdr:ext cx="405111" cy="259045"/>
    <xdr:sp macro="" textlink="">
      <xdr:nvSpPr>
        <xdr:cNvPr id="87" name="n_1mainValue【道路】&#10;有形固定資産減価償却率"/>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88" name="n_2mainValue【道路】&#10;有形固定資産減価償却率"/>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9" name="n_3mainValue【道路】&#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134002</xdr:rowOff>
    </xdr:from>
    <xdr:ext cx="405111" cy="259045"/>
    <xdr:sp macro="" textlink="">
      <xdr:nvSpPr>
        <xdr:cNvPr id="90" name="n_4mainValue【道路】&#10;有形固定資産減価償却率"/>
        <xdr:cNvSpPr txBox="1"/>
      </xdr:nvSpPr>
      <xdr:spPr>
        <a:xfrm>
          <a:off x="927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123872</xdr:rowOff>
    </xdr:from>
    <xdr:to>
      <xdr:col>55</xdr:col>
      <xdr:colOff>50800</xdr:colOff>
      <xdr:row>41</xdr:row>
      <xdr:rowOff>54022</xdr:rowOff>
    </xdr:to>
    <xdr:sp macro="" textlink="">
      <xdr:nvSpPr>
        <xdr:cNvPr id="128" name="楕円 127"/>
        <xdr:cNvSpPr/>
      </xdr:nvSpPr>
      <xdr:spPr>
        <a:xfrm>
          <a:off x="10426700" y="69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38799</xdr:rowOff>
    </xdr:from>
    <xdr:ext cx="534377" cy="259045"/>
    <xdr:sp macro="" textlink="">
      <xdr:nvSpPr>
        <xdr:cNvPr id="129" name="【道路】&#10;一人当たり延長該当値テキスト"/>
        <xdr:cNvSpPr txBox="1"/>
      </xdr:nvSpPr>
      <xdr:spPr>
        <a:xfrm>
          <a:off x="10515600" y="68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126615</xdr:rowOff>
    </xdr:from>
    <xdr:to>
      <xdr:col>50</xdr:col>
      <xdr:colOff>165100</xdr:colOff>
      <xdr:row>41</xdr:row>
      <xdr:rowOff>56765</xdr:rowOff>
    </xdr:to>
    <xdr:sp macro="" textlink="">
      <xdr:nvSpPr>
        <xdr:cNvPr id="130" name="楕円 129"/>
        <xdr:cNvSpPr/>
      </xdr:nvSpPr>
      <xdr:spPr>
        <a:xfrm>
          <a:off x="9588500" y="698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3222</xdr:rowOff>
    </xdr:from>
    <xdr:to>
      <xdr:col>55</xdr:col>
      <xdr:colOff>0</xdr:colOff>
      <xdr:row>41</xdr:row>
      <xdr:rowOff>5965</xdr:rowOff>
    </xdr:to>
    <xdr:cxnSp macro="">
      <xdr:nvCxnSpPr>
        <xdr:cNvPr id="131" name="直線コネクタ 130"/>
        <xdr:cNvCxnSpPr/>
      </xdr:nvCxnSpPr>
      <xdr:spPr>
        <a:xfrm flipV="1">
          <a:off x="9639300" y="703267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125289</xdr:rowOff>
    </xdr:from>
    <xdr:to>
      <xdr:col>46</xdr:col>
      <xdr:colOff>38100</xdr:colOff>
      <xdr:row>41</xdr:row>
      <xdr:rowOff>55439</xdr:rowOff>
    </xdr:to>
    <xdr:sp macro="" textlink="">
      <xdr:nvSpPr>
        <xdr:cNvPr id="132" name="楕円 131"/>
        <xdr:cNvSpPr/>
      </xdr:nvSpPr>
      <xdr:spPr>
        <a:xfrm>
          <a:off x="8699500" y="698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4639</xdr:rowOff>
    </xdr:from>
    <xdr:to>
      <xdr:col>50</xdr:col>
      <xdr:colOff>114300</xdr:colOff>
      <xdr:row>41</xdr:row>
      <xdr:rowOff>5965</xdr:rowOff>
    </xdr:to>
    <xdr:cxnSp macro="">
      <xdr:nvCxnSpPr>
        <xdr:cNvPr id="133" name="直線コネクタ 132"/>
        <xdr:cNvCxnSpPr/>
      </xdr:nvCxnSpPr>
      <xdr:spPr>
        <a:xfrm>
          <a:off x="8750300" y="703408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127694</xdr:rowOff>
    </xdr:from>
    <xdr:to>
      <xdr:col>41</xdr:col>
      <xdr:colOff>101600</xdr:colOff>
      <xdr:row>41</xdr:row>
      <xdr:rowOff>57844</xdr:rowOff>
    </xdr:to>
    <xdr:sp macro="" textlink="">
      <xdr:nvSpPr>
        <xdr:cNvPr id="134" name="楕円 133"/>
        <xdr:cNvSpPr/>
      </xdr:nvSpPr>
      <xdr:spPr>
        <a:xfrm>
          <a:off x="7810500" y="69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4639</xdr:rowOff>
    </xdr:from>
    <xdr:to>
      <xdr:col>45</xdr:col>
      <xdr:colOff>177800</xdr:colOff>
      <xdr:row>41</xdr:row>
      <xdr:rowOff>7044</xdr:rowOff>
    </xdr:to>
    <xdr:cxnSp macro="">
      <xdr:nvCxnSpPr>
        <xdr:cNvPr id="135" name="直線コネクタ 134"/>
        <xdr:cNvCxnSpPr/>
      </xdr:nvCxnSpPr>
      <xdr:spPr>
        <a:xfrm flipV="1">
          <a:off x="7861300" y="7034089"/>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130236</xdr:rowOff>
    </xdr:from>
    <xdr:to>
      <xdr:col>36</xdr:col>
      <xdr:colOff>165100</xdr:colOff>
      <xdr:row>41</xdr:row>
      <xdr:rowOff>60386</xdr:rowOff>
    </xdr:to>
    <xdr:sp macro="" textlink="">
      <xdr:nvSpPr>
        <xdr:cNvPr id="136" name="楕円 135"/>
        <xdr:cNvSpPr/>
      </xdr:nvSpPr>
      <xdr:spPr>
        <a:xfrm>
          <a:off x="6921500" y="69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7044</xdr:rowOff>
    </xdr:from>
    <xdr:to>
      <xdr:col>41</xdr:col>
      <xdr:colOff>50800</xdr:colOff>
      <xdr:row>41</xdr:row>
      <xdr:rowOff>9586</xdr:rowOff>
    </xdr:to>
    <xdr:cxnSp macro="">
      <xdr:nvCxnSpPr>
        <xdr:cNvPr id="137" name="直線コネクタ 136"/>
        <xdr:cNvCxnSpPr/>
      </xdr:nvCxnSpPr>
      <xdr:spPr>
        <a:xfrm flipV="1">
          <a:off x="6972300" y="7036494"/>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47892</xdr:rowOff>
    </xdr:from>
    <xdr:ext cx="534377" cy="259045"/>
    <xdr:sp macro="" textlink="">
      <xdr:nvSpPr>
        <xdr:cNvPr id="142" name="n_1mainValue【道路】&#10;一人当たり延長"/>
        <xdr:cNvSpPr txBox="1"/>
      </xdr:nvSpPr>
      <xdr:spPr>
        <a:xfrm>
          <a:off x="9359411" y="707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46566</xdr:rowOff>
    </xdr:from>
    <xdr:ext cx="534377" cy="259045"/>
    <xdr:sp macro="" textlink="">
      <xdr:nvSpPr>
        <xdr:cNvPr id="143" name="n_2mainValue【道路】&#10;一人当たり延長"/>
        <xdr:cNvSpPr txBox="1"/>
      </xdr:nvSpPr>
      <xdr:spPr>
        <a:xfrm>
          <a:off x="8483111" y="707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48971</xdr:rowOff>
    </xdr:from>
    <xdr:ext cx="534377" cy="259045"/>
    <xdr:sp macro="" textlink="">
      <xdr:nvSpPr>
        <xdr:cNvPr id="144" name="n_3mainValue【道路】&#10;一人当たり延長"/>
        <xdr:cNvSpPr txBox="1"/>
      </xdr:nvSpPr>
      <xdr:spPr>
        <a:xfrm>
          <a:off x="7594111" y="70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51513</xdr:rowOff>
    </xdr:from>
    <xdr:ext cx="534377" cy="259045"/>
    <xdr:sp macro="" textlink="">
      <xdr:nvSpPr>
        <xdr:cNvPr id="145" name="n_4mainValue【道路】&#10;一人当たり延長"/>
        <xdr:cNvSpPr txBox="1"/>
      </xdr:nvSpPr>
      <xdr:spPr>
        <a:xfrm>
          <a:off x="6705111" y="70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187" name="楕円 186"/>
        <xdr:cNvSpPr/>
      </xdr:nvSpPr>
      <xdr:spPr>
        <a:xfrm>
          <a:off x="4584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188" name="【橋りょう・トンネル】&#10;有形固定資産減価償却率該当値テキスト"/>
        <xdr:cNvSpPr txBox="1"/>
      </xdr:nvSpPr>
      <xdr:spPr>
        <a:xfrm>
          <a:off x="4673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189" name="楕円 188"/>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62</xdr:row>
      <xdr:rowOff>145324</xdr:rowOff>
    </xdr:to>
    <xdr:cxnSp macro="">
      <xdr:nvCxnSpPr>
        <xdr:cNvPr id="190" name="直線コネクタ 189"/>
        <xdr:cNvCxnSpPr/>
      </xdr:nvCxnSpPr>
      <xdr:spPr>
        <a:xfrm>
          <a:off x="3797300" y="1075563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55335</xdr:rowOff>
    </xdr:from>
    <xdr:to>
      <xdr:col>15</xdr:col>
      <xdr:colOff>101600</xdr:colOff>
      <xdr:row>62</xdr:row>
      <xdr:rowOff>156935</xdr:rowOff>
    </xdr:to>
    <xdr:sp macro="" textlink="">
      <xdr:nvSpPr>
        <xdr:cNvPr id="191" name="楕円 190"/>
        <xdr:cNvSpPr/>
      </xdr:nvSpPr>
      <xdr:spPr>
        <a:xfrm>
          <a:off x="2857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106135</xdr:rowOff>
    </xdr:from>
    <xdr:to>
      <xdr:col>19</xdr:col>
      <xdr:colOff>177800</xdr:colOff>
      <xdr:row>62</xdr:row>
      <xdr:rowOff>125730</xdr:rowOff>
    </xdr:to>
    <xdr:cxnSp macro="">
      <xdr:nvCxnSpPr>
        <xdr:cNvPr id="192" name="直線コネクタ 191"/>
        <xdr:cNvCxnSpPr/>
      </xdr:nvCxnSpPr>
      <xdr:spPr>
        <a:xfrm>
          <a:off x="2908300" y="1073603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35741</xdr:rowOff>
    </xdr:from>
    <xdr:to>
      <xdr:col>10</xdr:col>
      <xdr:colOff>165100</xdr:colOff>
      <xdr:row>62</xdr:row>
      <xdr:rowOff>137341</xdr:rowOff>
    </xdr:to>
    <xdr:sp macro="" textlink="">
      <xdr:nvSpPr>
        <xdr:cNvPr id="193" name="楕円 192"/>
        <xdr:cNvSpPr/>
      </xdr:nvSpPr>
      <xdr:spPr>
        <a:xfrm>
          <a:off x="1968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106135</xdr:rowOff>
    </xdr:to>
    <xdr:cxnSp macro="">
      <xdr:nvCxnSpPr>
        <xdr:cNvPr id="194" name="直線コネクタ 193"/>
        <xdr:cNvCxnSpPr/>
      </xdr:nvCxnSpPr>
      <xdr:spPr>
        <a:xfrm>
          <a:off x="2019300" y="1071644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195" name="楕円 194"/>
        <xdr:cNvSpPr/>
      </xdr:nvSpPr>
      <xdr:spPr>
        <a:xfrm>
          <a:off x="1079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65315</xdr:rowOff>
    </xdr:from>
    <xdr:to>
      <xdr:col>10</xdr:col>
      <xdr:colOff>114300</xdr:colOff>
      <xdr:row>62</xdr:row>
      <xdr:rowOff>86541</xdr:rowOff>
    </xdr:to>
    <xdr:cxnSp macro="">
      <xdr:nvCxnSpPr>
        <xdr:cNvPr id="196" name="直線コネクタ 195"/>
        <xdr:cNvCxnSpPr/>
      </xdr:nvCxnSpPr>
      <xdr:spPr>
        <a:xfrm>
          <a:off x="1130300" y="1069521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167657</xdr:rowOff>
    </xdr:from>
    <xdr:ext cx="405111" cy="259045"/>
    <xdr:sp macro="" textlink="">
      <xdr:nvSpPr>
        <xdr:cNvPr id="201" name="n_1mainValue【橋りょう・トンネル】&#10;有形固定資産減価償却率"/>
        <xdr:cNvSpPr txBox="1"/>
      </xdr:nvSpPr>
      <xdr:spPr>
        <a:xfrm>
          <a:off x="3582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148062</xdr:rowOff>
    </xdr:from>
    <xdr:ext cx="405111" cy="259045"/>
    <xdr:sp macro="" textlink="">
      <xdr:nvSpPr>
        <xdr:cNvPr id="202" name="n_2mainValue【橋りょう・トンネル】&#10;有形固定資産減価償却率"/>
        <xdr:cNvSpPr txBox="1"/>
      </xdr:nvSpPr>
      <xdr:spPr>
        <a:xfrm>
          <a:off x="2705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128468</xdr:rowOff>
    </xdr:from>
    <xdr:ext cx="405111" cy="259045"/>
    <xdr:sp macro="" textlink="">
      <xdr:nvSpPr>
        <xdr:cNvPr id="203" name="n_3mainValue【橋りょう・トンネル】&#10;有形固定資産減価償却率"/>
        <xdr:cNvSpPr txBox="1"/>
      </xdr:nvSpPr>
      <xdr:spPr>
        <a:xfrm>
          <a:off x="1816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204" name="n_4mainValue【橋りょう・トンネル】&#10;有形固定資産減価償却率"/>
        <xdr:cNvSpPr txBox="1"/>
      </xdr:nvSpPr>
      <xdr:spPr>
        <a:xfrm>
          <a:off x="927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118881</xdr:rowOff>
    </xdr:from>
    <xdr:to>
      <xdr:col>55</xdr:col>
      <xdr:colOff>50800</xdr:colOff>
      <xdr:row>64</xdr:row>
      <xdr:rowOff>49031</xdr:rowOff>
    </xdr:to>
    <xdr:sp macro="" textlink="">
      <xdr:nvSpPr>
        <xdr:cNvPr id="244" name="楕円 243"/>
        <xdr:cNvSpPr/>
      </xdr:nvSpPr>
      <xdr:spPr>
        <a:xfrm>
          <a:off x="10426700" y="109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33808</xdr:rowOff>
    </xdr:from>
    <xdr:ext cx="599010" cy="259045"/>
    <xdr:sp macro="" textlink="">
      <xdr:nvSpPr>
        <xdr:cNvPr id="245" name="【橋りょう・トンネル】&#10;一人当たり有形固定資産（償却資産）額該当値テキスト"/>
        <xdr:cNvSpPr txBox="1"/>
      </xdr:nvSpPr>
      <xdr:spPr>
        <a:xfrm>
          <a:off x="10515600" y="108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120523</xdr:rowOff>
    </xdr:from>
    <xdr:to>
      <xdr:col>50</xdr:col>
      <xdr:colOff>165100</xdr:colOff>
      <xdr:row>64</xdr:row>
      <xdr:rowOff>50673</xdr:rowOff>
    </xdr:to>
    <xdr:sp macro="" textlink="">
      <xdr:nvSpPr>
        <xdr:cNvPr id="246" name="楕円 245"/>
        <xdr:cNvSpPr/>
      </xdr:nvSpPr>
      <xdr:spPr>
        <a:xfrm>
          <a:off x="9588500" y="109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169681</xdr:rowOff>
    </xdr:from>
    <xdr:to>
      <xdr:col>55</xdr:col>
      <xdr:colOff>0</xdr:colOff>
      <xdr:row>63</xdr:row>
      <xdr:rowOff>171323</xdr:rowOff>
    </xdr:to>
    <xdr:cxnSp macro="">
      <xdr:nvCxnSpPr>
        <xdr:cNvPr id="247" name="直線コネクタ 246"/>
        <xdr:cNvCxnSpPr/>
      </xdr:nvCxnSpPr>
      <xdr:spPr>
        <a:xfrm flipV="1">
          <a:off x="9639300" y="10971031"/>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121982</xdr:rowOff>
    </xdr:from>
    <xdr:to>
      <xdr:col>46</xdr:col>
      <xdr:colOff>38100</xdr:colOff>
      <xdr:row>64</xdr:row>
      <xdr:rowOff>52132</xdr:rowOff>
    </xdr:to>
    <xdr:sp macro="" textlink="">
      <xdr:nvSpPr>
        <xdr:cNvPr id="248" name="楕円 247"/>
        <xdr:cNvSpPr/>
      </xdr:nvSpPr>
      <xdr:spPr>
        <a:xfrm>
          <a:off x="8699500" y="109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171323</xdr:rowOff>
    </xdr:from>
    <xdr:to>
      <xdr:col>50</xdr:col>
      <xdr:colOff>114300</xdr:colOff>
      <xdr:row>64</xdr:row>
      <xdr:rowOff>1332</xdr:rowOff>
    </xdr:to>
    <xdr:cxnSp macro="">
      <xdr:nvCxnSpPr>
        <xdr:cNvPr id="249" name="直線コネクタ 248"/>
        <xdr:cNvCxnSpPr/>
      </xdr:nvCxnSpPr>
      <xdr:spPr>
        <a:xfrm flipV="1">
          <a:off x="8750300" y="10972673"/>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123377</xdr:rowOff>
    </xdr:from>
    <xdr:to>
      <xdr:col>41</xdr:col>
      <xdr:colOff>101600</xdr:colOff>
      <xdr:row>64</xdr:row>
      <xdr:rowOff>53527</xdr:rowOff>
    </xdr:to>
    <xdr:sp macro="" textlink="">
      <xdr:nvSpPr>
        <xdr:cNvPr id="250" name="楕円 249"/>
        <xdr:cNvSpPr/>
      </xdr:nvSpPr>
      <xdr:spPr>
        <a:xfrm>
          <a:off x="7810500" y="109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1332</xdr:rowOff>
    </xdr:from>
    <xdr:to>
      <xdr:col>45</xdr:col>
      <xdr:colOff>177800</xdr:colOff>
      <xdr:row>64</xdr:row>
      <xdr:rowOff>2727</xdr:rowOff>
    </xdr:to>
    <xdr:cxnSp macro="">
      <xdr:nvCxnSpPr>
        <xdr:cNvPr id="251" name="直線コネクタ 250"/>
        <xdr:cNvCxnSpPr/>
      </xdr:nvCxnSpPr>
      <xdr:spPr>
        <a:xfrm flipV="1">
          <a:off x="7861300" y="10974132"/>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124857</xdr:rowOff>
    </xdr:from>
    <xdr:to>
      <xdr:col>36</xdr:col>
      <xdr:colOff>165100</xdr:colOff>
      <xdr:row>64</xdr:row>
      <xdr:rowOff>55007</xdr:rowOff>
    </xdr:to>
    <xdr:sp macro="" textlink="">
      <xdr:nvSpPr>
        <xdr:cNvPr id="252" name="楕円 251"/>
        <xdr:cNvSpPr/>
      </xdr:nvSpPr>
      <xdr:spPr>
        <a:xfrm>
          <a:off x="6921500" y="109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2727</xdr:rowOff>
    </xdr:from>
    <xdr:to>
      <xdr:col>41</xdr:col>
      <xdr:colOff>50800</xdr:colOff>
      <xdr:row>64</xdr:row>
      <xdr:rowOff>4207</xdr:rowOff>
    </xdr:to>
    <xdr:cxnSp macro="">
      <xdr:nvCxnSpPr>
        <xdr:cNvPr id="253" name="直線コネクタ 252"/>
        <xdr:cNvCxnSpPr/>
      </xdr:nvCxnSpPr>
      <xdr:spPr>
        <a:xfrm flipV="1">
          <a:off x="6972300" y="10975527"/>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41800</xdr:rowOff>
    </xdr:from>
    <xdr:ext cx="599010" cy="259045"/>
    <xdr:sp macro="" textlink="">
      <xdr:nvSpPr>
        <xdr:cNvPr id="258" name="n_1mainValue【橋りょう・トンネル】&#10;一人当たり有形固定資産（償却資産）額"/>
        <xdr:cNvSpPr txBox="1"/>
      </xdr:nvSpPr>
      <xdr:spPr>
        <a:xfrm>
          <a:off x="9327095" y="1101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43259</xdr:rowOff>
    </xdr:from>
    <xdr:ext cx="534377" cy="259045"/>
    <xdr:sp macro="" textlink="">
      <xdr:nvSpPr>
        <xdr:cNvPr id="259" name="n_2mainValue【橋りょう・トンネル】&#10;一人当たり有形固定資産（償却資産）額"/>
        <xdr:cNvSpPr txBox="1"/>
      </xdr:nvSpPr>
      <xdr:spPr>
        <a:xfrm>
          <a:off x="8483111" y="110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44654</xdr:rowOff>
    </xdr:from>
    <xdr:ext cx="534377" cy="259045"/>
    <xdr:sp macro="" textlink="">
      <xdr:nvSpPr>
        <xdr:cNvPr id="260" name="n_3mainValue【橋りょう・トンネル】&#10;一人当たり有形固定資産（償却資産）額"/>
        <xdr:cNvSpPr txBox="1"/>
      </xdr:nvSpPr>
      <xdr:spPr>
        <a:xfrm>
          <a:off x="7594111" y="110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46134</xdr:rowOff>
    </xdr:from>
    <xdr:ext cx="534377" cy="259045"/>
    <xdr:sp macro="" textlink="">
      <xdr:nvSpPr>
        <xdr:cNvPr id="261" name="n_4mainValue【橋りょう・トンネル】&#10;一人当たり有形固定資産（償却資産）額"/>
        <xdr:cNvSpPr txBox="1"/>
      </xdr:nvSpPr>
      <xdr:spPr>
        <a:xfrm>
          <a:off x="6705111" y="110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xdr:rowOff>
    </xdr:from>
    <xdr:to>
      <xdr:col>24</xdr:col>
      <xdr:colOff>114300</xdr:colOff>
      <xdr:row>84</xdr:row>
      <xdr:rowOff>107950</xdr:rowOff>
    </xdr:to>
    <xdr:sp macro="" textlink="">
      <xdr:nvSpPr>
        <xdr:cNvPr id="302" name="楕円 301"/>
        <xdr:cNvSpPr/>
      </xdr:nvSpPr>
      <xdr:spPr>
        <a:xfrm>
          <a:off x="4584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156227</xdr:rowOff>
    </xdr:from>
    <xdr:ext cx="405111" cy="259045"/>
    <xdr:sp macro="" textlink="">
      <xdr:nvSpPr>
        <xdr:cNvPr id="303" name="【公営住宅】&#10;有形固定資産減価償却率該当値テキスト"/>
        <xdr:cNvSpPr txBox="1"/>
      </xdr:nvSpPr>
      <xdr:spPr>
        <a:xfrm>
          <a:off x="4673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304" name="楕円 303"/>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57150</xdr:rowOff>
    </xdr:to>
    <xdr:cxnSp macro="">
      <xdr:nvCxnSpPr>
        <xdr:cNvPr id="305" name="直線コネクタ 304"/>
        <xdr:cNvCxnSpPr/>
      </xdr:nvCxnSpPr>
      <xdr:spPr>
        <a:xfrm>
          <a:off x="3797300" y="14432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306" name="楕円 305"/>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30480</xdr:rowOff>
    </xdr:to>
    <xdr:cxnSp macro="">
      <xdr:nvCxnSpPr>
        <xdr:cNvPr id="307" name="直線コネクタ 306"/>
        <xdr:cNvCxnSpPr/>
      </xdr:nvCxnSpPr>
      <xdr:spPr>
        <a:xfrm>
          <a:off x="2908300" y="144075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93980</xdr:rowOff>
    </xdr:from>
    <xdr:to>
      <xdr:col>10</xdr:col>
      <xdr:colOff>165100</xdr:colOff>
      <xdr:row>84</xdr:row>
      <xdr:rowOff>24130</xdr:rowOff>
    </xdr:to>
    <xdr:sp macro="" textlink="">
      <xdr:nvSpPr>
        <xdr:cNvPr id="308" name="楕円 307"/>
        <xdr:cNvSpPr/>
      </xdr:nvSpPr>
      <xdr:spPr>
        <a:xfrm>
          <a:off x="196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144780</xdr:rowOff>
    </xdr:from>
    <xdr:to>
      <xdr:col>15</xdr:col>
      <xdr:colOff>50800</xdr:colOff>
      <xdr:row>84</xdr:row>
      <xdr:rowOff>5714</xdr:rowOff>
    </xdr:to>
    <xdr:cxnSp macro="">
      <xdr:nvCxnSpPr>
        <xdr:cNvPr id="309" name="直線コネクタ 308"/>
        <xdr:cNvCxnSpPr/>
      </xdr:nvCxnSpPr>
      <xdr:spPr>
        <a:xfrm>
          <a:off x="2019300" y="143751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10" name="楕円 309"/>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144780</xdr:rowOff>
    </xdr:to>
    <xdr:cxnSp macro="">
      <xdr:nvCxnSpPr>
        <xdr:cNvPr id="311" name="直線コネクタ 310"/>
        <xdr:cNvCxnSpPr/>
      </xdr:nvCxnSpPr>
      <xdr:spPr>
        <a:xfrm>
          <a:off x="1130300" y="14344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316" name="n_1mainValue【公営住宅】&#10;有形固定資産減価償却率"/>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317" name="n_2mainValue【公営住宅】&#10;有形固定資産減価償却率"/>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15257</xdr:rowOff>
    </xdr:from>
    <xdr:ext cx="405111" cy="259045"/>
    <xdr:sp macro="" textlink="">
      <xdr:nvSpPr>
        <xdr:cNvPr id="318" name="n_3mainValue【公営住宅】&#10;有形固定資産減価償却率"/>
        <xdr:cNvSpPr txBox="1"/>
      </xdr:nvSpPr>
      <xdr:spPr>
        <a:xfrm>
          <a:off x="1816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19" name="n_4mainValue【公営住宅】&#10;有形固定資産減価償却率"/>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41661</xdr:rowOff>
    </xdr:from>
    <xdr:to>
      <xdr:col>55</xdr:col>
      <xdr:colOff>50800</xdr:colOff>
      <xdr:row>85</xdr:row>
      <xdr:rowOff>143261</xdr:rowOff>
    </xdr:to>
    <xdr:sp macro="" textlink="">
      <xdr:nvSpPr>
        <xdr:cNvPr id="357" name="楕円 356"/>
        <xdr:cNvSpPr/>
      </xdr:nvSpPr>
      <xdr:spPr>
        <a:xfrm>
          <a:off x="10426700" y="146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1038</xdr:rowOff>
    </xdr:from>
    <xdr:ext cx="469744" cy="259045"/>
    <xdr:sp macro="" textlink="">
      <xdr:nvSpPr>
        <xdr:cNvPr id="358" name="【公営住宅】&#10;一人当たり面積該当値テキスト"/>
        <xdr:cNvSpPr txBox="1"/>
      </xdr:nvSpPr>
      <xdr:spPr>
        <a:xfrm>
          <a:off x="10515600" y="1440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43490</xdr:rowOff>
    </xdr:from>
    <xdr:to>
      <xdr:col>50</xdr:col>
      <xdr:colOff>165100</xdr:colOff>
      <xdr:row>85</xdr:row>
      <xdr:rowOff>145090</xdr:rowOff>
    </xdr:to>
    <xdr:sp macro="" textlink="">
      <xdr:nvSpPr>
        <xdr:cNvPr id="359" name="楕円 358"/>
        <xdr:cNvSpPr/>
      </xdr:nvSpPr>
      <xdr:spPr>
        <a:xfrm>
          <a:off x="9588500" y="146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92461</xdr:rowOff>
    </xdr:from>
    <xdr:to>
      <xdr:col>55</xdr:col>
      <xdr:colOff>0</xdr:colOff>
      <xdr:row>85</xdr:row>
      <xdr:rowOff>94290</xdr:rowOff>
    </xdr:to>
    <xdr:cxnSp macro="">
      <xdr:nvCxnSpPr>
        <xdr:cNvPr id="360" name="直線コネクタ 359"/>
        <xdr:cNvCxnSpPr/>
      </xdr:nvCxnSpPr>
      <xdr:spPr>
        <a:xfrm flipV="1">
          <a:off x="9639300" y="1466571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45684</xdr:rowOff>
    </xdr:from>
    <xdr:to>
      <xdr:col>46</xdr:col>
      <xdr:colOff>38100</xdr:colOff>
      <xdr:row>85</xdr:row>
      <xdr:rowOff>147284</xdr:rowOff>
    </xdr:to>
    <xdr:sp macro="" textlink="">
      <xdr:nvSpPr>
        <xdr:cNvPr id="361" name="楕円 360"/>
        <xdr:cNvSpPr/>
      </xdr:nvSpPr>
      <xdr:spPr>
        <a:xfrm>
          <a:off x="8699500" y="146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94290</xdr:rowOff>
    </xdr:from>
    <xdr:to>
      <xdr:col>50</xdr:col>
      <xdr:colOff>114300</xdr:colOff>
      <xdr:row>85</xdr:row>
      <xdr:rowOff>96484</xdr:rowOff>
    </xdr:to>
    <xdr:cxnSp macro="">
      <xdr:nvCxnSpPr>
        <xdr:cNvPr id="362" name="直線コネクタ 361"/>
        <xdr:cNvCxnSpPr/>
      </xdr:nvCxnSpPr>
      <xdr:spPr>
        <a:xfrm flipV="1">
          <a:off x="8750300" y="14667540"/>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47924</xdr:rowOff>
    </xdr:from>
    <xdr:to>
      <xdr:col>41</xdr:col>
      <xdr:colOff>101600</xdr:colOff>
      <xdr:row>85</xdr:row>
      <xdr:rowOff>149524</xdr:rowOff>
    </xdr:to>
    <xdr:sp macro="" textlink="">
      <xdr:nvSpPr>
        <xdr:cNvPr id="363" name="楕円 362"/>
        <xdr:cNvSpPr/>
      </xdr:nvSpPr>
      <xdr:spPr>
        <a:xfrm>
          <a:off x="7810500" y="1462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96484</xdr:rowOff>
    </xdr:from>
    <xdr:to>
      <xdr:col>45</xdr:col>
      <xdr:colOff>177800</xdr:colOff>
      <xdr:row>85</xdr:row>
      <xdr:rowOff>98724</xdr:rowOff>
    </xdr:to>
    <xdr:cxnSp macro="">
      <xdr:nvCxnSpPr>
        <xdr:cNvPr id="364" name="直線コネクタ 363"/>
        <xdr:cNvCxnSpPr/>
      </xdr:nvCxnSpPr>
      <xdr:spPr>
        <a:xfrm flipV="1">
          <a:off x="7861300" y="1466973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50164</xdr:rowOff>
    </xdr:from>
    <xdr:to>
      <xdr:col>36</xdr:col>
      <xdr:colOff>165100</xdr:colOff>
      <xdr:row>85</xdr:row>
      <xdr:rowOff>151764</xdr:rowOff>
    </xdr:to>
    <xdr:sp macro="" textlink="">
      <xdr:nvSpPr>
        <xdr:cNvPr id="365" name="楕円 364"/>
        <xdr:cNvSpPr/>
      </xdr:nvSpPr>
      <xdr:spPr>
        <a:xfrm>
          <a:off x="6921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98724</xdr:rowOff>
    </xdr:from>
    <xdr:to>
      <xdr:col>41</xdr:col>
      <xdr:colOff>50800</xdr:colOff>
      <xdr:row>85</xdr:row>
      <xdr:rowOff>100964</xdr:rowOff>
    </xdr:to>
    <xdr:cxnSp macro="">
      <xdr:nvCxnSpPr>
        <xdr:cNvPr id="366" name="直線コネクタ 365"/>
        <xdr:cNvCxnSpPr/>
      </xdr:nvCxnSpPr>
      <xdr:spPr>
        <a:xfrm flipV="1">
          <a:off x="6972300" y="1467197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161617</xdr:rowOff>
    </xdr:from>
    <xdr:ext cx="469744" cy="259045"/>
    <xdr:sp macro="" textlink="">
      <xdr:nvSpPr>
        <xdr:cNvPr id="371" name="n_1mainValue【公営住宅】&#10;一人当たり面積"/>
        <xdr:cNvSpPr txBox="1"/>
      </xdr:nvSpPr>
      <xdr:spPr>
        <a:xfrm>
          <a:off x="9391727" y="143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163811</xdr:rowOff>
    </xdr:from>
    <xdr:ext cx="469744" cy="259045"/>
    <xdr:sp macro="" textlink="">
      <xdr:nvSpPr>
        <xdr:cNvPr id="372" name="n_2mainValue【公営住宅】&#10;一人当たり面積"/>
        <xdr:cNvSpPr txBox="1"/>
      </xdr:nvSpPr>
      <xdr:spPr>
        <a:xfrm>
          <a:off x="8515427" y="143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166051</xdr:rowOff>
    </xdr:from>
    <xdr:ext cx="469744" cy="259045"/>
    <xdr:sp macro="" textlink="">
      <xdr:nvSpPr>
        <xdr:cNvPr id="373" name="n_3mainValue【公営住宅】&#10;一人当たり面積"/>
        <xdr:cNvSpPr txBox="1"/>
      </xdr:nvSpPr>
      <xdr:spPr>
        <a:xfrm>
          <a:off x="7626427" y="143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168291</xdr:rowOff>
    </xdr:from>
    <xdr:ext cx="469744" cy="259045"/>
    <xdr:sp macro="" textlink="">
      <xdr:nvSpPr>
        <xdr:cNvPr id="374" name="n_4mainValue【公営住宅】&#10;一人当たり面積"/>
        <xdr:cNvSpPr txBox="1"/>
      </xdr:nvSpPr>
      <xdr:spPr>
        <a:xfrm>
          <a:off x="67374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160020</xdr:rowOff>
    </xdr:from>
    <xdr:to>
      <xdr:col>24</xdr:col>
      <xdr:colOff>114300</xdr:colOff>
      <xdr:row>102</xdr:row>
      <xdr:rowOff>90170</xdr:rowOff>
    </xdr:to>
    <xdr:sp macro="" textlink="">
      <xdr:nvSpPr>
        <xdr:cNvPr id="414" name="楕円 413"/>
        <xdr:cNvSpPr/>
      </xdr:nvSpPr>
      <xdr:spPr>
        <a:xfrm>
          <a:off x="4584700" y="174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11447</xdr:rowOff>
    </xdr:from>
    <xdr:ext cx="405111" cy="259045"/>
    <xdr:sp macro="" textlink="">
      <xdr:nvSpPr>
        <xdr:cNvPr id="415" name="【港湾・漁港】&#10;有形固定資産減価償却率該当値テキスト"/>
        <xdr:cNvSpPr txBox="1"/>
      </xdr:nvSpPr>
      <xdr:spPr>
        <a:xfrm>
          <a:off x="4673600"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40639</xdr:rowOff>
    </xdr:from>
    <xdr:to>
      <xdr:col>20</xdr:col>
      <xdr:colOff>38100</xdr:colOff>
      <xdr:row>102</xdr:row>
      <xdr:rowOff>142239</xdr:rowOff>
    </xdr:to>
    <xdr:sp macro="" textlink="">
      <xdr:nvSpPr>
        <xdr:cNvPr id="416" name="楕円 415"/>
        <xdr:cNvSpPr/>
      </xdr:nvSpPr>
      <xdr:spPr>
        <a:xfrm>
          <a:off x="3746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39370</xdr:rowOff>
    </xdr:from>
    <xdr:to>
      <xdr:col>24</xdr:col>
      <xdr:colOff>63500</xdr:colOff>
      <xdr:row>102</xdr:row>
      <xdr:rowOff>91439</xdr:rowOff>
    </xdr:to>
    <xdr:cxnSp macro="">
      <xdr:nvCxnSpPr>
        <xdr:cNvPr id="417" name="直線コネクタ 416"/>
        <xdr:cNvCxnSpPr/>
      </xdr:nvCxnSpPr>
      <xdr:spPr>
        <a:xfrm flipV="1">
          <a:off x="3797300" y="17527270"/>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33020</xdr:rowOff>
    </xdr:from>
    <xdr:to>
      <xdr:col>15</xdr:col>
      <xdr:colOff>101600</xdr:colOff>
      <xdr:row>102</xdr:row>
      <xdr:rowOff>134620</xdr:rowOff>
    </xdr:to>
    <xdr:sp macro="" textlink="">
      <xdr:nvSpPr>
        <xdr:cNvPr id="418" name="楕円 417"/>
        <xdr:cNvSpPr/>
      </xdr:nvSpPr>
      <xdr:spPr>
        <a:xfrm>
          <a:off x="2857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83820</xdr:rowOff>
    </xdr:from>
    <xdr:to>
      <xdr:col>19</xdr:col>
      <xdr:colOff>177800</xdr:colOff>
      <xdr:row>102</xdr:row>
      <xdr:rowOff>91439</xdr:rowOff>
    </xdr:to>
    <xdr:cxnSp macro="">
      <xdr:nvCxnSpPr>
        <xdr:cNvPr id="419" name="直線コネクタ 418"/>
        <xdr:cNvCxnSpPr/>
      </xdr:nvCxnSpPr>
      <xdr:spPr>
        <a:xfrm>
          <a:off x="2908300" y="17571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106680</xdr:rowOff>
    </xdr:from>
    <xdr:to>
      <xdr:col>10</xdr:col>
      <xdr:colOff>165100</xdr:colOff>
      <xdr:row>103</xdr:row>
      <xdr:rowOff>36830</xdr:rowOff>
    </xdr:to>
    <xdr:sp macro="" textlink="">
      <xdr:nvSpPr>
        <xdr:cNvPr id="420" name="楕円 419"/>
        <xdr:cNvSpPr/>
      </xdr:nvSpPr>
      <xdr:spPr>
        <a:xfrm>
          <a:off x="1968500" y="175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83820</xdr:rowOff>
    </xdr:from>
    <xdr:to>
      <xdr:col>15</xdr:col>
      <xdr:colOff>50800</xdr:colOff>
      <xdr:row>102</xdr:row>
      <xdr:rowOff>157480</xdr:rowOff>
    </xdr:to>
    <xdr:cxnSp macro="">
      <xdr:nvCxnSpPr>
        <xdr:cNvPr id="421" name="直線コネクタ 420"/>
        <xdr:cNvCxnSpPr/>
      </xdr:nvCxnSpPr>
      <xdr:spPr>
        <a:xfrm flipV="1">
          <a:off x="2019300" y="1757172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92711</xdr:rowOff>
    </xdr:from>
    <xdr:to>
      <xdr:col>6</xdr:col>
      <xdr:colOff>38100</xdr:colOff>
      <xdr:row>103</xdr:row>
      <xdr:rowOff>22861</xdr:rowOff>
    </xdr:to>
    <xdr:sp macro="" textlink="">
      <xdr:nvSpPr>
        <xdr:cNvPr id="422" name="楕円 421"/>
        <xdr:cNvSpPr/>
      </xdr:nvSpPr>
      <xdr:spPr>
        <a:xfrm>
          <a:off x="1079500" y="175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143511</xdr:rowOff>
    </xdr:from>
    <xdr:to>
      <xdr:col>10</xdr:col>
      <xdr:colOff>114300</xdr:colOff>
      <xdr:row>102</xdr:row>
      <xdr:rowOff>157480</xdr:rowOff>
    </xdr:to>
    <xdr:cxnSp macro="">
      <xdr:nvCxnSpPr>
        <xdr:cNvPr id="423" name="直線コネクタ 422"/>
        <xdr:cNvCxnSpPr/>
      </xdr:nvCxnSpPr>
      <xdr:spPr>
        <a:xfrm>
          <a:off x="1130300" y="1763141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158766</xdr:rowOff>
    </xdr:from>
    <xdr:ext cx="405111" cy="259045"/>
    <xdr:sp macro="" textlink="">
      <xdr:nvSpPr>
        <xdr:cNvPr id="428" name="n_1mainValue【港湾・漁港】&#10;有形固定資産減価償却率"/>
        <xdr:cNvSpPr txBox="1"/>
      </xdr:nvSpPr>
      <xdr:spPr>
        <a:xfrm>
          <a:off x="35820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151147</xdr:rowOff>
    </xdr:from>
    <xdr:ext cx="405111" cy="259045"/>
    <xdr:sp macro="" textlink="">
      <xdr:nvSpPr>
        <xdr:cNvPr id="429" name="n_2mainValue【港湾・漁港】&#10;有形固定資産減価償却率"/>
        <xdr:cNvSpPr txBox="1"/>
      </xdr:nvSpPr>
      <xdr:spPr>
        <a:xfrm>
          <a:off x="2705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53357</xdr:rowOff>
    </xdr:from>
    <xdr:ext cx="405111" cy="259045"/>
    <xdr:sp macro="" textlink="">
      <xdr:nvSpPr>
        <xdr:cNvPr id="430" name="n_3mainValue【港湾・漁港】&#10;有形固定資産減価償却率"/>
        <xdr:cNvSpPr txBox="1"/>
      </xdr:nvSpPr>
      <xdr:spPr>
        <a:xfrm>
          <a:off x="18167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39388</xdr:rowOff>
    </xdr:from>
    <xdr:ext cx="405111" cy="259045"/>
    <xdr:sp macro="" textlink="">
      <xdr:nvSpPr>
        <xdr:cNvPr id="431" name="n_4mainValue【港湾・漁港】&#10;有形固定資産減価償却率"/>
        <xdr:cNvSpPr txBox="1"/>
      </xdr:nvSpPr>
      <xdr:spPr>
        <a:xfrm>
          <a:off x="927744"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156365</xdr:rowOff>
    </xdr:from>
    <xdr:ext cx="599010" cy="259045"/>
    <xdr:sp macro="" textlink="">
      <xdr:nvSpPr>
        <xdr:cNvPr id="458" name="【港湾・漁港】&#10;一人当たり有形固定資産（償却資産）額平均値テキスト"/>
        <xdr:cNvSpPr txBox="1"/>
      </xdr:nvSpPr>
      <xdr:spPr>
        <a:xfrm>
          <a:off x="10515600" y="18330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77093</xdr:rowOff>
    </xdr:from>
    <xdr:to>
      <xdr:col>55</xdr:col>
      <xdr:colOff>50800</xdr:colOff>
      <xdr:row>107</xdr:row>
      <xdr:rowOff>7243</xdr:rowOff>
    </xdr:to>
    <xdr:sp macro="" textlink="">
      <xdr:nvSpPr>
        <xdr:cNvPr id="469" name="楕円 468"/>
        <xdr:cNvSpPr/>
      </xdr:nvSpPr>
      <xdr:spPr>
        <a:xfrm>
          <a:off x="10426700" y="182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99970</xdr:rowOff>
    </xdr:from>
    <xdr:ext cx="599010" cy="259045"/>
    <xdr:sp macro="" textlink="">
      <xdr:nvSpPr>
        <xdr:cNvPr id="470" name="【港湾・漁港】&#10;一人当たり有形固定資産（償却資産）額該当値テキスト"/>
        <xdr:cNvSpPr txBox="1"/>
      </xdr:nvSpPr>
      <xdr:spPr>
        <a:xfrm>
          <a:off x="10515600" y="1810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130406</xdr:rowOff>
    </xdr:from>
    <xdr:to>
      <xdr:col>50</xdr:col>
      <xdr:colOff>165100</xdr:colOff>
      <xdr:row>107</xdr:row>
      <xdr:rowOff>60556</xdr:rowOff>
    </xdr:to>
    <xdr:sp macro="" textlink="">
      <xdr:nvSpPr>
        <xdr:cNvPr id="471" name="楕円 470"/>
        <xdr:cNvSpPr/>
      </xdr:nvSpPr>
      <xdr:spPr>
        <a:xfrm>
          <a:off x="9588500" y="183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127893</xdr:rowOff>
    </xdr:from>
    <xdr:to>
      <xdr:col>55</xdr:col>
      <xdr:colOff>0</xdr:colOff>
      <xdr:row>107</xdr:row>
      <xdr:rowOff>9756</xdr:rowOff>
    </xdr:to>
    <xdr:cxnSp macro="">
      <xdr:nvCxnSpPr>
        <xdr:cNvPr id="472" name="直線コネクタ 471"/>
        <xdr:cNvCxnSpPr/>
      </xdr:nvCxnSpPr>
      <xdr:spPr>
        <a:xfrm flipV="1">
          <a:off x="9639300" y="18301593"/>
          <a:ext cx="838200" cy="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143601</xdr:rowOff>
    </xdr:from>
    <xdr:to>
      <xdr:col>46</xdr:col>
      <xdr:colOff>38100</xdr:colOff>
      <xdr:row>107</xdr:row>
      <xdr:rowOff>73751</xdr:rowOff>
    </xdr:to>
    <xdr:sp macro="" textlink="">
      <xdr:nvSpPr>
        <xdr:cNvPr id="473" name="楕円 472"/>
        <xdr:cNvSpPr/>
      </xdr:nvSpPr>
      <xdr:spPr>
        <a:xfrm>
          <a:off x="8699500" y="183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9756</xdr:rowOff>
    </xdr:from>
    <xdr:to>
      <xdr:col>50</xdr:col>
      <xdr:colOff>114300</xdr:colOff>
      <xdr:row>107</xdr:row>
      <xdr:rowOff>22951</xdr:rowOff>
    </xdr:to>
    <xdr:cxnSp macro="">
      <xdr:nvCxnSpPr>
        <xdr:cNvPr id="474" name="直線コネクタ 473"/>
        <xdr:cNvCxnSpPr/>
      </xdr:nvCxnSpPr>
      <xdr:spPr>
        <a:xfrm flipV="1">
          <a:off x="8750300" y="18354906"/>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19067</xdr:rowOff>
    </xdr:from>
    <xdr:to>
      <xdr:col>41</xdr:col>
      <xdr:colOff>101600</xdr:colOff>
      <xdr:row>107</xdr:row>
      <xdr:rowOff>120667</xdr:rowOff>
    </xdr:to>
    <xdr:sp macro="" textlink="">
      <xdr:nvSpPr>
        <xdr:cNvPr id="475" name="楕円 474"/>
        <xdr:cNvSpPr/>
      </xdr:nvSpPr>
      <xdr:spPr>
        <a:xfrm>
          <a:off x="7810500" y="183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22951</xdr:rowOff>
    </xdr:from>
    <xdr:to>
      <xdr:col>45</xdr:col>
      <xdr:colOff>177800</xdr:colOff>
      <xdr:row>107</xdr:row>
      <xdr:rowOff>69867</xdr:rowOff>
    </xdr:to>
    <xdr:cxnSp macro="">
      <xdr:nvCxnSpPr>
        <xdr:cNvPr id="476" name="直線コネクタ 475"/>
        <xdr:cNvCxnSpPr/>
      </xdr:nvCxnSpPr>
      <xdr:spPr>
        <a:xfrm flipV="1">
          <a:off x="7861300" y="18368101"/>
          <a:ext cx="889000" cy="4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26037</xdr:rowOff>
    </xdr:from>
    <xdr:to>
      <xdr:col>36</xdr:col>
      <xdr:colOff>165100</xdr:colOff>
      <xdr:row>107</xdr:row>
      <xdr:rowOff>127637</xdr:rowOff>
    </xdr:to>
    <xdr:sp macro="" textlink="">
      <xdr:nvSpPr>
        <xdr:cNvPr id="477" name="楕円 476"/>
        <xdr:cNvSpPr/>
      </xdr:nvSpPr>
      <xdr:spPr>
        <a:xfrm>
          <a:off x="6921500" y="183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69867</xdr:rowOff>
    </xdr:from>
    <xdr:to>
      <xdr:col>41</xdr:col>
      <xdr:colOff>50800</xdr:colOff>
      <xdr:row>107</xdr:row>
      <xdr:rowOff>76837</xdr:rowOff>
    </xdr:to>
    <xdr:cxnSp macro="">
      <xdr:nvCxnSpPr>
        <xdr:cNvPr id="478" name="直線コネクタ 477"/>
        <xdr:cNvCxnSpPr/>
      </xdr:nvCxnSpPr>
      <xdr:spPr>
        <a:xfrm flipV="1">
          <a:off x="6972300" y="18415017"/>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xdr:cNvSpPr txBox="1"/>
      </xdr:nvSpPr>
      <xdr:spPr>
        <a:xfrm>
          <a:off x="93270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xdr:cNvSpPr txBox="1"/>
      </xdr:nvSpPr>
      <xdr:spPr>
        <a:xfrm>
          <a:off x="84507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126230</xdr:rowOff>
    </xdr:from>
    <xdr:ext cx="599010" cy="259045"/>
    <xdr:sp macro="" textlink="">
      <xdr:nvSpPr>
        <xdr:cNvPr id="481" name="n_3aveValue【港湾・漁港】&#10;一人当たり有形固定資産（償却資産）額"/>
        <xdr:cNvSpPr txBox="1"/>
      </xdr:nvSpPr>
      <xdr:spPr>
        <a:xfrm>
          <a:off x="7561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xdr:cNvSpPr txBox="1"/>
      </xdr:nvSpPr>
      <xdr:spPr>
        <a:xfrm>
          <a:off x="6672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77083</xdr:rowOff>
    </xdr:from>
    <xdr:ext cx="599010" cy="259045"/>
    <xdr:sp macro="" textlink="">
      <xdr:nvSpPr>
        <xdr:cNvPr id="483" name="n_1mainValue【港湾・漁港】&#10;一人当たり有形固定資産（償却資産）額"/>
        <xdr:cNvSpPr txBox="1"/>
      </xdr:nvSpPr>
      <xdr:spPr>
        <a:xfrm>
          <a:off x="9327095" y="1807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90278</xdr:rowOff>
    </xdr:from>
    <xdr:ext cx="599010" cy="259045"/>
    <xdr:sp macro="" textlink="">
      <xdr:nvSpPr>
        <xdr:cNvPr id="484" name="n_2mainValue【港湾・漁港】&#10;一人当たり有形固定資産（償却資産）額"/>
        <xdr:cNvSpPr txBox="1"/>
      </xdr:nvSpPr>
      <xdr:spPr>
        <a:xfrm>
          <a:off x="8450795" y="1809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137194</xdr:rowOff>
    </xdr:from>
    <xdr:ext cx="599010" cy="259045"/>
    <xdr:sp macro="" textlink="">
      <xdr:nvSpPr>
        <xdr:cNvPr id="485" name="n_3mainValue【港湾・漁港】&#10;一人当たり有形固定資産（償却資産）額"/>
        <xdr:cNvSpPr txBox="1"/>
      </xdr:nvSpPr>
      <xdr:spPr>
        <a:xfrm>
          <a:off x="7561795" y="1813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144164</xdr:rowOff>
    </xdr:from>
    <xdr:ext cx="599010" cy="259045"/>
    <xdr:sp macro="" textlink="">
      <xdr:nvSpPr>
        <xdr:cNvPr id="486" name="n_4mainValue【港湾・漁港】&#10;一人当たり有形固定資産（償却資産）額"/>
        <xdr:cNvSpPr txBox="1"/>
      </xdr:nvSpPr>
      <xdr:spPr>
        <a:xfrm>
          <a:off x="6672795" y="181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1270</xdr:rowOff>
    </xdr:from>
    <xdr:to>
      <xdr:col>85</xdr:col>
      <xdr:colOff>177800</xdr:colOff>
      <xdr:row>37</xdr:row>
      <xdr:rowOff>102870</xdr:rowOff>
    </xdr:to>
    <xdr:sp macro="" textlink="">
      <xdr:nvSpPr>
        <xdr:cNvPr id="526" name="楕円 525"/>
        <xdr:cNvSpPr/>
      </xdr:nvSpPr>
      <xdr:spPr>
        <a:xfrm>
          <a:off x="16268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24147</xdr:rowOff>
    </xdr:from>
    <xdr:ext cx="405111" cy="259045"/>
    <xdr:sp macro="" textlink="">
      <xdr:nvSpPr>
        <xdr:cNvPr id="527" name="【認定こども園・幼稚園・保育所】&#10;有形固定資産減価償却率該当値テキスト"/>
        <xdr:cNvSpPr txBox="1"/>
      </xdr:nvSpPr>
      <xdr:spPr>
        <a:xfrm>
          <a:off x="16357600" y="619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130810</xdr:rowOff>
    </xdr:from>
    <xdr:to>
      <xdr:col>81</xdr:col>
      <xdr:colOff>101600</xdr:colOff>
      <xdr:row>37</xdr:row>
      <xdr:rowOff>60960</xdr:rowOff>
    </xdr:to>
    <xdr:sp macro="" textlink="">
      <xdr:nvSpPr>
        <xdr:cNvPr id="528" name="楕円 527"/>
        <xdr:cNvSpPr/>
      </xdr:nvSpPr>
      <xdr:spPr>
        <a:xfrm>
          <a:off x="15430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10160</xdr:rowOff>
    </xdr:from>
    <xdr:to>
      <xdr:col>85</xdr:col>
      <xdr:colOff>127000</xdr:colOff>
      <xdr:row>37</xdr:row>
      <xdr:rowOff>52070</xdr:rowOff>
    </xdr:to>
    <xdr:cxnSp macro="">
      <xdr:nvCxnSpPr>
        <xdr:cNvPr id="529" name="直線コネクタ 528"/>
        <xdr:cNvCxnSpPr/>
      </xdr:nvCxnSpPr>
      <xdr:spPr>
        <a:xfrm>
          <a:off x="15481300" y="63538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41910</xdr:rowOff>
    </xdr:from>
    <xdr:to>
      <xdr:col>76</xdr:col>
      <xdr:colOff>165100</xdr:colOff>
      <xdr:row>37</xdr:row>
      <xdr:rowOff>143510</xdr:rowOff>
    </xdr:to>
    <xdr:sp macro="" textlink="">
      <xdr:nvSpPr>
        <xdr:cNvPr id="530" name="楕円 529"/>
        <xdr:cNvSpPr/>
      </xdr:nvSpPr>
      <xdr:spPr>
        <a:xfrm>
          <a:off x="14541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10160</xdr:rowOff>
    </xdr:from>
    <xdr:to>
      <xdr:col>81</xdr:col>
      <xdr:colOff>50800</xdr:colOff>
      <xdr:row>37</xdr:row>
      <xdr:rowOff>92710</xdr:rowOff>
    </xdr:to>
    <xdr:cxnSp macro="">
      <xdr:nvCxnSpPr>
        <xdr:cNvPr id="531" name="直線コネクタ 530"/>
        <xdr:cNvCxnSpPr/>
      </xdr:nvCxnSpPr>
      <xdr:spPr>
        <a:xfrm flipV="1">
          <a:off x="14592300" y="635381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76200</xdr:rowOff>
    </xdr:from>
    <xdr:to>
      <xdr:col>72</xdr:col>
      <xdr:colOff>38100</xdr:colOff>
      <xdr:row>37</xdr:row>
      <xdr:rowOff>6350</xdr:rowOff>
    </xdr:to>
    <xdr:sp macro="" textlink="">
      <xdr:nvSpPr>
        <xdr:cNvPr id="532" name="楕円 531"/>
        <xdr:cNvSpPr/>
      </xdr:nvSpPr>
      <xdr:spPr>
        <a:xfrm>
          <a:off x="13652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127000</xdr:rowOff>
    </xdr:from>
    <xdr:to>
      <xdr:col>76</xdr:col>
      <xdr:colOff>114300</xdr:colOff>
      <xdr:row>37</xdr:row>
      <xdr:rowOff>92710</xdr:rowOff>
    </xdr:to>
    <xdr:cxnSp macro="">
      <xdr:nvCxnSpPr>
        <xdr:cNvPr id="533" name="直線コネクタ 532"/>
        <xdr:cNvCxnSpPr/>
      </xdr:nvCxnSpPr>
      <xdr:spPr>
        <a:xfrm>
          <a:off x="13703300" y="6299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132080</xdr:rowOff>
    </xdr:from>
    <xdr:to>
      <xdr:col>67</xdr:col>
      <xdr:colOff>101600</xdr:colOff>
      <xdr:row>39</xdr:row>
      <xdr:rowOff>62230</xdr:rowOff>
    </xdr:to>
    <xdr:sp macro="" textlink="">
      <xdr:nvSpPr>
        <xdr:cNvPr id="534" name="楕円 533"/>
        <xdr:cNvSpPr/>
      </xdr:nvSpPr>
      <xdr:spPr>
        <a:xfrm>
          <a:off x="1276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127000</xdr:rowOff>
    </xdr:from>
    <xdr:to>
      <xdr:col>71</xdr:col>
      <xdr:colOff>177800</xdr:colOff>
      <xdr:row>39</xdr:row>
      <xdr:rowOff>11430</xdr:rowOff>
    </xdr:to>
    <xdr:cxnSp macro="">
      <xdr:nvCxnSpPr>
        <xdr:cNvPr id="535" name="直線コネクタ 534"/>
        <xdr:cNvCxnSpPr/>
      </xdr:nvCxnSpPr>
      <xdr:spPr>
        <a:xfrm flipV="1">
          <a:off x="12814300" y="6299200"/>
          <a:ext cx="889000" cy="3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36"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37" name="n_2aveValue【認定こども園・幼稚園・保育所】&#10;有形固定資産減価償却率"/>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538" name="n_3aveValue【認定こども園・幼稚園・保育所】&#10;有形固定資産減価償却率"/>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77487</xdr:rowOff>
    </xdr:from>
    <xdr:ext cx="405111" cy="259045"/>
    <xdr:sp macro="" textlink="">
      <xdr:nvSpPr>
        <xdr:cNvPr id="540" name="n_1mainValue【認定こども園・幼稚園・保育所】&#10;有形固定資産減価償却率"/>
        <xdr:cNvSpPr txBox="1"/>
      </xdr:nvSpPr>
      <xdr:spPr>
        <a:xfrm>
          <a:off x="152660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160037</xdr:rowOff>
    </xdr:from>
    <xdr:ext cx="405111" cy="259045"/>
    <xdr:sp macro="" textlink="">
      <xdr:nvSpPr>
        <xdr:cNvPr id="541" name="n_2mainValue【認定こども園・幼稚園・保育所】&#10;有形固定資産減価償却率"/>
        <xdr:cNvSpPr txBox="1"/>
      </xdr:nvSpPr>
      <xdr:spPr>
        <a:xfrm>
          <a:off x="14389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22877</xdr:rowOff>
    </xdr:from>
    <xdr:ext cx="405111" cy="259045"/>
    <xdr:sp macro="" textlink="">
      <xdr:nvSpPr>
        <xdr:cNvPr id="542" name="n_3mainValue【認定こども園・幼稚園・保育所】&#10;有形固定資産減価償却率"/>
        <xdr:cNvSpPr txBox="1"/>
      </xdr:nvSpPr>
      <xdr:spPr>
        <a:xfrm>
          <a:off x="135007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543" name="n_4mainValue【認定こども園・幼稚園・保育所】&#10;有形固定資産減価償却率"/>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68834</xdr:rowOff>
    </xdr:from>
    <xdr:to>
      <xdr:col>116</xdr:col>
      <xdr:colOff>114300</xdr:colOff>
      <xdr:row>38</xdr:row>
      <xdr:rowOff>170434</xdr:rowOff>
    </xdr:to>
    <xdr:sp macro="" textlink="">
      <xdr:nvSpPr>
        <xdr:cNvPr id="581" name="楕円 580"/>
        <xdr:cNvSpPr/>
      </xdr:nvSpPr>
      <xdr:spPr>
        <a:xfrm>
          <a:off x="22110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91711</xdr:rowOff>
    </xdr:from>
    <xdr:ext cx="469744" cy="259045"/>
    <xdr:sp macro="" textlink="">
      <xdr:nvSpPr>
        <xdr:cNvPr id="582" name="【認定こども園・幼稚園・保育所】&#10;一人当たり面積該当値テキスト"/>
        <xdr:cNvSpPr txBox="1"/>
      </xdr:nvSpPr>
      <xdr:spPr>
        <a:xfrm>
          <a:off x="22199600" y="64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583" name="楕円 582"/>
        <xdr:cNvSpPr/>
      </xdr:nvSpPr>
      <xdr:spPr>
        <a:xfrm>
          <a:off x="21272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119634</xdr:rowOff>
    </xdr:from>
    <xdr:to>
      <xdr:col>116</xdr:col>
      <xdr:colOff>63500</xdr:colOff>
      <xdr:row>38</xdr:row>
      <xdr:rowOff>131064</xdr:rowOff>
    </xdr:to>
    <xdr:cxnSp macro="">
      <xdr:nvCxnSpPr>
        <xdr:cNvPr id="584" name="直線コネクタ 583"/>
        <xdr:cNvCxnSpPr/>
      </xdr:nvCxnSpPr>
      <xdr:spPr>
        <a:xfrm flipV="1">
          <a:off x="21323300" y="66347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87122</xdr:rowOff>
    </xdr:from>
    <xdr:to>
      <xdr:col>107</xdr:col>
      <xdr:colOff>101600</xdr:colOff>
      <xdr:row>38</xdr:row>
      <xdr:rowOff>17272</xdr:rowOff>
    </xdr:to>
    <xdr:sp macro="" textlink="">
      <xdr:nvSpPr>
        <xdr:cNvPr id="585" name="楕円 584"/>
        <xdr:cNvSpPr/>
      </xdr:nvSpPr>
      <xdr:spPr>
        <a:xfrm>
          <a:off x="20383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137922</xdr:rowOff>
    </xdr:from>
    <xdr:to>
      <xdr:col>111</xdr:col>
      <xdr:colOff>177800</xdr:colOff>
      <xdr:row>38</xdr:row>
      <xdr:rowOff>131064</xdr:rowOff>
    </xdr:to>
    <xdr:cxnSp macro="">
      <xdr:nvCxnSpPr>
        <xdr:cNvPr id="586" name="直線コネクタ 585"/>
        <xdr:cNvCxnSpPr/>
      </xdr:nvCxnSpPr>
      <xdr:spPr>
        <a:xfrm>
          <a:off x="20434300" y="648157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587" name="楕円 586"/>
        <xdr:cNvSpPr/>
      </xdr:nvSpPr>
      <xdr:spPr>
        <a:xfrm>
          <a:off x="19494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101346</xdr:rowOff>
    </xdr:from>
    <xdr:to>
      <xdr:col>107</xdr:col>
      <xdr:colOff>50800</xdr:colOff>
      <xdr:row>37</xdr:row>
      <xdr:rowOff>137922</xdr:rowOff>
    </xdr:to>
    <xdr:cxnSp macro="">
      <xdr:nvCxnSpPr>
        <xdr:cNvPr id="588" name="直線コネクタ 587"/>
        <xdr:cNvCxnSpPr/>
      </xdr:nvCxnSpPr>
      <xdr:spPr>
        <a:xfrm>
          <a:off x="19545300" y="6444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xdr:rowOff>
    </xdr:from>
    <xdr:to>
      <xdr:col>98</xdr:col>
      <xdr:colOff>38100</xdr:colOff>
      <xdr:row>38</xdr:row>
      <xdr:rowOff>108712</xdr:rowOff>
    </xdr:to>
    <xdr:sp macro="" textlink="">
      <xdr:nvSpPr>
        <xdr:cNvPr id="589" name="楕円 588"/>
        <xdr:cNvSpPr/>
      </xdr:nvSpPr>
      <xdr:spPr>
        <a:xfrm>
          <a:off x="18605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101346</xdr:rowOff>
    </xdr:from>
    <xdr:to>
      <xdr:col>102</xdr:col>
      <xdr:colOff>114300</xdr:colOff>
      <xdr:row>38</xdr:row>
      <xdr:rowOff>57912</xdr:rowOff>
    </xdr:to>
    <xdr:cxnSp macro="">
      <xdr:nvCxnSpPr>
        <xdr:cNvPr id="590" name="直線コネクタ 589"/>
        <xdr:cNvCxnSpPr/>
      </xdr:nvCxnSpPr>
      <xdr:spPr>
        <a:xfrm flipV="1">
          <a:off x="18656300" y="64449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595" name="n_1mainValue【認定こども園・幼稚園・保育所】&#10;一人当たり面積"/>
        <xdr:cNvSpPr txBox="1"/>
      </xdr:nvSpPr>
      <xdr:spPr>
        <a:xfrm>
          <a:off x="21075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33799</xdr:rowOff>
    </xdr:from>
    <xdr:ext cx="469744" cy="259045"/>
    <xdr:sp macro="" textlink="">
      <xdr:nvSpPr>
        <xdr:cNvPr id="596" name="n_2mainValue【認定こども園・幼稚園・保育所】&#10;一人当たり面積"/>
        <xdr:cNvSpPr txBox="1"/>
      </xdr:nvSpPr>
      <xdr:spPr>
        <a:xfrm>
          <a:off x="20199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97" name="n_3main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98" name="n_4main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637" name="楕円 636"/>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638" name="【学校施設】&#10;有形固定資産減価償却率該当値テキスト"/>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79502</xdr:rowOff>
    </xdr:from>
    <xdr:to>
      <xdr:col>81</xdr:col>
      <xdr:colOff>101600</xdr:colOff>
      <xdr:row>61</xdr:row>
      <xdr:rowOff>9652</xdr:rowOff>
    </xdr:to>
    <xdr:sp macro="" textlink="">
      <xdr:nvSpPr>
        <xdr:cNvPr id="639" name="楕円 638"/>
        <xdr:cNvSpPr/>
      </xdr:nvSpPr>
      <xdr:spPr>
        <a:xfrm>
          <a:off x="15430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130302</xdr:rowOff>
    </xdr:to>
    <xdr:cxnSp macro="">
      <xdr:nvCxnSpPr>
        <xdr:cNvPr id="640" name="直線コネクタ 639"/>
        <xdr:cNvCxnSpPr/>
      </xdr:nvCxnSpPr>
      <xdr:spPr>
        <a:xfrm flipV="1">
          <a:off x="15481300" y="1038987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45212</xdr:rowOff>
    </xdr:from>
    <xdr:to>
      <xdr:col>76</xdr:col>
      <xdr:colOff>165100</xdr:colOff>
      <xdr:row>60</xdr:row>
      <xdr:rowOff>146812</xdr:rowOff>
    </xdr:to>
    <xdr:sp macro="" textlink="">
      <xdr:nvSpPr>
        <xdr:cNvPr id="641" name="楕円 640"/>
        <xdr:cNvSpPr/>
      </xdr:nvSpPr>
      <xdr:spPr>
        <a:xfrm>
          <a:off x="14541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96012</xdr:rowOff>
    </xdr:from>
    <xdr:to>
      <xdr:col>81</xdr:col>
      <xdr:colOff>50800</xdr:colOff>
      <xdr:row>60</xdr:row>
      <xdr:rowOff>130302</xdr:rowOff>
    </xdr:to>
    <xdr:cxnSp macro="">
      <xdr:nvCxnSpPr>
        <xdr:cNvPr id="642" name="直線コネクタ 641"/>
        <xdr:cNvCxnSpPr/>
      </xdr:nvCxnSpPr>
      <xdr:spPr>
        <a:xfrm>
          <a:off x="14592300" y="1038301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643" name="楕円 642"/>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96012</xdr:rowOff>
    </xdr:from>
    <xdr:to>
      <xdr:col>76</xdr:col>
      <xdr:colOff>114300</xdr:colOff>
      <xdr:row>60</xdr:row>
      <xdr:rowOff>137160</xdr:rowOff>
    </xdr:to>
    <xdr:cxnSp macro="">
      <xdr:nvCxnSpPr>
        <xdr:cNvPr id="644" name="直線コネクタ 643"/>
        <xdr:cNvCxnSpPr/>
      </xdr:nvCxnSpPr>
      <xdr:spPr>
        <a:xfrm flipV="1">
          <a:off x="13703300" y="103830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79502</xdr:rowOff>
    </xdr:from>
    <xdr:to>
      <xdr:col>67</xdr:col>
      <xdr:colOff>101600</xdr:colOff>
      <xdr:row>61</xdr:row>
      <xdr:rowOff>9652</xdr:rowOff>
    </xdr:to>
    <xdr:sp macro="" textlink="">
      <xdr:nvSpPr>
        <xdr:cNvPr id="645" name="楕円 644"/>
        <xdr:cNvSpPr/>
      </xdr:nvSpPr>
      <xdr:spPr>
        <a:xfrm>
          <a:off x="12763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130302</xdr:rowOff>
    </xdr:from>
    <xdr:to>
      <xdr:col>71</xdr:col>
      <xdr:colOff>177800</xdr:colOff>
      <xdr:row>60</xdr:row>
      <xdr:rowOff>137160</xdr:rowOff>
    </xdr:to>
    <xdr:cxnSp macro="">
      <xdr:nvCxnSpPr>
        <xdr:cNvPr id="646" name="直線コネクタ 645"/>
        <xdr:cNvCxnSpPr/>
      </xdr:nvCxnSpPr>
      <xdr:spPr>
        <a:xfrm>
          <a:off x="12814300" y="104173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779</xdr:rowOff>
    </xdr:from>
    <xdr:ext cx="405111" cy="259045"/>
    <xdr:sp macro="" textlink="">
      <xdr:nvSpPr>
        <xdr:cNvPr id="651" name="n_1mainValue【学校施設】&#10;有形固定資産減価償却率"/>
        <xdr:cNvSpPr txBox="1"/>
      </xdr:nvSpPr>
      <xdr:spPr>
        <a:xfrm>
          <a:off x="152660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137939</xdr:rowOff>
    </xdr:from>
    <xdr:ext cx="405111" cy="259045"/>
    <xdr:sp macro="" textlink="">
      <xdr:nvSpPr>
        <xdr:cNvPr id="652" name="n_2mainValue【学校施設】&#10;有形固定資産減価償却率"/>
        <xdr:cNvSpPr txBox="1"/>
      </xdr:nvSpPr>
      <xdr:spPr>
        <a:xfrm>
          <a:off x="143897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653" name="n_3mainValue【学校施設】&#10;有形固定資産減価償却率"/>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779</xdr:rowOff>
    </xdr:from>
    <xdr:ext cx="405111" cy="259045"/>
    <xdr:sp macro="" textlink="">
      <xdr:nvSpPr>
        <xdr:cNvPr id="654" name="n_4mainValue【学校施設】&#10;有形固定資産減価償却率"/>
        <xdr:cNvSpPr txBox="1"/>
      </xdr:nvSpPr>
      <xdr:spPr>
        <a:xfrm>
          <a:off x="12611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14025</xdr:rowOff>
    </xdr:from>
    <xdr:to>
      <xdr:col>116</xdr:col>
      <xdr:colOff>114300</xdr:colOff>
      <xdr:row>62</xdr:row>
      <xdr:rowOff>115625</xdr:rowOff>
    </xdr:to>
    <xdr:sp macro="" textlink="">
      <xdr:nvSpPr>
        <xdr:cNvPr id="696" name="楕円 695"/>
        <xdr:cNvSpPr/>
      </xdr:nvSpPr>
      <xdr:spPr>
        <a:xfrm>
          <a:off x="22110700" y="1064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36902</xdr:rowOff>
    </xdr:from>
    <xdr:ext cx="469744" cy="259045"/>
    <xdr:sp macro="" textlink="">
      <xdr:nvSpPr>
        <xdr:cNvPr id="697" name="【学校施設】&#10;一人当たり面積該当値テキスト"/>
        <xdr:cNvSpPr txBox="1"/>
      </xdr:nvSpPr>
      <xdr:spPr>
        <a:xfrm>
          <a:off x="22199600" y="1049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21046</xdr:rowOff>
    </xdr:from>
    <xdr:to>
      <xdr:col>112</xdr:col>
      <xdr:colOff>38100</xdr:colOff>
      <xdr:row>62</xdr:row>
      <xdr:rowOff>122646</xdr:rowOff>
    </xdr:to>
    <xdr:sp macro="" textlink="">
      <xdr:nvSpPr>
        <xdr:cNvPr id="698" name="楕円 697"/>
        <xdr:cNvSpPr/>
      </xdr:nvSpPr>
      <xdr:spPr>
        <a:xfrm>
          <a:off x="21272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64825</xdr:rowOff>
    </xdr:from>
    <xdr:to>
      <xdr:col>116</xdr:col>
      <xdr:colOff>63500</xdr:colOff>
      <xdr:row>62</xdr:row>
      <xdr:rowOff>71846</xdr:rowOff>
    </xdr:to>
    <xdr:cxnSp macro="">
      <xdr:nvCxnSpPr>
        <xdr:cNvPr id="699" name="直線コネクタ 698"/>
        <xdr:cNvCxnSpPr/>
      </xdr:nvCxnSpPr>
      <xdr:spPr>
        <a:xfrm flipV="1">
          <a:off x="21323300" y="10694725"/>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20229</xdr:rowOff>
    </xdr:from>
    <xdr:to>
      <xdr:col>107</xdr:col>
      <xdr:colOff>101600</xdr:colOff>
      <xdr:row>62</xdr:row>
      <xdr:rowOff>121829</xdr:rowOff>
    </xdr:to>
    <xdr:sp macro="" textlink="">
      <xdr:nvSpPr>
        <xdr:cNvPr id="700" name="楕円 699"/>
        <xdr:cNvSpPr/>
      </xdr:nvSpPr>
      <xdr:spPr>
        <a:xfrm>
          <a:off x="20383500" y="106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71029</xdr:rowOff>
    </xdr:from>
    <xdr:to>
      <xdr:col>111</xdr:col>
      <xdr:colOff>177800</xdr:colOff>
      <xdr:row>62</xdr:row>
      <xdr:rowOff>71846</xdr:rowOff>
    </xdr:to>
    <xdr:cxnSp macro="">
      <xdr:nvCxnSpPr>
        <xdr:cNvPr id="701" name="直線コネクタ 700"/>
        <xdr:cNvCxnSpPr/>
      </xdr:nvCxnSpPr>
      <xdr:spPr>
        <a:xfrm>
          <a:off x="20434300" y="1070092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27577</xdr:rowOff>
    </xdr:from>
    <xdr:to>
      <xdr:col>102</xdr:col>
      <xdr:colOff>165100</xdr:colOff>
      <xdr:row>62</xdr:row>
      <xdr:rowOff>129177</xdr:rowOff>
    </xdr:to>
    <xdr:sp macro="" textlink="">
      <xdr:nvSpPr>
        <xdr:cNvPr id="702" name="楕円 701"/>
        <xdr:cNvSpPr/>
      </xdr:nvSpPr>
      <xdr:spPr>
        <a:xfrm>
          <a:off x="19494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71029</xdr:rowOff>
    </xdr:from>
    <xdr:to>
      <xdr:col>107</xdr:col>
      <xdr:colOff>50800</xdr:colOff>
      <xdr:row>62</xdr:row>
      <xdr:rowOff>78377</xdr:rowOff>
    </xdr:to>
    <xdr:cxnSp macro="">
      <xdr:nvCxnSpPr>
        <xdr:cNvPr id="703" name="直線コネクタ 702"/>
        <xdr:cNvCxnSpPr/>
      </xdr:nvCxnSpPr>
      <xdr:spPr>
        <a:xfrm flipV="1">
          <a:off x="19545300" y="1070092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34109</xdr:rowOff>
    </xdr:from>
    <xdr:to>
      <xdr:col>98</xdr:col>
      <xdr:colOff>38100</xdr:colOff>
      <xdr:row>62</xdr:row>
      <xdr:rowOff>135709</xdr:rowOff>
    </xdr:to>
    <xdr:sp macro="" textlink="">
      <xdr:nvSpPr>
        <xdr:cNvPr id="704" name="楕円 703"/>
        <xdr:cNvSpPr/>
      </xdr:nvSpPr>
      <xdr:spPr>
        <a:xfrm>
          <a:off x="18605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78377</xdr:rowOff>
    </xdr:from>
    <xdr:to>
      <xdr:col>102</xdr:col>
      <xdr:colOff>114300</xdr:colOff>
      <xdr:row>62</xdr:row>
      <xdr:rowOff>84909</xdr:rowOff>
    </xdr:to>
    <xdr:cxnSp macro="">
      <xdr:nvCxnSpPr>
        <xdr:cNvPr id="705" name="直線コネクタ 704"/>
        <xdr:cNvCxnSpPr/>
      </xdr:nvCxnSpPr>
      <xdr:spPr>
        <a:xfrm flipV="1">
          <a:off x="18656300" y="107082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139173</xdr:rowOff>
    </xdr:from>
    <xdr:ext cx="469744" cy="259045"/>
    <xdr:sp macro="" textlink="">
      <xdr:nvSpPr>
        <xdr:cNvPr id="710" name="n_1mainValue【学校施設】&#10;一人当たり面積"/>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138356</xdr:rowOff>
    </xdr:from>
    <xdr:ext cx="469744" cy="259045"/>
    <xdr:sp macro="" textlink="">
      <xdr:nvSpPr>
        <xdr:cNvPr id="711" name="n_2mainValue【学校施設】&#10;一人当たり面積"/>
        <xdr:cNvSpPr txBox="1"/>
      </xdr:nvSpPr>
      <xdr:spPr>
        <a:xfrm>
          <a:off x="20199427" y="1042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145704</xdr:rowOff>
    </xdr:from>
    <xdr:ext cx="469744" cy="259045"/>
    <xdr:sp macro="" textlink="">
      <xdr:nvSpPr>
        <xdr:cNvPr id="712" name="n_3mainValue【学校施設】&#10;一人当たり面積"/>
        <xdr:cNvSpPr txBox="1"/>
      </xdr:nvSpPr>
      <xdr:spPr>
        <a:xfrm>
          <a:off x="19310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152236</xdr:rowOff>
    </xdr:from>
    <xdr:ext cx="469744" cy="259045"/>
    <xdr:sp macro="" textlink="">
      <xdr:nvSpPr>
        <xdr:cNvPr id="713" name="n_4mainValue【学校施設】&#10;一人当たり面積"/>
        <xdr:cNvSpPr txBox="1"/>
      </xdr:nvSpPr>
      <xdr:spPr>
        <a:xfrm>
          <a:off x="18421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744" name="【児童館】&#10;有形固定資産減価償却率平均値テキスト"/>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1995</xdr:rowOff>
    </xdr:from>
    <xdr:to>
      <xdr:col>85</xdr:col>
      <xdr:colOff>177800</xdr:colOff>
      <xdr:row>79</xdr:row>
      <xdr:rowOff>103595</xdr:rowOff>
    </xdr:to>
    <xdr:sp macro="" textlink="">
      <xdr:nvSpPr>
        <xdr:cNvPr id="755" name="楕円 754"/>
        <xdr:cNvSpPr/>
      </xdr:nvSpPr>
      <xdr:spPr>
        <a:xfrm>
          <a:off x="162687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24872</xdr:rowOff>
    </xdr:from>
    <xdr:ext cx="405111" cy="259045"/>
    <xdr:sp macro="" textlink="">
      <xdr:nvSpPr>
        <xdr:cNvPr id="756" name="【児童館】&#10;有形固定資産減価償却率該当値テキスト"/>
        <xdr:cNvSpPr txBox="1"/>
      </xdr:nvSpPr>
      <xdr:spPr>
        <a:xfrm>
          <a:off x="16357600" y="133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99968</xdr:rowOff>
    </xdr:from>
    <xdr:to>
      <xdr:col>81</xdr:col>
      <xdr:colOff>101600</xdr:colOff>
      <xdr:row>79</xdr:row>
      <xdr:rowOff>30118</xdr:rowOff>
    </xdr:to>
    <xdr:sp macro="" textlink="">
      <xdr:nvSpPr>
        <xdr:cNvPr id="757" name="楕円 756"/>
        <xdr:cNvSpPr/>
      </xdr:nvSpPr>
      <xdr:spPr>
        <a:xfrm>
          <a:off x="15430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150768</xdr:rowOff>
    </xdr:from>
    <xdr:to>
      <xdr:col>85</xdr:col>
      <xdr:colOff>127000</xdr:colOff>
      <xdr:row>79</xdr:row>
      <xdr:rowOff>52795</xdr:rowOff>
    </xdr:to>
    <xdr:cxnSp macro="">
      <xdr:nvCxnSpPr>
        <xdr:cNvPr id="758" name="直線コネクタ 757"/>
        <xdr:cNvCxnSpPr/>
      </xdr:nvCxnSpPr>
      <xdr:spPr>
        <a:xfrm>
          <a:off x="15481300" y="13523868"/>
          <a:ext cx="8382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132624</xdr:rowOff>
    </xdr:from>
    <xdr:to>
      <xdr:col>76</xdr:col>
      <xdr:colOff>165100</xdr:colOff>
      <xdr:row>79</xdr:row>
      <xdr:rowOff>62774</xdr:rowOff>
    </xdr:to>
    <xdr:sp macro="" textlink="">
      <xdr:nvSpPr>
        <xdr:cNvPr id="759" name="楕円 758"/>
        <xdr:cNvSpPr/>
      </xdr:nvSpPr>
      <xdr:spPr>
        <a:xfrm>
          <a:off x="14541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150768</xdr:rowOff>
    </xdr:from>
    <xdr:to>
      <xdr:col>81</xdr:col>
      <xdr:colOff>50800</xdr:colOff>
      <xdr:row>79</xdr:row>
      <xdr:rowOff>11974</xdr:rowOff>
    </xdr:to>
    <xdr:cxnSp macro="">
      <xdr:nvCxnSpPr>
        <xdr:cNvPr id="760" name="直線コネクタ 759"/>
        <xdr:cNvCxnSpPr/>
      </xdr:nvCxnSpPr>
      <xdr:spPr>
        <a:xfrm flipV="1">
          <a:off x="14592300" y="135238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61" name="楕円 760"/>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11974</xdr:rowOff>
    </xdr:from>
    <xdr:to>
      <xdr:col>76</xdr:col>
      <xdr:colOff>114300</xdr:colOff>
      <xdr:row>82</xdr:row>
      <xdr:rowOff>95250</xdr:rowOff>
    </xdr:to>
    <xdr:cxnSp macro="">
      <xdr:nvCxnSpPr>
        <xdr:cNvPr id="762" name="直線コネクタ 761"/>
        <xdr:cNvCxnSpPr/>
      </xdr:nvCxnSpPr>
      <xdr:spPr>
        <a:xfrm flipV="1">
          <a:off x="13703300" y="13556524"/>
          <a:ext cx="889000" cy="59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763" name="楕円 762"/>
        <xdr:cNvSpPr/>
      </xdr:nvSpPr>
      <xdr:spPr>
        <a:xfrm>
          <a:off x="1276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82</xdr:row>
      <xdr:rowOff>95250</xdr:rowOff>
    </xdr:to>
    <xdr:cxnSp macro="">
      <xdr:nvCxnSpPr>
        <xdr:cNvPr id="764" name="直線コネクタ 763"/>
        <xdr:cNvCxnSpPr/>
      </xdr:nvCxnSpPr>
      <xdr:spPr>
        <a:xfrm>
          <a:off x="12814300" y="141296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765" name="n_1aveValue【児童館】&#10;有形固定資産減価償却率"/>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66" name="n_2aveValue【児童館】&#10;有形固定資産減価償却率"/>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67" name="n_3aveValue【児童館】&#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768"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46645</xdr:rowOff>
    </xdr:from>
    <xdr:ext cx="405111" cy="259045"/>
    <xdr:sp macro="" textlink="">
      <xdr:nvSpPr>
        <xdr:cNvPr id="769" name="n_1mainValue【児童館】&#10;有形固定資産減価償却率"/>
        <xdr:cNvSpPr txBox="1"/>
      </xdr:nvSpPr>
      <xdr:spPr>
        <a:xfrm>
          <a:off x="15266044" y="1324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79301</xdr:rowOff>
    </xdr:from>
    <xdr:ext cx="405111" cy="259045"/>
    <xdr:sp macro="" textlink="">
      <xdr:nvSpPr>
        <xdr:cNvPr id="770" name="n_2mainValue【児童館】&#10;有形固定資産減価償却率"/>
        <xdr:cNvSpPr txBox="1"/>
      </xdr:nvSpPr>
      <xdr:spPr>
        <a:xfrm>
          <a:off x="143897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1" name="n_3main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72" name="n_4mainValue【児童館】&#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803"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58057</xdr:rowOff>
    </xdr:from>
    <xdr:to>
      <xdr:col>116</xdr:col>
      <xdr:colOff>114300</xdr:colOff>
      <xdr:row>84</xdr:row>
      <xdr:rowOff>159657</xdr:rowOff>
    </xdr:to>
    <xdr:sp macro="" textlink="">
      <xdr:nvSpPr>
        <xdr:cNvPr id="814" name="楕円 813"/>
        <xdr:cNvSpPr/>
      </xdr:nvSpPr>
      <xdr:spPr>
        <a:xfrm>
          <a:off x="221107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80934</xdr:rowOff>
    </xdr:from>
    <xdr:ext cx="469744" cy="259045"/>
    <xdr:sp macro="" textlink="">
      <xdr:nvSpPr>
        <xdr:cNvPr id="815" name="【児童館】&#10;一人当たり面積該当値テキスト"/>
        <xdr:cNvSpPr txBox="1"/>
      </xdr:nvSpPr>
      <xdr:spPr>
        <a:xfrm>
          <a:off x="22199600"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816" name="楕円 815"/>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108857</xdr:rowOff>
    </xdr:from>
    <xdr:to>
      <xdr:col>116</xdr:col>
      <xdr:colOff>63500</xdr:colOff>
      <xdr:row>84</xdr:row>
      <xdr:rowOff>119743</xdr:rowOff>
    </xdr:to>
    <xdr:cxnSp macro="">
      <xdr:nvCxnSpPr>
        <xdr:cNvPr id="817" name="直線コネクタ 816"/>
        <xdr:cNvCxnSpPr/>
      </xdr:nvCxnSpPr>
      <xdr:spPr>
        <a:xfrm flipV="1">
          <a:off x="21323300" y="1451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818" name="楕円 817"/>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119743</xdr:rowOff>
    </xdr:to>
    <xdr:cxnSp macro="">
      <xdr:nvCxnSpPr>
        <xdr:cNvPr id="819" name="直線コネクタ 818"/>
        <xdr:cNvCxnSpPr/>
      </xdr:nvCxnSpPr>
      <xdr:spPr>
        <a:xfrm>
          <a:off x="20434300" y="144562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0" name="楕円 819"/>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85</xdr:row>
      <xdr:rowOff>133350</xdr:rowOff>
    </xdr:to>
    <xdr:cxnSp macro="">
      <xdr:nvCxnSpPr>
        <xdr:cNvPr id="821" name="直線コネクタ 820"/>
        <xdr:cNvCxnSpPr/>
      </xdr:nvCxnSpPr>
      <xdr:spPr>
        <a:xfrm flipV="1">
          <a:off x="19545300" y="144562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22" name="楕円 821"/>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23" name="直線コネクタ 822"/>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824"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825" name="n_2aveValue【児童館】&#10;一人当たり面積"/>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15620</xdr:rowOff>
    </xdr:from>
    <xdr:ext cx="469744" cy="259045"/>
    <xdr:sp macro="" textlink="">
      <xdr:nvSpPr>
        <xdr:cNvPr id="828" name="n_1main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829" name="n_2main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0"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1"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861"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872" name="楕円 871"/>
        <xdr:cNvSpPr/>
      </xdr:nvSpPr>
      <xdr:spPr>
        <a:xfrm>
          <a:off x="16268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63516</xdr:rowOff>
    </xdr:from>
    <xdr:ext cx="405111" cy="259045"/>
    <xdr:sp macro="" textlink="">
      <xdr:nvSpPr>
        <xdr:cNvPr id="873" name="【公民館】&#10;有形固定資産減価償却率該当値テキスト"/>
        <xdr:cNvSpPr txBox="1"/>
      </xdr:nvSpPr>
      <xdr:spPr>
        <a:xfrm>
          <a:off x="16357600"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168275</xdr:rowOff>
    </xdr:from>
    <xdr:to>
      <xdr:col>81</xdr:col>
      <xdr:colOff>101600</xdr:colOff>
      <xdr:row>103</xdr:row>
      <xdr:rowOff>98425</xdr:rowOff>
    </xdr:to>
    <xdr:sp macro="" textlink="">
      <xdr:nvSpPr>
        <xdr:cNvPr id="874" name="楕円 873"/>
        <xdr:cNvSpPr/>
      </xdr:nvSpPr>
      <xdr:spPr>
        <a:xfrm>
          <a:off x="15430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91439</xdr:rowOff>
    </xdr:to>
    <xdr:cxnSp macro="">
      <xdr:nvCxnSpPr>
        <xdr:cNvPr id="875" name="直線コネクタ 874"/>
        <xdr:cNvCxnSpPr/>
      </xdr:nvCxnSpPr>
      <xdr:spPr>
        <a:xfrm>
          <a:off x="15481300" y="177069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160655</xdr:rowOff>
    </xdr:from>
    <xdr:to>
      <xdr:col>76</xdr:col>
      <xdr:colOff>165100</xdr:colOff>
      <xdr:row>104</xdr:row>
      <xdr:rowOff>90805</xdr:rowOff>
    </xdr:to>
    <xdr:sp macro="" textlink="">
      <xdr:nvSpPr>
        <xdr:cNvPr id="876" name="楕円 875"/>
        <xdr:cNvSpPr/>
      </xdr:nvSpPr>
      <xdr:spPr>
        <a:xfrm>
          <a:off x="14541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47625</xdr:rowOff>
    </xdr:from>
    <xdr:to>
      <xdr:col>81</xdr:col>
      <xdr:colOff>50800</xdr:colOff>
      <xdr:row>104</xdr:row>
      <xdr:rowOff>40005</xdr:rowOff>
    </xdr:to>
    <xdr:cxnSp macro="">
      <xdr:nvCxnSpPr>
        <xdr:cNvPr id="877" name="直線コネクタ 876"/>
        <xdr:cNvCxnSpPr/>
      </xdr:nvCxnSpPr>
      <xdr:spPr>
        <a:xfrm flipV="1">
          <a:off x="14592300" y="1770697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78" name="楕円 877"/>
        <xdr:cNvSpPr/>
      </xdr:nvSpPr>
      <xdr:spPr>
        <a:xfrm>
          <a:off x="13652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40005</xdr:rowOff>
    </xdr:to>
    <xdr:cxnSp macro="">
      <xdr:nvCxnSpPr>
        <xdr:cNvPr id="879" name="直線コネクタ 878"/>
        <xdr:cNvCxnSpPr/>
      </xdr:nvCxnSpPr>
      <xdr:spPr>
        <a:xfrm>
          <a:off x="13703300" y="178346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128270</xdr:rowOff>
    </xdr:from>
    <xdr:to>
      <xdr:col>67</xdr:col>
      <xdr:colOff>101600</xdr:colOff>
      <xdr:row>104</xdr:row>
      <xdr:rowOff>58420</xdr:rowOff>
    </xdr:to>
    <xdr:sp macro="" textlink="">
      <xdr:nvSpPr>
        <xdr:cNvPr id="880" name="楕円 879"/>
        <xdr:cNvSpPr/>
      </xdr:nvSpPr>
      <xdr:spPr>
        <a:xfrm>
          <a:off x="1276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3811</xdr:rowOff>
    </xdr:from>
    <xdr:to>
      <xdr:col>71</xdr:col>
      <xdr:colOff>177800</xdr:colOff>
      <xdr:row>104</xdr:row>
      <xdr:rowOff>7620</xdr:rowOff>
    </xdr:to>
    <xdr:cxnSp macro="">
      <xdr:nvCxnSpPr>
        <xdr:cNvPr id="881" name="直線コネクタ 880"/>
        <xdr:cNvCxnSpPr/>
      </xdr:nvCxnSpPr>
      <xdr:spPr>
        <a:xfrm flipV="1">
          <a:off x="12814300" y="17834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882"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3" name="n_2ave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884" name="n_3ave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885"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114952</xdr:rowOff>
    </xdr:from>
    <xdr:ext cx="405111" cy="259045"/>
    <xdr:sp macro="" textlink="">
      <xdr:nvSpPr>
        <xdr:cNvPr id="886" name="n_1mainValue【公民館】&#10;有形固定資産減価償却率"/>
        <xdr:cNvSpPr txBox="1"/>
      </xdr:nvSpPr>
      <xdr:spPr>
        <a:xfrm>
          <a:off x="15266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107332</xdr:rowOff>
    </xdr:from>
    <xdr:ext cx="405111" cy="259045"/>
    <xdr:sp macro="" textlink="">
      <xdr:nvSpPr>
        <xdr:cNvPr id="887" name="n_2mainValue【公民館】&#10;有形固定資産減価償却率"/>
        <xdr:cNvSpPr txBox="1"/>
      </xdr:nvSpPr>
      <xdr:spPr>
        <a:xfrm>
          <a:off x="14389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888" name="n_3mainValue【公民館】&#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889" name="n_4mainValue【公民館】&#10;有形固定資産減価償却率"/>
        <xdr:cNvSpPr txBox="1"/>
      </xdr:nvSpPr>
      <xdr:spPr>
        <a:xfrm>
          <a:off x="12611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920"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96157</xdr:rowOff>
    </xdr:from>
    <xdr:to>
      <xdr:col>116</xdr:col>
      <xdr:colOff>114300</xdr:colOff>
      <xdr:row>107</xdr:row>
      <xdr:rowOff>26307</xdr:rowOff>
    </xdr:to>
    <xdr:sp macro="" textlink="">
      <xdr:nvSpPr>
        <xdr:cNvPr id="931" name="楕円 930"/>
        <xdr:cNvSpPr/>
      </xdr:nvSpPr>
      <xdr:spPr>
        <a:xfrm>
          <a:off x="22110700" y="182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119034</xdr:rowOff>
    </xdr:from>
    <xdr:ext cx="469744" cy="259045"/>
    <xdr:sp macro="" textlink="">
      <xdr:nvSpPr>
        <xdr:cNvPr id="932" name="【公民館】&#10;一人当たり面積該当値テキスト"/>
        <xdr:cNvSpPr txBox="1"/>
      </xdr:nvSpPr>
      <xdr:spPr>
        <a:xfrm>
          <a:off x="22199600"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104866</xdr:rowOff>
    </xdr:from>
    <xdr:to>
      <xdr:col>112</xdr:col>
      <xdr:colOff>38100</xdr:colOff>
      <xdr:row>107</xdr:row>
      <xdr:rowOff>35016</xdr:rowOff>
    </xdr:to>
    <xdr:sp macro="" textlink="">
      <xdr:nvSpPr>
        <xdr:cNvPr id="933" name="楕円 932"/>
        <xdr:cNvSpPr/>
      </xdr:nvSpPr>
      <xdr:spPr>
        <a:xfrm>
          <a:off x="21272500" y="182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146957</xdr:rowOff>
    </xdr:from>
    <xdr:to>
      <xdr:col>116</xdr:col>
      <xdr:colOff>63500</xdr:colOff>
      <xdr:row>106</xdr:row>
      <xdr:rowOff>155666</xdr:rowOff>
    </xdr:to>
    <xdr:cxnSp macro="">
      <xdr:nvCxnSpPr>
        <xdr:cNvPr id="934" name="直線コネクタ 933"/>
        <xdr:cNvCxnSpPr/>
      </xdr:nvCxnSpPr>
      <xdr:spPr>
        <a:xfrm flipV="1">
          <a:off x="21323300" y="18320657"/>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145143</xdr:rowOff>
    </xdr:from>
    <xdr:to>
      <xdr:col>107</xdr:col>
      <xdr:colOff>101600</xdr:colOff>
      <xdr:row>107</xdr:row>
      <xdr:rowOff>75293</xdr:rowOff>
    </xdr:to>
    <xdr:sp macro="" textlink="">
      <xdr:nvSpPr>
        <xdr:cNvPr id="935" name="楕円 934"/>
        <xdr:cNvSpPr/>
      </xdr:nvSpPr>
      <xdr:spPr>
        <a:xfrm>
          <a:off x="203835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155666</xdr:rowOff>
    </xdr:from>
    <xdr:to>
      <xdr:col>111</xdr:col>
      <xdr:colOff>177800</xdr:colOff>
      <xdr:row>107</xdr:row>
      <xdr:rowOff>24493</xdr:rowOff>
    </xdr:to>
    <xdr:cxnSp macro="">
      <xdr:nvCxnSpPr>
        <xdr:cNvPr id="936" name="直線コネクタ 935"/>
        <xdr:cNvCxnSpPr/>
      </xdr:nvCxnSpPr>
      <xdr:spPr>
        <a:xfrm flipV="1">
          <a:off x="20434300" y="18329366"/>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151674</xdr:rowOff>
    </xdr:from>
    <xdr:to>
      <xdr:col>102</xdr:col>
      <xdr:colOff>165100</xdr:colOff>
      <xdr:row>107</xdr:row>
      <xdr:rowOff>81824</xdr:rowOff>
    </xdr:to>
    <xdr:sp macro="" textlink="">
      <xdr:nvSpPr>
        <xdr:cNvPr id="937" name="楕円 936"/>
        <xdr:cNvSpPr/>
      </xdr:nvSpPr>
      <xdr:spPr>
        <a:xfrm>
          <a:off x="19494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24493</xdr:rowOff>
    </xdr:from>
    <xdr:to>
      <xdr:col>107</xdr:col>
      <xdr:colOff>50800</xdr:colOff>
      <xdr:row>107</xdr:row>
      <xdr:rowOff>31024</xdr:rowOff>
    </xdr:to>
    <xdr:cxnSp macro="">
      <xdr:nvCxnSpPr>
        <xdr:cNvPr id="938" name="直線コネクタ 937"/>
        <xdr:cNvCxnSpPr/>
      </xdr:nvCxnSpPr>
      <xdr:spPr>
        <a:xfrm flipV="1">
          <a:off x="19545300" y="18369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161471</xdr:rowOff>
    </xdr:from>
    <xdr:to>
      <xdr:col>98</xdr:col>
      <xdr:colOff>38100</xdr:colOff>
      <xdr:row>107</xdr:row>
      <xdr:rowOff>91621</xdr:rowOff>
    </xdr:to>
    <xdr:sp macro="" textlink="">
      <xdr:nvSpPr>
        <xdr:cNvPr id="939" name="楕円 938"/>
        <xdr:cNvSpPr/>
      </xdr:nvSpPr>
      <xdr:spPr>
        <a:xfrm>
          <a:off x="18605500" y="183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31024</xdr:rowOff>
    </xdr:from>
    <xdr:to>
      <xdr:col>102</xdr:col>
      <xdr:colOff>114300</xdr:colOff>
      <xdr:row>107</xdr:row>
      <xdr:rowOff>40821</xdr:rowOff>
    </xdr:to>
    <xdr:cxnSp macro="">
      <xdr:nvCxnSpPr>
        <xdr:cNvPr id="940" name="直線コネクタ 939"/>
        <xdr:cNvCxnSpPr/>
      </xdr:nvCxnSpPr>
      <xdr:spPr>
        <a:xfrm flipV="1">
          <a:off x="18656300" y="183761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941"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942"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943"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944"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51543</xdr:rowOff>
    </xdr:from>
    <xdr:ext cx="469744" cy="259045"/>
    <xdr:sp macro="" textlink="">
      <xdr:nvSpPr>
        <xdr:cNvPr id="945" name="n_1main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91820</xdr:rowOff>
    </xdr:from>
    <xdr:ext cx="469744" cy="259045"/>
    <xdr:sp macro="" textlink="">
      <xdr:nvSpPr>
        <xdr:cNvPr id="946" name="n_2mainValue【公民館】&#10;一人当たり面積"/>
        <xdr:cNvSpPr txBox="1"/>
      </xdr:nvSpPr>
      <xdr:spPr>
        <a:xfrm>
          <a:off x="20199427" y="180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98351</xdr:rowOff>
    </xdr:from>
    <xdr:ext cx="469744" cy="259045"/>
    <xdr:sp macro="" textlink="">
      <xdr:nvSpPr>
        <xdr:cNvPr id="947" name="n_3mainValue【公民館】&#10;一人当たり面積"/>
        <xdr:cNvSpPr txBox="1"/>
      </xdr:nvSpPr>
      <xdr:spPr>
        <a:xfrm>
          <a:off x="19310427" y="181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108148</xdr:rowOff>
    </xdr:from>
    <xdr:ext cx="469744" cy="259045"/>
    <xdr:sp macro="" textlink="">
      <xdr:nvSpPr>
        <xdr:cNvPr id="948" name="n_4mainValue【公民館】&#10;一人当たり面積"/>
        <xdr:cNvSpPr txBox="1"/>
      </xdr:nvSpPr>
      <xdr:spPr>
        <a:xfrm>
          <a:off x="18421427" y="181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施設の中では、橋りょう・トンネル、学校施設が類似団体数値と比べ大きく上回っている。橋りょう・トンネルについては、八幡浜市橋梁長寿命化修繕計画及び八幡浜市道路トンネル個別施設計画に基づき、計画的かつ効率的な予防管理を行うことで、橋梁及びトンネルの長寿命化による修繕等のコスト縮減を図る。学校施設については、八幡浜市学校再編整備実施計画に基づく小中学校の再編予定を踏まえ、計画的かつ効果的に施設の長寿命化、更新等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76019</xdr:rowOff>
    </xdr:from>
    <xdr:to>
      <xdr:col>24</xdr:col>
      <xdr:colOff>114300</xdr:colOff>
      <xdr:row>39</xdr:row>
      <xdr:rowOff>6169</xdr:rowOff>
    </xdr:to>
    <xdr:sp macro="" textlink="">
      <xdr:nvSpPr>
        <xdr:cNvPr id="74" name="楕円 73"/>
        <xdr:cNvSpPr/>
      </xdr:nvSpPr>
      <xdr:spPr>
        <a:xfrm>
          <a:off x="4584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54446</xdr:rowOff>
    </xdr:from>
    <xdr:ext cx="405111" cy="259045"/>
    <xdr:sp macro="" textlink="">
      <xdr:nvSpPr>
        <xdr:cNvPr id="75" name="【図書館】&#10;有形固定資産減価償却率該当値テキスト"/>
        <xdr:cNvSpPr txBox="1"/>
      </xdr:nvSpPr>
      <xdr:spPr>
        <a:xfrm>
          <a:off x="467360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126819</xdr:rowOff>
    </xdr:to>
    <xdr:cxnSp macro="">
      <xdr:nvCxnSpPr>
        <xdr:cNvPr id="77" name="直線コネクタ 76"/>
        <xdr:cNvCxnSpPr/>
      </xdr:nvCxnSpPr>
      <xdr:spPr>
        <a:xfrm>
          <a:off x="3797300" y="66092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xdr:rowOff>
    </xdr:from>
    <xdr:to>
      <xdr:col>15</xdr:col>
      <xdr:colOff>101600</xdr:colOff>
      <xdr:row>38</xdr:row>
      <xdr:rowOff>112304</xdr:rowOff>
    </xdr:to>
    <xdr:sp macro="" textlink="">
      <xdr:nvSpPr>
        <xdr:cNvPr id="78" name="楕円 77"/>
        <xdr:cNvSpPr/>
      </xdr:nvSpPr>
      <xdr:spPr>
        <a:xfrm>
          <a:off x="2857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61504</xdr:rowOff>
    </xdr:from>
    <xdr:to>
      <xdr:col>19</xdr:col>
      <xdr:colOff>177800</xdr:colOff>
      <xdr:row>38</xdr:row>
      <xdr:rowOff>94162</xdr:rowOff>
    </xdr:to>
    <xdr:cxnSp macro="">
      <xdr:nvCxnSpPr>
        <xdr:cNvPr id="79" name="直線コネクタ 78"/>
        <xdr:cNvCxnSpPr/>
      </xdr:nvCxnSpPr>
      <xdr:spPr>
        <a:xfrm>
          <a:off x="2908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80" name="楕円 79"/>
        <xdr:cNvSpPr/>
      </xdr:nvSpPr>
      <xdr:spPr>
        <a:xfrm>
          <a:off x="1968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61504</xdr:rowOff>
    </xdr:to>
    <xdr:cxnSp macro="">
      <xdr:nvCxnSpPr>
        <xdr:cNvPr id="81" name="直線コネクタ 80"/>
        <xdr:cNvCxnSpPr/>
      </xdr:nvCxnSpPr>
      <xdr:spPr>
        <a:xfrm>
          <a:off x="2019300" y="65439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2" name="楕円 81"/>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28847</xdr:rowOff>
    </xdr:to>
    <xdr:cxnSp macro="">
      <xdr:nvCxnSpPr>
        <xdr:cNvPr id="83" name="直線コネクタ 82"/>
        <xdr:cNvCxnSpPr/>
      </xdr:nvCxnSpPr>
      <xdr:spPr>
        <a:xfrm>
          <a:off x="1130300" y="651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136089</xdr:rowOff>
    </xdr:from>
    <xdr:ext cx="405111" cy="259045"/>
    <xdr:sp macro="" textlink="">
      <xdr:nvSpPr>
        <xdr:cNvPr id="88" name="n_1main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103431</xdr:rowOff>
    </xdr:from>
    <xdr:ext cx="405111" cy="259045"/>
    <xdr:sp macro="" textlink="">
      <xdr:nvSpPr>
        <xdr:cNvPr id="89" name="n_2mainValue【図書館】&#10;有形固定資産減価償却率"/>
        <xdr:cNvSpPr txBox="1"/>
      </xdr:nvSpPr>
      <xdr:spPr>
        <a:xfrm>
          <a:off x="2705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70774</xdr:rowOff>
    </xdr:from>
    <xdr:ext cx="405111" cy="259045"/>
    <xdr:sp macro="" textlink="">
      <xdr:nvSpPr>
        <xdr:cNvPr id="90" name="n_3mainValue【図書館】&#10;有形固定資産減価償却率"/>
        <xdr:cNvSpPr txBox="1"/>
      </xdr:nvSpPr>
      <xdr:spPr>
        <a:xfrm>
          <a:off x="1816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38117</xdr:rowOff>
    </xdr:from>
    <xdr:ext cx="405111" cy="259045"/>
    <xdr:sp macro="" textlink="">
      <xdr:nvSpPr>
        <xdr:cNvPr id="91" name="n_4mainValue【図書館】&#10;有形固定資産減価償却率"/>
        <xdr:cNvSpPr txBox="1"/>
      </xdr:nvSpPr>
      <xdr:spPr>
        <a:xfrm>
          <a:off x="927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33020</xdr:rowOff>
    </xdr:from>
    <xdr:to>
      <xdr:col>55</xdr:col>
      <xdr:colOff>50800</xdr:colOff>
      <xdr:row>39</xdr:row>
      <xdr:rowOff>134620</xdr:rowOff>
    </xdr:to>
    <xdr:sp macro="" textlink="">
      <xdr:nvSpPr>
        <xdr:cNvPr id="131" name="楕円 130"/>
        <xdr:cNvSpPr/>
      </xdr:nvSpPr>
      <xdr:spPr>
        <a:xfrm>
          <a:off x="10426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55897</xdr:rowOff>
    </xdr:from>
    <xdr:ext cx="469744" cy="259045"/>
    <xdr:sp macro="" textlink="">
      <xdr:nvSpPr>
        <xdr:cNvPr id="132" name="【図書館】&#10;一人当たり面積該当値テキスト"/>
        <xdr:cNvSpPr txBox="1"/>
      </xdr:nvSpPr>
      <xdr:spPr>
        <a:xfrm>
          <a:off x="10515600"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40640</xdr:rowOff>
    </xdr:from>
    <xdr:to>
      <xdr:col>50</xdr:col>
      <xdr:colOff>165100</xdr:colOff>
      <xdr:row>39</xdr:row>
      <xdr:rowOff>142240</xdr:rowOff>
    </xdr:to>
    <xdr:sp macro="" textlink="">
      <xdr:nvSpPr>
        <xdr:cNvPr id="133" name="楕円 132"/>
        <xdr:cNvSpPr/>
      </xdr:nvSpPr>
      <xdr:spPr>
        <a:xfrm>
          <a:off x="958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83820</xdr:rowOff>
    </xdr:from>
    <xdr:to>
      <xdr:col>55</xdr:col>
      <xdr:colOff>0</xdr:colOff>
      <xdr:row>39</xdr:row>
      <xdr:rowOff>91440</xdr:rowOff>
    </xdr:to>
    <xdr:cxnSp macro="">
      <xdr:nvCxnSpPr>
        <xdr:cNvPr id="134" name="直線コネクタ 133"/>
        <xdr:cNvCxnSpPr/>
      </xdr:nvCxnSpPr>
      <xdr:spPr>
        <a:xfrm flipV="1">
          <a:off x="9639300" y="67703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35" name="楕円 134"/>
        <xdr:cNvSpPr/>
      </xdr:nvSpPr>
      <xdr:spPr>
        <a:xfrm>
          <a:off x="8699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91440</xdr:rowOff>
    </xdr:from>
    <xdr:to>
      <xdr:col>50</xdr:col>
      <xdr:colOff>114300</xdr:colOff>
      <xdr:row>39</xdr:row>
      <xdr:rowOff>102870</xdr:rowOff>
    </xdr:to>
    <xdr:cxnSp macro="">
      <xdr:nvCxnSpPr>
        <xdr:cNvPr id="136" name="直線コネクタ 135"/>
        <xdr:cNvCxnSpPr/>
      </xdr:nvCxnSpPr>
      <xdr:spPr>
        <a:xfrm flipV="1">
          <a:off x="8750300" y="6777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7" name="楕円 136"/>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102870</xdr:rowOff>
    </xdr:from>
    <xdr:to>
      <xdr:col>45</xdr:col>
      <xdr:colOff>177800</xdr:colOff>
      <xdr:row>39</xdr:row>
      <xdr:rowOff>110490</xdr:rowOff>
    </xdr:to>
    <xdr:cxnSp macro="">
      <xdr:nvCxnSpPr>
        <xdr:cNvPr id="138" name="直線コネクタ 137"/>
        <xdr:cNvCxnSpPr/>
      </xdr:nvCxnSpPr>
      <xdr:spPr>
        <a:xfrm flipV="1">
          <a:off x="7861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67310</xdr:rowOff>
    </xdr:from>
    <xdr:to>
      <xdr:col>36</xdr:col>
      <xdr:colOff>165100</xdr:colOff>
      <xdr:row>39</xdr:row>
      <xdr:rowOff>168910</xdr:rowOff>
    </xdr:to>
    <xdr:sp macro="" textlink="">
      <xdr:nvSpPr>
        <xdr:cNvPr id="139" name="楕円 138"/>
        <xdr:cNvSpPr/>
      </xdr:nvSpPr>
      <xdr:spPr>
        <a:xfrm>
          <a:off x="692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118110</xdr:rowOff>
    </xdr:to>
    <xdr:cxnSp macro="">
      <xdr:nvCxnSpPr>
        <xdr:cNvPr id="140" name="直線コネクタ 139"/>
        <xdr:cNvCxnSpPr/>
      </xdr:nvCxnSpPr>
      <xdr:spPr>
        <a:xfrm flipV="1">
          <a:off x="6972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158767</xdr:rowOff>
    </xdr:from>
    <xdr:ext cx="469744" cy="259045"/>
    <xdr:sp macro="" textlink="">
      <xdr:nvSpPr>
        <xdr:cNvPr id="145" name="n_1mainValue【図書館】&#10;一人当たり面積"/>
        <xdr:cNvSpPr txBox="1"/>
      </xdr:nvSpPr>
      <xdr:spPr>
        <a:xfrm>
          <a:off x="9391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170197</xdr:rowOff>
    </xdr:from>
    <xdr:ext cx="469744" cy="259045"/>
    <xdr:sp macro="" textlink="">
      <xdr:nvSpPr>
        <xdr:cNvPr id="146" name="n_2mainValue【図書館】&#10;一人当たり面積"/>
        <xdr:cNvSpPr txBox="1"/>
      </xdr:nvSpPr>
      <xdr:spPr>
        <a:xfrm>
          <a:off x="8515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7" name="n_3main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13987</xdr:rowOff>
    </xdr:from>
    <xdr:ext cx="469744" cy="259045"/>
    <xdr:sp macro="" textlink="">
      <xdr:nvSpPr>
        <xdr:cNvPr id="148" name="n_4mainValue【図書館】&#10;一人当たり面積"/>
        <xdr:cNvSpPr txBox="1"/>
      </xdr:nvSpPr>
      <xdr:spPr>
        <a:xfrm>
          <a:off x="6737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90" name="楕円 189"/>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91" name="【体育館・プール】&#10;有形固定資産減価償却率該当値テキスト"/>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2" name="楕円 191"/>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21227</xdr:rowOff>
    </xdr:to>
    <xdr:cxnSp macro="">
      <xdr:nvCxnSpPr>
        <xdr:cNvPr id="193" name="直線コネクタ 192"/>
        <xdr:cNvCxnSpPr/>
      </xdr:nvCxnSpPr>
      <xdr:spPr>
        <a:xfrm>
          <a:off x="3797300" y="104437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4" name="楕円 193"/>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156754</xdr:rowOff>
    </xdr:to>
    <xdr:cxnSp macro="">
      <xdr:nvCxnSpPr>
        <xdr:cNvPr id="195" name="直線コネクタ 194"/>
        <xdr:cNvCxnSpPr/>
      </xdr:nvCxnSpPr>
      <xdr:spPr>
        <a:xfrm>
          <a:off x="2908300" y="104045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96" name="楕円 195"/>
        <xdr:cNvSpPr/>
      </xdr:nvSpPr>
      <xdr:spPr>
        <a:xfrm>
          <a:off x="196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117566</xdr:rowOff>
    </xdr:to>
    <xdr:cxnSp macro="">
      <xdr:nvCxnSpPr>
        <xdr:cNvPr id="197" name="直線コネクタ 196"/>
        <xdr:cNvCxnSpPr/>
      </xdr:nvCxnSpPr>
      <xdr:spPr>
        <a:xfrm>
          <a:off x="2019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98" name="楕円 197"/>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89807</xdr:rowOff>
    </xdr:to>
    <xdr:cxnSp macro="">
      <xdr:nvCxnSpPr>
        <xdr:cNvPr id="199" name="直線コネクタ 198"/>
        <xdr:cNvCxnSpPr/>
      </xdr:nvCxnSpPr>
      <xdr:spPr>
        <a:xfrm>
          <a:off x="1130300" y="103474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204" name="n_1mainValue【体育館・プー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5" name="n_2mainValue【体育館・プール】&#10;有形固定資産減価償却率"/>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6" name="n_3mainValue【体育館・プール】&#10;有形固定資産減価償却率"/>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7" name="n_4mainValue【体育館・プール】&#10;有形固定資産減価償却率"/>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34925</xdr:rowOff>
    </xdr:from>
    <xdr:to>
      <xdr:col>55</xdr:col>
      <xdr:colOff>50800</xdr:colOff>
      <xdr:row>63</xdr:row>
      <xdr:rowOff>136525</xdr:rowOff>
    </xdr:to>
    <xdr:sp macro="" textlink="">
      <xdr:nvSpPr>
        <xdr:cNvPr id="247" name="楕円 246"/>
        <xdr:cNvSpPr/>
      </xdr:nvSpPr>
      <xdr:spPr>
        <a:xfrm>
          <a:off x="10426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57802</xdr:rowOff>
    </xdr:from>
    <xdr:ext cx="469744" cy="259045"/>
    <xdr:sp macro="" textlink="">
      <xdr:nvSpPr>
        <xdr:cNvPr id="248" name="【体育館・プール】&#10;一人当たり面積該当値テキスト"/>
        <xdr:cNvSpPr txBox="1"/>
      </xdr:nvSpPr>
      <xdr:spPr>
        <a:xfrm>
          <a:off x="10515600" y="1068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38354</xdr:rowOff>
    </xdr:from>
    <xdr:to>
      <xdr:col>50</xdr:col>
      <xdr:colOff>165100</xdr:colOff>
      <xdr:row>63</xdr:row>
      <xdr:rowOff>139954</xdr:rowOff>
    </xdr:to>
    <xdr:sp macro="" textlink="">
      <xdr:nvSpPr>
        <xdr:cNvPr id="249" name="楕円 248"/>
        <xdr:cNvSpPr/>
      </xdr:nvSpPr>
      <xdr:spPr>
        <a:xfrm>
          <a:off x="9588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85725</xdr:rowOff>
    </xdr:from>
    <xdr:to>
      <xdr:col>55</xdr:col>
      <xdr:colOff>0</xdr:colOff>
      <xdr:row>63</xdr:row>
      <xdr:rowOff>89154</xdr:rowOff>
    </xdr:to>
    <xdr:cxnSp macro="">
      <xdr:nvCxnSpPr>
        <xdr:cNvPr id="250" name="直線コネクタ 249"/>
        <xdr:cNvCxnSpPr/>
      </xdr:nvCxnSpPr>
      <xdr:spPr>
        <a:xfrm flipV="1">
          <a:off x="9639300" y="1088707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41402</xdr:rowOff>
    </xdr:from>
    <xdr:to>
      <xdr:col>46</xdr:col>
      <xdr:colOff>38100</xdr:colOff>
      <xdr:row>63</xdr:row>
      <xdr:rowOff>143002</xdr:rowOff>
    </xdr:to>
    <xdr:sp macro="" textlink="">
      <xdr:nvSpPr>
        <xdr:cNvPr id="251" name="楕円 250"/>
        <xdr:cNvSpPr/>
      </xdr:nvSpPr>
      <xdr:spPr>
        <a:xfrm>
          <a:off x="86995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89154</xdr:rowOff>
    </xdr:from>
    <xdr:to>
      <xdr:col>50</xdr:col>
      <xdr:colOff>114300</xdr:colOff>
      <xdr:row>63</xdr:row>
      <xdr:rowOff>92202</xdr:rowOff>
    </xdr:to>
    <xdr:cxnSp macro="">
      <xdr:nvCxnSpPr>
        <xdr:cNvPr id="252" name="直線コネクタ 251"/>
        <xdr:cNvCxnSpPr/>
      </xdr:nvCxnSpPr>
      <xdr:spPr>
        <a:xfrm flipV="1">
          <a:off x="8750300" y="108905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44069</xdr:rowOff>
    </xdr:from>
    <xdr:to>
      <xdr:col>41</xdr:col>
      <xdr:colOff>101600</xdr:colOff>
      <xdr:row>63</xdr:row>
      <xdr:rowOff>145669</xdr:rowOff>
    </xdr:to>
    <xdr:sp macro="" textlink="">
      <xdr:nvSpPr>
        <xdr:cNvPr id="253" name="楕円 252"/>
        <xdr:cNvSpPr/>
      </xdr:nvSpPr>
      <xdr:spPr>
        <a:xfrm>
          <a:off x="78105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92202</xdr:rowOff>
    </xdr:from>
    <xdr:to>
      <xdr:col>45</xdr:col>
      <xdr:colOff>177800</xdr:colOff>
      <xdr:row>63</xdr:row>
      <xdr:rowOff>94869</xdr:rowOff>
    </xdr:to>
    <xdr:cxnSp macro="">
      <xdr:nvCxnSpPr>
        <xdr:cNvPr id="254" name="直線コネクタ 253"/>
        <xdr:cNvCxnSpPr/>
      </xdr:nvCxnSpPr>
      <xdr:spPr>
        <a:xfrm flipV="1">
          <a:off x="7861300" y="1089355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38735</xdr:rowOff>
    </xdr:from>
    <xdr:to>
      <xdr:col>36</xdr:col>
      <xdr:colOff>165100</xdr:colOff>
      <xdr:row>63</xdr:row>
      <xdr:rowOff>140335</xdr:rowOff>
    </xdr:to>
    <xdr:sp macro="" textlink="">
      <xdr:nvSpPr>
        <xdr:cNvPr id="255" name="楕円 254"/>
        <xdr:cNvSpPr/>
      </xdr:nvSpPr>
      <xdr:spPr>
        <a:xfrm>
          <a:off x="6921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89535</xdr:rowOff>
    </xdr:from>
    <xdr:to>
      <xdr:col>41</xdr:col>
      <xdr:colOff>50800</xdr:colOff>
      <xdr:row>63</xdr:row>
      <xdr:rowOff>94869</xdr:rowOff>
    </xdr:to>
    <xdr:cxnSp macro="">
      <xdr:nvCxnSpPr>
        <xdr:cNvPr id="256" name="直線コネクタ 255"/>
        <xdr:cNvCxnSpPr/>
      </xdr:nvCxnSpPr>
      <xdr:spPr>
        <a:xfrm>
          <a:off x="6972300" y="1089088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156481</xdr:rowOff>
    </xdr:from>
    <xdr:ext cx="469744" cy="259045"/>
    <xdr:sp macro="" textlink="">
      <xdr:nvSpPr>
        <xdr:cNvPr id="261" name="n_1mainValue【体育館・プール】&#10;一人当たり面積"/>
        <xdr:cNvSpPr txBox="1"/>
      </xdr:nvSpPr>
      <xdr:spPr>
        <a:xfrm>
          <a:off x="9391727" y="106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159529</xdr:rowOff>
    </xdr:from>
    <xdr:ext cx="469744" cy="259045"/>
    <xdr:sp macro="" textlink="">
      <xdr:nvSpPr>
        <xdr:cNvPr id="262" name="n_2mainValue【体育館・プール】&#10;一人当たり面積"/>
        <xdr:cNvSpPr txBox="1"/>
      </xdr:nvSpPr>
      <xdr:spPr>
        <a:xfrm>
          <a:off x="8515427" y="106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162196</xdr:rowOff>
    </xdr:from>
    <xdr:ext cx="469744" cy="259045"/>
    <xdr:sp macro="" textlink="">
      <xdr:nvSpPr>
        <xdr:cNvPr id="263" name="n_3mainValue【体育館・プール】&#10;一人当たり面積"/>
        <xdr:cNvSpPr txBox="1"/>
      </xdr:nvSpPr>
      <xdr:spPr>
        <a:xfrm>
          <a:off x="7626427" y="106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156862</xdr:rowOff>
    </xdr:from>
    <xdr:ext cx="469744" cy="259045"/>
    <xdr:sp macro="" textlink="">
      <xdr:nvSpPr>
        <xdr:cNvPr id="264" name="n_4mainValue【体育館・プール】&#10;一人当たり面積"/>
        <xdr:cNvSpPr txBox="1"/>
      </xdr:nvSpPr>
      <xdr:spPr>
        <a:xfrm>
          <a:off x="6737427" y="106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6" name="楕円 305"/>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7" name="【福祉施設】&#10;有形固定資産減価償却率該当値テキスト"/>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119562</xdr:rowOff>
    </xdr:from>
    <xdr:to>
      <xdr:col>20</xdr:col>
      <xdr:colOff>38100</xdr:colOff>
      <xdr:row>84</xdr:row>
      <xdr:rowOff>49712</xdr:rowOff>
    </xdr:to>
    <xdr:sp macro="" textlink="">
      <xdr:nvSpPr>
        <xdr:cNvPr id="308" name="楕円 307"/>
        <xdr:cNvSpPr/>
      </xdr:nvSpPr>
      <xdr:spPr>
        <a:xfrm>
          <a:off x="3746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170362</xdr:rowOff>
    </xdr:from>
    <xdr:to>
      <xdr:col>24</xdr:col>
      <xdr:colOff>63500</xdr:colOff>
      <xdr:row>84</xdr:row>
      <xdr:rowOff>87086</xdr:rowOff>
    </xdr:to>
    <xdr:cxnSp macro="">
      <xdr:nvCxnSpPr>
        <xdr:cNvPr id="309" name="直線コネクタ 308"/>
        <xdr:cNvCxnSpPr/>
      </xdr:nvCxnSpPr>
      <xdr:spPr>
        <a:xfrm>
          <a:off x="3797300" y="14400712"/>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86905</xdr:rowOff>
    </xdr:from>
    <xdr:to>
      <xdr:col>15</xdr:col>
      <xdr:colOff>101600</xdr:colOff>
      <xdr:row>84</xdr:row>
      <xdr:rowOff>17055</xdr:rowOff>
    </xdr:to>
    <xdr:sp macro="" textlink="">
      <xdr:nvSpPr>
        <xdr:cNvPr id="310" name="楕円 309"/>
        <xdr:cNvSpPr/>
      </xdr:nvSpPr>
      <xdr:spPr>
        <a:xfrm>
          <a:off x="2857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137705</xdr:rowOff>
    </xdr:from>
    <xdr:to>
      <xdr:col>19</xdr:col>
      <xdr:colOff>177800</xdr:colOff>
      <xdr:row>83</xdr:row>
      <xdr:rowOff>170362</xdr:rowOff>
    </xdr:to>
    <xdr:cxnSp macro="">
      <xdr:nvCxnSpPr>
        <xdr:cNvPr id="311" name="直線コネクタ 310"/>
        <xdr:cNvCxnSpPr/>
      </xdr:nvCxnSpPr>
      <xdr:spPr>
        <a:xfrm>
          <a:off x="2908300" y="143680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54248</xdr:rowOff>
    </xdr:from>
    <xdr:to>
      <xdr:col>10</xdr:col>
      <xdr:colOff>165100</xdr:colOff>
      <xdr:row>83</xdr:row>
      <xdr:rowOff>155848</xdr:rowOff>
    </xdr:to>
    <xdr:sp macro="" textlink="">
      <xdr:nvSpPr>
        <xdr:cNvPr id="312" name="楕円 311"/>
        <xdr:cNvSpPr/>
      </xdr:nvSpPr>
      <xdr:spPr>
        <a:xfrm>
          <a:off x="1968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105048</xdr:rowOff>
    </xdr:from>
    <xdr:to>
      <xdr:col>15</xdr:col>
      <xdr:colOff>50800</xdr:colOff>
      <xdr:row>83</xdr:row>
      <xdr:rowOff>137705</xdr:rowOff>
    </xdr:to>
    <xdr:cxnSp macro="">
      <xdr:nvCxnSpPr>
        <xdr:cNvPr id="313" name="直線コネクタ 312"/>
        <xdr:cNvCxnSpPr/>
      </xdr:nvCxnSpPr>
      <xdr:spPr>
        <a:xfrm>
          <a:off x="2019300" y="143353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29755</xdr:rowOff>
    </xdr:from>
    <xdr:to>
      <xdr:col>6</xdr:col>
      <xdr:colOff>38100</xdr:colOff>
      <xdr:row>83</xdr:row>
      <xdr:rowOff>131355</xdr:rowOff>
    </xdr:to>
    <xdr:sp macro="" textlink="">
      <xdr:nvSpPr>
        <xdr:cNvPr id="314" name="楕円 313"/>
        <xdr:cNvSpPr/>
      </xdr:nvSpPr>
      <xdr:spPr>
        <a:xfrm>
          <a:off x="1079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80555</xdr:rowOff>
    </xdr:from>
    <xdr:to>
      <xdr:col>10</xdr:col>
      <xdr:colOff>114300</xdr:colOff>
      <xdr:row>83</xdr:row>
      <xdr:rowOff>105048</xdr:rowOff>
    </xdr:to>
    <xdr:cxnSp macro="">
      <xdr:nvCxnSpPr>
        <xdr:cNvPr id="315" name="直線コネクタ 314"/>
        <xdr:cNvCxnSpPr/>
      </xdr:nvCxnSpPr>
      <xdr:spPr>
        <a:xfrm>
          <a:off x="1130300" y="143109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40839</xdr:rowOff>
    </xdr:from>
    <xdr:ext cx="405111" cy="259045"/>
    <xdr:sp macro="" textlink="">
      <xdr:nvSpPr>
        <xdr:cNvPr id="320" name="n_1mainValue【福祉施設】&#10;有形固定資産減価償却率"/>
        <xdr:cNvSpPr txBox="1"/>
      </xdr:nvSpPr>
      <xdr:spPr>
        <a:xfrm>
          <a:off x="3582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8182</xdr:rowOff>
    </xdr:from>
    <xdr:ext cx="405111" cy="259045"/>
    <xdr:sp macro="" textlink="">
      <xdr:nvSpPr>
        <xdr:cNvPr id="321" name="n_2mainValue【福祉施設】&#10;有形固定資産減価償却率"/>
        <xdr:cNvSpPr txBox="1"/>
      </xdr:nvSpPr>
      <xdr:spPr>
        <a:xfrm>
          <a:off x="2705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146975</xdr:rowOff>
    </xdr:from>
    <xdr:ext cx="405111" cy="259045"/>
    <xdr:sp macro="" textlink="">
      <xdr:nvSpPr>
        <xdr:cNvPr id="322" name="n_3mainValue【福祉施設】&#10;有形固定資産減価償却率"/>
        <xdr:cNvSpPr txBox="1"/>
      </xdr:nvSpPr>
      <xdr:spPr>
        <a:xfrm>
          <a:off x="1816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122482</xdr:rowOff>
    </xdr:from>
    <xdr:ext cx="405111" cy="259045"/>
    <xdr:sp macro="" textlink="">
      <xdr:nvSpPr>
        <xdr:cNvPr id="323" name="n_4mainValue【福祉施設】&#10;有形固定資産減価償却率"/>
        <xdr:cNvSpPr txBox="1"/>
      </xdr:nvSpPr>
      <xdr:spPr>
        <a:xfrm>
          <a:off x="927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61" name="楕円 360"/>
        <xdr:cNvSpPr/>
      </xdr:nvSpPr>
      <xdr:spPr>
        <a:xfrm>
          <a:off x="10426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66312</xdr:rowOff>
    </xdr:from>
    <xdr:ext cx="469744" cy="259045"/>
    <xdr:sp macro="" textlink="">
      <xdr:nvSpPr>
        <xdr:cNvPr id="362" name="【福祉施設】&#10;一人当たり面積該当値テキスト"/>
        <xdr:cNvSpPr txBox="1"/>
      </xdr:nvSpPr>
      <xdr:spPr>
        <a:xfrm>
          <a:off x="10515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30735</xdr:rowOff>
    </xdr:from>
    <xdr:to>
      <xdr:col>50</xdr:col>
      <xdr:colOff>165100</xdr:colOff>
      <xdr:row>84</xdr:row>
      <xdr:rowOff>132335</xdr:rowOff>
    </xdr:to>
    <xdr:sp macro="" textlink="">
      <xdr:nvSpPr>
        <xdr:cNvPr id="363" name="楕円 362"/>
        <xdr:cNvSpPr/>
      </xdr:nvSpPr>
      <xdr:spPr>
        <a:xfrm>
          <a:off x="9588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81535</xdr:rowOff>
    </xdr:from>
    <xdr:to>
      <xdr:col>55</xdr:col>
      <xdr:colOff>0</xdr:colOff>
      <xdr:row>84</xdr:row>
      <xdr:rowOff>138685</xdr:rowOff>
    </xdr:to>
    <xdr:cxnSp macro="">
      <xdr:nvCxnSpPr>
        <xdr:cNvPr id="364" name="直線コネクタ 363"/>
        <xdr:cNvCxnSpPr/>
      </xdr:nvCxnSpPr>
      <xdr:spPr>
        <a:xfrm>
          <a:off x="9639300" y="144833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37592</xdr:rowOff>
    </xdr:from>
    <xdr:to>
      <xdr:col>46</xdr:col>
      <xdr:colOff>38100</xdr:colOff>
      <xdr:row>84</xdr:row>
      <xdr:rowOff>139192</xdr:rowOff>
    </xdr:to>
    <xdr:sp macro="" textlink="">
      <xdr:nvSpPr>
        <xdr:cNvPr id="365" name="楕円 364"/>
        <xdr:cNvSpPr/>
      </xdr:nvSpPr>
      <xdr:spPr>
        <a:xfrm>
          <a:off x="8699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81535</xdr:rowOff>
    </xdr:from>
    <xdr:to>
      <xdr:col>50</xdr:col>
      <xdr:colOff>114300</xdr:colOff>
      <xdr:row>84</xdr:row>
      <xdr:rowOff>88392</xdr:rowOff>
    </xdr:to>
    <xdr:cxnSp macro="">
      <xdr:nvCxnSpPr>
        <xdr:cNvPr id="366" name="直線コネクタ 365"/>
        <xdr:cNvCxnSpPr/>
      </xdr:nvCxnSpPr>
      <xdr:spPr>
        <a:xfrm flipV="1">
          <a:off x="8750300" y="144833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42163</xdr:rowOff>
    </xdr:from>
    <xdr:to>
      <xdr:col>41</xdr:col>
      <xdr:colOff>101600</xdr:colOff>
      <xdr:row>84</xdr:row>
      <xdr:rowOff>143763</xdr:rowOff>
    </xdr:to>
    <xdr:sp macro="" textlink="">
      <xdr:nvSpPr>
        <xdr:cNvPr id="367" name="楕円 366"/>
        <xdr:cNvSpPr/>
      </xdr:nvSpPr>
      <xdr:spPr>
        <a:xfrm>
          <a:off x="7810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88392</xdr:rowOff>
    </xdr:from>
    <xdr:to>
      <xdr:col>45</xdr:col>
      <xdr:colOff>177800</xdr:colOff>
      <xdr:row>84</xdr:row>
      <xdr:rowOff>92963</xdr:rowOff>
    </xdr:to>
    <xdr:cxnSp macro="">
      <xdr:nvCxnSpPr>
        <xdr:cNvPr id="368" name="直線コネクタ 367"/>
        <xdr:cNvCxnSpPr/>
      </xdr:nvCxnSpPr>
      <xdr:spPr>
        <a:xfrm flipV="1">
          <a:off x="7861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49022</xdr:rowOff>
    </xdr:from>
    <xdr:to>
      <xdr:col>36</xdr:col>
      <xdr:colOff>165100</xdr:colOff>
      <xdr:row>84</xdr:row>
      <xdr:rowOff>150622</xdr:rowOff>
    </xdr:to>
    <xdr:sp macro="" textlink="">
      <xdr:nvSpPr>
        <xdr:cNvPr id="369" name="楕円 368"/>
        <xdr:cNvSpPr/>
      </xdr:nvSpPr>
      <xdr:spPr>
        <a:xfrm>
          <a:off x="6921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92963</xdr:rowOff>
    </xdr:from>
    <xdr:to>
      <xdr:col>41</xdr:col>
      <xdr:colOff>50800</xdr:colOff>
      <xdr:row>84</xdr:row>
      <xdr:rowOff>99822</xdr:rowOff>
    </xdr:to>
    <xdr:cxnSp macro="">
      <xdr:nvCxnSpPr>
        <xdr:cNvPr id="370" name="直線コネクタ 369"/>
        <xdr:cNvCxnSpPr/>
      </xdr:nvCxnSpPr>
      <xdr:spPr>
        <a:xfrm flipV="1">
          <a:off x="6972300" y="144947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123462</xdr:rowOff>
    </xdr:from>
    <xdr:ext cx="469744" cy="259045"/>
    <xdr:sp macro="" textlink="">
      <xdr:nvSpPr>
        <xdr:cNvPr id="375" name="n_1mainValue【福祉施設】&#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130319</xdr:rowOff>
    </xdr:from>
    <xdr:ext cx="469744" cy="259045"/>
    <xdr:sp macro="" textlink="">
      <xdr:nvSpPr>
        <xdr:cNvPr id="376" name="n_2mainValue【福祉施設】&#10;一人当たり面積"/>
        <xdr:cNvSpPr txBox="1"/>
      </xdr:nvSpPr>
      <xdr:spPr>
        <a:xfrm>
          <a:off x="8515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7" name="n_3mainValue【福祉施設】&#10;一人当たり面積"/>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141749</xdr:rowOff>
    </xdr:from>
    <xdr:ext cx="469744" cy="259045"/>
    <xdr:sp macro="" textlink="">
      <xdr:nvSpPr>
        <xdr:cNvPr id="378" name="n_4mainValue【福祉施設】&#10;一人当たり面積"/>
        <xdr:cNvSpPr txBox="1"/>
      </xdr:nvSpPr>
      <xdr:spPr>
        <a:xfrm>
          <a:off x="6737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98879</xdr:rowOff>
    </xdr:from>
    <xdr:to>
      <xdr:col>24</xdr:col>
      <xdr:colOff>114300</xdr:colOff>
      <xdr:row>103</xdr:row>
      <xdr:rowOff>29029</xdr:rowOff>
    </xdr:to>
    <xdr:sp macro="" textlink="">
      <xdr:nvSpPr>
        <xdr:cNvPr id="420" name="楕円 419"/>
        <xdr:cNvSpPr/>
      </xdr:nvSpPr>
      <xdr:spPr>
        <a:xfrm>
          <a:off x="45847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121756</xdr:rowOff>
    </xdr:from>
    <xdr:ext cx="405111" cy="259045"/>
    <xdr:sp macro="" textlink="">
      <xdr:nvSpPr>
        <xdr:cNvPr id="421" name="【市民会館】&#10;有形固定資産減価償却率該当値テキスト"/>
        <xdr:cNvSpPr txBox="1"/>
      </xdr:nvSpPr>
      <xdr:spPr>
        <a:xfrm>
          <a:off x="4673600" y="1743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66221</xdr:rowOff>
    </xdr:from>
    <xdr:to>
      <xdr:col>20</xdr:col>
      <xdr:colOff>38100</xdr:colOff>
      <xdr:row>102</xdr:row>
      <xdr:rowOff>167821</xdr:rowOff>
    </xdr:to>
    <xdr:sp macro="" textlink="">
      <xdr:nvSpPr>
        <xdr:cNvPr id="422" name="楕円 421"/>
        <xdr:cNvSpPr/>
      </xdr:nvSpPr>
      <xdr:spPr>
        <a:xfrm>
          <a:off x="3746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117021</xdr:rowOff>
    </xdr:from>
    <xdr:to>
      <xdr:col>24</xdr:col>
      <xdr:colOff>63500</xdr:colOff>
      <xdr:row>102</xdr:row>
      <xdr:rowOff>149679</xdr:rowOff>
    </xdr:to>
    <xdr:cxnSp macro="">
      <xdr:nvCxnSpPr>
        <xdr:cNvPr id="423" name="直線コネクタ 422"/>
        <xdr:cNvCxnSpPr/>
      </xdr:nvCxnSpPr>
      <xdr:spPr>
        <a:xfrm>
          <a:off x="3797300" y="176049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xdr:rowOff>
    </xdr:from>
    <xdr:to>
      <xdr:col>15</xdr:col>
      <xdr:colOff>101600</xdr:colOff>
      <xdr:row>105</xdr:row>
      <xdr:rowOff>102507</xdr:rowOff>
    </xdr:to>
    <xdr:sp macro="" textlink="">
      <xdr:nvSpPr>
        <xdr:cNvPr id="424" name="楕円 423"/>
        <xdr:cNvSpPr/>
      </xdr:nvSpPr>
      <xdr:spPr>
        <a:xfrm>
          <a:off x="2857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117021</xdr:rowOff>
    </xdr:from>
    <xdr:to>
      <xdr:col>19</xdr:col>
      <xdr:colOff>177800</xdr:colOff>
      <xdr:row>105</xdr:row>
      <xdr:rowOff>51707</xdr:rowOff>
    </xdr:to>
    <xdr:cxnSp macro="">
      <xdr:nvCxnSpPr>
        <xdr:cNvPr id="425" name="直線コネクタ 424"/>
        <xdr:cNvCxnSpPr/>
      </xdr:nvCxnSpPr>
      <xdr:spPr>
        <a:xfrm flipV="1">
          <a:off x="2908300" y="17604921"/>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426" name="楕円 425"/>
        <xdr:cNvSpPr/>
      </xdr:nvSpPr>
      <xdr:spPr>
        <a:xfrm>
          <a:off x="1968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105</xdr:row>
      <xdr:rowOff>51707</xdr:rowOff>
    </xdr:to>
    <xdr:cxnSp macro="">
      <xdr:nvCxnSpPr>
        <xdr:cNvPr id="427" name="直線コネクタ 426"/>
        <xdr:cNvCxnSpPr/>
      </xdr:nvCxnSpPr>
      <xdr:spPr>
        <a:xfrm>
          <a:off x="2019300" y="17858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61323</xdr:rowOff>
    </xdr:from>
    <xdr:to>
      <xdr:col>6</xdr:col>
      <xdr:colOff>38100</xdr:colOff>
      <xdr:row>105</xdr:row>
      <xdr:rowOff>162923</xdr:rowOff>
    </xdr:to>
    <xdr:sp macro="" textlink="">
      <xdr:nvSpPr>
        <xdr:cNvPr id="428" name="楕円 427"/>
        <xdr:cNvSpPr/>
      </xdr:nvSpPr>
      <xdr:spPr>
        <a:xfrm>
          <a:off x="1079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27214</xdr:rowOff>
    </xdr:from>
    <xdr:to>
      <xdr:col>10</xdr:col>
      <xdr:colOff>114300</xdr:colOff>
      <xdr:row>105</xdr:row>
      <xdr:rowOff>112123</xdr:rowOff>
    </xdr:to>
    <xdr:cxnSp macro="">
      <xdr:nvCxnSpPr>
        <xdr:cNvPr id="429" name="直線コネクタ 428"/>
        <xdr:cNvCxnSpPr/>
      </xdr:nvCxnSpPr>
      <xdr:spPr>
        <a:xfrm flipV="1">
          <a:off x="1130300" y="17858014"/>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12898</xdr:rowOff>
    </xdr:from>
    <xdr:ext cx="405111" cy="259045"/>
    <xdr:sp macro="" textlink="">
      <xdr:nvSpPr>
        <xdr:cNvPr id="434" name="n_1mainValue【市民会館】&#10;有形固定資産減価償却率"/>
        <xdr:cNvSpPr txBox="1"/>
      </xdr:nvSpPr>
      <xdr:spPr>
        <a:xfrm>
          <a:off x="3582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93634</xdr:rowOff>
    </xdr:from>
    <xdr:ext cx="405111" cy="259045"/>
    <xdr:sp macro="" textlink="">
      <xdr:nvSpPr>
        <xdr:cNvPr id="435" name="n_2mainValue【市民会館】&#10;有形固定資産減価償却率"/>
        <xdr:cNvSpPr txBox="1"/>
      </xdr:nvSpPr>
      <xdr:spPr>
        <a:xfrm>
          <a:off x="2705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436" name="n_3mainValue【市民会館】&#10;有形固定資産減価償却率"/>
        <xdr:cNvSpPr txBox="1"/>
      </xdr:nvSpPr>
      <xdr:spPr>
        <a:xfrm>
          <a:off x="1816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154050</xdr:rowOff>
    </xdr:from>
    <xdr:ext cx="405111" cy="259045"/>
    <xdr:sp macro="" textlink="">
      <xdr:nvSpPr>
        <xdr:cNvPr id="437" name="n_4mainValue【市民会館】&#10;有形固定資産減価償却率"/>
        <xdr:cNvSpPr txBox="1"/>
      </xdr:nvSpPr>
      <xdr:spPr>
        <a:xfrm>
          <a:off x="927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77" name="楕円 476"/>
        <xdr:cNvSpPr/>
      </xdr:nvSpPr>
      <xdr:spPr>
        <a:xfrm>
          <a:off x="10426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78" name="【市民会館】&#10;一人当たり面積該当値テキスト"/>
        <xdr:cNvSpPr txBox="1"/>
      </xdr:nvSpPr>
      <xdr:spPr>
        <a:xfrm>
          <a:off x="10515600"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10161</xdr:rowOff>
    </xdr:from>
    <xdr:to>
      <xdr:col>50</xdr:col>
      <xdr:colOff>165100</xdr:colOff>
      <xdr:row>105</xdr:row>
      <xdr:rowOff>111761</xdr:rowOff>
    </xdr:to>
    <xdr:sp macro="" textlink="">
      <xdr:nvSpPr>
        <xdr:cNvPr id="479" name="楕円 478"/>
        <xdr:cNvSpPr/>
      </xdr:nvSpPr>
      <xdr:spPr>
        <a:xfrm>
          <a:off x="9588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60961</xdr:rowOff>
    </xdr:to>
    <xdr:cxnSp macro="">
      <xdr:nvCxnSpPr>
        <xdr:cNvPr id="480" name="直線コネクタ 479"/>
        <xdr:cNvCxnSpPr/>
      </xdr:nvCxnSpPr>
      <xdr:spPr>
        <a:xfrm flipV="1">
          <a:off x="9639300" y="180498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636</xdr:rowOff>
    </xdr:from>
    <xdr:to>
      <xdr:col>46</xdr:col>
      <xdr:colOff>38100</xdr:colOff>
      <xdr:row>106</xdr:row>
      <xdr:rowOff>102236</xdr:rowOff>
    </xdr:to>
    <xdr:sp macro="" textlink="">
      <xdr:nvSpPr>
        <xdr:cNvPr id="481" name="楕円 480"/>
        <xdr:cNvSpPr/>
      </xdr:nvSpPr>
      <xdr:spPr>
        <a:xfrm>
          <a:off x="8699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60961</xdr:rowOff>
    </xdr:from>
    <xdr:to>
      <xdr:col>50</xdr:col>
      <xdr:colOff>114300</xdr:colOff>
      <xdr:row>106</xdr:row>
      <xdr:rowOff>51436</xdr:rowOff>
    </xdr:to>
    <xdr:cxnSp macro="">
      <xdr:nvCxnSpPr>
        <xdr:cNvPr id="482" name="直線コネクタ 481"/>
        <xdr:cNvCxnSpPr/>
      </xdr:nvCxnSpPr>
      <xdr:spPr>
        <a:xfrm flipV="1">
          <a:off x="8750300" y="18063211"/>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8255</xdr:rowOff>
    </xdr:from>
    <xdr:to>
      <xdr:col>41</xdr:col>
      <xdr:colOff>101600</xdr:colOff>
      <xdr:row>106</xdr:row>
      <xdr:rowOff>109855</xdr:rowOff>
    </xdr:to>
    <xdr:sp macro="" textlink="">
      <xdr:nvSpPr>
        <xdr:cNvPr id="483" name="楕円 482"/>
        <xdr:cNvSpPr/>
      </xdr:nvSpPr>
      <xdr:spPr>
        <a:xfrm>
          <a:off x="7810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51436</xdr:rowOff>
    </xdr:from>
    <xdr:to>
      <xdr:col>45</xdr:col>
      <xdr:colOff>177800</xdr:colOff>
      <xdr:row>106</xdr:row>
      <xdr:rowOff>59055</xdr:rowOff>
    </xdr:to>
    <xdr:cxnSp macro="">
      <xdr:nvCxnSpPr>
        <xdr:cNvPr id="484" name="直線コネクタ 483"/>
        <xdr:cNvCxnSpPr/>
      </xdr:nvCxnSpPr>
      <xdr:spPr>
        <a:xfrm flipV="1">
          <a:off x="7861300" y="182251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109220</xdr:rowOff>
    </xdr:from>
    <xdr:to>
      <xdr:col>36</xdr:col>
      <xdr:colOff>165100</xdr:colOff>
      <xdr:row>105</xdr:row>
      <xdr:rowOff>39370</xdr:rowOff>
    </xdr:to>
    <xdr:sp macro="" textlink="">
      <xdr:nvSpPr>
        <xdr:cNvPr id="485" name="楕円 484"/>
        <xdr:cNvSpPr/>
      </xdr:nvSpPr>
      <xdr:spPr>
        <a:xfrm>
          <a:off x="6921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160020</xdr:rowOff>
    </xdr:from>
    <xdr:to>
      <xdr:col>41</xdr:col>
      <xdr:colOff>50800</xdr:colOff>
      <xdr:row>106</xdr:row>
      <xdr:rowOff>59055</xdr:rowOff>
    </xdr:to>
    <xdr:cxnSp macro="">
      <xdr:nvCxnSpPr>
        <xdr:cNvPr id="486" name="直線コネクタ 485"/>
        <xdr:cNvCxnSpPr/>
      </xdr:nvCxnSpPr>
      <xdr:spPr>
        <a:xfrm>
          <a:off x="6972300" y="1799082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128288</xdr:rowOff>
    </xdr:from>
    <xdr:ext cx="469744" cy="259045"/>
    <xdr:sp macro="" textlink="">
      <xdr:nvSpPr>
        <xdr:cNvPr id="491" name="n_1mainValue【市民会館】&#10;一人当たり面積"/>
        <xdr:cNvSpPr txBox="1"/>
      </xdr:nvSpPr>
      <xdr:spPr>
        <a:xfrm>
          <a:off x="9391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118763</xdr:rowOff>
    </xdr:from>
    <xdr:ext cx="469744" cy="259045"/>
    <xdr:sp macro="" textlink="">
      <xdr:nvSpPr>
        <xdr:cNvPr id="492" name="n_2mainValue【市民会館】&#10;一人当たり面積"/>
        <xdr:cNvSpPr txBox="1"/>
      </xdr:nvSpPr>
      <xdr:spPr>
        <a:xfrm>
          <a:off x="85154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126382</xdr:rowOff>
    </xdr:from>
    <xdr:ext cx="469744" cy="259045"/>
    <xdr:sp macro="" textlink="">
      <xdr:nvSpPr>
        <xdr:cNvPr id="493" name="n_3mainValue【市民会館】&#10;一人当たり面積"/>
        <xdr:cNvSpPr txBox="1"/>
      </xdr:nvSpPr>
      <xdr:spPr>
        <a:xfrm>
          <a:off x="76264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55897</xdr:rowOff>
    </xdr:from>
    <xdr:ext cx="469744" cy="259045"/>
    <xdr:sp macro="" textlink="">
      <xdr:nvSpPr>
        <xdr:cNvPr id="494" name="n_4mainValue【市民会館】&#10;一人当たり面積"/>
        <xdr:cNvSpPr txBox="1"/>
      </xdr:nvSpPr>
      <xdr:spPr>
        <a:xfrm>
          <a:off x="6737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536" name="楕円 535"/>
        <xdr:cNvSpPr/>
      </xdr:nvSpPr>
      <xdr:spPr>
        <a:xfrm>
          <a:off x="16268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108330</xdr:rowOff>
    </xdr:from>
    <xdr:ext cx="405111" cy="259045"/>
    <xdr:sp macro="" textlink="">
      <xdr:nvSpPr>
        <xdr:cNvPr id="537" name="【一般廃棄物処理施設】&#10;有形固定資産減価償却率該当値テキスト"/>
        <xdr:cNvSpPr txBox="1"/>
      </xdr:nvSpPr>
      <xdr:spPr>
        <a:xfrm>
          <a:off x="16357600"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100512</xdr:rowOff>
    </xdr:from>
    <xdr:to>
      <xdr:col>81</xdr:col>
      <xdr:colOff>101600</xdr:colOff>
      <xdr:row>40</xdr:row>
      <xdr:rowOff>30662</xdr:rowOff>
    </xdr:to>
    <xdr:sp macro="" textlink="">
      <xdr:nvSpPr>
        <xdr:cNvPr id="538" name="楕円 537"/>
        <xdr:cNvSpPr/>
      </xdr:nvSpPr>
      <xdr:spPr>
        <a:xfrm>
          <a:off x="15430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151312</xdr:rowOff>
    </xdr:from>
    <xdr:to>
      <xdr:col>85</xdr:col>
      <xdr:colOff>127000</xdr:colOff>
      <xdr:row>40</xdr:row>
      <xdr:rowOff>9253</xdr:rowOff>
    </xdr:to>
    <xdr:cxnSp macro="">
      <xdr:nvCxnSpPr>
        <xdr:cNvPr id="539" name="直線コネクタ 538"/>
        <xdr:cNvCxnSpPr/>
      </xdr:nvCxnSpPr>
      <xdr:spPr>
        <a:xfrm>
          <a:off x="15481300" y="68378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61323</xdr:rowOff>
    </xdr:from>
    <xdr:to>
      <xdr:col>76</xdr:col>
      <xdr:colOff>165100</xdr:colOff>
      <xdr:row>39</xdr:row>
      <xdr:rowOff>162923</xdr:rowOff>
    </xdr:to>
    <xdr:sp macro="" textlink="">
      <xdr:nvSpPr>
        <xdr:cNvPr id="540" name="楕円 539"/>
        <xdr:cNvSpPr/>
      </xdr:nvSpPr>
      <xdr:spPr>
        <a:xfrm>
          <a:off x="14541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39</xdr:row>
      <xdr:rowOff>151312</xdr:rowOff>
    </xdr:to>
    <xdr:cxnSp macro="">
      <xdr:nvCxnSpPr>
        <xdr:cNvPr id="541" name="直線コネクタ 540"/>
        <xdr:cNvCxnSpPr/>
      </xdr:nvCxnSpPr>
      <xdr:spPr>
        <a:xfrm>
          <a:off x="14592300" y="67986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542" name="楕円 541"/>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39</xdr:row>
      <xdr:rowOff>112123</xdr:rowOff>
    </xdr:to>
    <xdr:cxnSp macro="">
      <xdr:nvCxnSpPr>
        <xdr:cNvPr id="543" name="直線コネクタ 542"/>
        <xdr:cNvCxnSpPr/>
      </xdr:nvCxnSpPr>
      <xdr:spPr>
        <a:xfrm>
          <a:off x="13703300" y="676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157662</xdr:rowOff>
    </xdr:from>
    <xdr:to>
      <xdr:col>67</xdr:col>
      <xdr:colOff>101600</xdr:colOff>
      <xdr:row>40</xdr:row>
      <xdr:rowOff>87812</xdr:rowOff>
    </xdr:to>
    <xdr:sp macro="" textlink="">
      <xdr:nvSpPr>
        <xdr:cNvPr id="544" name="楕円 543"/>
        <xdr:cNvSpPr/>
      </xdr:nvSpPr>
      <xdr:spPr>
        <a:xfrm>
          <a:off x="12763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76200</xdr:rowOff>
    </xdr:from>
    <xdr:to>
      <xdr:col>71</xdr:col>
      <xdr:colOff>177800</xdr:colOff>
      <xdr:row>40</xdr:row>
      <xdr:rowOff>37012</xdr:rowOff>
    </xdr:to>
    <xdr:cxnSp macro="">
      <xdr:nvCxnSpPr>
        <xdr:cNvPr id="545" name="直線コネクタ 544"/>
        <xdr:cNvCxnSpPr/>
      </xdr:nvCxnSpPr>
      <xdr:spPr>
        <a:xfrm flipV="1">
          <a:off x="12814300" y="6762750"/>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21789</xdr:rowOff>
    </xdr:from>
    <xdr:ext cx="405111" cy="259045"/>
    <xdr:sp macro="" textlink="">
      <xdr:nvSpPr>
        <xdr:cNvPr id="550" name="n_1mainValue【一般廃棄物処理施設】&#10;有形固定資産減価償却率"/>
        <xdr:cNvSpPr txBox="1"/>
      </xdr:nvSpPr>
      <xdr:spPr>
        <a:xfrm>
          <a:off x="152660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154050</xdr:rowOff>
    </xdr:from>
    <xdr:ext cx="405111" cy="259045"/>
    <xdr:sp macro="" textlink="">
      <xdr:nvSpPr>
        <xdr:cNvPr id="551" name="n_2mainValue【一般廃棄物処理施設】&#10;有形固定資産減価償却率"/>
        <xdr:cNvSpPr txBox="1"/>
      </xdr:nvSpPr>
      <xdr:spPr>
        <a:xfrm>
          <a:off x="14389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552" name="n_3mainValue【一般廃棄物処理施設】&#10;有形固定資産減価償却率"/>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78939</xdr:rowOff>
    </xdr:from>
    <xdr:ext cx="405111" cy="259045"/>
    <xdr:sp macro="" textlink="">
      <xdr:nvSpPr>
        <xdr:cNvPr id="553" name="n_4mainValue【一般廃棄物処理施設】&#10;有形固定資産減価償却率"/>
        <xdr:cNvSpPr txBox="1"/>
      </xdr:nvSpPr>
      <xdr:spPr>
        <a:xfrm>
          <a:off x="12611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147226</xdr:rowOff>
    </xdr:from>
    <xdr:to>
      <xdr:col>116</xdr:col>
      <xdr:colOff>114300</xdr:colOff>
      <xdr:row>41</xdr:row>
      <xdr:rowOff>77376</xdr:rowOff>
    </xdr:to>
    <xdr:sp macro="" textlink="">
      <xdr:nvSpPr>
        <xdr:cNvPr id="591" name="楕円 590"/>
        <xdr:cNvSpPr/>
      </xdr:nvSpPr>
      <xdr:spPr>
        <a:xfrm>
          <a:off x="22110700" y="70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62153</xdr:rowOff>
    </xdr:from>
    <xdr:ext cx="534377" cy="259045"/>
    <xdr:sp macro="" textlink="">
      <xdr:nvSpPr>
        <xdr:cNvPr id="592" name="【一般廃棄物処理施設】&#10;一人当たり有形固定資産（償却資産）額該当値テキスト"/>
        <xdr:cNvSpPr txBox="1"/>
      </xdr:nvSpPr>
      <xdr:spPr>
        <a:xfrm>
          <a:off x="22199600" y="692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150230</xdr:rowOff>
    </xdr:from>
    <xdr:to>
      <xdr:col>112</xdr:col>
      <xdr:colOff>38100</xdr:colOff>
      <xdr:row>41</xdr:row>
      <xdr:rowOff>80380</xdr:rowOff>
    </xdr:to>
    <xdr:sp macro="" textlink="">
      <xdr:nvSpPr>
        <xdr:cNvPr id="593" name="楕円 592"/>
        <xdr:cNvSpPr/>
      </xdr:nvSpPr>
      <xdr:spPr>
        <a:xfrm>
          <a:off x="21272500" y="70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26576</xdr:rowOff>
    </xdr:from>
    <xdr:to>
      <xdr:col>116</xdr:col>
      <xdr:colOff>63500</xdr:colOff>
      <xdr:row>41</xdr:row>
      <xdr:rowOff>29580</xdr:rowOff>
    </xdr:to>
    <xdr:cxnSp macro="">
      <xdr:nvCxnSpPr>
        <xdr:cNvPr id="594" name="直線コネクタ 593"/>
        <xdr:cNvCxnSpPr/>
      </xdr:nvCxnSpPr>
      <xdr:spPr>
        <a:xfrm flipV="1">
          <a:off x="21323300" y="7056026"/>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152213</xdr:rowOff>
    </xdr:from>
    <xdr:to>
      <xdr:col>107</xdr:col>
      <xdr:colOff>101600</xdr:colOff>
      <xdr:row>41</xdr:row>
      <xdr:rowOff>82363</xdr:rowOff>
    </xdr:to>
    <xdr:sp macro="" textlink="">
      <xdr:nvSpPr>
        <xdr:cNvPr id="595" name="楕円 594"/>
        <xdr:cNvSpPr/>
      </xdr:nvSpPr>
      <xdr:spPr>
        <a:xfrm>
          <a:off x="20383500" y="701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29580</xdr:rowOff>
    </xdr:from>
    <xdr:to>
      <xdr:col>111</xdr:col>
      <xdr:colOff>177800</xdr:colOff>
      <xdr:row>41</xdr:row>
      <xdr:rowOff>31563</xdr:rowOff>
    </xdr:to>
    <xdr:cxnSp macro="">
      <xdr:nvCxnSpPr>
        <xdr:cNvPr id="596" name="直線コネクタ 595"/>
        <xdr:cNvCxnSpPr/>
      </xdr:nvCxnSpPr>
      <xdr:spPr>
        <a:xfrm flipV="1">
          <a:off x="20434300" y="7059030"/>
          <a:ext cx="8890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154253</xdr:rowOff>
    </xdr:from>
    <xdr:to>
      <xdr:col>102</xdr:col>
      <xdr:colOff>165100</xdr:colOff>
      <xdr:row>41</xdr:row>
      <xdr:rowOff>84403</xdr:rowOff>
    </xdr:to>
    <xdr:sp macro="" textlink="">
      <xdr:nvSpPr>
        <xdr:cNvPr id="597" name="楕円 596"/>
        <xdr:cNvSpPr/>
      </xdr:nvSpPr>
      <xdr:spPr>
        <a:xfrm>
          <a:off x="19494500" y="70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31563</xdr:rowOff>
    </xdr:from>
    <xdr:to>
      <xdr:col>107</xdr:col>
      <xdr:colOff>50800</xdr:colOff>
      <xdr:row>41</xdr:row>
      <xdr:rowOff>33603</xdr:rowOff>
    </xdr:to>
    <xdr:cxnSp macro="">
      <xdr:nvCxnSpPr>
        <xdr:cNvPr id="598" name="直線コネクタ 597"/>
        <xdr:cNvCxnSpPr/>
      </xdr:nvCxnSpPr>
      <xdr:spPr>
        <a:xfrm flipV="1">
          <a:off x="19545300" y="7061013"/>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170086</xdr:rowOff>
    </xdr:from>
    <xdr:to>
      <xdr:col>98</xdr:col>
      <xdr:colOff>38100</xdr:colOff>
      <xdr:row>41</xdr:row>
      <xdr:rowOff>100236</xdr:rowOff>
    </xdr:to>
    <xdr:sp macro="" textlink="">
      <xdr:nvSpPr>
        <xdr:cNvPr id="599" name="楕円 598"/>
        <xdr:cNvSpPr/>
      </xdr:nvSpPr>
      <xdr:spPr>
        <a:xfrm>
          <a:off x="18605500" y="70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33603</xdr:rowOff>
    </xdr:from>
    <xdr:to>
      <xdr:col>102</xdr:col>
      <xdr:colOff>114300</xdr:colOff>
      <xdr:row>41</xdr:row>
      <xdr:rowOff>49436</xdr:rowOff>
    </xdr:to>
    <xdr:cxnSp macro="">
      <xdr:nvCxnSpPr>
        <xdr:cNvPr id="600" name="直線コネクタ 599"/>
        <xdr:cNvCxnSpPr/>
      </xdr:nvCxnSpPr>
      <xdr:spPr>
        <a:xfrm flipV="1">
          <a:off x="18656300" y="7063053"/>
          <a:ext cx="889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71507</xdr:rowOff>
    </xdr:from>
    <xdr:ext cx="534377" cy="259045"/>
    <xdr:sp macro="" textlink="">
      <xdr:nvSpPr>
        <xdr:cNvPr id="605" name="n_1mainValue【一般廃棄物処理施設】&#10;一人当たり有形固定資産（償却資産）額"/>
        <xdr:cNvSpPr txBox="1"/>
      </xdr:nvSpPr>
      <xdr:spPr>
        <a:xfrm>
          <a:off x="21043411" y="71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73490</xdr:rowOff>
    </xdr:from>
    <xdr:ext cx="534377" cy="259045"/>
    <xdr:sp macro="" textlink="">
      <xdr:nvSpPr>
        <xdr:cNvPr id="606" name="n_2mainValue【一般廃棄物処理施設】&#10;一人当たり有形固定資産（償却資産）額"/>
        <xdr:cNvSpPr txBox="1"/>
      </xdr:nvSpPr>
      <xdr:spPr>
        <a:xfrm>
          <a:off x="20167111" y="71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75530</xdr:rowOff>
    </xdr:from>
    <xdr:ext cx="534377" cy="259045"/>
    <xdr:sp macro="" textlink="">
      <xdr:nvSpPr>
        <xdr:cNvPr id="607" name="n_3mainValue【一般廃棄物処理施設】&#10;一人当たり有形固定資産（償却資産）額"/>
        <xdr:cNvSpPr txBox="1"/>
      </xdr:nvSpPr>
      <xdr:spPr>
        <a:xfrm>
          <a:off x="19278111" y="71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91363</xdr:rowOff>
    </xdr:from>
    <xdr:ext cx="534377" cy="259045"/>
    <xdr:sp macro="" textlink="">
      <xdr:nvSpPr>
        <xdr:cNvPr id="608" name="n_4mainValue【一般廃棄物処理施設】&#10;一人当たり有形固定資産（償却資産）額"/>
        <xdr:cNvSpPr txBox="1"/>
      </xdr:nvSpPr>
      <xdr:spPr>
        <a:xfrm>
          <a:off x="18389111" y="712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120650</xdr:rowOff>
    </xdr:from>
    <xdr:to>
      <xdr:col>85</xdr:col>
      <xdr:colOff>177800</xdr:colOff>
      <xdr:row>64</xdr:row>
      <xdr:rowOff>50800</xdr:rowOff>
    </xdr:to>
    <xdr:sp macro="" textlink="">
      <xdr:nvSpPr>
        <xdr:cNvPr id="650" name="楕円 649"/>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99077</xdr:rowOff>
    </xdr:from>
    <xdr:ext cx="405111" cy="259045"/>
    <xdr:sp macro="" textlink="">
      <xdr:nvSpPr>
        <xdr:cNvPr id="651" name="【保健センター・保健所】&#10;有形固定資産減価償却率該当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112485</xdr:rowOff>
    </xdr:from>
    <xdr:to>
      <xdr:col>81</xdr:col>
      <xdr:colOff>101600</xdr:colOff>
      <xdr:row>64</xdr:row>
      <xdr:rowOff>42635</xdr:rowOff>
    </xdr:to>
    <xdr:sp macro="" textlink="">
      <xdr:nvSpPr>
        <xdr:cNvPr id="652" name="楕円 651"/>
        <xdr:cNvSpPr/>
      </xdr:nvSpPr>
      <xdr:spPr>
        <a:xfrm>
          <a:off x="15430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163285</xdr:rowOff>
    </xdr:from>
    <xdr:to>
      <xdr:col>85</xdr:col>
      <xdr:colOff>127000</xdr:colOff>
      <xdr:row>64</xdr:row>
      <xdr:rowOff>0</xdr:rowOff>
    </xdr:to>
    <xdr:cxnSp macro="">
      <xdr:nvCxnSpPr>
        <xdr:cNvPr id="653" name="直線コネクタ 652"/>
        <xdr:cNvCxnSpPr/>
      </xdr:nvCxnSpPr>
      <xdr:spPr>
        <a:xfrm>
          <a:off x="15481300" y="1096463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105954</xdr:rowOff>
    </xdr:from>
    <xdr:to>
      <xdr:col>76</xdr:col>
      <xdr:colOff>165100</xdr:colOff>
      <xdr:row>64</xdr:row>
      <xdr:rowOff>36104</xdr:rowOff>
    </xdr:to>
    <xdr:sp macro="" textlink="">
      <xdr:nvSpPr>
        <xdr:cNvPr id="654" name="楕円 653"/>
        <xdr:cNvSpPr/>
      </xdr:nvSpPr>
      <xdr:spPr>
        <a:xfrm>
          <a:off x="14541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156754</xdr:rowOff>
    </xdr:from>
    <xdr:to>
      <xdr:col>81</xdr:col>
      <xdr:colOff>50800</xdr:colOff>
      <xdr:row>63</xdr:row>
      <xdr:rowOff>163285</xdr:rowOff>
    </xdr:to>
    <xdr:cxnSp macro="">
      <xdr:nvCxnSpPr>
        <xdr:cNvPr id="655" name="直線コネクタ 654"/>
        <xdr:cNvCxnSpPr/>
      </xdr:nvCxnSpPr>
      <xdr:spPr>
        <a:xfrm>
          <a:off x="14592300" y="109581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97790</xdr:rowOff>
    </xdr:from>
    <xdr:to>
      <xdr:col>72</xdr:col>
      <xdr:colOff>38100</xdr:colOff>
      <xdr:row>64</xdr:row>
      <xdr:rowOff>27940</xdr:rowOff>
    </xdr:to>
    <xdr:sp macro="" textlink="">
      <xdr:nvSpPr>
        <xdr:cNvPr id="656" name="楕円 655"/>
        <xdr:cNvSpPr/>
      </xdr:nvSpPr>
      <xdr:spPr>
        <a:xfrm>
          <a:off x="1365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148590</xdr:rowOff>
    </xdr:from>
    <xdr:to>
      <xdr:col>76</xdr:col>
      <xdr:colOff>114300</xdr:colOff>
      <xdr:row>63</xdr:row>
      <xdr:rowOff>156754</xdr:rowOff>
    </xdr:to>
    <xdr:cxnSp macro="">
      <xdr:nvCxnSpPr>
        <xdr:cNvPr id="657" name="直線コネクタ 656"/>
        <xdr:cNvCxnSpPr/>
      </xdr:nvCxnSpPr>
      <xdr:spPr>
        <a:xfrm>
          <a:off x="13703300" y="109499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89626</xdr:rowOff>
    </xdr:from>
    <xdr:to>
      <xdr:col>67</xdr:col>
      <xdr:colOff>101600</xdr:colOff>
      <xdr:row>64</xdr:row>
      <xdr:rowOff>19776</xdr:rowOff>
    </xdr:to>
    <xdr:sp macro="" textlink="">
      <xdr:nvSpPr>
        <xdr:cNvPr id="658" name="楕円 657"/>
        <xdr:cNvSpPr/>
      </xdr:nvSpPr>
      <xdr:spPr>
        <a:xfrm>
          <a:off x="12763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140426</xdr:rowOff>
    </xdr:from>
    <xdr:to>
      <xdr:col>71</xdr:col>
      <xdr:colOff>177800</xdr:colOff>
      <xdr:row>63</xdr:row>
      <xdr:rowOff>148590</xdr:rowOff>
    </xdr:to>
    <xdr:cxnSp macro="">
      <xdr:nvCxnSpPr>
        <xdr:cNvPr id="659" name="直線コネクタ 658"/>
        <xdr:cNvCxnSpPr/>
      </xdr:nvCxnSpPr>
      <xdr:spPr>
        <a:xfrm>
          <a:off x="12814300" y="109417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33762</xdr:rowOff>
    </xdr:from>
    <xdr:ext cx="405111" cy="259045"/>
    <xdr:sp macro="" textlink="">
      <xdr:nvSpPr>
        <xdr:cNvPr id="664" name="n_1mainValue【保健センター・保健所】&#10;有形固定資産減価償却率"/>
        <xdr:cNvSpPr txBox="1"/>
      </xdr:nvSpPr>
      <xdr:spPr>
        <a:xfrm>
          <a:off x="15266044" y="1100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27231</xdr:rowOff>
    </xdr:from>
    <xdr:ext cx="405111" cy="259045"/>
    <xdr:sp macro="" textlink="">
      <xdr:nvSpPr>
        <xdr:cNvPr id="665" name="n_2mainValue【保健センター・保健所】&#10;有形固定資産減価償却率"/>
        <xdr:cNvSpPr txBox="1"/>
      </xdr:nvSpPr>
      <xdr:spPr>
        <a:xfrm>
          <a:off x="143897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19067</xdr:rowOff>
    </xdr:from>
    <xdr:ext cx="405111" cy="259045"/>
    <xdr:sp macro="" textlink="">
      <xdr:nvSpPr>
        <xdr:cNvPr id="666" name="n_3mainValue【保健センター・保健所】&#10;有形固定資産減価償却率"/>
        <xdr:cNvSpPr txBox="1"/>
      </xdr:nvSpPr>
      <xdr:spPr>
        <a:xfrm>
          <a:off x="13500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10903</xdr:rowOff>
    </xdr:from>
    <xdr:ext cx="405111" cy="259045"/>
    <xdr:sp macro="" textlink="">
      <xdr:nvSpPr>
        <xdr:cNvPr id="667" name="n_4mainValue【保健センター・保健所】&#10;有形固定資産減価償却率"/>
        <xdr:cNvSpPr txBox="1"/>
      </xdr:nvSpPr>
      <xdr:spPr>
        <a:xfrm>
          <a:off x="126117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707" name="楕円 706"/>
        <xdr:cNvSpPr/>
      </xdr:nvSpPr>
      <xdr:spPr>
        <a:xfrm>
          <a:off x="22110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67327</xdr:rowOff>
    </xdr:from>
    <xdr:ext cx="469744" cy="259045"/>
    <xdr:sp macro="" textlink="">
      <xdr:nvSpPr>
        <xdr:cNvPr id="708" name="【保健センター・保健所】&#10;一人当たり面積該当値テキスト"/>
        <xdr:cNvSpPr txBox="1"/>
      </xdr:nvSpPr>
      <xdr:spPr>
        <a:xfrm>
          <a:off x="22199600"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55880</xdr:rowOff>
    </xdr:from>
    <xdr:to>
      <xdr:col>112</xdr:col>
      <xdr:colOff>38100</xdr:colOff>
      <xdr:row>61</xdr:row>
      <xdr:rowOff>157480</xdr:rowOff>
    </xdr:to>
    <xdr:sp macro="" textlink="">
      <xdr:nvSpPr>
        <xdr:cNvPr id="709" name="楕円 708"/>
        <xdr:cNvSpPr/>
      </xdr:nvSpPr>
      <xdr:spPr>
        <a:xfrm>
          <a:off x="21272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106680</xdr:rowOff>
    </xdr:to>
    <xdr:cxnSp macro="">
      <xdr:nvCxnSpPr>
        <xdr:cNvPr id="710" name="直線コネクタ 709"/>
        <xdr:cNvCxnSpPr/>
      </xdr:nvCxnSpPr>
      <xdr:spPr>
        <a:xfrm flipV="1">
          <a:off x="21323300" y="10553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711" name="楕円 710"/>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106680</xdr:rowOff>
    </xdr:from>
    <xdr:to>
      <xdr:col>111</xdr:col>
      <xdr:colOff>177800</xdr:colOff>
      <xdr:row>61</xdr:row>
      <xdr:rowOff>114300</xdr:rowOff>
    </xdr:to>
    <xdr:cxnSp macro="">
      <xdr:nvCxnSpPr>
        <xdr:cNvPr id="712" name="直線コネクタ 711"/>
        <xdr:cNvCxnSpPr/>
      </xdr:nvCxnSpPr>
      <xdr:spPr>
        <a:xfrm flipV="1">
          <a:off x="20434300" y="1056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713" name="楕円 712"/>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125730</xdr:rowOff>
    </xdr:to>
    <xdr:cxnSp macro="">
      <xdr:nvCxnSpPr>
        <xdr:cNvPr id="714" name="直線コネクタ 713"/>
        <xdr:cNvCxnSpPr/>
      </xdr:nvCxnSpPr>
      <xdr:spPr>
        <a:xfrm flipV="1">
          <a:off x="19545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82550</xdr:rowOff>
    </xdr:from>
    <xdr:to>
      <xdr:col>98</xdr:col>
      <xdr:colOff>38100</xdr:colOff>
      <xdr:row>62</xdr:row>
      <xdr:rowOff>12700</xdr:rowOff>
    </xdr:to>
    <xdr:sp macro="" textlink="">
      <xdr:nvSpPr>
        <xdr:cNvPr id="715" name="楕円 714"/>
        <xdr:cNvSpPr/>
      </xdr:nvSpPr>
      <xdr:spPr>
        <a:xfrm>
          <a:off x="18605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133350</xdr:rowOff>
    </xdr:to>
    <xdr:cxnSp macro="">
      <xdr:nvCxnSpPr>
        <xdr:cNvPr id="716" name="直線コネクタ 715"/>
        <xdr:cNvCxnSpPr/>
      </xdr:nvCxnSpPr>
      <xdr:spPr>
        <a:xfrm flipV="1">
          <a:off x="18656300" y="1058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2557</xdr:rowOff>
    </xdr:from>
    <xdr:ext cx="469744" cy="259045"/>
    <xdr:sp macro="" textlink="">
      <xdr:nvSpPr>
        <xdr:cNvPr id="721" name="n_1mainValue【保健センター・保健所】&#10;一人当たり面積"/>
        <xdr:cNvSpPr txBox="1"/>
      </xdr:nvSpPr>
      <xdr:spPr>
        <a:xfrm>
          <a:off x="210757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10177</xdr:rowOff>
    </xdr:from>
    <xdr:ext cx="469744" cy="259045"/>
    <xdr:sp macro="" textlink="">
      <xdr:nvSpPr>
        <xdr:cNvPr id="722" name="n_2mainValue【保健センター・保健所】&#10;一人当たり面積"/>
        <xdr:cNvSpPr txBox="1"/>
      </xdr:nvSpPr>
      <xdr:spPr>
        <a:xfrm>
          <a:off x="20199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23"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29227</xdr:rowOff>
    </xdr:from>
    <xdr:ext cx="469744" cy="259045"/>
    <xdr:sp macro="" textlink="">
      <xdr:nvSpPr>
        <xdr:cNvPr id="724" name="n_4mainValue【保健センター・保健所】&#10;一人当たり面積"/>
        <xdr:cNvSpPr txBox="1"/>
      </xdr:nvSpPr>
      <xdr:spPr>
        <a:xfrm>
          <a:off x="18421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95250</xdr:rowOff>
    </xdr:from>
    <xdr:to>
      <xdr:col>85</xdr:col>
      <xdr:colOff>177800</xdr:colOff>
      <xdr:row>83</xdr:row>
      <xdr:rowOff>25400</xdr:rowOff>
    </xdr:to>
    <xdr:sp macro="" textlink="">
      <xdr:nvSpPr>
        <xdr:cNvPr id="764" name="楕円 763"/>
        <xdr:cNvSpPr/>
      </xdr:nvSpPr>
      <xdr:spPr>
        <a:xfrm>
          <a:off x="162687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73677</xdr:rowOff>
    </xdr:from>
    <xdr:ext cx="405111" cy="259045"/>
    <xdr:sp macro="" textlink="">
      <xdr:nvSpPr>
        <xdr:cNvPr id="765" name="【消防施設】&#10;有形固定資産減価償却率該当値テキスト"/>
        <xdr:cNvSpPr txBox="1"/>
      </xdr:nvSpPr>
      <xdr:spPr>
        <a:xfrm>
          <a:off x="16357600" y="1413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766" name="楕円 765"/>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146050</xdr:rowOff>
    </xdr:from>
    <xdr:to>
      <xdr:col>85</xdr:col>
      <xdr:colOff>127000</xdr:colOff>
      <xdr:row>83</xdr:row>
      <xdr:rowOff>3811</xdr:rowOff>
    </xdr:to>
    <xdr:cxnSp macro="">
      <xdr:nvCxnSpPr>
        <xdr:cNvPr id="767" name="直線コネクタ 766"/>
        <xdr:cNvCxnSpPr/>
      </xdr:nvCxnSpPr>
      <xdr:spPr>
        <a:xfrm flipV="1">
          <a:off x="15481300" y="142049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161289</xdr:rowOff>
    </xdr:from>
    <xdr:to>
      <xdr:col>76</xdr:col>
      <xdr:colOff>165100</xdr:colOff>
      <xdr:row>83</xdr:row>
      <xdr:rowOff>91439</xdr:rowOff>
    </xdr:to>
    <xdr:sp macro="" textlink="">
      <xdr:nvSpPr>
        <xdr:cNvPr id="768" name="楕円 767"/>
        <xdr:cNvSpPr/>
      </xdr:nvSpPr>
      <xdr:spPr>
        <a:xfrm>
          <a:off x="14541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40639</xdr:rowOff>
    </xdr:to>
    <xdr:cxnSp macro="">
      <xdr:nvCxnSpPr>
        <xdr:cNvPr id="769" name="直線コネクタ 768"/>
        <xdr:cNvCxnSpPr/>
      </xdr:nvCxnSpPr>
      <xdr:spPr>
        <a:xfrm flipV="1">
          <a:off x="14592300" y="142341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5080</xdr:rowOff>
    </xdr:from>
    <xdr:to>
      <xdr:col>72</xdr:col>
      <xdr:colOff>38100</xdr:colOff>
      <xdr:row>83</xdr:row>
      <xdr:rowOff>106680</xdr:rowOff>
    </xdr:to>
    <xdr:sp macro="" textlink="">
      <xdr:nvSpPr>
        <xdr:cNvPr id="770" name="楕円 769"/>
        <xdr:cNvSpPr/>
      </xdr:nvSpPr>
      <xdr:spPr>
        <a:xfrm>
          <a:off x="13652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40639</xdr:rowOff>
    </xdr:from>
    <xdr:to>
      <xdr:col>76</xdr:col>
      <xdr:colOff>114300</xdr:colOff>
      <xdr:row>83</xdr:row>
      <xdr:rowOff>55880</xdr:rowOff>
    </xdr:to>
    <xdr:cxnSp macro="">
      <xdr:nvCxnSpPr>
        <xdr:cNvPr id="771" name="直線コネクタ 770"/>
        <xdr:cNvCxnSpPr/>
      </xdr:nvCxnSpPr>
      <xdr:spPr>
        <a:xfrm flipV="1">
          <a:off x="13703300" y="14270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13970</xdr:rowOff>
    </xdr:from>
    <xdr:to>
      <xdr:col>67</xdr:col>
      <xdr:colOff>101600</xdr:colOff>
      <xdr:row>83</xdr:row>
      <xdr:rowOff>115570</xdr:rowOff>
    </xdr:to>
    <xdr:sp macro="" textlink="">
      <xdr:nvSpPr>
        <xdr:cNvPr id="772" name="楕円 771"/>
        <xdr:cNvSpPr/>
      </xdr:nvSpPr>
      <xdr:spPr>
        <a:xfrm>
          <a:off x="1276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55880</xdr:rowOff>
    </xdr:from>
    <xdr:to>
      <xdr:col>71</xdr:col>
      <xdr:colOff>177800</xdr:colOff>
      <xdr:row>83</xdr:row>
      <xdr:rowOff>64770</xdr:rowOff>
    </xdr:to>
    <xdr:cxnSp macro="">
      <xdr:nvCxnSpPr>
        <xdr:cNvPr id="773" name="直線コネクタ 772"/>
        <xdr:cNvCxnSpPr/>
      </xdr:nvCxnSpPr>
      <xdr:spPr>
        <a:xfrm flipV="1">
          <a:off x="12814300" y="142862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778" name="n_1mainValue【消防施設】&#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82566</xdr:rowOff>
    </xdr:from>
    <xdr:ext cx="405111" cy="259045"/>
    <xdr:sp macro="" textlink="">
      <xdr:nvSpPr>
        <xdr:cNvPr id="779" name="n_2mainValue【消防施設】&#10;有形固定資産減価償却率"/>
        <xdr:cNvSpPr txBox="1"/>
      </xdr:nvSpPr>
      <xdr:spPr>
        <a:xfrm>
          <a:off x="14389744"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97807</xdr:rowOff>
    </xdr:from>
    <xdr:ext cx="405111" cy="259045"/>
    <xdr:sp macro="" textlink="">
      <xdr:nvSpPr>
        <xdr:cNvPr id="780" name="n_3mainValue【消防施設】&#10;有形固定資産減価償却率"/>
        <xdr:cNvSpPr txBox="1"/>
      </xdr:nvSpPr>
      <xdr:spPr>
        <a:xfrm>
          <a:off x="1350074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106697</xdr:rowOff>
    </xdr:from>
    <xdr:ext cx="405111" cy="259045"/>
    <xdr:sp macro="" textlink="">
      <xdr:nvSpPr>
        <xdr:cNvPr id="781" name="n_4mainValue【消防施設】&#10;有形固定資産減価償却率"/>
        <xdr:cNvSpPr txBox="1"/>
      </xdr:nvSpPr>
      <xdr:spPr>
        <a:xfrm>
          <a:off x="12611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63260</xdr:rowOff>
    </xdr:from>
    <xdr:to>
      <xdr:col>116</xdr:col>
      <xdr:colOff>114300</xdr:colOff>
      <xdr:row>86</xdr:row>
      <xdr:rowOff>164860</xdr:rowOff>
    </xdr:to>
    <xdr:sp macro="" textlink="">
      <xdr:nvSpPr>
        <xdr:cNvPr id="821" name="楕円 820"/>
        <xdr:cNvSpPr/>
      </xdr:nvSpPr>
      <xdr:spPr>
        <a:xfrm>
          <a:off x="22110700" y="148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63260</xdr:rowOff>
    </xdr:from>
    <xdr:to>
      <xdr:col>112</xdr:col>
      <xdr:colOff>38100</xdr:colOff>
      <xdr:row>86</xdr:row>
      <xdr:rowOff>164860</xdr:rowOff>
    </xdr:to>
    <xdr:sp macro="" textlink="">
      <xdr:nvSpPr>
        <xdr:cNvPr id="823" name="楕円 822"/>
        <xdr:cNvSpPr/>
      </xdr:nvSpPr>
      <xdr:spPr>
        <a:xfrm>
          <a:off x="21272500" y="148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114060</xdr:rowOff>
    </xdr:from>
    <xdr:to>
      <xdr:col>116</xdr:col>
      <xdr:colOff>63500</xdr:colOff>
      <xdr:row>86</xdr:row>
      <xdr:rowOff>114060</xdr:rowOff>
    </xdr:to>
    <xdr:cxnSp macro="">
      <xdr:nvCxnSpPr>
        <xdr:cNvPr id="824" name="直線コネクタ 823"/>
        <xdr:cNvCxnSpPr/>
      </xdr:nvCxnSpPr>
      <xdr:spPr>
        <a:xfrm>
          <a:off x="21323300" y="14858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63272</xdr:rowOff>
    </xdr:from>
    <xdr:to>
      <xdr:col>107</xdr:col>
      <xdr:colOff>101600</xdr:colOff>
      <xdr:row>86</xdr:row>
      <xdr:rowOff>164872</xdr:rowOff>
    </xdr:to>
    <xdr:sp macro="" textlink="">
      <xdr:nvSpPr>
        <xdr:cNvPr id="825" name="楕円 824"/>
        <xdr:cNvSpPr/>
      </xdr:nvSpPr>
      <xdr:spPr>
        <a:xfrm>
          <a:off x="20383500" y="14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114060</xdr:rowOff>
    </xdr:from>
    <xdr:to>
      <xdr:col>111</xdr:col>
      <xdr:colOff>177800</xdr:colOff>
      <xdr:row>86</xdr:row>
      <xdr:rowOff>114072</xdr:rowOff>
    </xdr:to>
    <xdr:cxnSp macro="">
      <xdr:nvCxnSpPr>
        <xdr:cNvPr id="826" name="直線コネクタ 825"/>
        <xdr:cNvCxnSpPr/>
      </xdr:nvCxnSpPr>
      <xdr:spPr>
        <a:xfrm flipV="1">
          <a:off x="20434300" y="1485876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63275</xdr:rowOff>
    </xdr:from>
    <xdr:to>
      <xdr:col>102</xdr:col>
      <xdr:colOff>165100</xdr:colOff>
      <xdr:row>86</xdr:row>
      <xdr:rowOff>164875</xdr:rowOff>
    </xdr:to>
    <xdr:sp macro="" textlink="">
      <xdr:nvSpPr>
        <xdr:cNvPr id="827" name="楕円 826"/>
        <xdr:cNvSpPr/>
      </xdr:nvSpPr>
      <xdr:spPr>
        <a:xfrm>
          <a:off x="19494500" y="148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114072</xdr:rowOff>
    </xdr:from>
    <xdr:to>
      <xdr:col>107</xdr:col>
      <xdr:colOff>50800</xdr:colOff>
      <xdr:row>86</xdr:row>
      <xdr:rowOff>114075</xdr:rowOff>
    </xdr:to>
    <xdr:cxnSp macro="">
      <xdr:nvCxnSpPr>
        <xdr:cNvPr id="828" name="直線コネクタ 827"/>
        <xdr:cNvCxnSpPr/>
      </xdr:nvCxnSpPr>
      <xdr:spPr>
        <a:xfrm flipV="1">
          <a:off x="19545300" y="1485877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63272</xdr:rowOff>
    </xdr:from>
    <xdr:to>
      <xdr:col>98</xdr:col>
      <xdr:colOff>38100</xdr:colOff>
      <xdr:row>86</xdr:row>
      <xdr:rowOff>164872</xdr:rowOff>
    </xdr:to>
    <xdr:sp macro="" textlink="">
      <xdr:nvSpPr>
        <xdr:cNvPr id="829" name="楕円 828"/>
        <xdr:cNvSpPr/>
      </xdr:nvSpPr>
      <xdr:spPr>
        <a:xfrm>
          <a:off x="18605500" y="14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114072</xdr:rowOff>
    </xdr:from>
    <xdr:to>
      <xdr:col>102</xdr:col>
      <xdr:colOff>114300</xdr:colOff>
      <xdr:row>86</xdr:row>
      <xdr:rowOff>114075</xdr:rowOff>
    </xdr:to>
    <xdr:cxnSp macro="">
      <xdr:nvCxnSpPr>
        <xdr:cNvPr id="830" name="直線コネクタ 829"/>
        <xdr:cNvCxnSpPr/>
      </xdr:nvCxnSpPr>
      <xdr:spPr>
        <a:xfrm>
          <a:off x="18656300" y="1485877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155987</xdr:rowOff>
    </xdr:from>
    <xdr:ext cx="469744" cy="259045"/>
    <xdr:sp macro="" textlink="">
      <xdr:nvSpPr>
        <xdr:cNvPr id="835" name="n_1mainValue【消防施設】&#10;一人当たり面積"/>
        <xdr:cNvSpPr txBox="1"/>
      </xdr:nvSpPr>
      <xdr:spPr>
        <a:xfrm>
          <a:off x="21075727" y="1490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155999</xdr:rowOff>
    </xdr:from>
    <xdr:ext cx="469744" cy="259045"/>
    <xdr:sp macro="" textlink="">
      <xdr:nvSpPr>
        <xdr:cNvPr id="836" name="n_2mainValue【消防施設】&#10;一人当たり面積"/>
        <xdr:cNvSpPr txBox="1"/>
      </xdr:nvSpPr>
      <xdr:spPr>
        <a:xfrm>
          <a:off x="20199427" y="149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156002</xdr:rowOff>
    </xdr:from>
    <xdr:ext cx="469744" cy="259045"/>
    <xdr:sp macro="" textlink="">
      <xdr:nvSpPr>
        <xdr:cNvPr id="837" name="n_3mainValue【消防施設】&#10;一人当たり面積"/>
        <xdr:cNvSpPr txBox="1"/>
      </xdr:nvSpPr>
      <xdr:spPr>
        <a:xfrm>
          <a:off x="19310427" y="1490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155999</xdr:rowOff>
    </xdr:from>
    <xdr:ext cx="469744" cy="259045"/>
    <xdr:sp macro="" textlink="">
      <xdr:nvSpPr>
        <xdr:cNvPr id="838" name="n_4mainValue【消防施設】&#10;一人当たり面積"/>
        <xdr:cNvSpPr txBox="1"/>
      </xdr:nvSpPr>
      <xdr:spPr>
        <a:xfrm>
          <a:off x="18421427" y="149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149498</xdr:rowOff>
    </xdr:from>
    <xdr:to>
      <xdr:col>85</xdr:col>
      <xdr:colOff>177800</xdr:colOff>
      <xdr:row>104</xdr:row>
      <xdr:rowOff>79648</xdr:rowOff>
    </xdr:to>
    <xdr:sp macro="" textlink="">
      <xdr:nvSpPr>
        <xdr:cNvPr id="880" name="楕円 879"/>
        <xdr:cNvSpPr/>
      </xdr:nvSpPr>
      <xdr:spPr>
        <a:xfrm>
          <a:off x="16268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925</xdr:rowOff>
    </xdr:from>
    <xdr:ext cx="405111" cy="259045"/>
    <xdr:sp macro="" textlink="">
      <xdr:nvSpPr>
        <xdr:cNvPr id="881" name="【庁舎】&#10;有形固定資産減価償却率該当値テキスト"/>
        <xdr:cNvSpPr txBox="1"/>
      </xdr:nvSpPr>
      <xdr:spPr>
        <a:xfrm>
          <a:off x="16357600" y="1766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882" name="楕円 881"/>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104</xdr:row>
      <xdr:rowOff>28848</xdr:rowOff>
    </xdr:to>
    <xdr:cxnSp macro="">
      <xdr:nvCxnSpPr>
        <xdr:cNvPr id="883" name="直線コネクタ 882"/>
        <xdr:cNvCxnSpPr/>
      </xdr:nvCxnSpPr>
      <xdr:spPr>
        <a:xfrm>
          <a:off x="15481300" y="1781719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4" name="楕円 883"/>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157843</xdr:rowOff>
    </xdr:from>
    <xdr:to>
      <xdr:col>81</xdr:col>
      <xdr:colOff>50800</xdr:colOff>
      <xdr:row>105</xdr:row>
      <xdr:rowOff>56606</xdr:rowOff>
    </xdr:to>
    <xdr:cxnSp macro="">
      <xdr:nvCxnSpPr>
        <xdr:cNvPr id="885" name="直線コネクタ 884"/>
        <xdr:cNvCxnSpPr/>
      </xdr:nvCxnSpPr>
      <xdr:spPr>
        <a:xfrm flipV="1">
          <a:off x="14592300" y="1781719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86" name="楕円 885"/>
        <xdr:cNvSpPr/>
      </xdr:nvSpPr>
      <xdr:spPr>
        <a:xfrm>
          <a:off x="1365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28848</xdr:rowOff>
    </xdr:from>
    <xdr:to>
      <xdr:col>76</xdr:col>
      <xdr:colOff>114300</xdr:colOff>
      <xdr:row>105</xdr:row>
      <xdr:rowOff>56606</xdr:rowOff>
    </xdr:to>
    <xdr:cxnSp macro="">
      <xdr:nvCxnSpPr>
        <xdr:cNvPr id="887" name="直線コネクタ 886"/>
        <xdr:cNvCxnSpPr/>
      </xdr:nvCxnSpPr>
      <xdr:spPr>
        <a:xfrm>
          <a:off x="13703300" y="1803109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125005</xdr:rowOff>
    </xdr:from>
    <xdr:to>
      <xdr:col>67</xdr:col>
      <xdr:colOff>101600</xdr:colOff>
      <xdr:row>105</xdr:row>
      <xdr:rowOff>55155</xdr:rowOff>
    </xdr:to>
    <xdr:sp macro="" textlink="">
      <xdr:nvSpPr>
        <xdr:cNvPr id="888" name="楕円 887"/>
        <xdr:cNvSpPr/>
      </xdr:nvSpPr>
      <xdr:spPr>
        <a:xfrm>
          <a:off x="12763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4355</xdr:rowOff>
    </xdr:from>
    <xdr:to>
      <xdr:col>71</xdr:col>
      <xdr:colOff>177800</xdr:colOff>
      <xdr:row>105</xdr:row>
      <xdr:rowOff>28848</xdr:rowOff>
    </xdr:to>
    <xdr:cxnSp macro="">
      <xdr:nvCxnSpPr>
        <xdr:cNvPr id="889" name="直線コネクタ 888"/>
        <xdr:cNvCxnSpPr/>
      </xdr:nvCxnSpPr>
      <xdr:spPr>
        <a:xfrm>
          <a:off x="12814300" y="180066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53720</xdr:rowOff>
    </xdr:from>
    <xdr:ext cx="405111" cy="259045"/>
    <xdr:sp macro="" textlink="">
      <xdr:nvSpPr>
        <xdr:cNvPr id="894" name="n_1mainValue【庁舎】&#10;有形固定資産減価償却率"/>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95" name="n_2main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6" name="n_3main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897" name="n_4main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142966</xdr:rowOff>
    </xdr:from>
    <xdr:to>
      <xdr:col>116</xdr:col>
      <xdr:colOff>114300</xdr:colOff>
      <xdr:row>105</xdr:row>
      <xdr:rowOff>73116</xdr:rowOff>
    </xdr:to>
    <xdr:sp macro="" textlink="">
      <xdr:nvSpPr>
        <xdr:cNvPr id="939" name="楕円 938"/>
        <xdr:cNvSpPr/>
      </xdr:nvSpPr>
      <xdr:spPr>
        <a:xfrm>
          <a:off x="22110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165843</xdr:rowOff>
    </xdr:from>
    <xdr:ext cx="469744" cy="259045"/>
    <xdr:sp macro="" textlink="">
      <xdr:nvSpPr>
        <xdr:cNvPr id="940" name="【庁舎】&#10;一人当たり面積該当値テキスト"/>
        <xdr:cNvSpPr txBox="1"/>
      </xdr:nvSpPr>
      <xdr:spPr>
        <a:xfrm>
          <a:off x="22199600" y="178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157662</xdr:rowOff>
    </xdr:from>
    <xdr:to>
      <xdr:col>112</xdr:col>
      <xdr:colOff>38100</xdr:colOff>
      <xdr:row>105</xdr:row>
      <xdr:rowOff>87812</xdr:rowOff>
    </xdr:to>
    <xdr:sp macro="" textlink="">
      <xdr:nvSpPr>
        <xdr:cNvPr id="941" name="楕円 940"/>
        <xdr:cNvSpPr/>
      </xdr:nvSpPr>
      <xdr:spPr>
        <a:xfrm>
          <a:off x="21272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22316</xdr:rowOff>
    </xdr:from>
    <xdr:to>
      <xdr:col>116</xdr:col>
      <xdr:colOff>63500</xdr:colOff>
      <xdr:row>105</xdr:row>
      <xdr:rowOff>37012</xdr:rowOff>
    </xdr:to>
    <xdr:cxnSp macro="">
      <xdr:nvCxnSpPr>
        <xdr:cNvPr id="942" name="直線コネクタ 941"/>
        <xdr:cNvCxnSpPr/>
      </xdr:nvCxnSpPr>
      <xdr:spPr>
        <a:xfrm flipV="1">
          <a:off x="21323300" y="180245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170724</xdr:rowOff>
    </xdr:from>
    <xdr:to>
      <xdr:col>107</xdr:col>
      <xdr:colOff>101600</xdr:colOff>
      <xdr:row>105</xdr:row>
      <xdr:rowOff>100874</xdr:rowOff>
    </xdr:to>
    <xdr:sp macro="" textlink="">
      <xdr:nvSpPr>
        <xdr:cNvPr id="943" name="楕円 942"/>
        <xdr:cNvSpPr/>
      </xdr:nvSpPr>
      <xdr:spPr>
        <a:xfrm>
          <a:off x="20383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37012</xdr:rowOff>
    </xdr:from>
    <xdr:to>
      <xdr:col>111</xdr:col>
      <xdr:colOff>177800</xdr:colOff>
      <xdr:row>105</xdr:row>
      <xdr:rowOff>50074</xdr:rowOff>
    </xdr:to>
    <xdr:cxnSp macro="">
      <xdr:nvCxnSpPr>
        <xdr:cNvPr id="944" name="直線コネクタ 943"/>
        <xdr:cNvCxnSpPr/>
      </xdr:nvCxnSpPr>
      <xdr:spPr>
        <a:xfrm flipV="1">
          <a:off x="20434300" y="180392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12337</xdr:rowOff>
    </xdr:from>
    <xdr:to>
      <xdr:col>102</xdr:col>
      <xdr:colOff>165100</xdr:colOff>
      <xdr:row>105</xdr:row>
      <xdr:rowOff>113937</xdr:rowOff>
    </xdr:to>
    <xdr:sp macro="" textlink="">
      <xdr:nvSpPr>
        <xdr:cNvPr id="945" name="楕円 944"/>
        <xdr:cNvSpPr/>
      </xdr:nvSpPr>
      <xdr:spPr>
        <a:xfrm>
          <a:off x="19494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50074</xdr:rowOff>
    </xdr:from>
    <xdr:to>
      <xdr:col>107</xdr:col>
      <xdr:colOff>50800</xdr:colOff>
      <xdr:row>105</xdr:row>
      <xdr:rowOff>63137</xdr:rowOff>
    </xdr:to>
    <xdr:cxnSp macro="">
      <xdr:nvCxnSpPr>
        <xdr:cNvPr id="946" name="直線コネクタ 945"/>
        <xdr:cNvCxnSpPr/>
      </xdr:nvCxnSpPr>
      <xdr:spPr>
        <a:xfrm flipV="1">
          <a:off x="19545300" y="180523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25400</xdr:rowOff>
    </xdr:from>
    <xdr:to>
      <xdr:col>98</xdr:col>
      <xdr:colOff>38100</xdr:colOff>
      <xdr:row>105</xdr:row>
      <xdr:rowOff>127000</xdr:rowOff>
    </xdr:to>
    <xdr:sp macro="" textlink="">
      <xdr:nvSpPr>
        <xdr:cNvPr id="947" name="楕円 946"/>
        <xdr:cNvSpPr/>
      </xdr:nvSpPr>
      <xdr:spPr>
        <a:xfrm>
          <a:off x="18605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63137</xdr:rowOff>
    </xdr:from>
    <xdr:to>
      <xdr:col>102</xdr:col>
      <xdr:colOff>114300</xdr:colOff>
      <xdr:row>105</xdr:row>
      <xdr:rowOff>76200</xdr:rowOff>
    </xdr:to>
    <xdr:cxnSp macro="">
      <xdr:nvCxnSpPr>
        <xdr:cNvPr id="948" name="直線コネクタ 947"/>
        <xdr:cNvCxnSpPr/>
      </xdr:nvCxnSpPr>
      <xdr:spPr>
        <a:xfrm flipV="1">
          <a:off x="18656300" y="180653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104339</xdr:rowOff>
    </xdr:from>
    <xdr:ext cx="469744" cy="259045"/>
    <xdr:sp macro="" textlink="">
      <xdr:nvSpPr>
        <xdr:cNvPr id="953" name="n_1mainValue【庁舎】&#10;一人当たり面積"/>
        <xdr:cNvSpPr txBox="1"/>
      </xdr:nvSpPr>
      <xdr:spPr>
        <a:xfrm>
          <a:off x="21075727" y="1776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117401</xdr:rowOff>
    </xdr:from>
    <xdr:ext cx="469744" cy="259045"/>
    <xdr:sp macro="" textlink="">
      <xdr:nvSpPr>
        <xdr:cNvPr id="954" name="n_2mainValue【庁舎】&#10;一人当たり面積"/>
        <xdr:cNvSpPr txBox="1"/>
      </xdr:nvSpPr>
      <xdr:spPr>
        <a:xfrm>
          <a:off x="20199427" y="1777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130464</xdr:rowOff>
    </xdr:from>
    <xdr:ext cx="469744" cy="259045"/>
    <xdr:sp macro="" textlink="">
      <xdr:nvSpPr>
        <xdr:cNvPr id="955" name="n_3mainValue【庁舎】&#10;一人当たり面積"/>
        <xdr:cNvSpPr txBox="1"/>
      </xdr:nvSpPr>
      <xdr:spPr>
        <a:xfrm>
          <a:off x="19310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143527</xdr:rowOff>
    </xdr:from>
    <xdr:ext cx="469744" cy="259045"/>
    <xdr:sp macro="" textlink="">
      <xdr:nvSpPr>
        <xdr:cNvPr id="956" name="n_4mainValue【庁舎】&#10;一人当たり面積"/>
        <xdr:cNvSpPr txBox="1"/>
      </xdr:nvSpPr>
      <xdr:spPr>
        <a:xfrm>
          <a:off x="18421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上記施設の中では、特に保健センター・保健所が類似団体数値と比べ大きく上回っている。当市の保健センターは昭和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年に建築され、平成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年に改修を行っているが、老朽化が進んでおり、更新が必要な時期が来ている。中長期財政計画においては、令和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年度から施設の更新を行う予定としている。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長引く景気低迷による個人・法人関係税の減収、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地価の下落による固定資産税の減収などから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不補充など定員の適正管理や再任用職員の活用により人件費の抑制、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強化等の歳入確保に努める。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22860</xdr:rowOff>
    </xdr:to>
    <xdr:cxnSp macro="">
      <xdr:nvCxnSpPr>
        <xdr:cNvPr id="67" name="直線コネクタ 66"/>
        <xdr:cNvCxnSpPr/>
      </xdr:nvCxnSpPr>
      <xdr:spPr>
        <a:xfrm>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70" name="直線コネクタ 69"/>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170180</xdr:rowOff>
    </xdr:to>
    <xdr:cxnSp macro="">
      <xdr:nvCxnSpPr>
        <xdr:cNvPr id="76" name="直線コネクタ 75"/>
        <xdr:cNvCxnSpPr/>
      </xdr:nvCxnSpPr>
      <xdr:spPr>
        <a:xfrm>
          <a:off x="1447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％になった。これは、普通交付税や臨時財政対策債等の経常一般財源の増加により経常収支比率が改善したものである。一方、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人件費・扶助費・公債費の義務的経費についてはいずれも類似団体平均を下回っているにもかかわらず、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は、市で自治体病院を抱えていることによる繰出金や、公共下水道の整備率が高いことに伴い下水道事業会計へ公債費の繰出金が多くなっているためである。今後、経常経費の中で構成比が大きい人件費については、定員の適正管理や会計年度任用職員及び再任用職員の活用による抑制に努め、繰出金については、全ての特別会計及び企業会計で経費支出の効率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69638</xdr:rowOff>
    </xdr:from>
    <xdr:to>
      <xdr:col>23</xdr:col>
      <xdr:colOff>133350</xdr:colOff>
      <xdr:row>61</xdr:row>
      <xdr:rowOff>95250</xdr:rowOff>
    </xdr:to>
    <xdr:cxnSp macro="">
      <xdr:nvCxnSpPr>
        <xdr:cNvPr id="130" name="直線コネクタ 129"/>
        <xdr:cNvCxnSpPr/>
      </xdr:nvCxnSpPr>
      <xdr:spPr>
        <a:xfrm flipV="1">
          <a:off x="4114800" y="10356638"/>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95250</xdr:rowOff>
    </xdr:to>
    <xdr:cxnSp macro="">
      <xdr:nvCxnSpPr>
        <xdr:cNvPr id="133" name="直線コネクタ 132"/>
        <xdr:cNvCxnSpPr/>
      </xdr:nvCxnSpPr>
      <xdr:spPr>
        <a:xfrm>
          <a:off x="32258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95250</xdr:rowOff>
    </xdr:to>
    <xdr:cxnSp macro="">
      <xdr:nvCxnSpPr>
        <xdr:cNvPr id="136" name="直線コネクタ 135"/>
        <xdr:cNvCxnSpPr/>
      </xdr:nvCxnSpPr>
      <xdr:spPr>
        <a:xfrm>
          <a:off x="2336800" y="105416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61</xdr:row>
      <xdr:rowOff>123402</xdr:rowOff>
    </xdr:to>
    <xdr:cxnSp macro="">
      <xdr:nvCxnSpPr>
        <xdr:cNvPr id="139" name="直線コネクタ 138"/>
        <xdr:cNvCxnSpPr/>
      </xdr:nvCxnSpPr>
      <xdr:spPr>
        <a:xfrm flipV="1">
          <a:off x="1447800" y="1054163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18838</xdr:rowOff>
    </xdr:from>
    <xdr:to>
      <xdr:col>23</xdr:col>
      <xdr:colOff>184150</xdr:colOff>
      <xdr:row>60</xdr:row>
      <xdr:rowOff>120438</xdr:rowOff>
    </xdr:to>
    <xdr:sp macro="" textlink="">
      <xdr:nvSpPr>
        <xdr:cNvPr id="149" name="楕円 148"/>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162365</xdr:rowOff>
    </xdr:from>
    <xdr:ext cx="762000" cy="259045"/>
    <xdr:sp macro="" textlink="">
      <xdr:nvSpPr>
        <xdr:cNvPr id="150" name="財政構造の弾力性該当値テキスト"/>
        <xdr:cNvSpPr txBox="1"/>
      </xdr:nvSpPr>
      <xdr:spPr>
        <a:xfrm>
          <a:off x="5041900" y="102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1" name="楕円 150"/>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52" name="テキスト ボックス 151"/>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4" name="テキスト ボックス 153"/>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5" name="楕円 154"/>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118762</xdr:rowOff>
    </xdr:from>
    <xdr:ext cx="762000" cy="259045"/>
    <xdr:sp macro="" textlink="">
      <xdr:nvSpPr>
        <xdr:cNvPr id="156" name="テキスト ボックス 155"/>
        <xdr:cNvSpPr txBox="1"/>
      </xdr:nvSpPr>
      <xdr:spPr>
        <a:xfrm>
          <a:off x="1955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72602</xdr:rowOff>
    </xdr:from>
    <xdr:to>
      <xdr:col>7</xdr:col>
      <xdr:colOff>31750</xdr:colOff>
      <xdr:row>62</xdr:row>
      <xdr:rowOff>2752</xdr:rowOff>
    </xdr:to>
    <xdr:sp macro="" textlink="">
      <xdr:nvSpPr>
        <xdr:cNvPr id="157" name="楕円 156"/>
        <xdr:cNvSpPr/>
      </xdr:nvSpPr>
      <xdr:spPr>
        <a:xfrm>
          <a:off x="1397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158979</xdr:rowOff>
    </xdr:from>
    <xdr:ext cx="762000" cy="259045"/>
    <xdr:sp macro="" textlink="">
      <xdr:nvSpPr>
        <xdr:cNvPr id="158" name="テキスト ボックス 157"/>
        <xdr:cNvSpPr txBox="1"/>
      </xdr:nvSpPr>
      <xdr:spPr>
        <a:xfrm>
          <a:off x="1066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共済費等の人件費の増加、新型コロナウイルス予防接種委託料等の物件費の増加等により、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等が要因となっている。今後も民間委託が可能な業務については適宜見直し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139033</xdr:rowOff>
    </xdr:from>
    <xdr:to>
      <xdr:col>23</xdr:col>
      <xdr:colOff>133350</xdr:colOff>
      <xdr:row>82</xdr:row>
      <xdr:rowOff>158448</xdr:rowOff>
    </xdr:to>
    <xdr:cxnSp macro="">
      <xdr:nvCxnSpPr>
        <xdr:cNvPr id="192" name="直線コネクタ 191"/>
        <xdr:cNvCxnSpPr/>
      </xdr:nvCxnSpPr>
      <xdr:spPr>
        <a:xfrm>
          <a:off x="4114800" y="14197933"/>
          <a:ext cx="838200" cy="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107803</xdr:rowOff>
    </xdr:from>
    <xdr:to>
      <xdr:col>19</xdr:col>
      <xdr:colOff>133350</xdr:colOff>
      <xdr:row>82</xdr:row>
      <xdr:rowOff>139033</xdr:rowOff>
    </xdr:to>
    <xdr:cxnSp macro="">
      <xdr:nvCxnSpPr>
        <xdr:cNvPr id="195" name="直線コネクタ 194"/>
        <xdr:cNvCxnSpPr/>
      </xdr:nvCxnSpPr>
      <xdr:spPr>
        <a:xfrm>
          <a:off x="3225800" y="14166703"/>
          <a:ext cx="889000" cy="3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88103</xdr:rowOff>
    </xdr:from>
    <xdr:to>
      <xdr:col>15</xdr:col>
      <xdr:colOff>82550</xdr:colOff>
      <xdr:row>82</xdr:row>
      <xdr:rowOff>107803</xdr:rowOff>
    </xdr:to>
    <xdr:cxnSp macro="">
      <xdr:nvCxnSpPr>
        <xdr:cNvPr id="198" name="直線コネクタ 197"/>
        <xdr:cNvCxnSpPr/>
      </xdr:nvCxnSpPr>
      <xdr:spPr>
        <a:xfrm>
          <a:off x="2336800" y="14147003"/>
          <a:ext cx="889000" cy="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78929</xdr:rowOff>
    </xdr:from>
    <xdr:to>
      <xdr:col>11</xdr:col>
      <xdr:colOff>31750</xdr:colOff>
      <xdr:row>82</xdr:row>
      <xdr:rowOff>88103</xdr:rowOff>
    </xdr:to>
    <xdr:cxnSp macro="">
      <xdr:nvCxnSpPr>
        <xdr:cNvPr id="201" name="直線コネクタ 200"/>
        <xdr:cNvCxnSpPr/>
      </xdr:nvCxnSpPr>
      <xdr:spPr>
        <a:xfrm>
          <a:off x="1447800" y="14137829"/>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107648</xdr:rowOff>
    </xdr:from>
    <xdr:to>
      <xdr:col>23</xdr:col>
      <xdr:colOff>184150</xdr:colOff>
      <xdr:row>83</xdr:row>
      <xdr:rowOff>37798</xdr:rowOff>
    </xdr:to>
    <xdr:sp macro="" textlink="">
      <xdr:nvSpPr>
        <xdr:cNvPr id="211" name="楕円 210"/>
        <xdr:cNvSpPr/>
      </xdr:nvSpPr>
      <xdr:spPr>
        <a:xfrm>
          <a:off x="4902200" y="141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79725</xdr:rowOff>
    </xdr:from>
    <xdr:ext cx="762000" cy="259045"/>
    <xdr:sp macro="" textlink="">
      <xdr:nvSpPr>
        <xdr:cNvPr id="212" name="人件費・物件費等の状況該当値テキスト"/>
        <xdr:cNvSpPr txBox="1"/>
      </xdr:nvSpPr>
      <xdr:spPr>
        <a:xfrm>
          <a:off x="5041900" y="1413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88233</xdr:rowOff>
    </xdr:from>
    <xdr:to>
      <xdr:col>19</xdr:col>
      <xdr:colOff>184150</xdr:colOff>
      <xdr:row>83</xdr:row>
      <xdr:rowOff>18383</xdr:rowOff>
    </xdr:to>
    <xdr:sp macro="" textlink="">
      <xdr:nvSpPr>
        <xdr:cNvPr id="213" name="楕円 212"/>
        <xdr:cNvSpPr/>
      </xdr:nvSpPr>
      <xdr:spPr>
        <a:xfrm>
          <a:off x="4064000" y="141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3160</xdr:rowOff>
    </xdr:from>
    <xdr:ext cx="736600" cy="259045"/>
    <xdr:sp macro="" textlink="">
      <xdr:nvSpPr>
        <xdr:cNvPr id="214" name="テキスト ボックス 213"/>
        <xdr:cNvSpPr txBox="1"/>
      </xdr:nvSpPr>
      <xdr:spPr>
        <a:xfrm>
          <a:off x="3733800" y="1423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57003</xdr:rowOff>
    </xdr:from>
    <xdr:to>
      <xdr:col>15</xdr:col>
      <xdr:colOff>133350</xdr:colOff>
      <xdr:row>82</xdr:row>
      <xdr:rowOff>158603</xdr:rowOff>
    </xdr:to>
    <xdr:sp macro="" textlink="">
      <xdr:nvSpPr>
        <xdr:cNvPr id="215" name="楕円 214"/>
        <xdr:cNvSpPr/>
      </xdr:nvSpPr>
      <xdr:spPr>
        <a:xfrm>
          <a:off x="3175000" y="141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143380</xdr:rowOff>
    </xdr:from>
    <xdr:ext cx="762000" cy="259045"/>
    <xdr:sp macro="" textlink="">
      <xdr:nvSpPr>
        <xdr:cNvPr id="216" name="テキスト ボックス 215"/>
        <xdr:cNvSpPr txBox="1"/>
      </xdr:nvSpPr>
      <xdr:spPr>
        <a:xfrm>
          <a:off x="2844800" y="1420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37303</xdr:rowOff>
    </xdr:from>
    <xdr:to>
      <xdr:col>11</xdr:col>
      <xdr:colOff>82550</xdr:colOff>
      <xdr:row>82</xdr:row>
      <xdr:rowOff>138903</xdr:rowOff>
    </xdr:to>
    <xdr:sp macro="" textlink="">
      <xdr:nvSpPr>
        <xdr:cNvPr id="217" name="楕円 216"/>
        <xdr:cNvSpPr/>
      </xdr:nvSpPr>
      <xdr:spPr>
        <a:xfrm>
          <a:off x="2286000" y="140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149080</xdr:rowOff>
    </xdr:from>
    <xdr:ext cx="762000" cy="259045"/>
    <xdr:sp macro="" textlink="">
      <xdr:nvSpPr>
        <xdr:cNvPr id="218" name="テキスト ボックス 217"/>
        <xdr:cNvSpPr txBox="1"/>
      </xdr:nvSpPr>
      <xdr:spPr>
        <a:xfrm>
          <a:off x="1955800" y="138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28129</xdr:rowOff>
    </xdr:from>
    <xdr:to>
      <xdr:col>7</xdr:col>
      <xdr:colOff>31750</xdr:colOff>
      <xdr:row>82</xdr:row>
      <xdr:rowOff>129729</xdr:rowOff>
    </xdr:to>
    <xdr:sp macro="" textlink="">
      <xdr:nvSpPr>
        <xdr:cNvPr id="219" name="楕円 218"/>
        <xdr:cNvSpPr/>
      </xdr:nvSpPr>
      <xdr:spPr>
        <a:xfrm>
          <a:off x="1397000" y="140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139906</xdr:rowOff>
    </xdr:from>
    <xdr:ext cx="762000" cy="259045"/>
    <xdr:sp macro="" textlink="">
      <xdr:nvSpPr>
        <xdr:cNvPr id="220" name="テキスト ボックス 219"/>
        <xdr:cNvSpPr txBox="1"/>
      </xdr:nvSpPr>
      <xdr:spPr>
        <a:xfrm>
          <a:off x="1066800" y="1385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現行の給料表は人事院勧告を完全実施し、手当の見直し等を行っており、ラスパイレス指数は類似団体平均と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同等となっている。人事評価制度の導入などにより、職務・職責に応じた給与構造への転換を図り、今後も類似団体平均水準を維持する。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74789</xdr:rowOff>
    </xdr:to>
    <xdr:cxnSp macro="">
      <xdr:nvCxnSpPr>
        <xdr:cNvPr id="254" name="直線コネクタ 253"/>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57" name="直線コネクタ 256"/>
        <xdr:cNvCxnSpPr/>
      </xdr:nvCxnSpPr>
      <xdr:spPr>
        <a:xfrm>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101600</xdr:rowOff>
    </xdr:to>
    <xdr:cxnSp macro="">
      <xdr:nvCxnSpPr>
        <xdr:cNvPr id="260" name="直線コネクタ 259"/>
        <xdr:cNvCxnSpPr/>
      </xdr:nvCxnSpPr>
      <xdr:spPr>
        <a:xfrm flipV="1">
          <a:off x="14401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3" name="直線コネクタ 262"/>
        <xdr:cNvCxnSpPr/>
      </xdr:nvCxnSpPr>
      <xdr:spPr>
        <a:xfrm>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3" name="楕円 272"/>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4" name="給与水準   （国との比較）該当値テキスト"/>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5" name="楕円 274"/>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6" name="テキスト ボックス 275"/>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7" name="楕円 276"/>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78" name="テキスト ボックス 277"/>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9" name="楕円 278"/>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0" name="テキスト ボックス 27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1" name="楕円 280"/>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82" name="テキスト ボックス 281"/>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人下回っており、定員適正化計画の成果が表れている。定員適正化計画において、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人の削減を行い、合併（</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H17.3.28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退職者の不補充等により目標数値以上に職員数を削減してきたが、過剰な職員数の削減は住民サービスの低下を招くおそれがあるため、今後も引き続き中長期的な視点で職員採用を実施し、適正な人員配置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21953</xdr:rowOff>
    </xdr:from>
    <xdr:to>
      <xdr:col>81</xdr:col>
      <xdr:colOff>44450</xdr:colOff>
      <xdr:row>60</xdr:row>
      <xdr:rowOff>44934</xdr:rowOff>
    </xdr:to>
    <xdr:cxnSp macro="">
      <xdr:nvCxnSpPr>
        <xdr:cNvPr id="319" name="直線コネクタ 318"/>
        <xdr:cNvCxnSpPr/>
      </xdr:nvCxnSpPr>
      <xdr:spPr>
        <a:xfrm>
          <a:off x="16179800" y="1030895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21953</xdr:rowOff>
    </xdr:to>
    <xdr:cxnSp macro="">
      <xdr:nvCxnSpPr>
        <xdr:cNvPr id="322" name="直線コネクタ 321"/>
        <xdr:cNvCxnSpPr/>
      </xdr:nvCxnSpPr>
      <xdr:spPr>
        <a:xfrm>
          <a:off x="15290800" y="102986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60</xdr:row>
      <xdr:rowOff>11612</xdr:rowOff>
    </xdr:to>
    <xdr:cxnSp macro="">
      <xdr:nvCxnSpPr>
        <xdr:cNvPr id="325" name="直線コネクタ 324"/>
        <xdr:cNvCxnSpPr/>
      </xdr:nvCxnSpPr>
      <xdr:spPr>
        <a:xfrm>
          <a:off x="14401800" y="10272183"/>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139398</xdr:rowOff>
    </xdr:from>
    <xdr:to>
      <xdr:col>68</xdr:col>
      <xdr:colOff>152400</xdr:colOff>
      <xdr:row>59</xdr:row>
      <xdr:rowOff>156633</xdr:rowOff>
    </xdr:to>
    <xdr:cxnSp macro="">
      <xdr:nvCxnSpPr>
        <xdr:cNvPr id="328" name="直線コネクタ 327"/>
        <xdr:cNvCxnSpPr/>
      </xdr:nvCxnSpPr>
      <xdr:spPr>
        <a:xfrm>
          <a:off x="13512800" y="1025494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165584</xdr:rowOff>
    </xdr:from>
    <xdr:to>
      <xdr:col>81</xdr:col>
      <xdr:colOff>95250</xdr:colOff>
      <xdr:row>60</xdr:row>
      <xdr:rowOff>95734</xdr:rowOff>
    </xdr:to>
    <xdr:sp macro="" textlink="">
      <xdr:nvSpPr>
        <xdr:cNvPr id="338" name="楕円 337"/>
        <xdr:cNvSpPr/>
      </xdr:nvSpPr>
      <xdr:spPr>
        <a:xfrm>
          <a:off x="169672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10661</xdr:rowOff>
    </xdr:from>
    <xdr:ext cx="762000" cy="259045"/>
    <xdr:sp macro="" textlink="">
      <xdr:nvSpPr>
        <xdr:cNvPr id="339" name="定員管理の状況該当値テキスト"/>
        <xdr:cNvSpPr txBox="1"/>
      </xdr:nvSpPr>
      <xdr:spPr>
        <a:xfrm>
          <a:off x="17106900" y="101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142603</xdr:rowOff>
    </xdr:from>
    <xdr:to>
      <xdr:col>77</xdr:col>
      <xdr:colOff>95250</xdr:colOff>
      <xdr:row>60</xdr:row>
      <xdr:rowOff>72753</xdr:rowOff>
    </xdr:to>
    <xdr:sp macro="" textlink="">
      <xdr:nvSpPr>
        <xdr:cNvPr id="340" name="楕円 339"/>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41" name="テキスト ボックス 340"/>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2" name="楕円 341"/>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43" name="テキスト ボックス 342"/>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105833</xdr:rowOff>
    </xdr:from>
    <xdr:to>
      <xdr:col>68</xdr:col>
      <xdr:colOff>203200</xdr:colOff>
      <xdr:row>60</xdr:row>
      <xdr:rowOff>35983</xdr:rowOff>
    </xdr:to>
    <xdr:sp macro="" textlink="">
      <xdr:nvSpPr>
        <xdr:cNvPr id="344" name="楕円 343"/>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46160</xdr:rowOff>
    </xdr:from>
    <xdr:ext cx="762000" cy="259045"/>
    <xdr:sp macro="" textlink="">
      <xdr:nvSpPr>
        <xdr:cNvPr id="345" name="テキスト ボックス 344"/>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88598</xdr:rowOff>
    </xdr:from>
    <xdr:to>
      <xdr:col>64</xdr:col>
      <xdr:colOff>152400</xdr:colOff>
      <xdr:row>60</xdr:row>
      <xdr:rowOff>18748</xdr:rowOff>
    </xdr:to>
    <xdr:sp macro="" textlink="">
      <xdr:nvSpPr>
        <xdr:cNvPr id="346" name="楕円 345"/>
        <xdr:cNvSpPr/>
      </xdr:nvSpPr>
      <xdr:spPr>
        <a:xfrm>
          <a:off x="13462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28925</xdr:rowOff>
    </xdr:from>
    <xdr:ext cx="762000" cy="259045"/>
    <xdr:sp macro="" textlink="">
      <xdr:nvSpPr>
        <xdr:cNvPr id="347" name="テキスト ボックス 346"/>
        <xdr:cNvSpPr txBox="1"/>
      </xdr:nvSpPr>
      <xdr:spPr>
        <a:xfrm>
          <a:off x="13131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％前後であった比率は、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年度から資本費平準化債を発行したことにより改善され、その後は安定している。令和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フェリー埠頭再整備事業や保内総合児童センター建設事業等の元利償還金の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増加等により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、事業の優先度・必要性を厳しく精査するとともに、過疎債等の交付税措置率の高い起債を優先発行し、比率の急激な上昇を抑制する。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28046</xdr:rowOff>
    </xdr:to>
    <xdr:cxnSp macro="">
      <xdr:nvCxnSpPr>
        <xdr:cNvPr id="381" name="直線コネクタ 380"/>
        <xdr:cNvCxnSpPr/>
      </xdr:nvCxnSpPr>
      <xdr:spPr>
        <a:xfrm>
          <a:off x="16179800" y="636566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30057</xdr:rowOff>
    </xdr:to>
    <xdr:cxnSp macro="">
      <xdr:nvCxnSpPr>
        <xdr:cNvPr id="384" name="直線コネクタ 383"/>
        <xdr:cNvCxnSpPr/>
      </xdr:nvCxnSpPr>
      <xdr:spPr>
        <a:xfrm flipV="1">
          <a:off x="15290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40111</xdr:rowOff>
    </xdr:to>
    <xdr:cxnSp macro="">
      <xdr:nvCxnSpPr>
        <xdr:cNvPr id="387" name="直線コネクタ 386"/>
        <xdr:cNvCxnSpPr/>
      </xdr:nvCxnSpPr>
      <xdr:spPr>
        <a:xfrm flipV="1">
          <a:off x="14401800" y="637370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40111</xdr:rowOff>
    </xdr:from>
    <xdr:to>
      <xdr:col>68</xdr:col>
      <xdr:colOff>152400</xdr:colOff>
      <xdr:row>37</xdr:row>
      <xdr:rowOff>60219</xdr:rowOff>
    </xdr:to>
    <xdr:cxnSp macro="">
      <xdr:nvCxnSpPr>
        <xdr:cNvPr id="390" name="直線コネクタ 389"/>
        <xdr:cNvCxnSpPr/>
      </xdr:nvCxnSpPr>
      <xdr:spPr>
        <a:xfrm flipV="1">
          <a:off x="13512800" y="63837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400" name="楕円 399"/>
        <xdr:cNvSpPr/>
      </xdr:nvSpPr>
      <xdr:spPr>
        <a:xfrm>
          <a:off x="169672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120773</xdr:rowOff>
    </xdr:from>
    <xdr:ext cx="762000" cy="259045"/>
    <xdr:sp macro="" textlink="">
      <xdr:nvSpPr>
        <xdr:cNvPr id="401" name="公債費負担の状況該当値テキスト"/>
        <xdr:cNvSpPr txBox="1"/>
      </xdr:nvSpPr>
      <xdr:spPr>
        <a:xfrm>
          <a:off x="17106900" y="62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2" name="楕円 401"/>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403" name="テキスト ボックス 402"/>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150707</xdr:rowOff>
    </xdr:from>
    <xdr:to>
      <xdr:col>73</xdr:col>
      <xdr:colOff>44450</xdr:colOff>
      <xdr:row>37</xdr:row>
      <xdr:rowOff>80857</xdr:rowOff>
    </xdr:to>
    <xdr:sp macro="" textlink="">
      <xdr:nvSpPr>
        <xdr:cNvPr id="404" name="楕円 403"/>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405" name="テキスト ボックス 404"/>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160761</xdr:rowOff>
    </xdr:from>
    <xdr:to>
      <xdr:col>68</xdr:col>
      <xdr:colOff>203200</xdr:colOff>
      <xdr:row>37</xdr:row>
      <xdr:rowOff>90911</xdr:rowOff>
    </xdr:to>
    <xdr:sp macro="" textlink="">
      <xdr:nvSpPr>
        <xdr:cNvPr id="406" name="楕円 405"/>
        <xdr:cNvSpPr/>
      </xdr:nvSpPr>
      <xdr:spPr>
        <a:xfrm>
          <a:off x="14351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75688</xdr:rowOff>
    </xdr:from>
    <xdr:ext cx="762000" cy="259045"/>
    <xdr:sp macro="" textlink="">
      <xdr:nvSpPr>
        <xdr:cNvPr id="407" name="テキスト ボックス 406"/>
        <xdr:cNvSpPr txBox="1"/>
      </xdr:nvSpPr>
      <xdr:spPr>
        <a:xfrm>
          <a:off x="14020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408" name="楕円 407"/>
        <xdr:cNvSpPr/>
      </xdr:nvSpPr>
      <xdr:spPr>
        <a:xfrm>
          <a:off x="13462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409" name="テキスト ボックス 408"/>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％前後であった比率は、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年度から資本費平準化債の発行により下水道事業への繰出金を抑制したことで飛躍的に改善された。令和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公営企業等繰入見込額の減少、普通交付税額の増額等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ポイント改善されたものの、類似団体平均では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年度は、喜須来小学校校舎長寿命化改良事業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等の大型事業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の実施</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により地方債現在高が増加し、比率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上昇する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ことが見込まれることから、今後も事業実施の適正化を図り、財政の健全化に努める。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8077</xdr:rowOff>
    </xdr:from>
    <xdr:to>
      <xdr:col>81</xdr:col>
      <xdr:colOff>44450</xdr:colOff>
      <xdr:row>16</xdr:row>
      <xdr:rowOff>25933</xdr:rowOff>
    </xdr:to>
    <xdr:cxnSp macro="">
      <xdr:nvCxnSpPr>
        <xdr:cNvPr id="441" name="直線コネクタ 440"/>
        <xdr:cNvCxnSpPr/>
      </xdr:nvCxnSpPr>
      <xdr:spPr>
        <a:xfrm flipV="1">
          <a:off x="16179800" y="2751277"/>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25933</xdr:rowOff>
    </xdr:from>
    <xdr:to>
      <xdr:col>77</xdr:col>
      <xdr:colOff>44450</xdr:colOff>
      <xdr:row>16</xdr:row>
      <xdr:rowOff>83363</xdr:rowOff>
    </xdr:to>
    <xdr:cxnSp macro="">
      <xdr:nvCxnSpPr>
        <xdr:cNvPr id="444" name="直線コネクタ 443"/>
        <xdr:cNvCxnSpPr/>
      </xdr:nvCxnSpPr>
      <xdr:spPr>
        <a:xfrm flipV="1">
          <a:off x="15290800" y="2769133"/>
          <a:ext cx="889000" cy="5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83363</xdr:rowOff>
    </xdr:from>
    <xdr:to>
      <xdr:col>72</xdr:col>
      <xdr:colOff>203200</xdr:colOff>
      <xdr:row>16</xdr:row>
      <xdr:rowOff>98323</xdr:rowOff>
    </xdr:to>
    <xdr:cxnSp macro="">
      <xdr:nvCxnSpPr>
        <xdr:cNvPr id="447" name="直線コネクタ 446"/>
        <xdr:cNvCxnSpPr/>
      </xdr:nvCxnSpPr>
      <xdr:spPr>
        <a:xfrm flipV="1">
          <a:off x="14401800" y="2826563"/>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83845</xdr:rowOff>
    </xdr:from>
    <xdr:to>
      <xdr:col>68</xdr:col>
      <xdr:colOff>152400</xdr:colOff>
      <xdr:row>16</xdr:row>
      <xdr:rowOff>98323</xdr:rowOff>
    </xdr:to>
    <xdr:cxnSp macro="">
      <xdr:nvCxnSpPr>
        <xdr:cNvPr id="450" name="直線コネクタ 449"/>
        <xdr:cNvCxnSpPr/>
      </xdr:nvCxnSpPr>
      <xdr:spPr>
        <a:xfrm>
          <a:off x="13512800" y="282704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128727</xdr:rowOff>
    </xdr:from>
    <xdr:to>
      <xdr:col>81</xdr:col>
      <xdr:colOff>95250</xdr:colOff>
      <xdr:row>16</xdr:row>
      <xdr:rowOff>58877</xdr:rowOff>
    </xdr:to>
    <xdr:sp macro="" textlink="">
      <xdr:nvSpPr>
        <xdr:cNvPr id="460" name="楕円 459"/>
        <xdr:cNvSpPr/>
      </xdr:nvSpPr>
      <xdr:spPr>
        <a:xfrm>
          <a:off x="16967200" y="27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100804</xdr:rowOff>
    </xdr:from>
    <xdr:ext cx="762000" cy="259045"/>
    <xdr:sp macro="" textlink="">
      <xdr:nvSpPr>
        <xdr:cNvPr id="461" name="将来負担の状況該当値テキスト"/>
        <xdr:cNvSpPr txBox="1"/>
      </xdr:nvSpPr>
      <xdr:spPr>
        <a:xfrm>
          <a:off x="17106900" y="26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146583</xdr:rowOff>
    </xdr:from>
    <xdr:to>
      <xdr:col>77</xdr:col>
      <xdr:colOff>95250</xdr:colOff>
      <xdr:row>16</xdr:row>
      <xdr:rowOff>76733</xdr:rowOff>
    </xdr:to>
    <xdr:sp macro="" textlink="">
      <xdr:nvSpPr>
        <xdr:cNvPr id="462" name="楕円 461"/>
        <xdr:cNvSpPr/>
      </xdr:nvSpPr>
      <xdr:spPr>
        <a:xfrm>
          <a:off x="16129000" y="27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61510</xdr:rowOff>
    </xdr:from>
    <xdr:ext cx="736600" cy="259045"/>
    <xdr:sp macro="" textlink="">
      <xdr:nvSpPr>
        <xdr:cNvPr id="463" name="テキスト ボックス 462"/>
        <xdr:cNvSpPr txBox="1"/>
      </xdr:nvSpPr>
      <xdr:spPr>
        <a:xfrm>
          <a:off x="15798800" y="280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32563</xdr:rowOff>
    </xdr:from>
    <xdr:to>
      <xdr:col>73</xdr:col>
      <xdr:colOff>44450</xdr:colOff>
      <xdr:row>16</xdr:row>
      <xdr:rowOff>134163</xdr:rowOff>
    </xdr:to>
    <xdr:sp macro="" textlink="">
      <xdr:nvSpPr>
        <xdr:cNvPr id="464" name="楕円 463"/>
        <xdr:cNvSpPr/>
      </xdr:nvSpPr>
      <xdr:spPr>
        <a:xfrm>
          <a:off x="15240000" y="27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118940</xdr:rowOff>
    </xdr:from>
    <xdr:ext cx="762000" cy="259045"/>
    <xdr:sp macro="" textlink="">
      <xdr:nvSpPr>
        <xdr:cNvPr id="465" name="テキスト ボックス 464"/>
        <xdr:cNvSpPr txBox="1"/>
      </xdr:nvSpPr>
      <xdr:spPr>
        <a:xfrm>
          <a:off x="14909800" y="28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47523</xdr:rowOff>
    </xdr:from>
    <xdr:to>
      <xdr:col>68</xdr:col>
      <xdr:colOff>203200</xdr:colOff>
      <xdr:row>16</xdr:row>
      <xdr:rowOff>149123</xdr:rowOff>
    </xdr:to>
    <xdr:sp macro="" textlink="">
      <xdr:nvSpPr>
        <xdr:cNvPr id="466" name="楕円 465"/>
        <xdr:cNvSpPr/>
      </xdr:nvSpPr>
      <xdr:spPr>
        <a:xfrm>
          <a:off x="14351000" y="27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133900</xdr:rowOff>
    </xdr:from>
    <xdr:ext cx="762000" cy="259045"/>
    <xdr:sp macro="" textlink="">
      <xdr:nvSpPr>
        <xdr:cNvPr id="467" name="テキスト ボックス 466"/>
        <xdr:cNvSpPr txBox="1"/>
      </xdr:nvSpPr>
      <xdr:spPr>
        <a:xfrm>
          <a:off x="14020800" y="287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33045</xdr:rowOff>
    </xdr:from>
    <xdr:to>
      <xdr:col>64</xdr:col>
      <xdr:colOff>152400</xdr:colOff>
      <xdr:row>16</xdr:row>
      <xdr:rowOff>134645</xdr:rowOff>
    </xdr:to>
    <xdr:sp macro="" textlink="">
      <xdr:nvSpPr>
        <xdr:cNvPr id="468" name="楕円 467"/>
        <xdr:cNvSpPr/>
      </xdr:nvSpPr>
      <xdr:spPr>
        <a:xfrm>
          <a:off x="13462000" y="27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119422</xdr:rowOff>
    </xdr:from>
    <xdr:ext cx="762000" cy="259045"/>
    <xdr:sp macro="" textlink="">
      <xdr:nvSpPr>
        <xdr:cNvPr id="469" name="テキスト ボックス 468"/>
        <xdr:cNvSpPr txBox="1"/>
      </xdr:nvSpPr>
      <xdr:spPr>
        <a:xfrm>
          <a:off x="13131800" y="286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共済費等の増加により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、人件費に係る経常収支比率は前年度に比べ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ポイント増加したが、定員適正化計画により人員削減を行ってきたため、類似団体平均を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ポイント下回っている。今後も引き続き中長期的な視点で職員採用を実施し、適正な人員配置に努める。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107950</xdr:rowOff>
    </xdr:to>
    <xdr:cxnSp macro="">
      <xdr:nvCxnSpPr>
        <xdr:cNvPr id="66" name="直線コネクタ 65"/>
        <xdr:cNvCxnSpPr/>
      </xdr:nvCxnSpPr>
      <xdr:spPr>
        <a:xfrm>
          <a:off x="3987800" y="610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100330</xdr:rowOff>
    </xdr:to>
    <xdr:cxnSp macro="">
      <xdr:nvCxnSpPr>
        <xdr:cNvPr id="69" name="直線コネクタ 68"/>
        <xdr:cNvCxnSpPr/>
      </xdr:nvCxnSpPr>
      <xdr:spPr>
        <a:xfrm>
          <a:off x="3098800" y="600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54610</xdr:rowOff>
    </xdr:to>
    <xdr:cxnSp macro="">
      <xdr:nvCxnSpPr>
        <xdr:cNvPr id="72" name="直線コネクタ 71"/>
        <xdr:cNvCxnSpPr/>
      </xdr:nvCxnSpPr>
      <xdr:spPr>
        <a:xfrm flipV="1">
          <a:off x="2209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161290</xdr:rowOff>
    </xdr:to>
    <xdr:cxnSp macro="">
      <xdr:nvCxnSpPr>
        <xdr:cNvPr id="75" name="直線コネクタ 74"/>
        <xdr:cNvCxnSpPr/>
      </xdr:nvCxnSpPr>
      <xdr:spPr>
        <a:xfrm flipV="1">
          <a:off x="1320800" y="605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より高くなっているのは、八幡浜市行政改革大綱に基づき、業務の民間委託を推進し、職員人件費等から委託料へシフト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139700</xdr:rowOff>
    </xdr:from>
    <xdr:to>
      <xdr:col>82</xdr:col>
      <xdr:colOff>107950</xdr:colOff>
      <xdr:row>20</xdr:row>
      <xdr:rowOff>12700</xdr:rowOff>
    </xdr:to>
    <xdr:cxnSp macro="">
      <xdr:nvCxnSpPr>
        <xdr:cNvPr id="127" name="直線コネクタ 126"/>
        <xdr:cNvCxnSpPr/>
      </xdr:nvCxnSpPr>
      <xdr:spPr>
        <a:xfrm flipV="1">
          <a:off x="15671800" y="32258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76200</xdr:rowOff>
    </xdr:to>
    <xdr:cxnSp macro="">
      <xdr:nvCxnSpPr>
        <xdr:cNvPr id="130" name="直線コネクタ 129"/>
        <xdr:cNvCxnSpPr/>
      </xdr:nvCxnSpPr>
      <xdr:spPr>
        <a:xfrm flipV="1">
          <a:off x="14782800" y="344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20</xdr:row>
      <xdr:rowOff>76200</xdr:rowOff>
    </xdr:to>
    <xdr:cxnSp macro="">
      <xdr:nvCxnSpPr>
        <xdr:cNvPr id="133" name="直線コネクタ 132"/>
        <xdr:cNvCxnSpPr/>
      </xdr:nvCxnSpPr>
      <xdr:spPr>
        <a:xfrm>
          <a:off x="13893800" y="332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69850</xdr:rowOff>
    </xdr:to>
    <xdr:cxnSp macro="">
      <xdr:nvCxnSpPr>
        <xdr:cNvPr id="136" name="直線コネクタ 135"/>
        <xdr:cNvCxnSpPr/>
      </xdr:nvCxnSpPr>
      <xdr:spPr>
        <a:xfrm>
          <a:off x="13004800" y="317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88900</xdr:rowOff>
    </xdr:from>
    <xdr:to>
      <xdr:col>82</xdr:col>
      <xdr:colOff>158750</xdr:colOff>
      <xdr:row>19</xdr:row>
      <xdr:rowOff>19050</xdr:rowOff>
    </xdr:to>
    <xdr:sp macro="" textlink="">
      <xdr:nvSpPr>
        <xdr:cNvPr id="146" name="楕円 145"/>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60977</xdr:rowOff>
    </xdr:from>
    <xdr:ext cx="762000" cy="259045"/>
    <xdr:sp macro="" textlink="">
      <xdr:nvSpPr>
        <xdr:cNvPr id="147"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8" name="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5" name="テキスト ボックス 154"/>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扶助費に係る経常収支比率は、類似団体平均以下の水準で推移している。これは、人口減少により社会福祉、児童福祉、老人福祉の給付が減少してるためと考えられる。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25400</xdr:rowOff>
    </xdr:to>
    <xdr:cxnSp macro="">
      <xdr:nvCxnSpPr>
        <xdr:cNvPr id="188" name="直線コネクタ 187"/>
        <xdr:cNvCxnSpPr/>
      </xdr:nvCxnSpPr>
      <xdr:spPr>
        <a:xfrm flipV="1">
          <a:off x="3987800" y="9232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127000</xdr:rowOff>
    </xdr:to>
    <xdr:cxnSp macro="">
      <xdr:nvCxnSpPr>
        <xdr:cNvPr id="191" name="直線コネクタ 190"/>
        <xdr:cNvCxnSpPr/>
      </xdr:nvCxnSpPr>
      <xdr:spPr>
        <a:xfrm flipV="1">
          <a:off x="3098800" y="9283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127000</xdr:rowOff>
    </xdr:to>
    <xdr:cxnSp macro="">
      <xdr:nvCxnSpPr>
        <xdr:cNvPr id="194" name="直線コネクタ 193"/>
        <xdr:cNvCxnSpPr/>
      </xdr:nvCxnSpPr>
      <xdr:spPr>
        <a:xfrm>
          <a:off x="2209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114300</xdr:rowOff>
    </xdr:to>
    <xdr:cxnSp macro="">
      <xdr:nvCxnSpPr>
        <xdr:cNvPr id="197" name="直線コネクタ 196"/>
        <xdr:cNvCxnSpPr/>
      </xdr:nvCxnSpPr>
      <xdr:spPr>
        <a:xfrm>
          <a:off x="1320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9" name="楕円 208"/>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10" name="テキスト ボックス 209"/>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3" name="楕円 212"/>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4" name="テキスト ボックス 213"/>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5" name="楕円 214"/>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6" name="テキスト ボックス 215"/>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等となっている。今後、高齢化による介護保険事業会計への繰出金が増えることが予想されるため、介護保険料の適正化を図ることなどにより、税収を主な財源とする普通会計の負担額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55</xdr:row>
      <xdr:rowOff>131899</xdr:rowOff>
    </xdr:to>
    <xdr:cxnSp macro="">
      <xdr:nvCxnSpPr>
        <xdr:cNvPr id="251" name="直線コネクタ 250"/>
        <xdr:cNvCxnSpPr/>
      </xdr:nvCxnSpPr>
      <xdr:spPr>
        <a:xfrm>
          <a:off x="15671800" y="9561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55</xdr:row>
      <xdr:rowOff>131899</xdr:rowOff>
    </xdr:to>
    <xdr:cxnSp macro="">
      <xdr:nvCxnSpPr>
        <xdr:cNvPr id="254" name="直線コネクタ 253"/>
        <xdr:cNvCxnSpPr/>
      </xdr:nvCxnSpPr>
      <xdr:spPr>
        <a:xfrm>
          <a:off x="14782800" y="9542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58</xdr:row>
      <xdr:rowOff>87812</xdr:rowOff>
    </xdr:to>
    <xdr:cxnSp macro="">
      <xdr:nvCxnSpPr>
        <xdr:cNvPr id="257" name="直線コネクタ 256"/>
        <xdr:cNvCxnSpPr/>
      </xdr:nvCxnSpPr>
      <xdr:spPr>
        <a:xfrm flipV="1">
          <a:off x="13893800" y="9542054"/>
          <a:ext cx="8890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87812</xdr:rowOff>
    </xdr:from>
    <xdr:to>
      <xdr:col>69</xdr:col>
      <xdr:colOff>92075</xdr:colOff>
      <xdr:row>58</xdr:row>
      <xdr:rowOff>127000</xdr:rowOff>
    </xdr:to>
    <xdr:cxnSp macro="">
      <xdr:nvCxnSpPr>
        <xdr:cNvPr id="260" name="直線コネクタ 259"/>
        <xdr:cNvCxnSpPr/>
      </xdr:nvCxnSpPr>
      <xdr:spPr>
        <a:xfrm flipV="1">
          <a:off x="13004800" y="100319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53176</xdr:rowOff>
    </xdr:from>
    <xdr:ext cx="762000" cy="259045"/>
    <xdr:sp macro="" textlink="">
      <xdr:nvSpPr>
        <xdr:cNvPr id="271" name="その他該当値テキスト"/>
        <xdr:cNvSpPr txBox="1"/>
      </xdr:nvSpPr>
      <xdr:spPr>
        <a:xfrm>
          <a:off x="16598900" y="94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81099</xdr:rowOff>
    </xdr:from>
    <xdr:to>
      <xdr:col>78</xdr:col>
      <xdr:colOff>120650</xdr:colOff>
      <xdr:row>56</xdr:row>
      <xdr:rowOff>11249</xdr:rowOff>
    </xdr:to>
    <xdr:sp macro="" textlink="">
      <xdr:nvSpPr>
        <xdr:cNvPr id="272" name="楕円 271"/>
        <xdr:cNvSpPr/>
      </xdr:nvSpPr>
      <xdr:spPr>
        <a:xfrm>
          <a:off x="15621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73" name="テキスト ボックス 272"/>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4" name="楕円 273"/>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5" name="テキスト ボックス 274"/>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37012</xdr:rowOff>
    </xdr:from>
    <xdr:to>
      <xdr:col>69</xdr:col>
      <xdr:colOff>142875</xdr:colOff>
      <xdr:row>58</xdr:row>
      <xdr:rowOff>138612</xdr:rowOff>
    </xdr:to>
    <xdr:sp macro="" textlink="">
      <xdr:nvSpPr>
        <xdr:cNvPr id="276" name="楕円 275"/>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123389</xdr:rowOff>
    </xdr:from>
    <xdr:ext cx="762000" cy="259045"/>
    <xdr:sp macro="" textlink="">
      <xdr:nvSpPr>
        <xdr:cNvPr id="277" name="テキスト ボックス 276"/>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が類似団体平均より高くなっているのは、公共下水道の整備率が高いことに伴い、下水道事業会計への公債費の繰出金が高い水準で推移していること及び市立八幡浜総合病院への負担金が多額になっているためである。下水道への繰出金、病院への負担金は地域住民の安全安心のために必要なものであるが、年々増高する補助費等を抑えるため経営改善の努力を促す必要がある。補助金については、補助団体の活動・運営状況等を的確に把握し、廃止・縮小などの見直し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39</xdr:row>
      <xdr:rowOff>46990</xdr:rowOff>
    </xdr:to>
    <xdr:cxnSp macro="">
      <xdr:nvCxnSpPr>
        <xdr:cNvPr id="309" name="直線コネクタ 308"/>
        <xdr:cNvCxnSpPr/>
      </xdr:nvCxnSpPr>
      <xdr:spPr>
        <a:xfrm flipV="1">
          <a:off x="15671800" y="65872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65278</xdr:rowOff>
    </xdr:to>
    <xdr:cxnSp macro="">
      <xdr:nvCxnSpPr>
        <xdr:cNvPr id="312" name="直線コネクタ 311"/>
        <xdr:cNvCxnSpPr/>
      </xdr:nvCxnSpPr>
      <xdr:spPr>
        <a:xfrm flipV="1">
          <a:off x="14782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39</xdr:row>
      <xdr:rowOff>65278</xdr:rowOff>
    </xdr:to>
    <xdr:cxnSp macro="">
      <xdr:nvCxnSpPr>
        <xdr:cNvPr id="315" name="直線コネクタ 314"/>
        <xdr:cNvCxnSpPr/>
      </xdr:nvCxnSpPr>
      <xdr:spPr>
        <a:xfrm>
          <a:off x="13893800" y="64363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110998</xdr:rowOff>
    </xdr:to>
    <xdr:cxnSp macro="">
      <xdr:nvCxnSpPr>
        <xdr:cNvPr id="318" name="直線コネクタ 317"/>
        <xdr:cNvCxnSpPr/>
      </xdr:nvCxnSpPr>
      <xdr:spPr>
        <a:xfrm flipV="1">
          <a:off x="13004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8" name="楕円 327"/>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9"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0" name="楕円 32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1" name="テキスト ボックス 33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32" name="楕円 331"/>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33" name="テキスト ボックス 332"/>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6" name="楕円 335"/>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7" name="テキスト ボックス 336"/>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ポイント下回っており、近年横ばいとなっている。今後、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フェリー埠頭再整備事業、市民文化活動センター建設事業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等の償還が始まることにより、公債費の増加が見込まれるため、地方債の発行を伴う普通建設事業を抑制し、原則として臨時財政対策債を除く地方債発行額を元金償還額より抑える方針とする。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131572</xdr:rowOff>
    </xdr:from>
    <xdr:to>
      <xdr:col>24</xdr:col>
      <xdr:colOff>25400</xdr:colOff>
      <xdr:row>75</xdr:row>
      <xdr:rowOff>138430</xdr:rowOff>
    </xdr:to>
    <xdr:cxnSp macro="">
      <xdr:nvCxnSpPr>
        <xdr:cNvPr id="367" name="直線コネクタ 366"/>
        <xdr:cNvCxnSpPr/>
      </xdr:nvCxnSpPr>
      <xdr:spPr>
        <a:xfrm>
          <a:off x="3987800" y="129903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75</xdr:row>
      <xdr:rowOff>131572</xdr:rowOff>
    </xdr:to>
    <xdr:cxnSp macro="">
      <xdr:nvCxnSpPr>
        <xdr:cNvPr id="370" name="直線コネクタ 369"/>
        <xdr:cNvCxnSpPr/>
      </xdr:nvCxnSpPr>
      <xdr:spPr>
        <a:xfrm>
          <a:off x="3098800" y="12985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127000</xdr:rowOff>
    </xdr:to>
    <xdr:cxnSp macro="">
      <xdr:nvCxnSpPr>
        <xdr:cNvPr id="373" name="直線コネクタ 372"/>
        <xdr:cNvCxnSpPr/>
      </xdr:nvCxnSpPr>
      <xdr:spPr>
        <a:xfrm>
          <a:off x="2209800" y="1298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138430</xdr:rowOff>
    </xdr:to>
    <xdr:cxnSp macro="">
      <xdr:nvCxnSpPr>
        <xdr:cNvPr id="376" name="直線コネクタ 375"/>
        <xdr:cNvCxnSpPr/>
      </xdr:nvCxnSpPr>
      <xdr:spPr>
        <a:xfrm flipV="1">
          <a:off x="1320800" y="1298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6" name="楕円 385"/>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7"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80772</xdr:rowOff>
    </xdr:from>
    <xdr:to>
      <xdr:col>20</xdr:col>
      <xdr:colOff>38100</xdr:colOff>
      <xdr:row>76</xdr:row>
      <xdr:rowOff>10922</xdr:rowOff>
    </xdr:to>
    <xdr:sp macro="" textlink="">
      <xdr:nvSpPr>
        <xdr:cNvPr id="388" name="楕円 387"/>
        <xdr:cNvSpPr/>
      </xdr:nvSpPr>
      <xdr:spPr>
        <a:xfrm>
          <a:off x="3937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21099</xdr:rowOff>
    </xdr:from>
    <xdr:ext cx="736600" cy="259045"/>
    <xdr:sp macro="" textlink="">
      <xdr:nvSpPr>
        <xdr:cNvPr id="389" name="テキスト ボックス 388"/>
        <xdr:cNvSpPr txBox="1"/>
      </xdr:nvSpPr>
      <xdr:spPr>
        <a:xfrm>
          <a:off x="3606800" y="12708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90" name="楕円 389"/>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91" name="テキスト ボックス 390"/>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92" name="楕円 391"/>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93" name="テキスト ボックス 392"/>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4" name="楕円 393"/>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5" name="テキスト ボックス 394"/>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委託料等の物件費、公共下水道及び市立八幡浜総合病院への負担金等の補助費等が主な要因である。経常収支比率を改善するには、経常一般財源の増加も大きな要因となるため、市税の収納率向上や市有財産の売却等、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80</xdr:row>
      <xdr:rowOff>72137</xdr:rowOff>
    </xdr:to>
    <xdr:cxnSp macro="">
      <xdr:nvCxnSpPr>
        <xdr:cNvPr id="426" name="直線コネクタ 425"/>
        <xdr:cNvCxnSpPr/>
      </xdr:nvCxnSpPr>
      <xdr:spPr>
        <a:xfrm flipV="1">
          <a:off x="15671800" y="13550392"/>
          <a:ext cx="8382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72137</xdr:rowOff>
    </xdr:from>
    <xdr:to>
      <xdr:col>78</xdr:col>
      <xdr:colOff>69850</xdr:colOff>
      <xdr:row>80</xdr:row>
      <xdr:rowOff>81280</xdr:rowOff>
    </xdr:to>
    <xdr:cxnSp macro="">
      <xdr:nvCxnSpPr>
        <xdr:cNvPr id="429" name="直線コネクタ 428"/>
        <xdr:cNvCxnSpPr/>
      </xdr:nvCxnSpPr>
      <xdr:spPr>
        <a:xfrm flipV="1">
          <a:off x="14782800" y="137881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67563</xdr:rowOff>
    </xdr:from>
    <xdr:to>
      <xdr:col>73</xdr:col>
      <xdr:colOff>180975</xdr:colOff>
      <xdr:row>80</xdr:row>
      <xdr:rowOff>81280</xdr:rowOff>
    </xdr:to>
    <xdr:cxnSp macro="">
      <xdr:nvCxnSpPr>
        <xdr:cNvPr id="432" name="直線コネクタ 431"/>
        <xdr:cNvCxnSpPr/>
      </xdr:nvCxnSpPr>
      <xdr:spPr>
        <a:xfrm>
          <a:off x="13893800" y="13783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67563</xdr:rowOff>
    </xdr:from>
    <xdr:to>
      <xdr:col>69</xdr:col>
      <xdr:colOff>92075</xdr:colOff>
      <xdr:row>80</xdr:row>
      <xdr:rowOff>90424</xdr:rowOff>
    </xdr:to>
    <xdr:cxnSp macro="">
      <xdr:nvCxnSpPr>
        <xdr:cNvPr id="435" name="直線コネクタ 434"/>
        <xdr:cNvCxnSpPr/>
      </xdr:nvCxnSpPr>
      <xdr:spPr>
        <a:xfrm flipV="1">
          <a:off x="13004800" y="137835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5" name="楕円 444"/>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6"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21337</xdr:rowOff>
    </xdr:from>
    <xdr:to>
      <xdr:col>78</xdr:col>
      <xdr:colOff>120650</xdr:colOff>
      <xdr:row>80</xdr:row>
      <xdr:rowOff>122937</xdr:rowOff>
    </xdr:to>
    <xdr:sp macro="" textlink="">
      <xdr:nvSpPr>
        <xdr:cNvPr id="447" name="楕円 446"/>
        <xdr:cNvSpPr/>
      </xdr:nvSpPr>
      <xdr:spPr>
        <a:xfrm>
          <a:off x="15621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107714</xdr:rowOff>
    </xdr:from>
    <xdr:ext cx="736600" cy="259045"/>
    <xdr:sp macro="" textlink="">
      <xdr:nvSpPr>
        <xdr:cNvPr id="448" name="テキスト ボックス 447"/>
        <xdr:cNvSpPr txBox="1"/>
      </xdr:nvSpPr>
      <xdr:spPr>
        <a:xfrm>
          <a:off x="15290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49" name="楕円 448"/>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50" name="テキスト ボックス 449"/>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1" name="楕円 450"/>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2" name="テキスト ボックス 451"/>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39624</xdr:rowOff>
    </xdr:from>
    <xdr:to>
      <xdr:col>65</xdr:col>
      <xdr:colOff>53975</xdr:colOff>
      <xdr:row>80</xdr:row>
      <xdr:rowOff>141224</xdr:rowOff>
    </xdr:to>
    <xdr:sp macro="" textlink="">
      <xdr:nvSpPr>
        <xdr:cNvPr id="453" name="楕円 452"/>
        <xdr:cNvSpPr/>
      </xdr:nvSpPr>
      <xdr:spPr>
        <a:xfrm>
          <a:off x="12954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126001</xdr:rowOff>
    </xdr:from>
    <xdr:ext cx="762000" cy="259045"/>
    <xdr:sp macro="" textlink="">
      <xdr:nvSpPr>
        <xdr:cNvPr id="454" name="テキスト ボックス 453"/>
        <xdr:cNvSpPr txBox="1"/>
      </xdr:nvSpPr>
      <xdr:spPr>
        <a:xfrm>
          <a:off x="12623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82042</xdr:rowOff>
    </xdr:from>
    <xdr:to>
      <xdr:col>29</xdr:col>
      <xdr:colOff>127000</xdr:colOff>
      <xdr:row>15</xdr:row>
      <xdr:rowOff>146469</xdr:rowOff>
    </xdr:to>
    <xdr:cxnSp macro="">
      <xdr:nvCxnSpPr>
        <xdr:cNvPr id="50" name="直線コネクタ 49"/>
        <xdr:cNvCxnSpPr/>
      </xdr:nvCxnSpPr>
      <xdr:spPr bwMode="auto">
        <a:xfrm flipV="1">
          <a:off x="5003800" y="2701417"/>
          <a:ext cx="647700" cy="6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146469</xdr:rowOff>
    </xdr:from>
    <xdr:to>
      <xdr:col>26</xdr:col>
      <xdr:colOff>50800</xdr:colOff>
      <xdr:row>16</xdr:row>
      <xdr:rowOff>15634</xdr:rowOff>
    </xdr:to>
    <xdr:cxnSp macro="">
      <xdr:nvCxnSpPr>
        <xdr:cNvPr id="53" name="直線コネクタ 52"/>
        <xdr:cNvCxnSpPr/>
      </xdr:nvCxnSpPr>
      <xdr:spPr bwMode="auto">
        <a:xfrm flipV="1">
          <a:off x="4305300" y="2765844"/>
          <a:ext cx="698500" cy="4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15634</xdr:rowOff>
    </xdr:from>
    <xdr:to>
      <xdr:col>22</xdr:col>
      <xdr:colOff>114300</xdr:colOff>
      <xdr:row>16</xdr:row>
      <xdr:rowOff>37808</xdr:rowOff>
    </xdr:to>
    <xdr:cxnSp macro="">
      <xdr:nvCxnSpPr>
        <xdr:cNvPr id="56" name="直線コネクタ 55"/>
        <xdr:cNvCxnSpPr/>
      </xdr:nvCxnSpPr>
      <xdr:spPr bwMode="auto">
        <a:xfrm flipV="1">
          <a:off x="3606800" y="2806459"/>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37808</xdr:rowOff>
    </xdr:from>
    <xdr:to>
      <xdr:col>18</xdr:col>
      <xdr:colOff>177800</xdr:colOff>
      <xdr:row>16</xdr:row>
      <xdr:rowOff>79286</xdr:rowOff>
    </xdr:to>
    <xdr:cxnSp macro="">
      <xdr:nvCxnSpPr>
        <xdr:cNvPr id="59" name="直線コネクタ 58"/>
        <xdr:cNvCxnSpPr/>
      </xdr:nvCxnSpPr>
      <xdr:spPr bwMode="auto">
        <a:xfrm flipV="1">
          <a:off x="2908300" y="2828633"/>
          <a:ext cx="698500" cy="4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31242</xdr:rowOff>
    </xdr:from>
    <xdr:to>
      <xdr:col>29</xdr:col>
      <xdr:colOff>177800</xdr:colOff>
      <xdr:row>15</xdr:row>
      <xdr:rowOff>132842</xdr:rowOff>
    </xdr:to>
    <xdr:sp macro="" textlink="">
      <xdr:nvSpPr>
        <xdr:cNvPr id="69" name="楕円 68"/>
        <xdr:cNvSpPr/>
      </xdr:nvSpPr>
      <xdr:spPr bwMode="auto">
        <a:xfrm>
          <a:off x="5600700" y="265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47769</xdr:rowOff>
    </xdr:from>
    <xdr:ext cx="762000" cy="259045"/>
    <xdr:sp macro="" textlink="">
      <xdr:nvSpPr>
        <xdr:cNvPr id="70" name="人口1人当たり決算額の推移該当値テキスト130"/>
        <xdr:cNvSpPr txBox="1"/>
      </xdr:nvSpPr>
      <xdr:spPr>
        <a:xfrm>
          <a:off x="5740400" y="249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95669</xdr:rowOff>
    </xdr:from>
    <xdr:to>
      <xdr:col>26</xdr:col>
      <xdr:colOff>101600</xdr:colOff>
      <xdr:row>16</xdr:row>
      <xdr:rowOff>25819</xdr:rowOff>
    </xdr:to>
    <xdr:sp macro="" textlink="">
      <xdr:nvSpPr>
        <xdr:cNvPr id="71" name="楕円 70"/>
        <xdr:cNvSpPr/>
      </xdr:nvSpPr>
      <xdr:spPr bwMode="auto">
        <a:xfrm>
          <a:off x="4953000" y="271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35996</xdr:rowOff>
    </xdr:from>
    <xdr:ext cx="736600" cy="259045"/>
    <xdr:sp macro="" textlink="">
      <xdr:nvSpPr>
        <xdr:cNvPr id="72" name="テキスト ボックス 71"/>
        <xdr:cNvSpPr txBox="1"/>
      </xdr:nvSpPr>
      <xdr:spPr>
        <a:xfrm>
          <a:off x="4622800" y="248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136284</xdr:rowOff>
    </xdr:from>
    <xdr:to>
      <xdr:col>22</xdr:col>
      <xdr:colOff>165100</xdr:colOff>
      <xdr:row>16</xdr:row>
      <xdr:rowOff>66434</xdr:rowOff>
    </xdr:to>
    <xdr:sp macro="" textlink="">
      <xdr:nvSpPr>
        <xdr:cNvPr id="73" name="楕円 72"/>
        <xdr:cNvSpPr/>
      </xdr:nvSpPr>
      <xdr:spPr bwMode="auto">
        <a:xfrm>
          <a:off x="4254500" y="275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76611</xdr:rowOff>
    </xdr:from>
    <xdr:ext cx="762000" cy="259045"/>
    <xdr:sp macro="" textlink="">
      <xdr:nvSpPr>
        <xdr:cNvPr id="74" name="テキスト ボックス 73"/>
        <xdr:cNvSpPr txBox="1"/>
      </xdr:nvSpPr>
      <xdr:spPr>
        <a:xfrm>
          <a:off x="3924300" y="252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158458</xdr:rowOff>
    </xdr:from>
    <xdr:to>
      <xdr:col>19</xdr:col>
      <xdr:colOff>38100</xdr:colOff>
      <xdr:row>16</xdr:row>
      <xdr:rowOff>88608</xdr:rowOff>
    </xdr:to>
    <xdr:sp macro="" textlink="">
      <xdr:nvSpPr>
        <xdr:cNvPr id="75" name="楕円 74"/>
        <xdr:cNvSpPr/>
      </xdr:nvSpPr>
      <xdr:spPr bwMode="auto">
        <a:xfrm>
          <a:off x="3556000" y="277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98785</xdr:rowOff>
    </xdr:from>
    <xdr:ext cx="762000" cy="259045"/>
    <xdr:sp macro="" textlink="">
      <xdr:nvSpPr>
        <xdr:cNvPr id="76" name="テキスト ボックス 75"/>
        <xdr:cNvSpPr txBox="1"/>
      </xdr:nvSpPr>
      <xdr:spPr>
        <a:xfrm>
          <a:off x="3225800" y="254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28486</xdr:rowOff>
    </xdr:from>
    <xdr:to>
      <xdr:col>15</xdr:col>
      <xdr:colOff>101600</xdr:colOff>
      <xdr:row>16</xdr:row>
      <xdr:rowOff>130086</xdr:rowOff>
    </xdr:to>
    <xdr:sp macro="" textlink="">
      <xdr:nvSpPr>
        <xdr:cNvPr id="77" name="楕円 76"/>
        <xdr:cNvSpPr/>
      </xdr:nvSpPr>
      <xdr:spPr bwMode="auto">
        <a:xfrm>
          <a:off x="2857500" y="281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140263</xdr:rowOff>
    </xdr:from>
    <xdr:ext cx="762000" cy="259045"/>
    <xdr:sp macro="" textlink="">
      <xdr:nvSpPr>
        <xdr:cNvPr id="78" name="テキスト ボックス 77"/>
        <xdr:cNvSpPr txBox="1"/>
      </xdr:nvSpPr>
      <xdr:spPr>
        <a:xfrm>
          <a:off x="2527300" y="25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322472</xdr:rowOff>
    </xdr:from>
    <xdr:to>
      <xdr:col>29</xdr:col>
      <xdr:colOff>127000</xdr:colOff>
      <xdr:row>37</xdr:row>
      <xdr:rowOff>331856</xdr:rowOff>
    </xdr:to>
    <xdr:cxnSp macro="">
      <xdr:nvCxnSpPr>
        <xdr:cNvPr id="112" name="直線コネクタ 111"/>
        <xdr:cNvCxnSpPr/>
      </xdr:nvCxnSpPr>
      <xdr:spPr bwMode="auto">
        <a:xfrm flipV="1">
          <a:off x="5003800" y="7447172"/>
          <a:ext cx="647700" cy="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307250</xdr:rowOff>
    </xdr:from>
    <xdr:ext cx="762000" cy="259045"/>
    <xdr:sp macro="" textlink="">
      <xdr:nvSpPr>
        <xdr:cNvPr id="113" name="人口1人当たり決算額の推移平均値テキスト445"/>
        <xdr:cNvSpPr txBox="1"/>
      </xdr:nvSpPr>
      <xdr:spPr>
        <a:xfrm>
          <a:off x="5740400" y="74319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331189</xdr:rowOff>
    </xdr:from>
    <xdr:to>
      <xdr:col>26</xdr:col>
      <xdr:colOff>50800</xdr:colOff>
      <xdr:row>37</xdr:row>
      <xdr:rowOff>331856</xdr:rowOff>
    </xdr:to>
    <xdr:cxnSp macro="">
      <xdr:nvCxnSpPr>
        <xdr:cNvPr id="115" name="直線コネクタ 114"/>
        <xdr:cNvCxnSpPr/>
      </xdr:nvCxnSpPr>
      <xdr:spPr bwMode="auto">
        <a:xfrm>
          <a:off x="4305300" y="7455889"/>
          <a:ext cx="6985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331189</xdr:rowOff>
    </xdr:from>
    <xdr:to>
      <xdr:col>22</xdr:col>
      <xdr:colOff>114300</xdr:colOff>
      <xdr:row>38</xdr:row>
      <xdr:rowOff>3849</xdr:rowOff>
    </xdr:to>
    <xdr:cxnSp macro="">
      <xdr:nvCxnSpPr>
        <xdr:cNvPr id="118" name="直線コネクタ 117"/>
        <xdr:cNvCxnSpPr/>
      </xdr:nvCxnSpPr>
      <xdr:spPr bwMode="auto">
        <a:xfrm flipV="1">
          <a:off x="3606800" y="7455889"/>
          <a:ext cx="698500" cy="1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324895</xdr:rowOff>
    </xdr:from>
    <xdr:to>
      <xdr:col>18</xdr:col>
      <xdr:colOff>177800</xdr:colOff>
      <xdr:row>38</xdr:row>
      <xdr:rowOff>3849</xdr:rowOff>
    </xdr:to>
    <xdr:cxnSp macro="">
      <xdr:nvCxnSpPr>
        <xdr:cNvPr id="121" name="直線コネクタ 120"/>
        <xdr:cNvCxnSpPr/>
      </xdr:nvCxnSpPr>
      <xdr:spPr bwMode="auto">
        <a:xfrm>
          <a:off x="2908300" y="7449595"/>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271672</xdr:rowOff>
    </xdr:from>
    <xdr:to>
      <xdr:col>29</xdr:col>
      <xdr:colOff>177800</xdr:colOff>
      <xdr:row>38</xdr:row>
      <xdr:rowOff>30372</xdr:rowOff>
    </xdr:to>
    <xdr:sp macro="" textlink="">
      <xdr:nvSpPr>
        <xdr:cNvPr id="131" name="楕円 130"/>
        <xdr:cNvSpPr/>
      </xdr:nvSpPr>
      <xdr:spPr bwMode="auto">
        <a:xfrm>
          <a:off x="5600700" y="739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116749</xdr:rowOff>
    </xdr:from>
    <xdr:ext cx="762000" cy="259045"/>
    <xdr:sp macro="" textlink="">
      <xdr:nvSpPr>
        <xdr:cNvPr id="132" name="人口1人当たり決算額の推移該当値テキスト445"/>
        <xdr:cNvSpPr txBox="1"/>
      </xdr:nvSpPr>
      <xdr:spPr>
        <a:xfrm>
          <a:off x="5740400" y="72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281056</xdr:rowOff>
    </xdr:from>
    <xdr:to>
      <xdr:col>26</xdr:col>
      <xdr:colOff>101600</xdr:colOff>
      <xdr:row>38</xdr:row>
      <xdr:rowOff>39756</xdr:rowOff>
    </xdr:to>
    <xdr:sp macro="" textlink="">
      <xdr:nvSpPr>
        <xdr:cNvPr id="133" name="楕円 132"/>
        <xdr:cNvSpPr/>
      </xdr:nvSpPr>
      <xdr:spPr bwMode="auto">
        <a:xfrm>
          <a:off x="4953000" y="740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49933</xdr:rowOff>
    </xdr:from>
    <xdr:ext cx="736600" cy="259045"/>
    <xdr:sp macro="" textlink="">
      <xdr:nvSpPr>
        <xdr:cNvPr id="134" name="テキスト ボックス 133"/>
        <xdr:cNvSpPr txBox="1"/>
      </xdr:nvSpPr>
      <xdr:spPr>
        <a:xfrm>
          <a:off x="4622800" y="717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280389</xdr:rowOff>
    </xdr:from>
    <xdr:to>
      <xdr:col>22</xdr:col>
      <xdr:colOff>165100</xdr:colOff>
      <xdr:row>38</xdr:row>
      <xdr:rowOff>39089</xdr:rowOff>
    </xdr:to>
    <xdr:sp macro="" textlink="">
      <xdr:nvSpPr>
        <xdr:cNvPr id="135" name="楕円 134"/>
        <xdr:cNvSpPr/>
      </xdr:nvSpPr>
      <xdr:spPr bwMode="auto">
        <a:xfrm>
          <a:off x="4254500" y="740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49266</xdr:rowOff>
    </xdr:from>
    <xdr:ext cx="762000" cy="259045"/>
    <xdr:sp macro="" textlink="">
      <xdr:nvSpPr>
        <xdr:cNvPr id="136" name="テキスト ボックス 135"/>
        <xdr:cNvSpPr txBox="1"/>
      </xdr:nvSpPr>
      <xdr:spPr>
        <a:xfrm>
          <a:off x="3924300" y="71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295949</xdr:rowOff>
    </xdr:from>
    <xdr:to>
      <xdr:col>19</xdr:col>
      <xdr:colOff>38100</xdr:colOff>
      <xdr:row>38</xdr:row>
      <xdr:rowOff>54649</xdr:rowOff>
    </xdr:to>
    <xdr:sp macro="" textlink="">
      <xdr:nvSpPr>
        <xdr:cNvPr id="137" name="楕円 136"/>
        <xdr:cNvSpPr/>
      </xdr:nvSpPr>
      <xdr:spPr bwMode="auto">
        <a:xfrm>
          <a:off x="3556000" y="742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39426</xdr:rowOff>
    </xdr:from>
    <xdr:ext cx="762000" cy="259045"/>
    <xdr:sp macro="" textlink="">
      <xdr:nvSpPr>
        <xdr:cNvPr id="138" name="テキスト ボックス 137"/>
        <xdr:cNvSpPr txBox="1"/>
      </xdr:nvSpPr>
      <xdr:spPr>
        <a:xfrm>
          <a:off x="3225800" y="75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274095</xdr:rowOff>
    </xdr:from>
    <xdr:to>
      <xdr:col>15</xdr:col>
      <xdr:colOff>101600</xdr:colOff>
      <xdr:row>38</xdr:row>
      <xdr:rowOff>32795</xdr:rowOff>
    </xdr:to>
    <xdr:sp macro="" textlink="">
      <xdr:nvSpPr>
        <xdr:cNvPr id="139" name="楕円 138"/>
        <xdr:cNvSpPr/>
      </xdr:nvSpPr>
      <xdr:spPr bwMode="auto">
        <a:xfrm>
          <a:off x="2857500" y="739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42972</xdr:rowOff>
    </xdr:from>
    <xdr:ext cx="762000" cy="259045"/>
    <xdr:sp macro="" textlink="">
      <xdr:nvSpPr>
        <xdr:cNvPr id="140" name="テキスト ボックス 139"/>
        <xdr:cNvSpPr txBox="1"/>
      </xdr:nvSpPr>
      <xdr:spPr>
        <a:xfrm>
          <a:off x="2527300" y="71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32385</xdr:rowOff>
    </xdr:from>
    <xdr:to>
      <xdr:col>24</xdr:col>
      <xdr:colOff>63500</xdr:colOff>
      <xdr:row>36</xdr:row>
      <xdr:rowOff>123330</xdr:rowOff>
    </xdr:to>
    <xdr:cxnSp macro="">
      <xdr:nvCxnSpPr>
        <xdr:cNvPr id="61" name="直線コネクタ 60"/>
        <xdr:cNvCxnSpPr/>
      </xdr:nvCxnSpPr>
      <xdr:spPr>
        <a:xfrm flipV="1">
          <a:off x="3797300" y="6204585"/>
          <a:ext cx="8382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123330</xdr:rowOff>
    </xdr:from>
    <xdr:to>
      <xdr:col>19</xdr:col>
      <xdr:colOff>177800</xdr:colOff>
      <xdr:row>37</xdr:row>
      <xdr:rowOff>144869</xdr:rowOff>
    </xdr:to>
    <xdr:cxnSp macro="">
      <xdr:nvCxnSpPr>
        <xdr:cNvPr id="64" name="直線コネクタ 63"/>
        <xdr:cNvCxnSpPr/>
      </xdr:nvCxnSpPr>
      <xdr:spPr>
        <a:xfrm flipV="1">
          <a:off x="2908300" y="6295530"/>
          <a:ext cx="889000" cy="1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135268</xdr:rowOff>
    </xdr:from>
    <xdr:to>
      <xdr:col>15</xdr:col>
      <xdr:colOff>50800</xdr:colOff>
      <xdr:row>37</xdr:row>
      <xdr:rowOff>144869</xdr:rowOff>
    </xdr:to>
    <xdr:cxnSp macro="">
      <xdr:nvCxnSpPr>
        <xdr:cNvPr id="67" name="直線コネクタ 66"/>
        <xdr:cNvCxnSpPr/>
      </xdr:nvCxnSpPr>
      <xdr:spPr>
        <a:xfrm>
          <a:off x="2019300" y="647891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87033</xdr:rowOff>
    </xdr:from>
    <xdr:to>
      <xdr:col>10</xdr:col>
      <xdr:colOff>114300</xdr:colOff>
      <xdr:row>37</xdr:row>
      <xdr:rowOff>135268</xdr:rowOff>
    </xdr:to>
    <xdr:cxnSp macro="">
      <xdr:nvCxnSpPr>
        <xdr:cNvPr id="70" name="直線コネクタ 69"/>
        <xdr:cNvCxnSpPr/>
      </xdr:nvCxnSpPr>
      <xdr:spPr>
        <a:xfrm>
          <a:off x="1130300" y="6430683"/>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153035</xdr:rowOff>
    </xdr:from>
    <xdr:to>
      <xdr:col>24</xdr:col>
      <xdr:colOff>114300</xdr:colOff>
      <xdr:row>36</xdr:row>
      <xdr:rowOff>83185</xdr:rowOff>
    </xdr:to>
    <xdr:sp macro="" textlink="">
      <xdr:nvSpPr>
        <xdr:cNvPr id="80" name="楕円 79"/>
        <xdr:cNvSpPr/>
      </xdr:nvSpPr>
      <xdr:spPr>
        <a:xfrm>
          <a:off x="4584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131462</xdr:rowOff>
    </xdr:from>
    <xdr:ext cx="599010" cy="259045"/>
    <xdr:sp macro="" textlink="">
      <xdr:nvSpPr>
        <xdr:cNvPr id="81" name="人件費該当値テキスト"/>
        <xdr:cNvSpPr txBox="1"/>
      </xdr:nvSpPr>
      <xdr:spPr>
        <a:xfrm>
          <a:off x="4686300" y="613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72530</xdr:rowOff>
    </xdr:from>
    <xdr:to>
      <xdr:col>20</xdr:col>
      <xdr:colOff>38100</xdr:colOff>
      <xdr:row>37</xdr:row>
      <xdr:rowOff>2680</xdr:rowOff>
    </xdr:to>
    <xdr:sp macro="" textlink="">
      <xdr:nvSpPr>
        <xdr:cNvPr id="82" name="楕円 81"/>
        <xdr:cNvSpPr/>
      </xdr:nvSpPr>
      <xdr:spPr>
        <a:xfrm>
          <a:off x="3746500" y="62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165257</xdr:rowOff>
    </xdr:from>
    <xdr:ext cx="534377" cy="259045"/>
    <xdr:sp macro="" textlink="">
      <xdr:nvSpPr>
        <xdr:cNvPr id="83" name="テキスト ボックス 82"/>
        <xdr:cNvSpPr txBox="1"/>
      </xdr:nvSpPr>
      <xdr:spPr>
        <a:xfrm>
          <a:off x="3530111" y="63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94069</xdr:rowOff>
    </xdr:from>
    <xdr:to>
      <xdr:col>15</xdr:col>
      <xdr:colOff>101600</xdr:colOff>
      <xdr:row>38</xdr:row>
      <xdr:rowOff>24219</xdr:rowOff>
    </xdr:to>
    <xdr:sp macro="" textlink="">
      <xdr:nvSpPr>
        <xdr:cNvPr id="84" name="楕円 83"/>
        <xdr:cNvSpPr/>
      </xdr:nvSpPr>
      <xdr:spPr>
        <a:xfrm>
          <a:off x="28575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15346</xdr:rowOff>
    </xdr:from>
    <xdr:ext cx="534377" cy="259045"/>
    <xdr:sp macro="" textlink="">
      <xdr:nvSpPr>
        <xdr:cNvPr id="85" name="テキスト ボックス 84"/>
        <xdr:cNvSpPr txBox="1"/>
      </xdr:nvSpPr>
      <xdr:spPr>
        <a:xfrm>
          <a:off x="2641111" y="65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84468</xdr:rowOff>
    </xdr:from>
    <xdr:to>
      <xdr:col>10</xdr:col>
      <xdr:colOff>165100</xdr:colOff>
      <xdr:row>38</xdr:row>
      <xdr:rowOff>14618</xdr:rowOff>
    </xdr:to>
    <xdr:sp macro="" textlink="">
      <xdr:nvSpPr>
        <xdr:cNvPr id="86" name="楕円 85"/>
        <xdr:cNvSpPr/>
      </xdr:nvSpPr>
      <xdr:spPr>
        <a:xfrm>
          <a:off x="1968500" y="64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5745</xdr:rowOff>
    </xdr:from>
    <xdr:ext cx="534377" cy="259045"/>
    <xdr:sp macro="" textlink="">
      <xdr:nvSpPr>
        <xdr:cNvPr id="87" name="テキスト ボックス 86"/>
        <xdr:cNvSpPr txBox="1"/>
      </xdr:nvSpPr>
      <xdr:spPr>
        <a:xfrm>
          <a:off x="1752111" y="65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36233</xdr:rowOff>
    </xdr:from>
    <xdr:to>
      <xdr:col>6</xdr:col>
      <xdr:colOff>38100</xdr:colOff>
      <xdr:row>37</xdr:row>
      <xdr:rowOff>137833</xdr:rowOff>
    </xdr:to>
    <xdr:sp macro="" textlink="">
      <xdr:nvSpPr>
        <xdr:cNvPr id="88" name="楕円 87"/>
        <xdr:cNvSpPr/>
      </xdr:nvSpPr>
      <xdr:spPr>
        <a:xfrm>
          <a:off x="1079500" y="63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128960</xdr:rowOff>
    </xdr:from>
    <xdr:ext cx="534377" cy="259045"/>
    <xdr:sp macro="" textlink="">
      <xdr:nvSpPr>
        <xdr:cNvPr id="89" name="テキスト ボックス 88"/>
        <xdr:cNvSpPr txBox="1"/>
      </xdr:nvSpPr>
      <xdr:spPr>
        <a:xfrm>
          <a:off x="863111" y="64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91298</xdr:rowOff>
    </xdr:from>
    <xdr:to>
      <xdr:col>24</xdr:col>
      <xdr:colOff>63500</xdr:colOff>
      <xdr:row>57</xdr:row>
      <xdr:rowOff>103711</xdr:rowOff>
    </xdr:to>
    <xdr:cxnSp macro="">
      <xdr:nvCxnSpPr>
        <xdr:cNvPr id="116" name="直線コネクタ 115"/>
        <xdr:cNvCxnSpPr/>
      </xdr:nvCxnSpPr>
      <xdr:spPr>
        <a:xfrm flipV="1">
          <a:off x="3797300" y="9863948"/>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94515</xdr:rowOff>
    </xdr:from>
    <xdr:to>
      <xdr:col>19</xdr:col>
      <xdr:colOff>177800</xdr:colOff>
      <xdr:row>57</xdr:row>
      <xdr:rowOff>103711</xdr:rowOff>
    </xdr:to>
    <xdr:cxnSp macro="">
      <xdr:nvCxnSpPr>
        <xdr:cNvPr id="119" name="直線コネクタ 118"/>
        <xdr:cNvCxnSpPr/>
      </xdr:nvCxnSpPr>
      <xdr:spPr>
        <a:xfrm>
          <a:off x="2908300" y="9867165"/>
          <a:ext cx="889000" cy="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94515</xdr:rowOff>
    </xdr:from>
    <xdr:to>
      <xdr:col>15</xdr:col>
      <xdr:colOff>50800</xdr:colOff>
      <xdr:row>57</xdr:row>
      <xdr:rowOff>116287</xdr:rowOff>
    </xdr:to>
    <xdr:cxnSp macro="">
      <xdr:nvCxnSpPr>
        <xdr:cNvPr id="122" name="直線コネクタ 121"/>
        <xdr:cNvCxnSpPr/>
      </xdr:nvCxnSpPr>
      <xdr:spPr>
        <a:xfrm flipV="1">
          <a:off x="2019300" y="986716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116287</xdr:rowOff>
    </xdr:from>
    <xdr:to>
      <xdr:col>10</xdr:col>
      <xdr:colOff>114300</xdr:colOff>
      <xdr:row>57</xdr:row>
      <xdr:rowOff>121387</xdr:rowOff>
    </xdr:to>
    <xdr:cxnSp macro="">
      <xdr:nvCxnSpPr>
        <xdr:cNvPr id="125" name="直線コネクタ 124"/>
        <xdr:cNvCxnSpPr/>
      </xdr:nvCxnSpPr>
      <xdr:spPr>
        <a:xfrm flipV="1">
          <a:off x="1130300" y="9888937"/>
          <a:ext cx="8890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40498</xdr:rowOff>
    </xdr:from>
    <xdr:to>
      <xdr:col>24</xdr:col>
      <xdr:colOff>114300</xdr:colOff>
      <xdr:row>57</xdr:row>
      <xdr:rowOff>142098</xdr:rowOff>
    </xdr:to>
    <xdr:sp macro="" textlink="">
      <xdr:nvSpPr>
        <xdr:cNvPr id="135" name="楕円 134"/>
        <xdr:cNvSpPr/>
      </xdr:nvSpPr>
      <xdr:spPr>
        <a:xfrm>
          <a:off x="4584700" y="98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52911</xdr:rowOff>
    </xdr:from>
    <xdr:to>
      <xdr:col>20</xdr:col>
      <xdr:colOff>38100</xdr:colOff>
      <xdr:row>57</xdr:row>
      <xdr:rowOff>154511</xdr:rowOff>
    </xdr:to>
    <xdr:sp macro="" textlink="">
      <xdr:nvSpPr>
        <xdr:cNvPr id="137" name="楕円 136"/>
        <xdr:cNvSpPr/>
      </xdr:nvSpPr>
      <xdr:spPr>
        <a:xfrm>
          <a:off x="3746500" y="98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171038</xdr:rowOff>
    </xdr:from>
    <xdr:ext cx="534377" cy="259045"/>
    <xdr:sp macro="" textlink="">
      <xdr:nvSpPr>
        <xdr:cNvPr id="138" name="テキスト ボックス 137"/>
        <xdr:cNvSpPr txBox="1"/>
      </xdr:nvSpPr>
      <xdr:spPr>
        <a:xfrm>
          <a:off x="3530111" y="960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43715</xdr:rowOff>
    </xdr:from>
    <xdr:to>
      <xdr:col>15</xdr:col>
      <xdr:colOff>101600</xdr:colOff>
      <xdr:row>57</xdr:row>
      <xdr:rowOff>145315</xdr:rowOff>
    </xdr:to>
    <xdr:sp macro="" textlink="">
      <xdr:nvSpPr>
        <xdr:cNvPr id="139" name="楕円 138"/>
        <xdr:cNvSpPr/>
      </xdr:nvSpPr>
      <xdr:spPr>
        <a:xfrm>
          <a:off x="2857500" y="98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161842</xdr:rowOff>
    </xdr:from>
    <xdr:ext cx="534377" cy="259045"/>
    <xdr:sp macro="" textlink="">
      <xdr:nvSpPr>
        <xdr:cNvPr id="140" name="テキスト ボックス 139"/>
        <xdr:cNvSpPr txBox="1"/>
      </xdr:nvSpPr>
      <xdr:spPr>
        <a:xfrm>
          <a:off x="2641111" y="959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65487</xdr:rowOff>
    </xdr:from>
    <xdr:to>
      <xdr:col>10</xdr:col>
      <xdr:colOff>165100</xdr:colOff>
      <xdr:row>57</xdr:row>
      <xdr:rowOff>167087</xdr:rowOff>
    </xdr:to>
    <xdr:sp macro="" textlink="">
      <xdr:nvSpPr>
        <xdr:cNvPr id="141" name="楕円 140"/>
        <xdr:cNvSpPr/>
      </xdr:nvSpPr>
      <xdr:spPr>
        <a:xfrm>
          <a:off x="1968500" y="9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12164</xdr:rowOff>
    </xdr:from>
    <xdr:ext cx="534377" cy="259045"/>
    <xdr:sp macro="" textlink="">
      <xdr:nvSpPr>
        <xdr:cNvPr id="142" name="テキスト ボックス 141"/>
        <xdr:cNvSpPr txBox="1"/>
      </xdr:nvSpPr>
      <xdr:spPr>
        <a:xfrm>
          <a:off x="1752111" y="96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70587</xdr:rowOff>
    </xdr:from>
    <xdr:to>
      <xdr:col>6</xdr:col>
      <xdr:colOff>38100</xdr:colOff>
      <xdr:row>58</xdr:row>
      <xdr:rowOff>737</xdr:rowOff>
    </xdr:to>
    <xdr:sp macro="" textlink="">
      <xdr:nvSpPr>
        <xdr:cNvPr id="143" name="楕円 142"/>
        <xdr:cNvSpPr/>
      </xdr:nvSpPr>
      <xdr:spPr>
        <a:xfrm>
          <a:off x="1079500" y="98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17264</xdr:rowOff>
    </xdr:from>
    <xdr:ext cx="534377" cy="259045"/>
    <xdr:sp macro="" textlink="">
      <xdr:nvSpPr>
        <xdr:cNvPr id="144" name="テキスト ボックス 143"/>
        <xdr:cNvSpPr txBox="1"/>
      </xdr:nvSpPr>
      <xdr:spPr>
        <a:xfrm>
          <a:off x="863111" y="96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77326</xdr:rowOff>
    </xdr:from>
    <xdr:to>
      <xdr:col>24</xdr:col>
      <xdr:colOff>63500</xdr:colOff>
      <xdr:row>78</xdr:row>
      <xdr:rowOff>97377</xdr:rowOff>
    </xdr:to>
    <xdr:cxnSp macro="">
      <xdr:nvCxnSpPr>
        <xdr:cNvPr id="175" name="直線コネクタ 174"/>
        <xdr:cNvCxnSpPr/>
      </xdr:nvCxnSpPr>
      <xdr:spPr>
        <a:xfrm>
          <a:off x="3797300" y="13450426"/>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77326</xdr:rowOff>
    </xdr:from>
    <xdr:to>
      <xdr:col>19</xdr:col>
      <xdr:colOff>177800</xdr:colOff>
      <xdr:row>78</xdr:row>
      <xdr:rowOff>119861</xdr:rowOff>
    </xdr:to>
    <xdr:cxnSp macro="">
      <xdr:nvCxnSpPr>
        <xdr:cNvPr id="178" name="直線コネクタ 177"/>
        <xdr:cNvCxnSpPr/>
      </xdr:nvCxnSpPr>
      <xdr:spPr>
        <a:xfrm flipV="1">
          <a:off x="2908300" y="13450426"/>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119861</xdr:rowOff>
    </xdr:from>
    <xdr:to>
      <xdr:col>15</xdr:col>
      <xdr:colOff>50800</xdr:colOff>
      <xdr:row>78</xdr:row>
      <xdr:rowOff>124890</xdr:rowOff>
    </xdr:to>
    <xdr:cxnSp macro="">
      <xdr:nvCxnSpPr>
        <xdr:cNvPr id="181" name="直線コネクタ 180"/>
        <xdr:cNvCxnSpPr/>
      </xdr:nvCxnSpPr>
      <xdr:spPr>
        <a:xfrm flipV="1">
          <a:off x="2019300" y="1349296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124890</xdr:rowOff>
    </xdr:from>
    <xdr:to>
      <xdr:col>10</xdr:col>
      <xdr:colOff>114300</xdr:colOff>
      <xdr:row>78</xdr:row>
      <xdr:rowOff>130637</xdr:rowOff>
    </xdr:to>
    <xdr:cxnSp macro="">
      <xdr:nvCxnSpPr>
        <xdr:cNvPr id="184" name="直線コネクタ 183"/>
        <xdr:cNvCxnSpPr/>
      </xdr:nvCxnSpPr>
      <xdr:spPr>
        <a:xfrm flipV="1">
          <a:off x="1130300" y="13497990"/>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46577</xdr:rowOff>
    </xdr:from>
    <xdr:to>
      <xdr:col>24</xdr:col>
      <xdr:colOff>114300</xdr:colOff>
      <xdr:row>78</xdr:row>
      <xdr:rowOff>148177</xdr:rowOff>
    </xdr:to>
    <xdr:sp macro="" textlink="">
      <xdr:nvSpPr>
        <xdr:cNvPr id="194" name="楕円 193"/>
        <xdr:cNvSpPr/>
      </xdr:nvSpPr>
      <xdr:spPr>
        <a:xfrm>
          <a:off x="4584700" y="134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25004</xdr:rowOff>
    </xdr:from>
    <xdr:ext cx="534377" cy="259045"/>
    <xdr:sp macro="" textlink="">
      <xdr:nvSpPr>
        <xdr:cNvPr id="195" name="維持補修費該当値テキスト"/>
        <xdr:cNvSpPr txBox="1"/>
      </xdr:nvSpPr>
      <xdr:spPr>
        <a:xfrm>
          <a:off x="4686300" y="133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26526</xdr:rowOff>
    </xdr:from>
    <xdr:to>
      <xdr:col>20</xdr:col>
      <xdr:colOff>38100</xdr:colOff>
      <xdr:row>78</xdr:row>
      <xdr:rowOff>128126</xdr:rowOff>
    </xdr:to>
    <xdr:sp macro="" textlink="">
      <xdr:nvSpPr>
        <xdr:cNvPr id="196" name="楕円 195"/>
        <xdr:cNvSpPr/>
      </xdr:nvSpPr>
      <xdr:spPr>
        <a:xfrm>
          <a:off x="3746500" y="133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144653</xdr:rowOff>
    </xdr:from>
    <xdr:ext cx="534377" cy="259045"/>
    <xdr:sp macro="" textlink="">
      <xdr:nvSpPr>
        <xdr:cNvPr id="197" name="テキスト ボックス 196"/>
        <xdr:cNvSpPr txBox="1"/>
      </xdr:nvSpPr>
      <xdr:spPr>
        <a:xfrm>
          <a:off x="3530111" y="131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69061</xdr:rowOff>
    </xdr:from>
    <xdr:to>
      <xdr:col>15</xdr:col>
      <xdr:colOff>101600</xdr:colOff>
      <xdr:row>78</xdr:row>
      <xdr:rowOff>170661</xdr:rowOff>
    </xdr:to>
    <xdr:sp macro="" textlink="">
      <xdr:nvSpPr>
        <xdr:cNvPr id="198" name="楕円 197"/>
        <xdr:cNvSpPr/>
      </xdr:nvSpPr>
      <xdr:spPr>
        <a:xfrm>
          <a:off x="2857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15738</xdr:rowOff>
    </xdr:from>
    <xdr:ext cx="469744" cy="259045"/>
    <xdr:sp macro="" textlink="">
      <xdr:nvSpPr>
        <xdr:cNvPr id="199" name="テキスト ボックス 198"/>
        <xdr:cNvSpPr txBox="1"/>
      </xdr:nvSpPr>
      <xdr:spPr>
        <a:xfrm>
          <a:off x="2673428" y="132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74090</xdr:rowOff>
    </xdr:from>
    <xdr:to>
      <xdr:col>10</xdr:col>
      <xdr:colOff>165100</xdr:colOff>
      <xdr:row>79</xdr:row>
      <xdr:rowOff>4240</xdr:rowOff>
    </xdr:to>
    <xdr:sp macro="" textlink="">
      <xdr:nvSpPr>
        <xdr:cNvPr id="200" name="楕円 199"/>
        <xdr:cNvSpPr/>
      </xdr:nvSpPr>
      <xdr:spPr>
        <a:xfrm>
          <a:off x="1968500" y="134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20767</xdr:rowOff>
    </xdr:from>
    <xdr:ext cx="469744" cy="259045"/>
    <xdr:sp macro="" textlink="">
      <xdr:nvSpPr>
        <xdr:cNvPr id="201" name="テキスト ボックス 200"/>
        <xdr:cNvSpPr txBox="1"/>
      </xdr:nvSpPr>
      <xdr:spPr>
        <a:xfrm>
          <a:off x="1784428" y="132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79837</xdr:rowOff>
    </xdr:from>
    <xdr:to>
      <xdr:col>6</xdr:col>
      <xdr:colOff>38100</xdr:colOff>
      <xdr:row>79</xdr:row>
      <xdr:rowOff>9987</xdr:rowOff>
    </xdr:to>
    <xdr:sp macro="" textlink="">
      <xdr:nvSpPr>
        <xdr:cNvPr id="202" name="楕円 201"/>
        <xdr:cNvSpPr/>
      </xdr:nvSpPr>
      <xdr:spPr>
        <a:xfrm>
          <a:off x="1079500" y="134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26514</xdr:rowOff>
    </xdr:from>
    <xdr:ext cx="469744" cy="259045"/>
    <xdr:sp macro="" textlink="">
      <xdr:nvSpPr>
        <xdr:cNvPr id="203" name="テキスト ボックス 202"/>
        <xdr:cNvSpPr txBox="1"/>
      </xdr:nvSpPr>
      <xdr:spPr>
        <a:xfrm>
          <a:off x="895428" y="132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4003</xdr:rowOff>
    </xdr:from>
    <xdr:to>
      <xdr:col>24</xdr:col>
      <xdr:colOff>63500</xdr:colOff>
      <xdr:row>98</xdr:row>
      <xdr:rowOff>34254</xdr:rowOff>
    </xdr:to>
    <xdr:cxnSp macro="">
      <xdr:nvCxnSpPr>
        <xdr:cNvPr id="233" name="直線コネクタ 232"/>
        <xdr:cNvCxnSpPr/>
      </xdr:nvCxnSpPr>
      <xdr:spPr>
        <a:xfrm flipV="1">
          <a:off x="3797300" y="16634653"/>
          <a:ext cx="8382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34254</xdr:rowOff>
    </xdr:from>
    <xdr:to>
      <xdr:col>19</xdr:col>
      <xdr:colOff>177800</xdr:colOff>
      <xdr:row>98</xdr:row>
      <xdr:rowOff>46690</xdr:rowOff>
    </xdr:to>
    <xdr:cxnSp macro="">
      <xdr:nvCxnSpPr>
        <xdr:cNvPr id="236" name="直線コネクタ 235"/>
        <xdr:cNvCxnSpPr/>
      </xdr:nvCxnSpPr>
      <xdr:spPr>
        <a:xfrm flipV="1">
          <a:off x="2908300" y="16836354"/>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46690</xdr:rowOff>
    </xdr:from>
    <xdr:to>
      <xdr:col>15</xdr:col>
      <xdr:colOff>50800</xdr:colOff>
      <xdr:row>98</xdr:row>
      <xdr:rowOff>58889</xdr:rowOff>
    </xdr:to>
    <xdr:cxnSp macro="">
      <xdr:nvCxnSpPr>
        <xdr:cNvPr id="239" name="直線コネクタ 238"/>
        <xdr:cNvCxnSpPr/>
      </xdr:nvCxnSpPr>
      <xdr:spPr>
        <a:xfrm flipV="1">
          <a:off x="2019300" y="16848790"/>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58889</xdr:rowOff>
    </xdr:from>
    <xdr:to>
      <xdr:col>10</xdr:col>
      <xdr:colOff>114300</xdr:colOff>
      <xdr:row>98</xdr:row>
      <xdr:rowOff>78922</xdr:rowOff>
    </xdr:to>
    <xdr:cxnSp macro="">
      <xdr:nvCxnSpPr>
        <xdr:cNvPr id="242" name="直線コネクタ 241"/>
        <xdr:cNvCxnSpPr/>
      </xdr:nvCxnSpPr>
      <xdr:spPr>
        <a:xfrm flipV="1">
          <a:off x="1130300" y="16860989"/>
          <a:ext cx="889000" cy="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124653</xdr:rowOff>
    </xdr:from>
    <xdr:to>
      <xdr:col>24</xdr:col>
      <xdr:colOff>114300</xdr:colOff>
      <xdr:row>97</xdr:row>
      <xdr:rowOff>54803</xdr:rowOff>
    </xdr:to>
    <xdr:sp macro="" textlink="">
      <xdr:nvSpPr>
        <xdr:cNvPr id="252" name="楕円 251"/>
        <xdr:cNvSpPr/>
      </xdr:nvSpPr>
      <xdr:spPr>
        <a:xfrm>
          <a:off x="4584700" y="165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103080</xdr:rowOff>
    </xdr:from>
    <xdr:ext cx="599010" cy="259045"/>
    <xdr:sp macro="" textlink="">
      <xdr:nvSpPr>
        <xdr:cNvPr id="253" name="扶助費該当値テキスト"/>
        <xdr:cNvSpPr txBox="1"/>
      </xdr:nvSpPr>
      <xdr:spPr>
        <a:xfrm>
          <a:off x="4686300" y="1656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154904</xdr:rowOff>
    </xdr:from>
    <xdr:to>
      <xdr:col>20</xdr:col>
      <xdr:colOff>38100</xdr:colOff>
      <xdr:row>98</xdr:row>
      <xdr:rowOff>85054</xdr:rowOff>
    </xdr:to>
    <xdr:sp macro="" textlink="">
      <xdr:nvSpPr>
        <xdr:cNvPr id="254" name="楕円 253"/>
        <xdr:cNvSpPr/>
      </xdr:nvSpPr>
      <xdr:spPr>
        <a:xfrm>
          <a:off x="3746500" y="167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76181</xdr:rowOff>
    </xdr:from>
    <xdr:ext cx="534377" cy="259045"/>
    <xdr:sp macro="" textlink="">
      <xdr:nvSpPr>
        <xdr:cNvPr id="255" name="テキスト ボックス 254"/>
        <xdr:cNvSpPr txBox="1"/>
      </xdr:nvSpPr>
      <xdr:spPr>
        <a:xfrm>
          <a:off x="3530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167340</xdr:rowOff>
    </xdr:from>
    <xdr:to>
      <xdr:col>15</xdr:col>
      <xdr:colOff>101600</xdr:colOff>
      <xdr:row>98</xdr:row>
      <xdr:rowOff>97490</xdr:rowOff>
    </xdr:to>
    <xdr:sp macro="" textlink="">
      <xdr:nvSpPr>
        <xdr:cNvPr id="256" name="楕円 255"/>
        <xdr:cNvSpPr/>
      </xdr:nvSpPr>
      <xdr:spPr>
        <a:xfrm>
          <a:off x="2857500" y="167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88617</xdr:rowOff>
    </xdr:from>
    <xdr:ext cx="534377" cy="259045"/>
    <xdr:sp macro="" textlink="">
      <xdr:nvSpPr>
        <xdr:cNvPr id="257" name="テキスト ボックス 256"/>
        <xdr:cNvSpPr txBox="1"/>
      </xdr:nvSpPr>
      <xdr:spPr>
        <a:xfrm>
          <a:off x="2641111" y="168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8089</xdr:rowOff>
    </xdr:from>
    <xdr:to>
      <xdr:col>10</xdr:col>
      <xdr:colOff>165100</xdr:colOff>
      <xdr:row>98</xdr:row>
      <xdr:rowOff>109689</xdr:rowOff>
    </xdr:to>
    <xdr:sp macro="" textlink="">
      <xdr:nvSpPr>
        <xdr:cNvPr id="258" name="楕円 257"/>
        <xdr:cNvSpPr/>
      </xdr:nvSpPr>
      <xdr:spPr>
        <a:xfrm>
          <a:off x="1968500" y="168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100816</xdr:rowOff>
    </xdr:from>
    <xdr:ext cx="534377" cy="259045"/>
    <xdr:sp macro="" textlink="">
      <xdr:nvSpPr>
        <xdr:cNvPr id="259" name="テキスト ボックス 258"/>
        <xdr:cNvSpPr txBox="1"/>
      </xdr:nvSpPr>
      <xdr:spPr>
        <a:xfrm>
          <a:off x="1752111" y="1690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28122</xdr:rowOff>
    </xdr:from>
    <xdr:to>
      <xdr:col>6</xdr:col>
      <xdr:colOff>38100</xdr:colOff>
      <xdr:row>98</xdr:row>
      <xdr:rowOff>129722</xdr:rowOff>
    </xdr:to>
    <xdr:sp macro="" textlink="">
      <xdr:nvSpPr>
        <xdr:cNvPr id="260" name="楕円 259"/>
        <xdr:cNvSpPr/>
      </xdr:nvSpPr>
      <xdr:spPr>
        <a:xfrm>
          <a:off x="1079500" y="168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120849</xdr:rowOff>
    </xdr:from>
    <xdr:ext cx="534377" cy="259045"/>
    <xdr:sp macro="" textlink="">
      <xdr:nvSpPr>
        <xdr:cNvPr id="261" name="テキスト ボックス 260"/>
        <xdr:cNvSpPr txBox="1"/>
      </xdr:nvSpPr>
      <xdr:spPr>
        <a:xfrm>
          <a:off x="863111" y="169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54447</xdr:rowOff>
    </xdr:from>
    <xdr:to>
      <xdr:col>55</xdr:col>
      <xdr:colOff>0</xdr:colOff>
      <xdr:row>35</xdr:row>
      <xdr:rowOff>20691</xdr:rowOff>
    </xdr:to>
    <xdr:cxnSp macro="">
      <xdr:nvCxnSpPr>
        <xdr:cNvPr id="290" name="直線コネクタ 289"/>
        <xdr:cNvCxnSpPr/>
      </xdr:nvCxnSpPr>
      <xdr:spPr>
        <a:xfrm>
          <a:off x="9639300" y="5712297"/>
          <a:ext cx="8382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54447</xdr:rowOff>
    </xdr:from>
    <xdr:to>
      <xdr:col>50</xdr:col>
      <xdr:colOff>114300</xdr:colOff>
      <xdr:row>36</xdr:row>
      <xdr:rowOff>54562</xdr:rowOff>
    </xdr:to>
    <xdr:cxnSp macro="">
      <xdr:nvCxnSpPr>
        <xdr:cNvPr id="293" name="直線コネクタ 292"/>
        <xdr:cNvCxnSpPr/>
      </xdr:nvCxnSpPr>
      <xdr:spPr>
        <a:xfrm flipV="1">
          <a:off x="8750300" y="5712297"/>
          <a:ext cx="889000" cy="5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54562</xdr:rowOff>
    </xdr:from>
    <xdr:to>
      <xdr:col>45</xdr:col>
      <xdr:colOff>177800</xdr:colOff>
      <xdr:row>37</xdr:row>
      <xdr:rowOff>58665</xdr:rowOff>
    </xdr:to>
    <xdr:cxnSp macro="">
      <xdr:nvCxnSpPr>
        <xdr:cNvPr id="296" name="直線コネクタ 295"/>
        <xdr:cNvCxnSpPr/>
      </xdr:nvCxnSpPr>
      <xdr:spPr>
        <a:xfrm flipV="1">
          <a:off x="7861300" y="6226762"/>
          <a:ext cx="889000" cy="1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58665</xdr:rowOff>
    </xdr:from>
    <xdr:to>
      <xdr:col>41</xdr:col>
      <xdr:colOff>50800</xdr:colOff>
      <xdr:row>37</xdr:row>
      <xdr:rowOff>65176</xdr:rowOff>
    </xdr:to>
    <xdr:cxnSp macro="">
      <xdr:nvCxnSpPr>
        <xdr:cNvPr id="299" name="直線コネクタ 298"/>
        <xdr:cNvCxnSpPr/>
      </xdr:nvCxnSpPr>
      <xdr:spPr>
        <a:xfrm flipV="1">
          <a:off x="6972300" y="6402315"/>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141341</xdr:rowOff>
    </xdr:from>
    <xdr:to>
      <xdr:col>55</xdr:col>
      <xdr:colOff>50800</xdr:colOff>
      <xdr:row>35</xdr:row>
      <xdr:rowOff>71491</xdr:rowOff>
    </xdr:to>
    <xdr:sp macro="" textlink="">
      <xdr:nvSpPr>
        <xdr:cNvPr id="309" name="楕円 308"/>
        <xdr:cNvSpPr/>
      </xdr:nvSpPr>
      <xdr:spPr>
        <a:xfrm>
          <a:off x="10426700" y="59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164218</xdr:rowOff>
    </xdr:from>
    <xdr:ext cx="599010" cy="259045"/>
    <xdr:sp macro="" textlink="">
      <xdr:nvSpPr>
        <xdr:cNvPr id="310" name="補助費等該当値テキスト"/>
        <xdr:cNvSpPr txBox="1"/>
      </xdr:nvSpPr>
      <xdr:spPr>
        <a:xfrm>
          <a:off x="10528300" y="582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3647</xdr:rowOff>
    </xdr:from>
    <xdr:to>
      <xdr:col>50</xdr:col>
      <xdr:colOff>165100</xdr:colOff>
      <xdr:row>33</xdr:row>
      <xdr:rowOff>105247</xdr:rowOff>
    </xdr:to>
    <xdr:sp macro="" textlink="">
      <xdr:nvSpPr>
        <xdr:cNvPr id="311" name="楕円 310"/>
        <xdr:cNvSpPr/>
      </xdr:nvSpPr>
      <xdr:spPr>
        <a:xfrm>
          <a:off x="9588500" y="566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121774</xdr:rowOff>
    </xdr:from>
    <xdr:ext cx="599010" cy="259045"/>
    <xdr:sp macro="" textlink="">
      <xdr:nvSpPr>
        <xdr:cNvPr id="312" name="テキスト ボックス 311"/>
        <xdr:cNvSpPr txBox="1"/>
      </xdr:nvSpPr>
      <xdr:spPr>
        <a:xfrm>
          <a:off x="9339795" y="543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3762</xdr:rowOff>
    </xdr:from>
    <xdr:to>
      <xdr:col>46</xdr:col>
      <xdr:colOff>38100</xdr:colOff>
      <xdr:row>36</xdr:row>
      <xdr:rowOff>105362</xdr:rowOff>
    </xdr:to>
    <xdr:sp macro="" textlink="">
      <xdr:nvSpPr>
        <xdr:cNvPr id="313" name="楕円 312"/>
        <xdr:cNvSpPr/>
      </xdr:nvSpPr>
      <xdr:spPr>
        <a:xfrm>
          <a:off x="8699500" y="61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121889</xdr:rowOff>
    </xdr:from>
    <xdr:ext cx="599010" cy="259045"/>
    <xdr:sp macro="" textlink="">
      <xdr:nvSpPr>
        <xdr:cNvPr id="314" name="テキスト ボックス 313"/>
        <xdr:cNvSpPr txBox="1"/>
      </xdr:nvSpPr>
      <xdr:spPr>
        <a:xfrm>
          <a:off x="8450795" y="59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7865</xdr:rowOff>
    </xdr:from>
    <xdr:to>
      <xdr:col>41</xdr:col>
      <xdr:colOff>101600</xdr:colOff>
      <xdr:row>37</xdr:row>
      <xdr:rowOff>109465</xdr:rowOff>
    </xdr:to>
    <xdr:sp macro="" textlink="">
      <xdr:nvSpPr>
        <xdr:cNvPr id="315" name="楕円 314"/>
        <xdr:cNvSpPr/>
      </xdr:nvSpPr>
      <xdr:spPr>
        <a:xfrm>
          <a:off x="7810500" y="63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125992</xdr:rowOff>
    </xdr:from>
    <xdr:ext cx="534377" cy="259045"/>
    <xdr:sp macro="" textlink="">
      <xdr:nvSpPr>
        <xdr:cNvPr id="316" name="テキスト ボックス 315"/>
        <xdr:cNvSpPr txBox="1"/>
      </xdr:nvSpPr>
      <xdr:spPr>
        <a:xfrm>
          <a:off x="7594111" y="612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14376</xdr:rowOff>
    </xdr:from>
    <xdr:to>
      <xdr:col>36</xdr:col>
      <xdr:colOff>165100</xdr:colOff>
      <xdr:row>37</xdr:row>
      <xdr:rowOff>115976</xdr:rowOff>
    </xdr:to>
    <xdr:sp macro="" textlink="">
      <xdr:nvSpPr>
        <xdr:cNvPr id="317" name="楕円 316"/>
        <xdr:cNvSpPr/>
      </xdr:nvSpPr>
      <xdr:spPr>
        <a:xfrm>
          <a:off x="6921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132503</xdr:rowOff>
    </xdr:from>
    <xdr:ext cx="534377" cy="259045"/>
    <xdr:sp macro="" textlink="">
      <xdr:nvSpPr>
        <xdr:cNvPr id="318" name="テキスト ボックス 317"/>
        <xdr:cNvSpPr txBox="1"/>
      </xdr:nvSpPr>
      <xdr:spPr>
        <a:xfrm>
          <a:off x="6705111" y="61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26378</xdr:rowOff>
    </xdr:from>
    <xdr:to>
      <xdr:col>55</xdr:col>
      <xdr:colOff>0</xdr:colOff>
      <xdr:row>55</xdr:row>
      <xdr:rowOff>137629</xdr:rowOff>
    </xdr:to>
    <xdr:cxnSp macro="">
      <xdr:nvCxnSpPr>
        <xdr:cNvPr id="345" name="直線コネクタ 344"/>
        <xdr:cNvCxnSpPr/>
      </xdr:nvCxnSpPr>
      <xdr:spPr>
        <a:xfrm flipV="1">
          <a:off x="9639300" y="9456128"/>
          <a:ext cx="838200" cy="1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103225</xdr:rowOff>
    </xdr:from>
    <xdr:to>
      <xdr:col>50</xdr:col>
      <xdr:colOff>114300</xdr:colOff>
      <xdr:row>55</xdr:row>
      <xdr:rowOff>137629</xdr:rowOff>
    </xdr:to>
    <xdr:cxnSp macro="">
      <xdr:nvCxnSpPr>
        <xdr:cNvPr id="348" name="直線コネクタ 347"/>
        <xdr:cNvCxnSpPr/>
      </xdr:nvCxnSpPr>
      <xdr:spPr>
        <a:xfrm>
          <a:off x="8750300" y="9361525"/>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103225</xdr:rowOff>
    </xdr:from>
    <xdr:to>
      <xdr:col>45</xdr:col>
      <xdr:colOff>177800</xdr:colOff>
      <xdr:row>56</xdr:row>
      <xdr:rowOff>38274</xdr:rowOff>
    </xdr:to>
    <xdr:cxnSp macro="">
      <xdr:nvCxnSpPr>
        <xdr:cNvPr id="351" name="直線コネクタ 350"/>
        <xdr:cNvCxnSpPr/>
      </xdr:nvCxnSpPr>
      <xdr:spPr>
        <a:xfrm flipV="1">
          <a:off x="7861300" y="9361525"/>
          <a:ext cx="889000" cy="27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38274</xdr:rowOff>
    </xdr:from>
    <xdr:to>
      <xdr:col>41</xdr:col>
      <xdr:colOff>50800</xdr:colOff>
      <xdr:row>56</xdr:row>
      <xdr:rowOff>45425</xdr:rowOff>
    </xdr:to>
    <xdr:cxnSp macro="">
      <xdr:nvCxnSpPr>
        <xdr:cNvPr id="354" name="直線コネクタ 353"/>
        <xdr:cNvCxnSpPr/>
      </xdr:nvCxnSpPr>
      <xdr:spPr>
        <a:xfrm flipV="1">
          <a:off x="6972300" y="9639474"/>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147028</xdr:rowOff>
    </xdr:from>
    <xdr:to>
      <xdr:col>55</xdr:col>
      <xdr:colOff>50800</xdr:colOff>
      <xdr:row>55</xdr:row>
      <xdr:rowOff>77178</xdr:rowOff>
    </xdr:to>
    <xdr:sp macro="" textlink="">
      <xdr:nvSpPr>
        <xdr:cNvPr id="364" name="楕円 363"/>
        <xdr:cNvSpPr/>
      </xdr:nvSpPr>
      <xdr:spPr>
        <a:xfrm>
          <a:off x="10426700" y="94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169905</xdr:rowOff>
    </xdr:from>
    <xdr:ext cx="599010" cy="259045"/>
    <xdr:sp macro="" textlink="">
      <xdr:nvSpPr>
        <xdr:cNvPr id="365" name="普通建設事業費該当値テキスト"/>
        <xdr:cNvSpPr txBox="1"/>
      </xdr:nvSpPr>
      <xdr:spPr>
        <a:xfrm>
          <a:off x="10528300" y="925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86829</xdr:rowOff>
    </xdr:from>
    <xdr:to>
      <xdr:col>50</xdr:col>
      <xdr:colOff>165100</xdr:colOff>
      <xdr:row>56</xdr:row>
      <xdr:rowOff>16979</xdr:rowOff>
    </xdr:to>
    <xdr:sp macro="" textlink="">
      <xdr:nvSpPr>
        <xdr:cNvPr id="366" name="楕円 365"/>
        <xdr:cNvSpPr/>
      </xdr:nvSpPr>
      <xdr:spPr>
        <a:xfrm>
          <a:off x="9588500" y="95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33506</xdr:rowOff>
    </xdr:from>
    <xdr:ext cx="599010" cy="259045"/>
    <xdr:sp macro="" textlink="">
      <xdr:nvSpPr>
        <xdr:cNvPr id="367" name="テキスト ボックス 366"/>
        <xdr:cNvSpPr txBox="1"/>
      </xdr:nvSpPr>
      <xdr:spPr>
        <a:xfrm>
          <a:off x="9339795" y="929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52425</xdr:rowOff>
    </xdr:from>
    <xdr:to>
      <xdr:col>46</xdr:col>
      <xdr:colOff>38100</xdr:colOff>
      <xdr:row>54</xdr:row>
      <xdr:rowOff>154025</xdr:rowOff>
    </xdr:to>
    <xdr:sp macro="" textlink="">
      <xdr:nvSpPr>
        <xdr:cNvPr id="368" name="楕円 367"/>
        <xdr:cNvSpPr/>
      </xdr:nvSpPr>
      <xdr:spPr>
        <a:xfrm>
          <a:off x="8699500" y="93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170552</xdr:rowOff>
    </xdr:from>
    <xdr:ext cx="599010" cy="259045"/>
    <xdr:sp macro="" textlink="">
      <xdr:nvSpPr>
        <xdr:cNvPr id="369" name="テキスト ボックス 368"/>
        <xdr:cNvSpPr txBox="1"/>
      </xdr:nvSpPr>
      <xdr:spPr>
        <a:xfrm>
          <a:off x="8450795" y="908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158924</xdr:rowOff>
    </xdr:from>
    <xdr:to>
      <xdr:col>41</xdr:col>
      <xdr:colOff>101600</xdr:colOff>
      <xdr:row>56</xdr:row>
      <xdr:rowOff>89074</xdr:rowOff>
    </xdr:to>
    <xdr:sp macro="" textlink="">
      <xdr:nvSpPr>
        <xdr:cNvPr id="370" name="楕円 369"/>
        <xdr:cNvSpPr/>
      </xdr:nvSpPr>
      <xdr:spPr>
        <a:xfrm>
          <a:off x="7810500" y="95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105601</xdr:rowOff>
    </xdr:from>
    <xdr:ext cx="534377" cy="259045"/>
    <xdr:sp macro="" textlink="">
      <xdr:nvSpPr>
        <xdr:cNvPr id="371" name="テキスト ボックス 370"/>
        <xdr:cNvSpPr txBox="1"/>
      </xdr:nvSpPr>
      <xdr:spPr>
        <a:xfrm>
          <a:off x="7594111" y="936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166075</xdr:rowOff>
    </xdr:from>
    <xdr:to>
      <xdr:col>36</xdr:col>
      <xdr:colOff>165100</xdr:colOff>
      <xdr:row>56</xdr:row>
      <xdr:rowOff>96225</xdr:rowOff>
    </xdr:to>
    <xdr:sp macro="" textlink="">
      <xdr:nvSpPr>
        <xdr:cNvPr id="372" name="楕円 371"/>
        <xdr:cNvSpPr/>
      </xdr:nvSpPr>
      <xdr:spPr>
        <a:xfrm>
          <a:off x="6921500" y="9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112752</xdr:rowOff>
    </xdr:from>
    <xdr:ext cx="534377" cy="259045"/>
    <xdr:sp macro="" textlink="">
      <xdr:nvSpPr>
        <xdr:cNvPr id="373" name="テキスト ボックス 372"/>
        <xdr:cNvSpPr txBox="1"/>
      </xdr:nvSpPr>
      <xdr:spPr>
        <a:xfrm>
          <a:off x="6705111" y="93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104496</xdr:rowOff>
    </xdr:from>
    <xdr:to>
      <xdr:col>55</xdr:col>
      <xdr:colOff>0</xdr:colOff>
      <xdr:row>77</xdr:row>
      <xdr:rowOff>158989</xdr:rowOff>
    </xdr:to>
    <xdr:cxnSp macro="">
      <xdr:nvCxnSpPr>
        <xdr:cNvPr id="398" name="直線コネクタ 397"/>
        <xdr:cNvCxnSpPr/>
      </xdr:nvCxnSpPr>
      <xdr:spPr>
        <a:xfrm>
          <a:off x="9639300" y="13134696"/>
          <a:ext cx="838200" cy="2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5128</xdr:rowOff>
    </xdr:from>
    <xdr:to>
      <xdr:col>50</xdr:col>
      <xdr:colOff>114300</xdr:colOff>
      <xdr:row>76</xdr:row>
      <xdr:rowOff>104496</xdr:rowOff>
    </xdr:to>
    <xdr:cxnSp macro="">
      <xdr:nvCxnSpPr>
        <xdr:cNvPr id="401" name="直線コネクタ 400"/>
        <xdr:cNvCxnSpPr/>
      </xdr:nvCxnSpPr>
      <xdr:spPr>
        <a:xfrm>
          <a:off x="8750300" y="13035328"/>
          <a:ext cx="889000" cy="9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5128</xdr:rowOff>
    </xdr:from>
    <xdr:to>
      <xdr:col>45</xdr:col>
      <xdr:colOff>177800</xdr:colOff>
      <xdr:row>77</xdr:row>
      <xdr:rowOff>15627</xdr:rowOff>
    </xdr:to>
    <xdr:cxnSp macro="">
      <xdr:nvCxnSpPr>
        <xdr:cNvPr id="404" name="直線コネクタ 403"/>
        <xdr:cNvCxnSpPr/>
      </xdr:nvCxnSpPr>
      <xdr:spPr>
        <a:xfrm flipV="1">
          <a:off x="7861300" y="13035328"/>
          <a:ext cx="889000" cy="18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15627</xdr:rowOff>
    </xdr:from>
    <xdr:to>
      <xdr:col>41</xdr:col>
      <xdr:colOff>50800</xdr:colOff>
      <xdr:row>77</xdr:row>
      <xdr:rowOff>52575</xdr:rowOff>
    </xdr:to>
    <xdr:cxnSp macro="">
      <xdr:nvCxnSpPr>
        <xdr:cNvPr id="407" name="直線コネクタ 406"/>
        <xdr:cNvCxnSpPr/>
      </xdr:nvCxnSpPr>
      <xdr:spPr>
        <a:xfrm flipV="1">
          <a:off x="6972300" y="13217277"/>
          <a:ext cx="8890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108189</xdr:rowOff>
    </xdr:from>
    <xdr:to>
      <xdr:col>55</xdr:col>
      <xdr:colOff>50800</xdr:colOff>
      <xdr:row>78</xdr:row>
      <xdr:rowOff>38339</xdr:rowOff>
    </xdr:to>
    <xdr:sp macro="" textlink="">
      <xdr:nvSpPr>
        <xdr:cNvPr id="417" name="楕円 416"/>
        <xdr:cNvSpPr/>
      </xdr:nvSpPr>
      <xdr:spPr>
        <a:xfrm>
          <a:off x="10426700" y="133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23116</xdr:rowOff>
    </xdr:from>
    <xdr:ext cx="469744" cy="259045"/>
    <xdr:sp macro="" textlink="">
      <xdr:nvSpPr>
        <xdr:cNvPr id="418" name="普通建設事業費 （ うち新規整備　）該当値テキスト"/>
        <xdr:cNvSpPr txBox="1"/>
      </xdr:nvSpPr>
      <xdr:spPr>
        <a:xfrm>
          <a:off x="10528300" y="1322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53696</xdr:rowOff>
    </xdr:from>
    <xdr:to>
      <xdr:col>50</xdr:col>
      <xdr:colOff>165100</xdr:colOff>
      <xdr:row>76</xdr:row>
      <xdr:rowOff>155296</xdr:rowOff>
    </xdr:to>
    <xdr:sp macro="" textlink="">
      <xdr:nvSpPr>
        <xdr:cNvPr id="419" name="楕円 418"/>
        <xdr:cNvSpPr/>
      </xdr:nvSpPr>
      <xdr:spPr>
        <a:xfrm>
          <a:off x="9588500" y="13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373</xdr:rowOff>
    </xdr:from>
    <xdr:ext cx="534377" cy="259045"/>
    <xdr:sp macro="" textlink="">
      <xdr:nvSpPr>
        <xdr:cNvPr id="420" name="テキスト ボックス 419"/>
        <xdr:cNvSpPr txBox="1"/>
      </xdr:nvSpPr>
      <xdr:spPr>
        <a:xfrm>
          <a:off x="9372111" y="128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125779</xdr:rowOff>
    </xdr:from>
    <xdr:to>
      <xdr:col>46</xdr:col>
      <xdr:colOff>38100</xdr:colOff>
      <xdr:row>76</xdr:row>
      <xdr:rowOff>55928</xdr:rowOff>
    </xdr:to>
    <xdr:sp macro="" textlink="">
      <xdr:nvSpPr>
        <xdr:cNvPr id="421" name="楕円 420"/>
        <xdr:cNvSpPr/>
      </xdr:nvSpPr>
      <xdr:spPr>
        <a:xfrm>
          <a:off x="8699500" y="12984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72456</xdr:rowOff>
    </xdr:from>
    <xdr:ext cx="534377" cy="259045"/>
    <xdr:sp macro="" textlink="">
      <xdr:nvSpPr>
        <xdr:cNvPr id="422" name="テキスト ボックス 421"/>
        <xdr:cNvSpPr txBox="1"/>
      </xdr:nvSpPr>
      <xdr:spPr>
        <a:xfrm>
          <a:off x="8483111" y="127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136277</xdr:rowOff>
    </xdr:from>
    <xdr:to>
      <xdr:col>41</xdr:col>
      <xdr:colOff>101600</xdr:colOff>
      <xdr:row>77</xdr:row>
      <xdr:rowOff>66427</xdr:rowOff>
    </xdr:to>
    <xdr:sp macro="" textlink="">
      <xdr:nvSpPr>
        <xdr:cNvPr id="423" name="楕円 422"/>
        <xdr:cNvSpPr/>
      </xdr:nvSpPr>
      <xdr:spPr>
        <a:xfrm>
          <a:off x="7810500" y="131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82955</xdr:rowOff>
    </xdr:from>
    <xdr:ext cx="534377" cy="259045"/>
    <xdr:sp macro="" textlink="">
      <xdr:nvSpPr>
        <xdr:cNvPr id="424" name="テキスト ボックス 423"/>
        <xdr:cNvSpPr txBox="1"/>
      </xdr:nvSpPr>
      <xdr:spPr>
        <a:xfrm>
          <a:off x="7594111" y="129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1775</xdr:rowOff>
    </xdr:from>
    <xdr:to>
      <xdr:col>36</xdr:col>
      <xdr:colOff>165100</xdr:colOff>
      <xdr:row>77</xdr:row>
      <xdr:rowOff>103375</xdr:rowOff>
    </xdr:to>
    <xdr:sp macro="" textlink="">
      <xdr:nvSpPr>
        <xdr:cNvPr id="425" name="楕円 424"/>
        <xdr:cNvSpPr/>
      </xdr:nvSpPr>
      <xdr:spPr>
        <a:xfrm>
          <a:off x="6921500" y="132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94502</xdr:rowOff>
    </xdr:from>
    <xdr:ext cx="534377" cy="259045"/>
    <xdr:sp macro="" textlink="">
      <xdr:nvSpPr>
        <xdr:cNvPr id="426" name="テキスト ボックス 425"/>
        <xdr:cNvSpPr txBox="1"/>
      </xdr:nvSpPr>
      <xdr:spPr>
        <a:xfrm>
          <a:off x="6705111" y="132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98245</xdr:rowOff>
    </xdr:from>
    <xdr:to>
      <xdr:col>55</xdr:col>
      <xdr:colOff>0</xdr:colOff>
      <xdr:row>97</xdr:row>
      <xdr:rowOff>58589</xdr:rowOff>
    </xdr:to>
    <xdr:cxnSp macro="">
      <xdr:nvCxnSpPr>
        <xdr:cNvPr id="453" name="直線コネクタ 452"/>
        <xdr:cNvCxnSpPr/>
      </xdr:nvCxnSpPr>
      <xdr:spPr>
        <a:xfrm flipV="1">
          <a:off x="9639300" y="16385995"/>
          <a:ext cx="838200" cy="30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126660</xdr:rowOff>
    </xdr:from>
    <xdr:to>
      <xdr:col>50</xdr:col>
      <xdr:colOff>114300</xdr:colOff>
      <xdr:row>97</xdr:row>
      <xdr:rowOff>58589</xdr:rowOff>
    </xdr:to>
    <xdr:cxnSp macro="">
      <xdr:nvCxnSpPr>
        <xdr:cNvPr id="456" name="直線コネクタ 455"/>
        <xdr:cNvCxnSpPr/>
      </xdr:nvCxnSpPr>
      <xdr:spPr>
        <a:xfrm>
          <a:off x="8750300" y="16585860"/>
          <a:ext cx="889000" cy="10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126660</xdr:rowOff>
    </xdr:from>
    <xdr:to>
      <xdr:col>45</xdr:col>
      <xdr:colOff>177800</xdr:colOff>
      <xdr:row>97</xdr:row>
      <xdr:rowOff>50614</xdr:rowOff>
    </xdr:to>
    <xdr:cxnSp macro="">
      <xdr:nvCxnSpPr>
        <xdr:cNvPr id="459" name="直線コネクタ 458"/>
        <xdr:cNvCxnSpPr/>
      </xdr:nvCxnSpPr>
      <xdr:spPr>
        <a:xfrm flipV="1">
          <a:off x="7861300" y="16585860"/>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50614</xdr:rowOff>
    </xdr:from>
    <xdr:to>
      <xdr:col>41</xdr:col>
      <xdr:colOff>50800</xdr:colOff>
      <xdr:row>97</xdr:row>
      <xdr:rowOff>88435</xdr:rowOff>
    </xdr:to>
    <xdr:cxnSp macro="">
      <xdr:nvCxnSpPr>
        <xdr:cNvPr id="462" name="直線コネクタ 461"/>
        <xdr:cNvCxnSpPr/>
      </xdr:nvCxnSpPr>
      <xdr:spPr>
        <a:xfrm flipV="1">
          <a:off x="6972300" y="16681264"/>
          <a:ext cx="8890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47445</xdr:rowOff>
    </xdr:from>
    <xdr:to>
      <xdr:col>55</xdr:col>
      <xdr:colOff>50800</xdr:colOff>
      <xdr:row>95</xdr:row>
      <xdr:rowOff>149045</xdr:rowOff>
    </xdr:to>
    <xdr:sp macro="" textlink="">
      <xdr:nvSpPr>
        <xdr:cNvPr id="472" name="楕円 471"/>
        <xdr:cNvSpPr/>
      </xdr:nvSpPr>
      <xdr:spPr>
        <a:xfrm>
          <a:off x="10426700" y="163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70322</xdr:rowOff>
    </xdr:from>
    <xdr:ext cx="599010" cy="259045"/>
    <xdr:sp macro="" textlink="">
      <xdr:nvSpPr>
        <xdr:cNvPr id="473" name="普通建設事業費 （ うち更新整備　）該当値テキスト"/>
        <xdr:cNvSpPr txBox="1"/>
      </xdr:nvSpPr>
      <xdr:spPr>
        <a:xfrm>
          <a:off x="10528300" y="1618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7789</xdr:rowOff>
    </xdr:from>
    <xdr:to>
      <xdr:col>50</xdr:col>
      <xdr:colOff>165100</xdr:colOff>
      <xdr:row>97</xdr:row>
      <xdr:rowOff>109389</xdr:rowOff>
    </xdr:to>
    <xdr:sp macro="" textlink="">
      <xdr:nvSpPr>
        <xdr:cNvPr id="474" name="楕円 473"/>
        <xdr:cNvSpPr/>
      </xdr:nvSpPr>
      <xdr:spPr>
        <a:xfrm>
          <a:off x="9588500" y="166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125916</xdr:rowOff>
    </xdr:from>
    <xdr:ext cx="534377" cy="259045"/>
    <xdr:sp macro="" textlink="">
      <xdr:nvSpPr>
        <xdr:cNvPr id="475" name="テキスト ボックス 474"/>
        <xdr:cNvSpPr txBox="1"/>
      </xdr:nvSpPr>
      <xdr:spPr>
        <a:xfrm>
          <a:off x="9372111" y="164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75860</xdr:rowOff>
    </xdr:from>
    <xdr:to>
      <xdr:col>46</xdr:col>
      <xdr:colOff>38100</xdr:colOff>
      <xdr:row>97</xdr:row>
      <xdr:rowOff>6010</xdr:rowOff>
    </xdr:to>
    <xdr:sp macro="" textlink="">
      <xdr:nvSpPr>
        <xdr:cNvPr id="476" name="楕円 475"/>
        <xdr:cNvSpPr/>
      </xdr:nvSpPr>
      <xdr:spPr>
        <a:xfrm>
          <a:off x="8699500" y="165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22537</xdr:rowOff>
    </xdr:from>
    <xdr:ext cx="534377" cy="259045"/>
    <xdr:sp macro="" textlink="">
      <xdr:nvSpPr>
        <xdr:cNvPr id="477" name="テキスト ボックス 476"/>
        <xdr:cNvSpPr txBox="1"/>
      </xdr:nvSpPr>
      <xdr:spPr>
        <a:xfrm>
          <a:off x="8483111" y="163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171264</xdr:rowOff>
    </xdr:from>
    <xdr:to>
      <xdr:col>41</xdr:col>
      <xdr:colOff>101600</xdr:colOff>
      <xdr:row>97</xdr:row>
      <xdr:rowOff>101414</xdr:rowOff>
    </xdr:to>
    <xdr:sp macro="" textlink="">
      <xdr:nvSpPr>
        <xdr:cNvPr id="478" name="楕円 477"/>
        <xdr:cNvSpPr/>
      </xdr:nvSpPr>
      <xdr:spPr>
        <a:xfrm>
          <a:off x="7810500" y="16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117941</xdr:rowOff>
    </xdr:from>
    <xdr:ext cx="534377" cy="259045"/>
    <xdr:sp macro="" textlink="">
      <xdr:nvSpPr>
        <xdr:cNvPr id="479" name="テキスト ボックス 478"/>
        <xdr:cNvSpPr txBox="1"/>
      </xdr:nvSpPr>
      <xdr:spPr>
        <a:xfrm>
          <a:off x="7594111" y="164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37635</xdr:rowOff>
    </xdr:from>
    <xdr:to>
      <xdr:col>36</xdr:col>
      <xdr:colOff>165100</xdr:colOff>
      <xdr:row>97</xdr:row>
      <xdr:rowOff>139235</xdr:rowOff>
    </xdr:to>
    <xdr:sp macro="" textlink="">
      <xdr:nvSpPr>
        <xdr:cNvPr id="480" name="楕円 479"/>
        <xdr:cNvSpPr/>
      </xdr:nvSpPr>
      <xdr:spPr>
        <a:xfrm>
          <a:off x="6921500" y="16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155762</xdr:rowOff>
    </xdr:from>
    <xdr:ext cx="534377" cy="259045"/>
    <xdr:sp macro="" textlink="">
      <xdr:nvSpPr>
        <xdr:cNvPr id="481" name="テキスト ボックス 480"/>
        <xdr:cNvSpPr txBox="1"/>
      </xdr:nvSpPr>
      <xdr:spPr>
        <a:xfrm>
          <a:off x="6705111" y="164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155159</xdr:rowOff>
    </xdr:from>
    <xdr:to>
      <xdr:col>85</xdr:col>
      <xdr:colOff>127000</xdr:colOff>
      <xdr:row>37</xdr:row>
      <xdr:rowOff>168904</xdr:rowOff>
    </xdr:to>
    <xdr:cxnSp macro="">
      <xdr:nvCxnSpPr>
        <xdr:cNvPr id="506" name="直線コネクタ 505"/>
        <xdr:cNvCxnSpPr/>
      </xdr:nvCxnSpPr>
      <xdr:spPr>
        <a:xfrm>
          <a:off x="15481300" y="6498809"/>
          <a:ext cx="838200" cy="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151364</xdr:rowOff>
    </xdr:from>
    <xdr:to>
      <xdr:col>81</xdr:col>
      <xdr:colOff>50800</xdr:colOff>
      <xdr:row>37</xdr:row>
      <xdr:rowOff>155159</xdr:rowOff>
    </xdr:to>
    <xdr:cxnSp macro="">
      <xdr:nvCxnSpPr>
        <xdr:cNvPr id="509" name="直線コネクタ 508"/>
        <xdr:cNvCxnSpPr/>
      </xdr:nvCxnSpPr>
      <xdr:spPr>
        <a:xfrm>
          <a:off x="14592300" y="649501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140855</xdr:rowOff>
    </xdr:from>
    <xdr:to>
      <xdr:col>76</xdr:col>
      <xdr:colOff>114300</xdr:colOff>
      <xdr:row>37</xdr:row>
      <xdr:rowOff>151364</xdr:rowOff>
    </xdr:to>
    <xdr:cxnSp macro="">
      <xdr:nvCxnSpPr>
        <xdr:cNvPr id="512" name="直線コネクタ 511"/>
        <xdr:cNvCxnSpPr/>
      </xdr:nvCxnSpPr>
      <xdr:spPr>
        <a:xfrm>
          <a:off x="13703300" y="6484505"/>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140855</xdr:rowOff>
    </xdr:from>
    <xdr:to>
      <xdr:col>71</xdr:col>
      <xdr:colOff>177800</xdr:colOff>
      <xdr:row>38</xdr:row>
      <xdr:rowOff>7346</xdr:rowOff>
    </xdr:to>
    <xdr:cxnSp macro="">
      <xdr:nvCxnSpPr>
        <xdr:cNvPr id="515" name="直線コネクタ 514"/>
        <xdr:cNvCxnSpPr/>
      </xdr:nvCxnSpPr>
      <xdr:spPr>
        <a:xfrm flipV="1">
          <a:off x="12814300" y="6484505"/>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118104</xdr:rowOff>
    </xdr:from>
    <xdr:to>
      <xdr:col>85</xdr:col>
      <xdr:colOff>177800</xdr:colOff>
      <xdr:row>38</xdr:row>
      <xdr:rowOff>48254</xdr:rowOff>
    </xdr:to>
    <xdr:sp macro="" textlink="">
      <xdr:nvSpPr>
        <xdr:cNvPr id="525" name="楕円 524"/>
        <xdr:cNvSpPr/>
      </xdr:nvSpPr>
      <xdr:spPr>
        <a:xfrm>
          <a:off x="162687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104359</xdr:rowOff>
    </xdr:from>
    <xdr:to>
      <xdr:col>81</xdr:col>
      <xdr:colOff>101600</xdr:colOff>
      <xdr:row>38</xdr:row>
      <xdr:rowOff>34510</xdr:rowOff>
    </xdr:to>
    <xdr:sp macro="" textlink="">
      <xdr:nvSpPr>
        <xdr:cNvPr id="527" name="楕円 526"/>
        <xdr:cNvSpPr/>
      </xdr:nvSpPr>
      <xdr:spPr>
        <a:xfrm>
          <a:off x="15430500" y="6448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25636</xdr:rowOff>
    </xdr:from>
    <xdr:ext cx="469744" cy="259045"/>
    <xdr:sp macro="" textlink="">
      <xdr:nvSpPr>
        <xdr:cNvPr id="528" name="テキスト ボックス 527"/>
        <xdr:cNvSpPr txBox="1"/>
      </xdr:nvSpPr>
      <xdr:spPr>
        <a:xfrm>
          <a:off x="15246428" y="654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100564</xdr:rowOff>
    </xdr:from>
    <xdr:to>
      <xdr:col>76</xdr:col>
      <xdr:colOff>165100</xdr:colOff>
      <xdr:row>38</xdr:row>
      <xdr:rowOff>30714</xdr:rowOff>
    </xdr:to>
    <xdr:sp macro="" textlink="">
      <xdr:nvSpPr>
        <xdr:cNvPr id="529" name="楕円 528"/>
        <xdr:cNvSpPr/>
      </xdr:nvSpPr>
      <xdr:spPr>
        <a:xfrm>
          <a:off x="14541500" y="64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21841</xdr:rowOff>
    </xdr:from>
    <xdr:ext cx="469744" cy="259045"/>
    <xdr:sp macro="" textlink="">
      <xdr:nvSpPr>
        <xdr:cNvPr id="530" name="テキスト ボックス 529"/>
        <xdr:cNvSpPr txBox="1"/>
      </xdr:nvSpPr>
      <xdr:spPr>
        <a:xfrm>
          <a:off x="14357428" y="653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90055</xdr:rowOff>
    </xdr:from>
    <xdr:to>
      <xdr:col>72</xdr:col>
      <xdr:colOff>38100</xdr:colOff>
      <xdr:row>38</xdr:row>
      <xdr:rowOff>20205</xdr:rowOff>
    </xdr:to>
    <xdr:sp macro="" textlink="">
      <xdr:nvSpPr>
        <xdr:cNvPr id="531" name="楕円 530"/>
        <xdr:cNvSpPr/>
      </xdr:nvSpPr>
      <xdr:spPr>
        <a:xfrm>
          <a:off x="13652500" y="64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36732</xdr:rowOff>
    </xdr:from>
    <xdr:ext cx="469744" cy="259045"/>
    <xdr:sp macro="" textlink="">
      <xdr:nvSpPr>
        <xdr:cNvPr id="532" name="テキスト ボックス 531"/>
        <xdr:cNvSpPr txBox="1"/>
      </xdr:nvSpPr>
      <xdr:spPr>
        <a:xfrm>
          <a:off x="13468428" y="620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127996</xdr:rowOff>
    </xdr:from>
    <xdr:to>
      <xdr:col>67</xdr:col>
      <xdr:colOff>101600</xdr:colOff>
      <xdr:row>38</xdr:row>
      <xdr:rowOff>58147</xdr:rowOff>
    </xdr:to>
    <xdr:sp macro="" textlink="">
      <xdr:nvSpPr>
        <xdr:cNvPr id="533" name="楕円 532"/>
        <xdr:cNvSpPr/>
      </xdr:nvSpPr>
      <xdr:spPr>
        <a:xfrm>
          <a:off x="12763500" y="6471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49273</xdr:rowOff>
    </xdr:from>
    <xdr:ext cx="469744" cy="259045"/>
    <xdr:sp macro="" textlink="">
      <xdr:nvSpPr>
        <xdr:cNvPr id="534" name="テキスト ボックス 533"/>
        <xdr:cNvSpPr txBox="1"/>
      </xdr:nvSpPr>
      <xdr:spPr>
        <a:xfrm>
          <a:off x="12579428" y="65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31494</xdr:rowOff>
    </xdr:from>
    <xdr:to>
      <xdr:col>85</xdr:col>
      <xdr:colOff>127000</xdr:colOff>
      <xdr:row>78</xdr:row>
      <xdr:rowOff>43659</xdr:rowOff>
    </xdr:to>
    <xdr:cxnSp macro="">
      <xdr:nvCxnSpPr>
        <xdr:cNvPr id="616" name="直線コネクタ 615"/>
        <xdr:cNvCxnSpPr/>
      </xdr:nvCxnSpPr>
      <xdr:spPr>
        <a:xfrm flipV="1">
          <a:off x="15481300" y="13404594"/>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43659</xdr:rowOff>
    </xdr:from>
    <xdr:to>
      <xdr:col>81</xdr:col>
      <xdr:colOff>50800</xdr:colOff>
      <xdr:row>78</xdr:row>
      <xdr:rowOff>48845</xdr:rowOff>
    </xdr:to>
    <xdr:cxnSp macro="">
      <xdr:nvCxnSpPr>
        <xdr:cNvPr id="619" name="直線コネクタ 618"/>
        <xdr:cNvCxnSpPr/>
      </xdr:nvCxnSpPr>
      <xdr:spPr>
        <a:xfrm flipV="1">
          <a:off x="14592300" y="13416759"/>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48845</xdr:rowOff>
    </xdr:from>
    <xdr:to>
      <xdr:col>76</xdr:col>
      <xdr:colOff>114300</xdr:colOff>
      <xdr:row>78</xdr:row>
      <xdr:rowOff>50171</xdr:rowOff>
    </xdr:to>
    <xdr:cxnSp macro="">
      <xdr:nvCxnSpPr>
        <xdr:cNvPr id="622" name="直線コネクタ 621"/>
        <xdr:cNvCxnSpPr/>
      </xdr:nvCxnSpPr>
      <xdr:spPr>
        <a:xfrm flipV="1">
          <a:off x="13703300" y="13421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46862</xdr:rowOff>
    </xdr:from>
    <xdr:to>
      <xdr:col>71</xdr:col>
      <xdr:colOff>177800</xdr:colOff>
      <xdr:row>78</xdr:row>
      <xdr:rowOff>50171</xdr:rowOff>
    </xdr:to>
    <xdr:cxnSp macro="">
      <xdr:nvCxnSpPr>
        <xdr:cNvPr id="625" name="直線コネクタ 624"/>
        <xdr:cNvCxnSpPr/>
      </xdr:nvCxnSpPr>
      <xdr:spPr>
        <a:xfrm>
          <a:off x="12814300" y="13419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152144</xdr:rowOff>
    </xdr:from>
    <xdr:to>
      <xdr:col>85</xdr:col>
      <xdr:colOff>177800</xdr:colOff>
      <xdr:row>78</xdr:row>
      <xdr:rowOff>82294</xdr:rowOff>
    </xdr:to>
    <xdr:sp macro="" textlink="">
      <xdr:nvSpPr>
        <xdr:cNvPr id="635" name="楕円 634"/>
        <xdr:cNvSpPr/>
      </xdr:nvSpPr>
      <xdr:spPr>
        <a:xfrm>
          <a:off x="16268700" y="133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130571</xdr:rowOff>
    </xdr:from>
    <xdr:ext cx="534377" cy="259045"/>
    <xdr:sp macro="" textlink="">
      <xdr:nvSpPr>
        <xdr:cNvPr id="636" name="公債費該当値テキスト"/>
        <xdr:cNvSpPr txBox="1"/>
      </xdr:nvSpPr>
      <xdr:spPr>
        <a:xfrm>
          <a:off x="16370300" y="1333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164309</xdr:rowOff>
    </xdr:from>
    <xdr:to>
      <xdr:col>81</xdr:col>
      <xdr:colOff>101600</xdr:colOff>
      <xdr:row>78</xdr:row>
      <xdr:rowOff>94459</xdr:rowOff>
    </xdr:to>
    <xdr:sp macro="" textlink="">
      <xdr:nvSpPr>
        <xdr:cNvPr id="637" name="楕円 636"/>
        <xdr:cNvSpPr/>
      </xdr:nvSpPr>
      <xdr:spPr>
        <a:xfrm>
          <a:off x="15430500" y="133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85586</xdr:rowOff>
    </xdr:from>
    <xdr:ext cx="534377" cy="259045"/>
    <xdr:sp macro="" textlink="">
      <xdr:nvSpPr>
        <xdr:cNvPr id="638" name="テキスト ボックス 637"/>
        <xdr:cNvSpPr txBox="1"/>
      </xdr:nvSpPr>
      <xdr:spPr>
        <a:xfrm>
          <a:off x="15214111" y="1345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169495</xdr:rowOff>
    </xdr:from>
    <xdr:to>
      <xdr:col>76</xdr:col>
      <xdr:colOff>165100</xdr:colOff>
      <xdr:row>78</xdr:row>
      <xdr:rowOff>99645</xdr:rowOff>
    </xdr:to>
    <xdr:sp macro="" textlink="">
      <xdr:nvSpPr>
        <xdr:cNvPr id="639" name="楕円 638"/>
        <xdr:cNvSpPr/>
      </xdr:nvSpPr>
      <xdr:spPr>
        <a:xfrm>
          <a:off x="14541500" y="133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90772</xdr:rowOff>
    </xdr:from>
    <xdr:ext cx="534377" cy="259045"/>
    <xdr:sp macro="" textlink="">
      <xdr:nvSpPr>
        <xdr:cNvPr id="640" name="テキスト ボックス 639"/>
        <xdr:cNvSpPr txBox="1"/>
      </xdr:nvSpPr>
      <xdr:spPr>
        <a:xfrm>
          <a:off x="14325111" y="134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170821</xdr:rowOff>
    </xdr:from>
    <xdr:to>
      <xdr:col>72</xdr:col>
      <xdr:colOff>38100</xdr:colOff>
      <xdr:row>78</xdr:row>
      <xdr:rowOff>100971</xdr:rowOff>
    </xdr:to>
    <xdr:sp macro="" textlink="">
      <xdr:nvSpPr>
        <xdr:cNvPr id="641" name="楕円 640"/>
        <xdr:cNvSpPr/>
      </xdr:nvSpPr>
      <xdr:spPr>
        <a:xfrm>
          <a:off x="13652500" y="133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92098</xdr:rowOff>
    </xdr:from>
    <xdr:ext cx="534377" cy="259045"/>
    <xdr:sp macro="" textlink="">
      <xdr:nvSpPr>
        <xdr:cNvPr id="642" name="テキスト ボックス 641"/>
        <xdr:cNvSpPr txBox="1"/>
      </xdr:nvSpPr>
      <xdr:spPr>
        <a:xfrm>
          <a:off x="13436111" y="134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167512</xdr:rowOff>
    </xdr:from>
    <xdr:to>
      <xdr:col>67</xdr:col>
      <xdr:colOff>101600</xdr:colOff>
      <xdr:row>78</xdr:row>
      <xdr:rowOff>97662</xdr:rowOff>
    </xdr:to>
    <xdr:sp macro="" textlink="">
      <xdr:nvSpPr>
        <xdr:cNvPr id="643" name="楕円 642"/>
        <xdr:cNvSpPr/>
      </xdr:nvSpPr>
      <xdr:spPr>
        <a:xfrm>
          <a:off x="12763500" y="133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88789</xdr:rowOff>
    </xdr:from>
    <xdr:ext cx="534377" cy="259045"/>
    <xdr:sp macro="" textlink="">
      <xdr:nvSpPr>
        <xdr:cNvPr id="644" name="テキスト ボックス 643"/>
        <xdr:cNvSpPr txBox="1"/>
      </xdr:nvSpPr>
      <xdr:spPr>
        <a:xfrm>
          <a:off x="12547111" y="13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124963</xdr:rowOff>
    </xdr:from>
    <xdr:to>
      <xdr:col>85</xdr:col>
      <xdr:colOff>127000</xdr:colOff>
      <xdr:row>98</xdr:row>
      <xdr:rowOff>127851</xdr:rowOff>
    </xdr:to>
    <xdr:cxnSp macro="">
      <xdr:nvCxnSpPr>
        <xdr:cNvPr id="671" name="直線コネクタ 670"/>
        <xdr:cNvCxnSpPr/>
      </xdr:nvCxnSpPr>
      <xdr:spPr>
        <a:xfrm flipV="1">
          <a:off x="15481300" y="16927063"/>
          <a:ext cx="8382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125789</xdr:rowOff>
    </xdr:from>
    <xdr:to>
      <xdr:col>81</xdr:col>
      <xdr:colOff>50800</xdr:colOff>
      <xdr:row>98</xdr:row>
      <xdr:rowOff>127851</xdr:rowOff>
    </xdr:to>
    <xdr:cxnSp macro="">
      <xdr:nvCxnSpPr>
        <xdr:cNvPr id="674" name="直線コネクタ 673"/>
        <xdr:cNvCxnSpPr/>
      </xdr:nvCxnSpPr>
      <xdr:spPr>
        <a:xfrm>
          <a:off x="14592300" y="16927889"/>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125789</xdr:rowOff>
    </xdr:from>
    <xdr:to>
      <xdr:col>76</xdr:col>
      <xdr:colOff>114300</xdr:colOff>
      <xdr:row>98</xdr:row>
      <xdr:rowOff>130600</xdr:rowOff>
    </xdr:to>
    <xdr:cxnSp macro="">
      <xdr:nvCxnSpPr>
        <xdr:cNvPr id="677" name="直線コネクタ 676"/>
        <xdr:cNvCxnSpPr/>
      </xdr:nvCxnSpPr>
      <xdr:spPr>
        <a:xfrm flipV="1">
          <a:off x="13703300" y="16927889"/>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130600</xdr:rowOff>
    </xdr:from>
    <xdr:to>
      <xdr:col>71</xdr:col>
      <xdr:colOff>177800</xdr:colOff>
      <xdr:row>98</xdr:row>
      <xdr:rowOff>134248</xdr:rowOff>
    </xdr:to>
    <xdr:cxnSp macro="">
      <xdr:nvCxnSpPr>
        <xdr:cNvPr id="680" name="直線コネクタ 679"/>
        <xdr:cNvCxnSpPr/>
      </xdr:nvCxnSpPr>
      <xdr:spPr>
        <a:xfrm flipV="1">
          <a:off x="12814300" y="16932700"/>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74163</xdr:rowOff>
    </xdr:from>
    <xdr:to>
      <xdr:col>85</xdr:col>
      <xdr:colOff>177800</xdr:colOff>
      <xdr:row>99</xdr:row>
      <xdr:rowOff>4313</xdr:rowOff>
    </xdr:to>
    <xdr:sp macro="" textlink="">
      <xdr:nvSpPr>
        <xdr:cNvPr id="690" name="楕円 689"/>
        <xdr:cNvSpPr/>
      </xdr:nvSpPr>
      <xdr:spPr>
        <a:xfrm>
          <a:off x="16268700" y="168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160540</xdr:rowOff>
    </xdr:from>
    <xdr:ext cx="469744" cy="259045"/>
    <xdr:sp macro="" textlink="">
      <xdr:nvSpPr>
        <xdr:cNvPr id="691" name="積立金該当値テキスト"/>
        <xdr:cNvSpPr txBox="1"/>
      </xdr:nvSpPr>
      <xdr:spPr>
        <a:xfrm>
          <a:off x="16370300" y="167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77051</xdr:rowOff>
    </xdr:from>
    <xdr:to>
      <xdr:col>81</xdr:col>
      <xdr:colOff>101600</xdr:colOff>
      <xdr:row>99</xdr:row>
      <xdr:rowOff>7201</xdr:rowOff>
    </xdr:to>
    <xdr:sp macro="" textlink="">
      <xdr:nvSpPr>
        <xdr:cNvPr id="692" name="楕円 691"/>
        <xdr:cNvSpPr/>
      </xdr:nvSpPr>
      <xdr:spPr>
        <a:xfrm>
          <a:off x="15430500" y="168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169778</xdr:rowOff>
    </xdr:from>
    <xdr:ext cx="469744" cy="259045"/>
    <xdr:sp macro="" textlink="">
      <xdr:nvSpPr>
        <xdr:cNvPr id="693" name="テキスト ボックス 692"/>
        <xdr:cNvSpPr txBox="1"/>
      </xdr:nvSpPr>
      <xdr:spPr>
        <a:xfrm>
          <a:off x="15246428" y="1697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74989</xdr:rowOff>
    </xdr:from>
    <xdr:to>
      <xdr:col>76</xdr:col>
      <xdr:colOff>165100</xdr:colOff>
      <xdr:row>99</xdr:row>
      <xdr:rowOff>5139</xdr:rowOff>
    </xdr:to>
    <xdr:sp macro="" textlink="">
      <xdr:nvSpPr>
        <xdr:cNvPr id="694" name="楕円 693"/>
        <xdr:cNvSpPr/>
      </xdr:nvSpPr>
      <xdr:spPr>
        <a:xfrm>
          <a:off x="14541500" y="168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167716</xdr:rowOff>
    </xdr:from>
    <xdr:ext cx="469744" cy="259045"/>
    <xdr:sp macro="" textlink="">
      <xdr:nvSpPr>
        <xdr:cNvPr id="695" name="テキスト ボックス 694"/>
        <xdr:cNvSpPr txBox="1"/>
      </xdr:nvSpPr>
      <xdr:spPr>
        <a:xfrm>
          <a:off x="14357428" y="1696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79800</xdr:rowOff>
    </xdr:from>
    <xdr:to>
      <xdr:col>72</xdr:col>
      <xdr:colOff>38100</xdr:colOff>
      <xdr:row>99</xdr:row>
      <xdr:rowOff>9950</xdr:rowOff>
    </xdr:to>
    <xdr:sp macro="" textlink="">
      <xdr:nvSpPr>
        <xdr:cNvPr id="696" name="楕円 695"/>
        <xdr:cNvSpPr/>
      </xdr:nvSpPr>
      <xdr:spPr>
        <a:xfrm>
          <a:off x="13652500" y="1688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1077</xdr:rowOff>
    </xdr:from>
    <xdr:ext cx="469744" cy="259045"/>
    <xdr:sp macro="" textlink="">
      <xdr:nvSpPr>
        <xdr:cNvPr id="697" name="テキスト ボックス 696"/>
        <xdr:cNvSpPr txBox="1"/>
      </xdr:nvSpPr>
      <xdr:spPr>
        <a:xfrm>
          <a:off x="13468428" y="1697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83448</xdr:rowOff>
    </xdr:from>
    <xdr:to>
      <xdr:col>67</xdr:col>
      <xdr:colOff>101600</xdr:colOff>
      <xdr:row>99</xdr:row>
      <xdr:rowOff>13598</xdr:rowOff>
    </xdr:to>
    <xdr:sp macro="" textlink="">
      <xdr:nvSpPr>
        <xdr:cNvPr id="698" name="楕円 697"/>
        <xdr:cNvSpPr/>
      </xdr:nvSpPr>
      <xdr:spPr>
        <a:xfrm>
          <a:off x="12763500" y="168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4725</xdr:rowOff>
    </xdr:from>
    <xdr:ext cx="469744" cy="259045"/>
    <xdr:sp macro="" textlink="">
      <xdr:nvSpPr>
        <xdr:cNvPr id="699" name="テキスト ボックス 698"/>
        <xdr:cNvSpPr txBox="1"/>
      </xdr:nvSpPr>
      <xdr:spPr>
        <a:xfrm>
          <a:off x="12579428" y="1697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169304</xdr:rowOff>
    </xdr:from>
    <xdr:to>
      <xdr:col>116</xdr:col>
      <xdr:colOff>63500</xdr:colOff>
      <xdr:row>39</xdr:row>
      <xdr:rowOff>17666</xdr:rowOff>
    </xdr:to>
    <xdr:cxnSp macro="">
      <xdr:nvCxnSpPr>
        <xdr:cNvPr id="728" name="直線コネクタ 727"/>
        <xdr:cNvCxnSpPr/>
      </xdr:nvCxnSpPr>
      <xdr:spPr>
        <a:xfrm flipV="1">
          <a:off x="21323300" y="668440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158179</xdr:rowOff>
    </xdr:from>
    <xdr:to>
      <xdr:col>111</xdr:col>
      <xdr:colOff>177800</xdr:colOff>
      <xdr:row>39</xdr:row>
      <xdr:rowOff>17666</xdr:rowOff>
    </xdr:to>
    <xdr:cxnSp macro="">
      <xdr:nvCxnSpPr>
        <xdr:cNvPr id="731" name="直線コネクタ 730"/>
        <xdr:cNvCxnSpPr/>
      </xdr:nvCxnSpPr>
      <xdr:spPr>
        <a:xfrm>
          <a:off x="20434300" y="6673279"/>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148501</xdr:rowOff>
    </xdr:from>
    <xdr:to>
      <xdr:col>107</xdr:col>
      <xdr:colOff>50800</xdr:colOff>
      <xdr:row>38</xdr:row>
      <xdr:rowOff>158179</xdr:rowOff>
    </xdr:to>
    <xdr:cxnSp macro="">
      <xdr:nvCxnSpPr>
        <xdr:cNvPr id="734" name="直線コネクタ 733"/>
        <xdr:cNvCxnSpPr/>
      </xdr:nvCxnSpPr>
      <xdr:spPr>
        <a:xfrm>
          <a:off x="19545300" y="6663601"/>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148501</xdr:rowOff>
    </xdr:from>
    <xdr:to>
      <xdr:col>102</xdr:col>
      <xdr:colOff>114300</xdr:colOff>
      <xdr:row>39</xdr:row>
      <xdr:rowOff>1588</xdr:rowOff>
    </xdr:to>
    <xdr:cxnSp macro="">
      <xdr:nvCxnSpPr>
        <xdr:cNvPr id="737" name="直線コネクタ 736"/>
        <xdr:cNvCxnSpPr/>
      </xdr:nvCxnSpPr>
      <xdr:spPr>
        <a:xfrm flipV="1">
          <a:off x="18656300" y="6663601"/>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118504</xdr:rowOff>
    </xdr:from>
    <xdr:to>
      <xdr:col>116</xdr:col>
      <xdr:colOff>114300</xdr:colOff>
      <xdr:row>39</xdr:row>
      <xdr:rowOff>48654</xdr:rowOff>
    </xdr:to>
    <xdr:sp macro="" textlink="">
      <xdr:nvSpPr>
        <xdr:cNvPr id="747" name="楕円 746"/>
        <xdr:cNvSpPr/>
      </xdr:nvSpPr>
      <xdr:spPr>
        <a:xfrm>
          <a:off x="22110700" y="6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33431</xdr:rowOff>
    </xdr:from>
    <xdr:ext cx="469744" cy="259045"/>
    <xdr:sp macro="" textlink="">
      <xdr:nvSpPr>
        <xdr:cNvPr id="748" name="投資及び出資金該当値テキスト"/>
        <xdr:cNvSpPr txBox="1"/>
      </xdr:nvSpPr>
      <xdr:spPr>
        <a:xfrm>
          <a:off x="22212300" y="65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138316</xdr:rowOff>
    </xdr:from>
    <xdr:to>
      <xdr:col>112</xdr:col>
      <xdr:colOff>38100</xdr:colOff>
      <xdr:row>39</xdr:row>
      <xdr:rowOff>68466</xdr:rowOff>
    </xdr:to>
    <xdr:sp macro="" textlink="">
      <xdr:nvSpPr>
        <xdr:cNvPr id="749" name="楕円 748"/>
        <xdr:cNvSpPr/>
      </xdr:nvSpPr>
      <xdr:spPr>
        <a:xfrm>
          <a:off x="21272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59593</xdr:rowOff>
    </xdr:from>
    <xdr:ext cx="378565" cy="259045"/>
    <xdr:sp macro="" textlink="">
      <xdr:nvSpPr>
        <xdr:cNvPr id="750" name="テキスト ボックス 749"/>
        <xdr:cNvSpPr txBox="1"/>
      </xdr:nvSpPr>
      <xdr:spPr>
        <a:xfrm>
          <a:off x="21134017" y="674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107379</xdr:rowOff>
    </xdr:from>
    <xdr:to>
      <xdr:col>107</xdr:col>
      <xdr:colOff>101600</xdr:colOff>
      <xdr:row>39</xdr:row>
      <xdr:rowOff>37529</xdr:rowOff>
    </xdr:to>
    <xdr:sp macro="" textlink="">
      <xdr:nvSpPr>
        <xdr:cNvPr id="751" name="楕円 750"/>
        <xdr:cNvSpPr/>
      </xdr:nvSpPr>
      <xdr:spPr>
        <a:xfrm>
          <a:off x="203835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28656</xdr:rowOff>
    </xdr:from>
    <xdr:ext cx="469744" cy="259045"/>
    <xdr:sp macro="" textlink="">
      <xdr:nvSpPr>
        <xdr:cNvPr id="752" name="テキスト ボックス 751"/>
        <xdr:cNvSpPr txBox="1"/>
      </xdr:nvSpPr>
      <xdr:spPr>
        <a:xfrm>
          <a:off x="20199428" y="671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97701</xdr:rowOff>
    </xdr:from>
    <xdr:to>
      <xdr:col>102</xdr:col>
      <xdr:colOff>165100</xdr:colOff>
      <xdr:row>39</xdr:row>
      <xdr:rowOff>27851</xdr:rowOff>
    </xdr:to>
    <xdr:sp macro="" textlink="">
      <xdr:nvSpPr>
        <xdr:cNvPr id="753" name="楕円 752"/>
        <xdr:cNvSpPr/>
      </xdr:nvSpPr>
      <xdr:spPr>
        <a:xfrm>
          <a:off x="19494500" y="6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18978</xdr:rowOff>
    </xdr:from>
    <xdr:ext cx="469744" cy="259045"/>
    <xdr:sp macro="" textlink="">
      <xdr:nvSpPr>
        <xdr:cNvPr id="754" name="テキスト ボックス 753"/>
        <xdr:cNvSpPr txBox="1"/>
      </xdr:nvSpPr>
      <xdr:spPr>
        <a:xfrm>
          <a:off x="19310428" y="670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122238</xdr:rowOff>
    </xdr:from>
    <xdr:to>
      <xdr:col>98</xdr:col>
      <xdr:colOff>38100</xdr:colOff>
      <xdr:row>39</xdr:row>
      <xdr:rowOff>52388</xdr:rowOff>
    </xdr:to>
    <xdr:sp macro="" textlink="">
      <xdr:nvSpPr>
        <xdr:cNvPr id="755" name="楕円 754"/>
        <xdr:cNvSpPr/>
      </xdr:nvSpPr>
      <xdr:spPr>
        <a:xfrm>
          <a:off x="18605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43515</xdr:rowOff>
    </xdr:from>
    <xdr:ext cx="469744" cy="259045"/>
    <xdr:sp macro="" textlink="">
      <xdr:nvSpPr>
        <xdr:cNvPr id="756" name="テキスト ボックス 755"/>
        <xdr:cNvSpPr txBox="1"/>
      </xdr:nvSpPr>
      <xdr:spPr>
        <a:xfrm>
          <a:off x="18421428"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93142</xdr:rowOff>
    </xdr:from>
    <xdr:to>
      <xdr:col>116</xdr:col>
      <xdr:colOff>63500</xdr:colOff>
      <xdr:row>58</xdr:row>
      <xdr:rowOff>95561</xdr:rowOff>
    </xdr:to>
    <xdr:cxnSp macro="">
      <xdr:nvCxnSpPr>
        <xdr:cNvPr id="785" name="直線コネクタ 784"/>
        <xdr:cNvCxnSpPr/>
      </xdr:nvCxnSpPr>
      <xdr:spPr>
        <a:xfrm flipV="1">
          <a:off x="21323300" y="10037242"/>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95561</xdr:rowOff>
    </xdr:from>
    <xdr:to>
      <xdr:col>111</xdr:col>
      <xdr:colOff>177800</xdr:colOff>
      <xdr:row>58</xdr:row>
      <xdr:rowOff>132347</xdr:rowOff>
    </xdr:to>
    <xdr:cxnSp macro="">
      <xdr:nvCxnSpPr>
        <xdr:cNvPr id="788" name="直線コネクタ 787"/>
        <xdr:cNvCxnSpPr/>
      </xdr:nvCxnSpPr>
      <xdr:spPr>
        <a:xfrm flipV="1">
          <a:off x="20434300" y="10039661"/>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132347</xdr:rowOff>
    </xdr:from>
    <xdr:to>
      <xdr:col>107</xdr:col>
      <xdr:colOff>50800</xdr:colOff>
      <xdr:row>58</xdr:row>
      <xdr:rowOff>133071</xdr:rowOff>
    </xdr:to>
    <xdr:cxnSp macro="">
      <xdr:nvCxnSpPr>
        <xdr:cNvPr id="791" name="直線コネクタ 790"/>
        <xdr:cNvCxnSpPr/>
      </xdr:nvCxnSpPr>
      <xdr:spPr>
        <a:xfrm flipV="1">
          <a:off x="19545300" y="1007644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133071</xdr:rowOff>
    </xdr:from>
    <xdr:to>
      <xdr:col>102</xdr:col>
      <xdr:colOff>114300</xdr:colOff>
      <xdr:row>58</xdr:row>
      <xdr:rowOff>133338</xdr:rowOff>
    </xdr:to>
    <xdr:cxnSp macro="">
      <xdr:nvCxnSpPr>
        <xdr:cNvPr id="794" name="直線コネクタ 793"/>
        <xdr:cNvCxnSpPr/>
      </xdr:nvCxnSpPr>
      <xdr:spPr>
        <a:xfrm flipV="1">
          <a:off x="18656300" y="1007717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42342</xdr:rowOff>
    </xdr:from>
    <xdr:to>
      <xdr:col>116</xdr:col>
      <xdr:colOff>114300</xdr:colOff>
      <xdr:row>58</xdr:row>
      <xdr:rowOff>143942</xdr:rowOff>
    </xdr:to>
    <xdr:sp macro="" textlink="">
      <xdr:nvSpPr>
        <xdr:cNvPr id="804" name="楕円 803"/>
        <xdr:cNvSpPr/>
      </xdr:nvSpPr>
      <xdr:spPr>
        <a:xfrm>
          <a:off x="22110700" y="99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1719</xdr:rowOff>
    </xdr:from>
    <xdr:ext cx="469744" cy="259045"/>
    <xdr:sp macro="" textlink="">
      <xdr:nvSpPr>
        <xdr:cNvPr id="805" name="貸付金該当値テキスト"/>
        <xdr:cNvSpPr txBox="1"/>
      </xdr:nvSpPr>
      <xdr:spPr>
        <a:xfrm>
          <a:off x="22212300" y="97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44761</xdr:rowOff>
    </xdr:from>
    <xdr:to>
      <xdr:col>112</xdr:col>
      <xdr:colOff>38100</xdr:colOff>
      <xdr:row>58</xdr:row>
      <xdr:rowOff>146361</xdr:rowOff>
    </xdr:to>
    <xdr:sp macro="" textlink="">
      <xdr:nvSpPr>
        <xdr:cNvPr id="806" name="楕円 805"/>
        <xdr:cNvSpPr/>
      </xdr:nvSpPr>
      <xdr:spPr>
        <a:xfrm>
          <a:off x="21272500" y="99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162888</xdr:rowOff>
    </xdr:from>
    <xdr:ext cx="469744" cy="259045"/>
    <xdr:sp macro="" textlink="">
      <xdr:nvSpPr>
        <xdr:cNvPr id="807" name="テキスト ボックス 806"/>
        <xdr:cNvSpPr txBox="1"/>
      </xdr:nvSpPr>
      <xdr:spPr>
        <a:xfrm>
          <a:off x="21088428" y="976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81547</xdr:rowOff>
    </xdr:from>
    <xdr:to>
      <xdr:col>107</xdr:col>
      <xdr:colOff>101600</xdr:colOff>
      <xdr:row>59</xdr:row>
      <xdr:rowOff>11697</xdr:rowOff>
    </xdr:to>
    <xdr:sp macro="" textlink="">
      <xdr:nvSpPr>
        <xdr:cNvPr id="808" name="楕円 807"/>
        <xdr:cNvSpPr/>
      </xdr:nvSpPr>
      <xdr:spPr>
        <a:xfrm>
          <a:off x="20383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2824</xdr:rowOff>
    </xdr:from>
    <xdr:ext cx="469744" cy="259045"/>
    <xdr:sp macro="" textlink="">
      <xdr:nvSpPr>
        <xdr:cNvPr id="809" name="テキスト ボックス 808"/>
        <xdr:cNvSpPr txBox="1"/>
      </xdr:nvSpPr>
      <xdr:spPr>
        <a:xfrm>
          <a:off x="20199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82271</xdr:rowOff>
    </xdr:from>
    <xdr:to>
      <xdr:col>102</xdr:col>
      <xdr:colOff>165100</xdr:colOff>
      <xdr:row>59</xdr:row>
      <xdr:rowOff>12421</xdr:rowOff>
    </xdr:to>
    <xdr:sp macro="" textlink="">
      <xdr:nvSpPr>
        <xdr:cNvPr id="810" name="楕円 809"/>
        <xdr:cNvSpPr/>
      </xdr:nvSpPr>
      <xdr:spPr>
        <a:xfrm>
          <a:off x="194945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3548</xdr:rowOff>
    </xdr:from>
    <xdr:ext cx="469744" cy="259045"/>
    <xdr:sp macro="" textlink="">
      <xdr:nvSpPr>
        <xdr:cNvPr id="811" name="テキスト ボックス 810"/>
        <xdr:cNvSpPr txBox="1"/>
      </xdr:nvSpPr>
      <xdr:spPr>
        <a:xfrm>
          <a:off x="19310428" y="1011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82538</xdr:rowOff>
    </xdr:from>
    <xdr:to>
      <xdr:col>98</xdr:col>
      <xdr:colOff>38100</xdr:colOff>
      <xdr:row>59</xdr:row>
      <xdr:rowOff>12688</xdr:rowOff>
    </xdr:to>
    <xdr:sp macro="" textlink="">
      <xdr:nvSpPr>
        <xdr:cNvPr id="812" name="楕円 811"/>
        <xdr:cNvSpPr/>
      </xdr:nvSpPr>
      <xdr:spPr>
        <a:xfrm>
          <a:off x="18605500" y="100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3815</xdr:rowOff>
    </xdr:from>
    <xdr:ext cx="469744" cy="259045"/>
    <xdr:sp macro="" textlink="">
      <xdr:nvSpPr>
        <xdr:cNvPr id="813" name="テキスト ボックス 812"/>
        <xdr:cNvSpPr txBox="1"/>
      </xdr:nvSpPr>
      <xdr:spPr>
        <a:xfrm>
          <a:off x="18421428" y="1011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100054</xdr:rowOff>
    </xdr:from>
    <xdr:to>
      <xdr:col>116</xdr:col>
      <xdr:colOff>63500</xdr:colOff>
      <xdr:row>75</xdr:row>
      <xdr:rowOff>138133</xdr:rowOff>
    </xdr:to>
    <xdr:cxnSp macro="">
      <xdr:nvCxnSpPr>
        <xdr:cNvPr id="845" name="直線コネクタ 844"/>
        <xdr:cNvCxnSpPr/>
      </xdr:nvCxnSpPr>
      <xdr:spPr>
        <a:xfrm flipV="1">
          <a:off x="21323300" y="12958804"/>
          <a:ext cx="8382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138133</xdr:rowOff>
    </xdr:from>
    <xdr:to>
      <xdr:col>111</xdr:col>
      <xdr:colOff>177800</xdr:colOff>
      <xdr:row>76</xdr:row>
      <xdr:rowOff>29499</xdr:rowOff>
    </xdr:to>
    <xdr:cxnSp macro="">
      <xdr:nvCxnSpPr>
        <xdr:cNvPr id="848" name="直線コネクタ 847"/>
        <xdr:cNvCxnSpPr/>
      </xdr:nvCxnSpPr>
      <xdr:spPr>
        <a:xfrm flipV="1">
          <a:off x="20434300" y="12996883"/>
          <a:ext cx="889000" cy="6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90763</xdr:rowOff>
    </xdr:from>
    <xdr:to>
      <xdr:col>107</xdr:col>
      <xdr:colOff>50800</xdr:colOff>
      <xdr:row>76</xdr:row>
      <xdr:rowOff>29499</xdr:rowOff>
    </xdr:to>
    <xdr:cxnSp macro="">
      <xdr:nvCxnSpPr>
        <xdr:cNvPr id="851" name="直線コネクタ 850"/>
        <xdr:cNvCxnSpPr/>
      </xdr:nvCxnSpPr>
      <xdr:spPr>
        <a:xfrm>
          <a:off x="19545300" y="12606613"/>
          <a:ext cx="889000" cy="4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90763</xdr:rowOff>
    </xdr:from>
    <xdr:to>
      <xdr:col>102</xdr:col>
      <xdr:colOff>114300</xdr:colOff>
      <xdr:row>73</xdr:row>
      <xdr:rowOff>104087</xdr:rowOff>
    </xdr:to>
    <xdr:cxnSp macro="">
      <xdr:nvCxnSpPr>
        <xdr:cNvPr id="854" name="直線コネクタ 853"/>
        <xdr:cNvCxnSpPr/>
      </xdr:nvCxnSpPr>
      <xdr:spPr>
        <a:xfrm flipV="1">
          <a:off x="18656300" y="12606613"/>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49254</xdr:rowOff>
    </xdr:from>
    <xdr:to>
      <xdr:col>116</xdr:col>
      <xdr:colOff>114300</xdr:colOff>
      <xdr:row>75</xdr:row>
      <xdr:rowOff>150854</xdr:rowOff>
    </xdr:to>
    <xdr:sp macro="" textlink="">
      <xdr:nvSpPr>
        <xdr:cNvPr id="864" name="楕円 863"/>
        <xdr:cNvSpPr/>
      </xdr:nvSpPr>
      <xdr:spPr>
        <a:xfrm>
          <a:off x="22110700" y="129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72131</xdr:rowOff>
    </xdr:from>
    <xdr:ext cx="534377" cy="259045"/>
    <xdr:sp macro="" textlink="">
      <xdr:nvSpPr>
        <xdr:cNvPr id="865" name="繰出金該当値テキスト"/>
        <xdr:cNvSpPr txBox="1"/>
      </xdr:nvSpPr>
      <xdr:spPr>
        <a:xfrm>
          <a:off x="22212300" y="1275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87333</xdr:rowOff>
    </xdr:from>
    <xdr:to>
      <xdr:col>112</xdr:col>
      <xdr:colOff>38100</xdr:colOff>
      <xdr:row>76</xdr:row>
      <xdr:rowOff>17483</xdr:rowOff>
    </xdr:to>
    <xdr:sp macro="" textlink="">
      <xdr:nvSpPr>
        <xdr:cNvPr id="866" name="楕円 865"/>
        <xdr:cNvSpPr/>
      </xdr:nvSpPr>
      <xdr:spPr>
        <a:xfrm>
          <a:off x="21272500" y="129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34010</xdr:rowOff>
    </xdr:from>
    <xdr:ext cx="534377" cy="259045"/>
    <xdr:sp macro="" textlink="">
      <xdr:nvSpPr>
        <xdr:cNvPr id="867" name="テキスト ボックス 866"/>
        <xdr:cNvSpPr txBox="1"/>
      </xdr:nvSpPr>
      <xdr:spPr>
        <a:xfrm>
          <a:off x="21056111" y="127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150149</xdr:rowOff>
    </xdr:from>
    <xdr:to>
      <xdr:col>107</xdr:col>
      <xdr:colOff>101600</xdr:colOff>
      <xdr:row>76</xdr:row>
      <xdr:rowOff>80299</xdr:rowOff>
    </xdr:to>
    <xdr:sp macro="" textlink="">
      <xdr:nvSpPr>
        <xdr:cNvPr id="868" name="楕円 867"/>
        <xdr:cNvSpPr/>
      </xdr:nvSpPr>
      <xdr:spPr>
        <a:xfrm>
          <a:off x="20383500" y="130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71426</xdr:rowOff>
    </xdr:from>
    <xdr:ext cx="534377" cy="259045"/>
    <xdr:sp macro="" textlink="">
      <xdr:nvSpPr>
        <xdr:cNvPr id="869" name="テキスト ボックス 868"/>
        <xdr:cNvSpPr txBox="1"/>
      </xdr:nvSpPr>
      <xdr:spPr>
        <a:xfrm>
          <a:off x="20167111" y="131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39963</xdr:rowOff>
    </xdr:from>
    <xdr:to>
      <xdr:col>102</xdr:col>
      <xdr:colOff>165100</xdr:colOff>
      <xdr:row>73</xdr:row>
      <xdr:rowOff>141563</xdr:rowOff>
    </xdr:to>
    <xdr:sp macro="" textlink="">
      <xdr:nvSpPr>
        <xdr:cNvPr id="870" name="楕円 869"/>
        <xdr:cNvSpPr/>
      </xdr:nvSpPr>
      <xdr:spPr>
        <a:xfrm>
          <a:off x="19494500" y="125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158090</xdr:rowOff>
    </xdr:from>
    <xdr:ext cx="534377" cy="259045"/>
    <xdr:sp macro="" textlink="">
      <xdr:nvSpPr>
        <xdr:cNvPr id="871" name="テキスト ボックス 870"/>
        <xdr:cNvSpPr txBox="1"/>
      </xdr:nvSpPr>
      <xdr:spPr>
        <a:xfrm>
          <a:off x="19278111" y="123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53287</xdr:rowOff>
    </xdr:from>
    <xdr:to>
      <xdr:col>98</xdr:col>
      <xdr:colOff>38100</xdr:colOff>
      <xdr:row>73</xdr:row>
      <xdr:rowOff>154887</xdr:rowOff>
    </xdr:to>
    <xdr:sp macro="" textlink="">
      <xdr:nvSpPr>
        <xdr:cNvPr id="872" name="楕円 871"/>
        <xdr:cNvSpPr/>
      </xdr:nvSpPr>
      <xdr:spPr>
        <a:xfrm>
          <a:off x="18605500" y="125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171414</xdr:rowOff>
    </xdr:from>
    <xdr:ext cx="534377" cy="259045"/>
    <xdr:sp macro="" textlink="">
      <xdr:nvSpPr>
        <xdr:cNvPr id="873" name="テキスト ボックス 872"/>
        <xdr:cNvSpPr txBox="1"/>
      </xdr:nvSpPr>
      <xdr:spPr>
        <a:xfrm>
          <a:off x="18389111" y="1234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786,111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101,450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前年度と比べて増加したものの、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定員適正化計画の成果の表れにより類似団体平均以下の水準で推移している。物件費は住民一人当たり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96,173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新型コロナウイルス予防接種委託料等により増加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下水道事業会計への繰出金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面整備が完了したことにより、今後は緩やかに減少していくことと見込まれるが、引き続き、全ての特別会計及び企業会計で経費支出の効率化に努める。普通建設事業費（うち更新整備）が類似団体平均より高くな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フェリー埠頭再整備事業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等の大型事業を実施したことによる。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公共施設等総合管理計画に基づき、長期的視点をもって公共施設等の更新・統廃合・長寿命化を計画的に行うことにより、財政負担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軽減・平準化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を目指す。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31,898
31,664
132.65
26,353,627
25,075,380
1,154,862
12,059,359
24,898,165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108839</xdr:rowOff>
    </xdr:from>
    <xdr:to>
      <xdr:col>24</xdr:col>
      <xdr:colOff>63500</xdr:colOff>
      <xdr:row>36</xdr:row>
      <xdr:rowOff>115126</xdr:rowOff>
    </xdr:to>
    <xdr:cxnSp macro="">
      <xdr:nvCxnSpPr>
        <xdr:cNvPr id="61" name="直線コネクタ 60"/>
        <xdr:cNvCxnSpPr/>
      </xdr:nvCxnSpPr>
      <xdr:spPr>
        <a:xfrm flipV="1">
          <a:off x="3797300" y="6281039"/>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104267</xdr:rowOff>
    </xdr:from>
    <xdr:to>
      <xdr:col>19</xdr:col>
      <xdr:colOff>177800</xdr:colOff>
      <xdr:row>36</xdr:row>
      <xdr:rowOff>115126</xdr:rowOff>
    </xdr:to>
    <xdr:cxnSp macro="">
      <xdr:nvCxnSpPr>
        <xdr:cNvPr id="64" name="直線コネクタ 63"/>
        <xdr:cNvCxnSpPr/>
      </xdr:nvCxnSpPr>
      <xdr:spPr>
        <a:xfrm>
          <a:off x="2908300" y="627646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104267</xdr:rowOff>
    </xdr:from>
    <xdr:to>
      <xdr:col>15</xdr:col>
      <xdr:colOff>50800</xdr:colOff>
      <xdr:row>36</xdr:row>
      <xdr:rowOff>124270</xdr:rowOff>
    </xdr:to>
    <xdr:cxnSp macro="">
      <xdr:nvCxnSpPr>
        <xdr:cNvPr id="67" name="直線コネクタ 66"/>
        <xdr:cNvCxnSpPr/>
      </xdr:nvCxnSpPr>
      <xdr:spPr>
        <a:xfrm flipV="1">
          <a:off x="2019300" y="627646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124270</xdr:rowOff>
    </xdr:from>
    <xdr:to>
      <xdr:col>10</xdr:col>
      <xdr:colOff>114300</xdr:colOff>
      <xdr:row>36</xdr:row>
      <xdr:rowOff>158178</xdr:rowOff>
    </xdr:to>
    <xdr:cxnSp macro="">
      <xdr:nvCxnSpPr>
        <xdr:cNvPr id="70" name="直線コネクタ 69"/>
        <xdr:cNvCxnSpPr/>
      </xdr:nvCxnSpPr>
      <xdr:spPr>
        <a:xfrm flipV="1">
          <a:off x="1130300" y="629647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58039</xdr:rowOff>
    </xdr:from>
    <xdr:to>
      <xdr:col>24</xdr:col>
      <xdr:colOff>114300</xdr:colOff>
      <xdr:row>36</xdr:row>
      <xdr:rowOff>159639</xdr:rowOff>
    </xdr:to>
    <xdr:sp macro="" textlink="">
      <xdr:nvSpPr>
        <xdr:cNvPr id="80" name="楕円 79"/>
        <xdr:cNvSpPr/>
      </xdr:nvSpPr>
      <xdr:spPr>
        <a:xfrm>
          <a:off x="45847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36466</xdr:rowOff>
    </xdr:from>
    <xdr:ext cx="469744" cy="259045"/>
    <xdr:sp macro="" textlink="">
      <xdr:nvSpPr>
        <xdr:cNvPr id="81" name="議会費該当値テキスト"/>
        <xdr:cNvSpPr txBox="1"/>
      </xdr:nvSpPr>
      <xdr:spPr>
        <a:xfrm>
          <a:off x="4686300"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64326</xdr:rowOff>
    </xdr:from>
    <xdr:to>
      <xdr:col>20</xdr:col>
      <xdr:colOff>38100</xdr:colOff>
      <xdr:row>36</xdr:row>
      <xdr:rowOff>165926</xdr:rowOff>
    </xdr:to>
    <xdr:sp macro="" textlink="">
      <xdr:nvSpPr>
        <xdr:cNvPr id="82" name="楕円 81"/>
        <xdr:cNvSpPr/>
      </xdr:nvSpPr>
      <xdr:spPr>
        <a:xfrm>
          <a:off x="3746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157053</xdr:rowOff>
    </xdr:from>
    <xdr:ext cx="469744" cy="259045"/>
    <xdr:sp macro="" textlink="">
      <xdr:nvSpPr>
        <xdr:cNvPr id="83" name="テキスト ボックス 82"/>
        <xdr:cNvSpPr txBox="1"/>
      </xdr:nvSpPr>
      <xdr:spPr>
        <a:xfrm>
          <a:off x="3562428"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53467</xdr:rowOff>
    </xdr:from>
    <xdr:to>
      <xdr:col>15</xdr:col>
      <xdr:colOff>101600</xdr:colOff>
      <xdr:row>36</xdr:row>
      <xdr:rowOff>155067</xdr:rowOff>
    </xdr:to>
    <xdr:sp macro="" textlink="">
      <xdr:nvSpPr>
        <xdr:cNvPr id="84" name="楕円 83"/>
        <xdr:cNvSpPr/>
      </xdr:nvSpPr>
      <xdr:spPr>
        <a:xfrm>
          <a:off x="2857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146194</xdr:rowOff>
    </xdr:from>
    <xdr:ext cx="469744" cy="259045"/>
    <xdr:sp macro="" textlink="">
      <xdr:nvSpPr>
        <xdr:cNvPr id="85" name="テキスト ボックス 84"/>
        <xdr:cNvSpPr txBox="1"/>
      </xdr:nvSpPr>
      <xdr:spPr>
        <a:xfrm>
          <a:off x="2673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73470</xdr:rowOff>
    </xdr:from>
    <xdr:to>
      <xdr:col>10</xdr:col>
      <xdr:colOff>165100</xdr:colOff>
      <xdr:row>37</xdr:row>
      <xdr:rowOff>3620</xdr:rowOff>
    </xdr:to>
    <xdr:sp macro="" textlink="">
      <xdr:nvSpPr>
        <xdr:cNvPr id="86" name="楕円 85"/>
        <xdr:cNvSpPr/>
      </xdr:nvSpPr>
      <xdr:spPr>
        <a:xfrm>
          <a:off x="19685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166197</xdr:rowOff>
    </xdr:from>
    <xdr:ext cx="469744" cy="259045"/>
    <xdr:sp macro="" textlink="">
      <xdr:nvSpPr>
        <xdr:cNvPr id="87" name="テキスト ボックス 86"/>
        <xdr:cNvSpPr txBox="1"/>
      </xdr:nvSpPr>
      <xdr:spPr>
        <a:xfrm>
          <a:off x="1784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107378</xdr:rowOff>
    </xdr:from>
    <xdr:to>
      <xdr:col>6</xdr:col>
      <xdr:colOff>38100</xdr:colOff>
      <xdr:row>37</xdr:row>
      <xdr:rowOff>37528</xdr:rowOff>
    </xdr:to>
    <xdr:sp macro="" textlink="">
      <xdr:nvSpPr>
        <xdr:cNvPr id="88" name="楕円 87"/>
        <xdr:cNvSpPr/>
      </xdr:nvSpPr>
      <xdr:spPr>
        <a:xfrm>
          <a:off x="10795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28655</xdr:rowOff>
    </xdr:from>
    <xdr:ext cx="469744" cy="259045"/>
    <xdr:sp macro="" textlink="">
      <xdr:nvSpPr>
        <xdr:cNvPr id="89" name="テキスト ボックス 88"/>
        <xdr:cNvSpPr txBox="1"/>
      </xdr:nvSpPr>
      <xdr:spPr>
        <a:xfrm>
          <a:off x="895428" y="637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135096</xdr:rowOff>
    </xdr:from>
    <xdr:to>
      <xdr:col>24</xdr:col>
      <xdr:colOff>63500</xdr:colOff>
      <xdr:row>58</xdr:row>
      <xdr:rowOff>101943</xdr:rowOff>
    </xdr:to>
    <xdr:cxnSp macro="">
      <xdr:nvCxnSpPr>
        <xdr:cNvPr id="118" name="直線コネクタ 117"/>
        <xdr:cNvCxnSpPr/>
      </xdr:nvCxnSpPr>
      <xdr:spPr>
        <a:xfrm>
          <a:off x="3797300" y="9907746"/>
          <a:ext cx="838200" cy="13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135096</xdr:rowOff>
    </xdr:from>
    <xdr:to>
      <xdr:col>19</xdr:col>
      <xdr:colOff>177800</xdr:colOff>
      <xdr:row>58</xdr:row>
      <xdr:rowOff>108364</xdr:rowOff>
    </xdr:to>
    <xdr:cxnSp macro="">
      <xdr:nvCxnSpPr>
        <xdr:cNvPr id="121" name="直線コネクタ 120"/>
        <xdr:cNvCxnSpPr/>
      </xdr:nvCxnSpPr>
      <xdr:spPr>
        <a:xfrm flipV="1">
          <a:off x="2908300" y="9907746"/>
          <a:ext cx="889000" cy="1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108364</xdr:rowOff>
    </xdr:from>
    <xdr:to>
      <xdr:col>15</xdr:col>
      <xdr:colOff>50800</xdr:colOff>
      <xdr:row>58</xdr:row>
      <xdr:rowOff>136340</xdr:rowOff>
    </xdr:to>
    <xdr:cxnSp macro="">
      <xdr:nvCxnSpPr>
        <xdr:cNvPr id="124" name="直線コネクタ 123"/>
        <xdr:cNvCxnSpPr/>
      </xdr:nvCxnSpPr>
      <xdr:spPr>
        <a:xfrm flipV="1">
          <a:off x="2019300" y="10052464"/>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132135</xdr:rowOff>
    </xdr:from>
    <xdr:to>
      <xdr:col>10</xdr:col>
      <xdr:colOff>114300</xdr:colOff>
      <xdr:row>58</xdr:row>
      <xdr:rowOff>136340</xdr:rowOff>
    </xdr:to>
    <xdr:cxnSp macro="">
      <xdr:nvCxnSpPr>
        <xdr:cNvPr id="127" name="直線コネクタ 126"/>
        <xdr:cNvCxnSpPr/>
      </xdr:nvCxnSpPr>
      <xdr:spPr>
        <a:xfrm>
          <a:off x="1130300" y="10076235"/>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51143</xdr:rowOff>
    </xdr:from>
    <xdr:to>
      <xdr:col>24</xdr:col>
      <xdr:colOff>114300</xdr:colOff>
      <xdr:row>58</xdr:row>
      <xdr:rowOff>152743</xdr:rowOff>
    </xdr:to>
    <xdr:sp macro="" textlink="">
      <xdr:nvSpPr>
        <xdr:cNvPr id="137" name="楕円 136"/>
        <xdr:cNvSpPr/>
      </xdr:nvSpPr>
      <xdr:spPr>
        <a:xfrm>
          <a:off x="4584700" y="99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84296</xdr:rowOff>
    </xdr:from>
    <xdr:to>
      <xdr:col>20</xdr:col>
      <xdr:colOff>38100</xdr:colOff>
      <xdr:row>58</xdr:row>
      <xdr:rowOff>14446</xdr:rowOff>
    </xdr:to>
    <xdr:sp macro="" textlink="">
      <xdr:nvSpPr>
        <xdr:cNvPr id="139" name="楕円 138"/>
        <xdr:cNvSpPr/>
      </xdr:nvSpPr>
      <xdr:spPr>
        <a:xfrm>
          <a:off x="3746500" y="98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5573</xdr:rowOff>
    </xdr:from>
    <xdr:ext cx="599010" cy="259045"/>
    <xdr:sp macro="" textlink="">
      <xdr:nvSpPr>
        <xdr:cNvPr id="140" name="テキスト ボックス 139"/>
        <xdr:cNvSpPr txBox="1"/>
      </xdr:nvSpPr>
      <xdr:spPr>
        <a:xfrm>
          <a:off x="3497795" y="994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57564</xdr:rowOff>
    </xdr:from>
    <xdr:to>
      <xdr:col>15</xdr:col>
      <xdr:colOff>101600</xdr:colOff>
      <xdr:row>58</xdr:row>
      <xdr:rowOff>159164</xdr:rowOff>
    </xdr:to>
    <xdr:sp macro="" textlink="">
      <xdr:nvSpPr>
        <xdr:cNvPr id="141" name="楕円 140"/>
        <xdr:cNvSpPr/>
      </xdr:nvSpPr>
      <xdr:spPr>
        <a:xfrm>
          <a:off x="2857500" y="100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150291</xdr:rowOff>
    </xdr:from>
    <xdr:ext cx="534377" cy="259045"/>
    <xdr:sp macro="" textlink="">
      <xdr:nvSpPr>
        <xdr:cNvPr id="142" name="テキスト ボックス 141"/>
        <xdr:cNvSpPr txBox="1"/>
      </xdr:nvSpPr>
      <xdr:spPr>
        <a:xfrm>
          <a:off x="2641111" y="100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85540</xdr:rowOff>
    </xdr:from>
    <xdr:to>
      <xdr:col>10</xdr:col>
      <xdr:colOff>165100</xdr:colOff>
      <xdr:row>59</xdr:row>
      <xdr:rowOff>15690</xdr:rowOff>
    </xdr:to>
    <xdr:sp macro="" textlink="">
      <xdr:nvSpPr>
        <xdr:cNvPr id="143" name="楕円 142"/>
        <xdr:cNvSpPr/>
      </xdr:nvSpPr>
      <xdr:spPr>
        <a:xfrm>
          <a:off x="1968500" y="100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6817</xdr:rowOff>
    </xdr:from>
    <xdr:ext cx="534377" cy="259045"/>
    <xdr:sp macro="" textlink="">
      <xdr:nvSpPr>
        <xdr:cNvPr id="144" name="テキスト ボックス 143"/>
        <xdr:cNvSpPr txBox="1"/>
      </xdr:nvSpPr>
      <xdr:spPr>
        <a:xfrm>
          <a:off x="1752111" y="1012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81335</xdr:rowOff>
    </xdr:from>
    <xdr:to>
      <xdr:col>6</xdr:col>
      <xdr:colOff>38100</xdr:colOff>
      <xdr:row>59</xdr:row>
      <xdr:rowOff>11485</xdr:rowOff>
    </xdr:to>
    <xdr:sp macro="" textlink="">
      <xdr:nvSpPr>
        <xdr:cNvPr id="145" name="楕円 144"/>
        <xdr:cNvSpPr/>
      </xdr:nvSpPr>
      <xdr:spPr>
        <a:xfrm>
          <a:off x="1079500" y="100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2612</xdr:rowOff>
    </xdr:from>
    <xdr:ext cx="534377" cy="259045"/>
    <xdr:sp macro="" textlink="">
      <xdr:nvSpPr>
        <xdr:cNvPr id="146" name="テキスト ボックス 145"/>
        <xdr:cNvSpPr txBox="1"/>
      </xdr:nvSpPr>
      <xdr:spPr>
        <a:xfrm>
          <a:off x="863111" y="101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150750</xdr:rowOff>
    </xdr:from>
    <xdr:to>
      <xdr:col>24</xdr:col>
      <xdr:colOff>63500</xdr:colOff>
      <xdr:row>76</xdr:row>
      <xdr:rowOff>134351</xdr:rowOff>
    </xdr:to>
    <xdr:cxnSp macro="">
      <xdr:nvCxnSpPr>
        <xdr:cNvPr id="174" name="直線コネクタ 173"/>
        <xdr:cNvCxnSpPr/>
      </xdr:nvCxnSpPr>
      <xdr:spPr>
        <a:xfrm flipV="1">
          <a:off x="3797300" y="13009500"/>
          <a:ext cx="838200" cy="15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134351</xdr:rowOff>
    </xdr:from>
    <xdr:to>
      <xdr:col>19</xdr:col>
      <xdr:colOff>177800</xdr:colOff>
      <xdr:row>76</xdr:row>
      <xdr:rowOff>141368</xdr:rowOff>
    </xdr:to>
    <xdr:cxnSp macro="">
      <xdr:nvCxnSpPr>
        <xdr:cNvPr id="177" name="直線コネクタ 176"/>
        <xdr:cNvCxnSpPr/>
      </xdr:nvCxnSpPr>
      <xdr:spPr>
        <a:xfrm flipV="1">
          <a:off x="2908300" y="13164551"/>
          <a:ext cx="889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55305</xdr:rowOff>
    </xdr:from>
    <xdr:to>
      <xdr:col>15</xdr:col>
      <xdr:colOff>50800</xdr:colOff>
      <xdr:row>76</xdr:row>
      <xdr:rowOff>141368</xdr:rowOff>
    </xdr:to>
    <xdr:cxnSp macro="">
      <xdr:nvCxnSpPr>
        <xdr:cNvPr id="180" name="直線コネクタ 179"/>
        <xdr:cNvCxnSpPr/>
      </xdr:nvCxnSpPr>
      <xdr:spPr>
        <a:xfrm>
          <a:off x="2019300" y="13085505"/>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55305</xdr:rowOff>
    </xdr:from>
    <xdr:to>
      <xdr:col>10</xdr:col>
      <xdr:colOff>114300</xdr:colOff>
      <xdr:row>76</xdr:row>
      <xdr:rowOff>137706</xdr:rowOff>
    </xdr:to>
    <xdr:cxnSp macro="">
      <xdr:nvCxnSpPr>
        <xdr:cNvPr id="183" name="直線コネクタ 182"/>
        <xdr:cNvCxnSpPr/>
      </xdr:nvCxnSpPr>
      <xdr:spPr>
        <a:xfrm flipV="1">
          <a:off x="1130300" y="13085505"/>
          <a:ext cx="889000" cy="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99950</xdr:rowOff>
    </xdr:from>
    <xdr:to>
      <xdr:col>24</xdr:col>
      <xdr:colOff>114300</xdr:colOff>
      <xdr:row>76</xdr:row>
      <xdr:rowOff>30100</xdr:rowOff>
    </xdr:to>
    <xdr:sp macro="" textlink="">
      <xdr:nvSpPr>
        <xdr:cNvPr id="193" name="楕円 192"/>
        <xdr:cNvSpPr/>
      </xdr:nvSpPr>
      <xdr:spPr>
        <a:xfrm>
          <a:off x="4584700" y="12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78377</xdr:rowOff>
    </xdr:from>
    <xdr:ext cx="599010" cy="259045"/>
    <xdr:sp macro="" textlink="">
      <xdr:nvSpPr>
        <xdr:cNvPr id="194" name="民生費該当値テキスト"/>
        <xdr:cNvSpPr txBox="1"/>
      </xdr:nvSpPr>
      <xdr:spPr>
        <a:xfrm>
          <a:off x="4686300" y="1293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83551</xdr:rowOff>
    </xdr:from>
    <xdr:to>
      <xdr:col>20</xdr:col>
      <xdr:colOff>38100</xdr:colOff>
      <xdr:row>77</xdr:row>
      <xdr:rowOff>13701</xdr:rowOff>
    </xdr:to>
    <xdr:sp macro="" textlink="">
      <xdr:nvSpPr>
        <xdr:cNvPr id="195" name="楕円 194"/>
        <xdr:cNvSpPr/>
      </xdr:nvSpPr>
      <xdr:spPr>
        <a:xfrm>
          <a:off x="3746500" y="131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4828</xdr:rowOff>
    </xdr:from>
    <xdr:ext cx="599010" cy="259045"/>
    <xdr:sp macro="" textlink="">
      <xdr:nvSpPr>
        <xdr:cNvPr id="196" name="テキスト ボックス 195"/>
        <xdr:cNvSpPr txBox="1"/>
      </xdr:nvSpPr>
      <xdr:spPr>
        <a:xfrm>
          <a:off x="3497795" y="1320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90568</xdr:rowOff>
    </xdr:from>
    <xdr:to>
      <xdr:col>15</xdr:col>
      <xdr:colOff>101600</xdr:colOff>
      <xdr:row>77</xdr:row>
      <xdr:rowOff>20718</xdr:rowOff>
    </xdr:to>
    <xdr:sp macro="" textlink="">
      <xdr:nvSpPr>
        <xdr:cNvPr id="197" name="楕円 196"/>
        <xdr:cNvSpPr/>
      </xdr:nvSpPr>
      <xdr:spPr>
        <a:xfrm>
          <a:off x="2857500" y="131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11845</xdr:rowOff>
    </xdr:from>
    <xdr:ext cx="599010" cy="259045"/>
    <xdr:sp macro="" textlink="">
      <xdr:nvSpPr>
        <xdr:cNvPr id="198" name="テキスト ボックス 197"/>
        <xdr:cNvSpPr txBox="1"/>
      </xdr:nvSpPr>
      <xdr:spPr>
        <a:xfrm>
          <a:off x="2608795" y="1321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4505</xdr:rowOff>
    </xdr:from>
    <xdr:to>
      <xdr:col>10</xdr:col>
      <xdr:colOff>165100</xdr:colOff>
      <xdr:row>76</xdr:row>
      <xdr:rowOff>106105</xdr:rowOff>
    </xdr:to>
    <xdr:sp macro="" textlink="">
      <xdr:nvSpPr>
        <xdr:cNvPr id="199" name="楕円 198"/>
        <xdr:cNvSpPr/>
      </xdr:nvSpPr>
      <xdr:spPr>
        <a:xfrm>
          <a:off x="1968500" y="130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122632</xdr:rowOff>
    </xdr:from>
    <xdr:ext cx="599010" cy="259045"/>
    <xdr:sp macro="" textlink="">
      <xdr:nvSpPr>
        <xdr:cNvPr id="200" name="テキスト ボックス 199"/>
        <xdr:cNvSpPr txBox="1"/>
      </xdr:nvSpPr>
      <xdr:spPr>
        <a:xfrm>
          <a:off x="1719795" y="128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86906</xdr:rowOff>
    </xdr:from>
    <xdr:to>
      <xdr:col>6</xdr:col>
      <xdr:colOff>38100</xdr:colOff>
      <xdr:row>77</xdr:row>
      <xdr:rowOff>17056</xdr:rowOff>
    </xdr:to>
    <xdr:sp macro="" textlink="">
      <xdr:nvSpPr>
        <xdr:cNvPr id="201" name="楕円 200"/>
        <xdr:cNvSpPr/>
      </xdr:nvSpPr>
      <xdr:spPr>
        <a:xfrm>
          <a:off x="1079500" y="131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8183</xdr:rowOff>
    </xdr:from>
    <xdr:ext cx="599010" cy="259045"/>
    <xdr:sp macro="" textlink="">
      <xdr:nvSpPr>
        <xdr:cNvPr id="202" name="テキスト ボックス 201"/>
        <xdr:cNvSpPr txBox="1"/>
      </xdr:nvSpPr>
      <xdr:spPr>
        <a:xfrm>
          <a:off x="830795" y="132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110827</xdr:rowOff>
    </xdr:from>
    <xdr:to>
      <xdr:col>24</xdr:col>
      <xdr:colOff>63500</xdr:colOff>
      <xdr:row>95</xdr:row>
      <xdr:rowOff>163680</xdr:rowOff>
    </xdr:to>
    <xdr:cxnSp macro="">
      <xdr:nvCxnSpPr>
        <xdr:cNvPr id="231" name="直線コネクタ 230"/>
        <xdr:cNvCxnSpPr/>
      </xdr:nvCxnSpPr>
      <xdr:spPr>
        <a:xfrm flipV="1">
          <a:off x="3797300" y="16398577"/>
          <a:ext cx="8382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163680</xdr:rowOff>
    </xdr:from>
    <xdr:to>
      <xdr:col>19</xdr:col>
      <xdr:colOff>177800</xdr:colOff>
      <xdr:row>96</xdr:row>
      <xdr:rowOff>53632</xdr:rowOff>
    </xdr:to>
    <xdr:cxnSp macro="">
      <xdr:nvCxnSpPr>
        <xdr:cNvPr id="234" name="直線コネクタ 233"/>
        <xdr:cNvCxnSpPr/>
      </xdr:nvCxnSpPr>
      <xdr:spPr>
        <a:xfrm flipV="1">
          <a:off x="2908300" y="16451430"/>
          <a:ext cx="889000" cy="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53632</xdr:rowOff>
    </xdr:from>
    <xdr:to>
      <xdr:col>15</xdr:col>
      <xdr:colOff>50800</xdr:colOff>
      <xdr:row>96</xdr:row>
      <xdr:rowOff>70769</xdr:rowOff>
    </xdr:to>
    <xdr:cxnSp macro="">
      <xdr:nvCxnSpPr>
        <xdr:cNvPr id="237" name="直線コネクタ 236"/>
        <xdr:cNvCxnSpPr/>
      </xdr:nvCxnSpPr>
      <xdr:spPr>
        <a:xfrm flipV="1">
          <a:off x="2019300" y="16512832"/>
          <a:ext cx="88900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70769</xdr:rowOff>
    </xdr:from>
    <xdr:to>
      <xdr:col>10</xdr:col>
      <xdr:colOff>114300</xdr:colOff>
      <xdr:row>96</xdr:row>
      <xdr:rowOff>120010</xdr:rowOff>
    </xdr:to>
    <xdr:cxnSp macro="">
      <xdr:nvCxnSpPr>
        <xdr:cNvPr id="240" name="直線コネクタ 239"/>
        <xdr:cNvCxnSpPr/>
      </xdr:nvCxnSpPr>
      <xdr:spPr>
        <a:xfrm flipV="1">
          <a:off x="1130300" y="16529969"/>
          <a:ext cx="889000" cy="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60027</xdr:rowOff>
    </xdr:from>
    <xdr:to>
      <xdr:col>24</xdr:col>
      <xdr:colOff>114300</xdr:colOff>
      <xdr:row>95</xdr:row>
      <xdr:rowOff>161627</xdr:rowOff>
    </xdr:to>
    <xdr:sp macro="" textlink="">
      <xdr:nvSpPr>
        <xdr:cNvPr id="250" name="楕円 249"/>
        <xdr:cNvSpPr/>
      </xdr:nvSpPr>
      <xdr:spPr>
        <a:xfrm>
          <a:off x="4584700" y="163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82904</xdr:rowOff>
    </xdr:from>
    <xdr:ext cx="534377" cy="259045"/>
    <xdr:sp macro="" textlink="">
      <xdr:nvSpPr>
        <xdr:cNvPr id="251" name="衛生費該当値テキスト"/>
        <xdr:cNvSpPr txBox="1"/>
      </xdr:nvSpPr>
      <xdr:spPr>
        <a:xfrm>
          <a:off x="4686300" y="1619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112880</xdr:rowOff>
    </xdr:from>
    <xdr:to>
      <xdr:col>20</xdr:col>
      <xdr:colOff>38100</xdr:colOff>
      <xdr:row>96</xdr:row>
      <xdr:rowOff>43030</xdr:rowOff>
    </xdr:to>
    <xdr:sp macro="" textlink="">
      <xdr:nvSpPr>
        <xdr:cNvPr id="252" name="楕円 251"/>
        <xdr:cNvSpPr/>
      </xdr:nvSpPr>
      <xdr:spPr>
        <a:xfrm>
          <a:off x="3746500" y="164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59557</xdr:rowOff>
    </xdr:from>
    <xdr:ext cx="534377" cy="259045"/>
    <xdr:sp macro="" textlink="">
      <xdr:nvSpPr>
        <xdr:cNvPr id="253" name="テキスト ボックス 252"/>
        <xdr:cNvSpPr txBox="1"/>
      </xdr:nvSpPr>
      <xdr:spPr>
        <a:xfrm>
          <a:off x="3530111" y="161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2832</xdr:rowOff>
    </xdr:from>
    <xdr:to>
      <xdr:col>15</xdr:col>
      <xdr:colOff>101600</xdr:colOff>
      <xdr:row>96</xdr:row>
      <xdr:rowOff>104432</xdr:rowOff>
    </xdr:to>
    <xdr:sp macro="" textlink="">
      <xdr:nvSpPr>
        <xdr:cNvPr id="254" name="楕円 253"/>
        <xdr:cNvSpPr/>
      </xdr:nvSpPr>
      <xdr:spPr>
        <a:xfrm>
          <a:off x="2857500" y="164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120959</xdr:rowOff>
    </xdr:from>
    <xdr:ext cx="534377" cy="259045"/>
    <xdr:sp macro="" textlink="">
      <xdr:nvSpPr>
        <xdr:cNvPr id="255" name="テキスト ボックス 254"/>
        <xdr:cNvSpPr txBox="1"/>
      </xdr:nvSpPr>
      <xdr:spPr>
        <a:xfrm>
          <a:off x="2641111" y="162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19969</xdr:rowOff>
    </xdr:from>
    <xdr:to>
      <xdr:col>10</xdr:col>
      <xdr:colOff>165100</xdr:colOff>
      <xdr:row>96</xdr:row>
      <xdr:rowOff>121569</xdr:rowOff>
    </xdr:to>
    <xdr:sp macro="" textlink="">
      <xdr:nvSpPr>
        <xdr:cNvPr id="256" name="楕円 255"/>
        <xdr:cNvSpPr/>
      </xdr:nvSpPr>
      <xdr:spPr>
        <a:xfrm>
          <a:off x="1968500" y="164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138096</xdr:rowOff>
    </xdr:from>
    <xdr:ext cx="534377" cy="259045"/>
    <xdr:sp macro="" textlink="">
      <xdr:nvSpPr>
        <xdr:cNvPr id="257" name="テキスト ボックス 256"/>
        <xdr:cNvSpPr txBox="1"/>
      </xdr:nvSpPr>
      <xdr:spPr>
        <a:xfrm>
          <a:off x="1752111" y="1625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69210</xdr:rowOff>
    </xdr:from>
    <xdr:to>
      <xdr:col>6</xdr:col>
      <xdr:colOff>38100</xdr:colOff>
      <xdr:row>96</xdr:row>
      <xdr:rowOff>170810</xdr:rowOff>
    </xdr:to>
    <xdr:sp macro="" textlink="">
      <xdr:nvSpPr>
        <xdr:cNvPr id="258" name="楕円 257"/>
        <xdr:cNvSpPr/>
      </xdr:nvSpPr>
      <xdr:spPr>
        <a:xfrm>
          <a:off x="1079500" y="165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15887</xdr:rowOff>
    </xdr:from>
    <xdr:ext cx="534377" cy="259045"/>
    <xdr:sp macro="" textlink="">
      <xdr:nvSpPr>
        <xdr:cNvPr id="259" name="テキスト ボックス 258"/>
        <xdr:cNvSpPr txBox="1"/>
      </xdr:nvSpPr>
      <xdr:spPr>
        <a:xfrm>
          <a:off x="863111" y="163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164617</xdr:rowOff>
    </xdr:from>
    <xdr:to>
      <xdr:col>55</xdr:col>
      <xdr:colOff>0</xdr:colOff>
      <xdr:row>37</xdr:row>
      <xdr:rowOff>167589</xdr:rowOff>
    </xdr:to>
    <xdr:cxnSp macro="">
      <xdr:nvCxnSpPr>
        <xdr:cNvPr id="286" name="直線コネクタ 285"/>
        <xdr:cNvCxnSpPr/>
      </xdr:nvCxnSpPr>
      <xdr:spPr>
        <a:xfrm flipV="1">
          <a:off x="9639300" y="650826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37</xdr:row>
      <xdr:rowOff>169646</xdr:rowOff>
    </xdr:to>
    <xdr:cxnSp macro="">
      <xdr:nvCxnSpPr>
        <xdr:cNvPr id="289" name="直線コネクタ 288"/>
        <xdr:cNvCxnSpPr/>
      </xdr:nvCxnSpPr>
      <xdr:spPr>
        <a:xfrm flipV="1">
          <a:off x="8750300" y="651123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169646</xdr:rowOff>
    </xdr:from>
    <xdr:to>
      <xdr:col>45</xdr:col>
      <xdr:colOff>177800</xdr:colOff>
      <xdr:row>38</xdr:row>
      <xdr:rowOff>939</xdr:rowOff>
    </xdr:to>
    <xdr:cxnSp macro="">
      <xdr:nvCxnSpPr>
        <xdr:cNvPr id="292" name="直線コネクタ 291"/>
        <xdr:cNvCxnSpPr/>
      </xdr:nvCxnSpPr>
      <xdr:spPr>
        <a:xfrm flipV="1">
          <a:off x="7861300" y="651329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939</xdr:rowOff>
    </xdr:from>
    <xdr:to>
      <xdr:col>41</xdr:col>
      <xdr:colOff>50800</xdr:colOff>
      <xdr:row>38</xdr:row>
      <xdr:rowOff>3454</xdr:rowOff>
    </xdr:to>
    <xdr:cxnSp macro="">
      <xdr:nvCxnSpPr>
        <xdr:cNvPr id="295" name="直線コネクタ 294"/>
        <xdr:cNvCxnSpPr/>
      </xdr:nvCxnSpPr>
      <xdr:spPr>
        <a:xfrm flipV="1">
          <a:off x="6972300" y="651603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113817</xdr:rowOff>
    </xdr:from>
    <xdr:to>
      <xdr:col>55</xdr:col>
      <xdr:colOff>50800</xdr:colOff>
      <xdr:row>38</xdr:row>
      <xdr:rowOff>43968</xdr:rowOff>
    </xdr:to>
    <xdr:sp macro="" textlink="">
      <xdr:nvSpPr>
        <xdr:cNvPr id="305" name="楕円 304"/>
        <xdr:cNvSpPr/>
      </xdr:nvSpPr>
      <xdr:spPr>
        <a:xfrm>
          <a:off x="104267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92244</xdr:rowOff>
    </xdr:from>
    <xdr:ext cx="378565" cy="259045"/>
    <xdr:sp macro="" textlink="">
      <xdr:nvSpPr>
        <xdr:cNvPr id="306" name="労働費該当値テキスト"/>
        <xdr:cNvSpPr txBox="1"/>
      </xdr:nvSpPr>
      <xdr:spPr>
        <a:xfrm>
          <a:off x="10528300" y="643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116789</xdr:rowOff>
    </xdr:from>
    <xdr:to>
      <xdr:col>50</xdr:col>
      <xdr:colOff>165100</xdr:colOff>
      <xdr:row>38</xdr:row>
      <xdr:rowOff>46940</xdr:rowOff>
    </xdr:to>
    <xdr:sp macro="" textlink="">
      <xdr:nvSpPr>
        <xdr:cNvPr id="307" name="楕円 306"/>
        <xdr:cNvSpPr/>
      </xdr:nvSpPr>
      <xdr:spPr>
        <a:xfrm>
          <a:off x="9588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38066</xdr:rowOff>
    </xdr:from>
    <xdr:ext cx="378565" cy="259045"/>
    <xdr:sp macro="" textlink="">
      <xdr:nvSpPr>
        <xdr:cNvPr id="308" name="テキスト ボックス 307"/>
        <xdr:cNvSpPr txBox="1"/>
      </xdr:nvSpPr>
      <xdr:spPr>
        <a:xfrm>
          <a:off x="9450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118847</xdr:rowOff>
    </xdr:from>
    <xdr:to>
      <xdr:col>46</xdr:col>
      <xdr:colOff>38100</xdr:colOff>
      <xdr:row>38</xdr:row>
      <xdr:rowOff>48997</xdr:rowOff>
    </xdr:to>
    <xdr:sp macro="" textlink="">
      <xdr:nvSpPr>
        <xdr:cNvPr id="309" name="楕円 308"/>
        <xdr:cNvSpPr/>
      </xdr:nvSpPr>
      <xdr:spPr>
        <a:xfrm>
          <a:off x="86995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40123</xdr:rowOff>
    </xdr:from>
    <xdr:ext cx="378565" cy="259045"/>
    <xdr:sp macro="" textlink="">
      <xdr:nvSpPr>
        <xdr:cNvPr id="310" name="テキスト ボックス 309"/>
        <xdr:cNvSpPr txBox="1"/>
      </xdr:nvSpPr>
      <xdr:spPr>
        <a:xfrm>
          <a:off x="8561017" y="6555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121590</xdr:rowOff>
    </xdr:from>
    <xdr:to>
      <xdr:col>41</xdr:col>
      <xdr:colOff>101600</xdr:colOff>
      <xdr:row>38</xdr:row>
      <xdr:rowOff>51739</xdr:rowOff>
    </xdr:to>
    <xdr:sp macro="" textlink="">
      <xdr:nvSpPr>
        <xdr:cNvPr id="311" name="楕円 310"/>
        <xdr:cNvSpPr/>
      </xdr:nvSpPr>
      <xdr:spPr>
        <a:xfrm>
          <a:off x="7810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42866</xdr:rowOff>
    </xdr:from>
    <xdr:ext cx="378565" cy="259045"/>
    <xdr:sp macro="" textlink="">
      <xdr:nvSpPr>
        <xdr:cNvPr id="312" name="テキスト ボックス 311"/>
        <xdr:cNvSpPr txBox="1"/>
      </xdr:nvSpPr>
      <xdr:spPr>
        <a:xfrm>
          <a:off x="7672017" y="655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124104</xdr:rowOff>
    </xdr:from>
    <xdr:to>
      <xdr:col>36</xdr:col>
      <xdr:colOff>165100</xdr:colOff>
      <xdr:row>38</xdr:row>
      <xdr:rowOff>54254</xdr:rowOff>
    </xdr:to>
    <xdr:sp macro="" textlink="">
      <xdr:nvSpPr>
        <xdr:cNvPr id="313" name="楕円 312"/>
        <xdr:cNvSpPr/>
      </xdr:nvSpPr>
      <xdr:spPr>
        <a:xfrm>
          <a:off x="6921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45381</xdr:rowOff>
    </xdr:from>
    <xdr:ext cx="378565" cy="259045"/>
    <xdr:sp macro="" textlink="">
      <xdr:nvSpPr>
        <xdr:cNvPr id="314" name="テキスト ボックス 313"/>
        <xdr:cNvSpPr txBox="1"/>
      </xdr:nvSpPr>
      <xdr:spPr>
        <a:xfrm>
          <a:off x="6783017"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82956</xdr:rowOff>
    </xdr:from>
    <xdr:to>
      <xdr:col>55</xdr:col>
      <xdr:colOff>0</xdr:colOff>
      <xdr:row>55</xdr:row>
      <xdr:rowOff>139611</xdr:rowOff>
    </xdr:to>
    <xdr:cxnSp macro="">
      <xdr:nvCxnSpPr>
        <xdr:cNvPr id="343" name="直線コネクタ 342"/>
        <xdr:cNvCxnSpPr/>
      </xdr:nvCxnSpPr>
      <xdr:spPr>
        <a:xfrm flipV="1">
          <a:off x="9639300" y="9512706"/>
          <a:ext cx="8382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139611</xdr:rowOff>
    </xdr:from>
    <xdr:to>
      <xdr:col>50</xdr:col>
      <xdr:colOff>114300</xdr:colOff>
      <xdr:row>56</xdr:row>
      <xdr:rowOff>11761</xdr:rowOff>
    </xdr:to>
    <xdr:cxnSp macro="">
      <xdr:nvCxnSpPr>
        <xdr:cNvPr id="346" name="直線コネクタ 345"/>
        <xdr:cNvCxnSpPr/>
      </xdr:nvCxnSpPr>
      <xdr:spPr>
        <a:xfrm flipV="1">
          <a:off x="8750300" y="9569361"/>
          <a:ext cx="8890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11761</xdr:rowOff>
    </xdr:from>
    <xdr:to>
      <xdr:col>45</xdr:col>
      <xdr:colOff>177800</xdr:colOff>
      <xdr:row>56</xdr:row>
      <xdr:rowOff>95898</xdr:rowOff>
    </xdr:to>
    <xdr:cxnSp macro="">
      <xdr:nvCxnSpPr>
        <xdr:cNvPr id="349" name="直線コネクタ 348"/>
        <xdr:cNvCxnSpPr/>
      </xdr:nvCxnSpPr>
      <xdr:spPr>
        <a:xfrm flipV="1">
          <a:off x="7861300" y="9612961"/>
          <a:ext cx="889000" cy="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8458</xdr:rowOff>
    </xdr:from>
    <xdr:to>
      <xdr:col>41</xdr:col>
      <xdr:colOff>50800</xdr:colOff>
      <xdr:row>56</xdr:row>
      <xdr:rowOff>95898</xdr:rowOff>
    </xdr:to>
    <xdr:cxnSp macro="">
      <xdr:nvCxnSpPr>
        <xdr:cNvPr id="352" name="直線コネクタ 351"/>
        <xdr:cNvCxnSpPr/>
      </xdr:nvCxnSpPr>
      <xdr:spPr>
        <a:xfrm>
          <a:off x="6972300" y="9609658"/>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32156</xdr:rowOff>
    </xdr:from>
    <xdr:to>
      <xdr:col>55</xdr:col>
      <xdr:colOff>50800</xdr:colOff>
      <xdr:row>55</xdr:row>
      <xdr:rowOff>133756</xdr:rowOff>
    </xdr:to>
    <xdr:sp macro="" textlink="">
      <xdr:nvSpPr>
        <xdr:cNvPr id="362" name="楕円 361"/>
        <xdr:cNvSpPr/>
      </xdr:nvSpPr>
      <xdr:spPr>
        <a:xfrm>
          <a:off x="10426700" y="94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55033</xdr:rowOff>
    </xdr:from>
    <xdr:ext cx="534377" cy="259045"/>
    <xdr:sp macro="" textlink="">
      <xdr:nvSpPr>
        <xdr:cNvPr id="363" name="農林水産業費該当値テキスト"/>
        <xdr:cNvSpPr txBox="1"/>
      </xdr:nvSpPr>
      <xdr:spPr>
        <a:xfrm>
          <a:off x="10528300" y="93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88811</xdr:rowOff>
    </xdr:from>
    <xdr:to>
      <xdr:col>50</xdr:col>
      <xdr:colOff>165100</xdr:colOff>
      <xdr:row>56</xdr:row>
      <xdr:rowOff>18961</xdr:rowOff>
    </xdr:to>
    <xdr:sp macro="" textlink="">
      <xdr:nvSpPr>
        <xdr:cNvPr id="364" name="楕円 363"/>
        <xdr:cNvSpPr/>
      </xdr:nvSpPr>
      <xdr:spPr>
        <a:xfrm>
          <a:off x="9588500" y="95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35488</xdr:rowOff>
    </xdr:from>
    <xdr:ext cx="534377" cy="259045"/>
    <xdr:sp macro="" textlink="">
      <xdr:nvSpPr>
        <xdr:cNvPr id="365" name="テキスト ボックス 364"/>
        <xdr:cNvSpPr txBox="1"/>
      </xdr:nvSpPr>
      <xdr:spPr>
        <a:xfrm>
          <a:off x="9372111" y="929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132411</xdr:rowOff>
    </xdr:from>
    <xdr:to>
      <xdr:col>46</xdr:col>
      <xdr:colOff>38100</xdr:colOff>
      <xdr:row>56</xdr:row>
      <xdr:rowOff>62561</xdr:rowOff>
    </xdr:to>
    <xdr:sp macro="" textlink="">
      <xdr:nvSpPr>
        <xdr:cNvPr id="366" name="楕円 365"/>
        <xdr:cNvSpPr/>
      </xdr:nvSpPr>
      <xdr:spPr>
        <a:xfrm>
          <a:off x="8699500" y="95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79088</xdr:rowOff>
    </xdr:from>
    <xdr:ext cx="534377" cy="259045"/>
    <xdr:sp macro="" textlink="">
      <xdr:nvSpPr>
        <xdr:cNvPr id="367" name="テキスト ボックス 366"/>
        <xdr:cNvSpPr txBox="1"/>
      </xdr:nvSpPr>
      <xdr:spPr>
        <a:xfrm>
          <a:off x="8483111" y="93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45098</xdr:rowOff>
    </xdr:from>
    <xdr:to>
      <xdr:col>41</xdr:col>
      <xdr:colOff>101600</xdr:colOff>
      <xdr:row>56</xdr:row>
      <xdr:rowOff>146698</xdr:rowOff>
    </xdr:to>
    <xdr:sp macro="" textlink="">
      <xdr:nvSpPr>
        <xdr:cNvPr id="368" name="楕円 367"/>
        <xdr:cNvSpPr/>
      </xdr:nvSpPr>
      <xdr:spPr>
        <a:xfrm>
          <a:off x="7810500" y="96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163225</xdr:rowOff>
    </xdr:from>
    <xdr:ext cx="534377" cy="259045"/>
    <xdr:sp macro="" textlink="">
      <xdr:nvSpPr>
        <xdr:cNvPr id="369" name="テキスト ボックス 368"/>
        <xdr:cNvSpPr txBox="1"/>
      </xdr:nvSpPr>
      <xdr:spPr>
        <a:xfrm>
          <a:off x="7594111" y="94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129108</xdr:rowOff>
    </xdr:from>
    <xdr:to>
      <xdr:col>36</xdr:col>
      <xdr:colOff>165100</xdr:colOff>
      <xdr:row>56</xdr:row>
      <xdr:rowOff>59258</xdr:rowOff>
    </xdr:to>
    <xdr:sp macro="" textlink="">
      <xdr:nvSpPr>
        <xdr:cNvPr id="370" name="楕円 369"/>
        <xdr:cNvSpPr/>
      </xdr:nvSpPr>
      <xdr:spPr>
        <a:xfrm>
          <a:off x="6921500" y="95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75785</xdr:rowOff>
    </xdr:from>
    <xdr:ext cx="534377" cy="259045"/>
    <xdr:sp macro="" textlink="">
      <xdr:nvSpPr>
        <xdr:cNvPr id="371" name="テキスト ボックス 370"/>
        <xdr:cNvSpPr txBox="1"/>
      </xdr:nvSpPr>
      <xdr:spPr>
        <a:xfrm>
          <a:off x="6705111" y="93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73085</xdr:rowOff>
    </xdr:from>
    <xdr:to>
      <xdr:col>55</xdr:col>
      <xdr:colOff>0</xdr:colOff>
      <xdr:row>77</xdr:row>
      <xdr:rowOff>133998</xdr:rowOff>
    </xdr:to>
    <xdr:cxnSp macro="">
      <xdr:nvCxnSpPr>
        <xdr:cNvPr id="398" name="直線コネクタ 397"/>
        <xdr:cNvCxnSpPr/>
      </xdr:nvCxnSpPr>
      <xdr:spPr>
        <a:xfrm flipV="1">
          <a:off x="9639300" y="13274735"/>
          <a:ext cx="838200" cy="6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133998</xdr:rowOff>
    </xdr:from>
    <xdr:to>
      <xdr:col>50</xdr:col>
      <xdr:colOff>114300</xdr:colOff>
      <xdr:row>78</xdr:row>
      <xdr:rowOff>101602</xdr:rowOff>
    </xdr:to>
    <xdr:cxnSp macro="">
      <xdr:nvCxnSpPr>
        <xdr:cNvPr id="401" name="直線コネクタ 400"/>
        <xdr:cNvCxnSpPr/>
      </xdr:nvCxnSpPr>
      <xdr:spPr>
        <a:xfrm flipV="1">
          <a:off x="8750300" y="13335648"/>
          <a:ext cx="8890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101602</xdr:rowOff>
    </xdr:from>
    <xdr:to>
      <xdr:col>45</xdr:col>
      <xdr:colOff>177800</xdr:colOff>
      <xdr:row>78</xdr:row>
      <xdr:rowOff>103211</xdr:rowOff>
    </xdr:to>
    <xdr:cxnSp macro="">
      <xdr:nvCxnSpPr>
        <xdr:cNvPr id="404" name="直線コネクタ 403"/>
        <xdr:cNvCxnSpPr/>
      </xdr:nvCxnSpPr>
      <xdr:spPr>
        <a:xfrm flipV="1">
          <a:off x="7861300" y="13474702"/>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103211</xdr:rowOff>
    </xdr:from>
    <xdr:to>
      <xdr:col>41</xdr:col>
      <xdr:colOff>50800</xdr:colOff>
      <xdr:row>78</xdr:row>
      <xdr:rowOff>105735</xdr:rowOff>
    </xdr:to>
    <xdr:cxnSp macro="">
      <xdr:nvCxnSpPr>
        <xdr:cNvPr id="407" name="直線コネクタ 406"/>
        <xdr:cNvCxnSpPr/>
      </xdr:nvCxnSpPr>
      <xdr:spPr>
        <a:xfrm flipV="1">
          <a:off x="6972300" y="13476311"/>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22285</xdr:rowOff>
    </xdr:from>
    <xdr:to>
      <xdr:col>55</xdr:col>
      <xdr:colOff>50800</xdr:colOff>
      <xdr:row>77</xdr:row>
      <xdr:rowOff>123885</xdr:rowOff>
    </xdr:to>
    <xdr:sp macro="" textlink="">
      <xdr:nvSpPr>
        <xdr:cNvPr id="417" name="楕円 416"/>
        <xdr:cNvSpPr/>
      </xdr:nvSpPr>
      <xdr:spPr>
        <a:xfrm>
          <a:off x="10426700" y="132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45162</xdr:rowOff>
    </xdr:from>
    <xdr:ext cx="534377" cy="259045"/>
    <xdr:sp macro="" textlink="">
      <xdr:nvSpPr>
        <xdr:cNvPr id="418" name="商工費該当値テキスト"/>
        <xdr:cNvSpPr txBox="1"/>
      </xdr:nvSpPr>
      <xdr:spPr>
        <a:xfrm>
          <a:off x="10528300" y="1307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83198</xdr:rowOff>
    </xdr:from>
    <xdr:to>
      <xdr:col>50</xdr:col>
      <xdr:colOff>165100</xdr:colOff>
      <xdr:row>78</xdr:row>
      <xdr:rowOff>13348</xdr:rowOff>
    </xdr:to>
    <xdr:sp macro="" textlink="">
      <xdr:nvSpPr>
        <xdr:cNvPr id="419" name="楕円 418"/>
        <xdr:cNvSpPr/>
      </xdr:nvSpPr>
      <xdr:spPr>
        <a:xfrm>
          <a:off x="9588500" y="132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29875</xdr:rowOff>
    </xdr:from>
    <xdr:ext cx="534377" cy="259045"/>
    <xdr:sp macro="" textlink="">
      <xdr:nvSpPr>
        <xdr:cNvPr id="420" name="テキスト ボックス 419"/>
        <xdr:cNvSpPr txBox="1"/>
      </xdr:nvSpPr>
      <xdr:spPr>
        <a:xfrm>
          <a:off x="9372111" y="130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50802</xdr:rowOff>
    </xdr:from>
    <xdr:to>
      <xdr:col>46</xdr:col>
      <xdr:colOff>38100</xdr:colOff>
      <xdr:row>78</xdr:row>
      <xdr:rowOff>152402</xdr:rowOff>
    </xdr:to>
    <xdr:sp macro="" textlink="">
      <xdr:nvSpPr>
        <xdr:cNvPr id="421" name="楕円 420"/>
        <xdr:cNvSpPr/>
      </xdr:nvSpPr>
      <xdr:spPr>
        <a:xfrm>
          <a:off x="8699500" y="134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143529</xdr:rowOff>
    </xdr:from>
    <xdr:ext cx="469744" cy="259045"/>
    <xdr:sp macro="" textlink="">
      <xdr:nvSpPr>
        <xdr:cNvPr id="422" name="テキスト ボックス 421"/>
        <xdr:cNvSpPr txBox="1"/>
      </xdr:nvSpPr>
      <xdr:spPr>
        <a:xfrm>
          <a:off x="8515428" y="135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52411</xdr:rowOff>
    </xdr:from>
    <xdr:to>
      <xdr:col>41</xdr:col>
      <xdr:colOff>101600</xdr:colOff>
      <xdr:row>78</xdr:row>
      <xdr:rowOff>154011</xdr:rowOff>
    </xdr:to>
    <xdr:sp macro="" textlink="">
      <xdr:nvSpPr>
        <xdr:cNvPr id="423" name="楕円 422"/>
        <xdr:cNvSpPr/>
      </xdr:nvSpPr>
      <xdr:spPr>
        <a:xfrm>
          <a:off x="7810500" y="134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145138</xdr:rowOff>
    </xdr:from>
    <xdr:ext cx="469744" cy="259045"/>
    <xdr:sp macro="" textlink="">
      <xdr:nvSpPr>
        <xdr:cNvPr id="424" name="テキスト ボックス 423"/>
        <xdr:cNvSpPr txBox="1"/>
      </xdr:nvSpPr>
      <xdr:spPr>
        <a:xfrm>
          <a:off x="7626428" y="1351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54935</xdr:rowOff>
    </xdr:from>
    <xdr:to>
      <xdr:col>36</xdr:col>
      <xdr:colOff>165100</xdr:colOff>
      <xdr:row>78</xdr:row>
      <xdr:rowOff>156535</xdr:rowOff>
    </xdr:to>
    <xdr:sp macro="" textlink="">
      <xdr:nvSpPr>
        <xdr:cNvPr id="425" name="楕円 424"/>
        <xdr:cNvSpPr/>
      </xdr:nvSpPr>
      <xdr:spPr>
        <a:xfrm>
          <a:off x="6921500" y="134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147662</xdr:rowOff>
    </xdr:from>
    <xdr:ext cx="469744" cy="259045"/>
    <xdr:sp macro="" textlink="">
      <xdr:nvSpPr>
        <xdr:cNvPr id="426" name="テキスト ボックス 425"/>
        <xdr:cNvSpPr txBox="1"/>
      </xdr:nvSpPr>
      <xdr:spPr>
        <a:xfrm>
          <a:off x="6737428" y="135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51899</xdr:rowOff>
    </xdr:from>
    <xdr:to>
      <xdr:col>55</xdr:col>
      <xdr:colOff>0</xdr:colOff>
      <xdr:row>96</xdr:row>
      <xdr:rowOff>72623</xdr:rowOff>
    </xdr:to>
    <xdr:cxnSp macro="">
      <xdr:nvCxnSpPr>
        <xdr:cNvPr id="453" name="直線コネクタ 452"/>
        <xdr:cNvCxnSpPr/>
      </xdr:nvCxnSpPr>
      <xdr:spPr>
        <a:xfrm flipV="1">
          <a:off x="9639300" y="16339649"/>
          <a:ext cx="838200" cy="19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158637</xdr:rowOff>
    </xdr:from>
    <xdr:to>
      <xdr:col>50</xdr:col>
      <xdr:colOff>114300</xdr:colOff>
      <xdr:row>96</xdr:row>
      <xdr:rowOff>72623</xdr:rowOff>
    </xdr:to>
    <xdr:cxnSp macro="">
      <xdr:nvCxnSpPr>
        <xdr:cNvPr id="456" name="直線コネクタ 455"/>
        <xdr:cNvCxnSpPr/>
      </xdr:nvCxnSpPr>
      <xdr:spPr>
        <a:xfrm>
          <a:off x="8750300" y="16446387"/>
          <a:ext cx="889000" cy="8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158637</xdr:rowOff>
    </xdr:from>
    <xdr:to>
      <xdr:col>45</xdr:col>
      <xdr:colOff>177800</xdr:colOff>
      <xdr:row>96</xdr:row>
      <xdr:rowOff>118911</xdr:rowOff>
    </xdr:to>
    <xdr:cxnSp macro="">
      <xdr:nvCxnSpPr>
        <xdr:cNvPr id="459" name="直線コネクタ 458"/>
        <xdr:cNvCxnSpPr/>
      </xdr:nvCxnSpPr>
      <xdr:spPr>
        <a:xfrm flipV="1">
          <a:off x="7861300" y="16446387"/>
          <a:ext cx="889000" cy="1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74591</xdr:rowOff>
    </xdr:from>
    <xdr:to>
      <xdr:col>41</xdr:col>
      <xdr:colOff>50800</xdr:colOff>
      <xdr:row>96</xdr:row>
      <xdr:rowOff>118911</xdr:rowOff>
    </xdr:to>
    <xdr:cxnSp macro="">
      <xdr:nvCxnSpPr>
        <xdr:cNvPr id="462" name="直線コネクタ 461"/>
        <xdr:cNvCxnSpPr/>
      </xdr:nvCxnSpPr>
      <xdr:spPr>
        <a:xfrm>
          <a:off x="6972300" y="16533791"/>
          <a:ext cx="889000" cy="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1099</xdr:rowOff>
    </xdr:from>
    <xdr:to>
      <xdr:col>55</xdr:col>
      <xdr:colOff>50800</xdr:colOff>
      <xdr:row>95</xdr:row>
      <xdr:rowOff>102699</xdr:rowOff>
    </xdr:to>
    <xdr:sp macro="" textlink="">
      <xdr:nvSpPr>
        <xdr:cNvPr id="472" name="楕円 471"/>
        <xdr:cNvSpPr/>
      </xdr:nvSpPr>
      <xdr:spPr>
        <a:xfrm>
          <a:off x="10426700" y="16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23976</xdr:rowOff>
    </xdr:from>
    <xdr:ext cx="599010" cy="259045"/>
    <xdr:sp macro="" textlink="">
      <xdr:nvSpPr>
        <xdr:cNvPr id="473" name="土木費該当値テキスト"/>
        <xdr:cNvSpPr txBox="1"/>
      </xdr:nvSpPr>
      <xdr:spPr>
        <a:xfrm>
          <a:off x="10528300" y="1614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21823</xdr:rowOff>
    </xdr:from>
    <xdr:to>
      <xdr:col>50</xdr:col>
      <xdr:colOff>165100</xdr:colOff>
      <xdr:row>96</xdr:row>
      <xdr:rowOff>123423</xdr:rowOff>
    </xdr:to>
    <xdr:sp macro="" textlink="">
      <xdr:nvSpPr>
        <xdr:cNvPr id="474" name="楕円 473"/>
        <xdr:cNvSpPr/>
      </xdr:nvSpPr>
      <xdr:spPr>
        <a:xfrm>
          <a:off x="9588500" y="164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139950</xdr:rowOff>
    </xdr:from>
    <xdr:ext cx="534377" cy="259045"/>
    <xdr:sp macro="" textlink="">
      <xdr:nvSpPr>
        <xdr:cNvPr id="475" name="テキスト ボックス 474"/>
        <xdr:cNvSpPr txBox="1"/>
      </xdr:nvSpPr>
      <xdr:spPr>
        <a:xfrm>
          <a:off x="9372111" y="162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107837</xdr:rowOff>
    </xdr:from>
    <xdr:to>
      <xdr:col>46</xdr:col>
      <xdr:colOff>38100</xdr:colOff>
      <xdr:row>96</xdr:row>
      <xdr:rowOff>37987</xdr:rowOff>
    </xdr:to>
    <xdr:sp macro="" textlink="">
      <xdr:nvSpPr>
        <xdr:cNvPr id="476" name="楕円 475"/>
        <xdr:cNvSpPr/>
      </xdr:nvSpPr>
      <xdr:spPr>
        <a:xfrm>
          <a:off x="8699500" y="163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54514</xdr:rowOff>
    </xdr:from>
    <xdr:ext cx="599010" cy="259045"/>
    <xdr:sp macro="" textlink="">
      <xdr:nvSpPr>
        <xdr:cNvPr id="477" name="テキスト ボックス 476"/>
        <xdr:cNvSpPr txBox="1"/>
      </xdr:nvSpPr>
      <xdr:spPr>
        <a:xfrm>
          <a:off x="8450795" y="1617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68111</xdr:rowOff>
    </xdr:from>
    <xdr:to>
      <xdr:col>41</xdr:col>
      <xdr:colOff>101600</xdr:colOff>
      <xdr:row>96</xdr:row>
      <xdr:rowOff>169711</xdr:rowOff>
    </xdr:to>
    <xdr:sp macro="" textlink="">
      <xdr:nvSpPr>
        <xdr:cNvPr id="478" name="楕円 477"/>
        <xdr:cNvSpPr/>
      </xdr:nvSpPr>
      <xdr:spPr>
        <a:xfrm>
          <a:off x="7810500" y="165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14788</xdr:rowOff>
    </xdr:from>
    <xdr:ext cx="534377" cy="259045"/>
    <xdr:sp macro="" textlink="">
      <xdr:nvSpPr>
        <xdr:cNvPr id="479" name="テキスト ボックス 478"/>
        <xdr:cNvSpPr txBox="1"/>
      </xdr:nvSpPr>
      <xdr:spPr>
        <a:xfrm>
          <a:off x="7594111" y="163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23791</xdr:rowOff>
    </xdr:from>
    <xdr:to>
      <xdr:col>36</xdr:col>
      <xdr:colOff>165100</xdr:colOff>
      <xdr:row>96</xdr:row>
      <xdr:rowOff>125391</xdr:rowOff>
    </xdr:to>
    <xdr:sp macro="" textlink="">
      <xdr:nvSpPr>
        <xdr:cNvPr id="480" name="楕円 479"/>
        <xdr:cNvSpPr/>
      </xdr:nvSpPr>
      <xdr:spPr>
        <a:xfrm>
          <a:off x="6921500" y="164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141918</xdr:rowOff>
    </xdr:from>
    <xdr:ext cx="534377" cy="259045"/>
    <xdr:sp macro="" textlink="">
      <xdr:nvSpPr>
        <xdr:cNvPr id="481" name="テキスト ボックス 480"/>
        <xdr:cNvSpPr txBox="1"/>
      </xdr:nvSpPr>
      <xdr:spPr>
        <a:xfrm>
          <a:off x="6705111" y="162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87046</xdr:rowOff>
    </xdr:from>
    <xdr:to>
      <xdr:col>85</xdr:col>
      <xdr:colOff>127000</xdr:colOff>
      <xdr:row>36</xdr:row>
      <xdr:rowOff>138481</xdr:rowOff>
    </xdr:to>
    <xdr:cxnSp macro="">
      <xdr:nvCxnSpPr>
        <xdr:cNvPr id="510" name="直線コネクタ 509"/>
        <xdr:cNvCxnSpPr/>
      </xdr:nvCxnSpPr>
      <xdr:spPr>
        <a:xfrm>
          <a:off x="15481300" y="6259246"/>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82988</xdr:rowOff>
    </xdr:from>
    <xdr:to>
      <xdr:col>81</xdr:col>
      <xdr:colOff>50800</xdr:colOff>
      <xdr:row>36</xdr:row>
      <xdr:rowOff>87046</xdr:rowOff>
    </xdr:to>
    <xdr:cxnSp macro="">
      <xdr:nvCxnSpPr>
        <xdr:cNvPr id="513" name="直線コネクタ 512"/>
        <xdr:cNvCxnSpPr/>
      </xdr:nvCxnSpPr>
      <xdr:spPr>
        <a:xfrm>
          <a:off x="14592300" y="625518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82988</xdr:rowOff>
    </xdr:from>
    <xdr:to>
      <xdr:col>76</xdr:col>
      <xdr:colOff>114300</xdr:colOff>
      <xdr:row>36</xdr:row>
      <xdr:rowOff>101276</xdr:rowOff>
    </xdr:to>
    <xdr:cxnSp macro="">
      <xdr:nvCxnSpPr>
        <xdr:cNvPr id="516" name="直線コネクタ 515"/>
        <xdr:cNvCxnSpPr/>
      </xdr:nvCxnSpPr>
      <xdr:spPr>
        <a:xfrm flipV="1">
          <a:off x="13703300" y="6255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101276</xdr:rowOff>
    </xdr:from>
    <xdr:to>
      <xdr:col>71</xdr:col>
      <xdr:colOff>177800</xdr:colOff>
      <xdr:row>36</xdr:row>
      <xdr:rowOff>128746</xdr:rowOff>
    </xdr:to>
    <xdr:cxnSp macro="">
      <xdr:nvCxnSpPr>
        <xdr:cNvPr id="519" name="直線コネクタ 518"/>
        <xdr:cNvCxnSpPr/>
      </xdr:nvCxnSpPr>
      <xdr:spPr>
        <a:xfrm flipV="1">
          <a:off x="12814300" y="6273476"/>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87681</xdr:rowOff>
    </xdr:from>
    <xdr:to>
      <xdr:col>85</xdr:col>
      <xdr:colOff>177800</xdr:colOff>
      <xdr:row>37</xdr:row>
      <xdr:rowOff>17831</xdr:rowOff>
    </xdr:to>
    <xdr:sp macro="" textlink="">
      <xdr:nvSpPr>
        <xdr:cNvPr id="529" name="楕円 528"/>
        <xdr:cNvSpPr/>
      </xdr:nvSpPr>
      <xdr:spPr>
        <a:xfrm>
          <a:off x="16268700" y="62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66108</xdr:rowOff>
    </xdr:from>
    <xdr:ext cx="534377" cy="259045"/>
    <xdr:sp macro="" textlink="">
      <xdr:nvSpPr>
        <xdr:cNvPr id="530" name="消防費該当値テキスト"/>
        <xdr:cNvSpPr txBox="1"/>
      </xdr:nvSpPr>
      <xdr:spPr>
        <a:xfrm>
          <a:off x="16370300" y="62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36246</xdr:rowOff>
    </xdr:from>
    <xdr:to>
      <xdr:col>81</xdr:col>
      <xdr:colOff>101600</xdr:colOff>
      <xdr:row>36</xdr:row>
      <xdr:rowOff>137846</xdr:rowOff>
    </xdr:to>
    <xdr:sp macro="" textlink="">
      <xdr:nvSpPr>
        <xdr:cNvPr id="531" name="楕円 530"/>
        <xdr:cNvSpPr/>
      </xdr:nvSpPr>
      <xdr:spPr>
        <a:xfrm>
          <a:off x="15430500" y="62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128973</xdr:rowOff>
    </xdr:from>
    <xdr:ext cx="534377" cy="259045"/>
    <xdr:sp macro="" textlink="">
      <xdr:nvSpPr>
        <xdr:cNvPr id="532" name="テキスト ボックス 531"/>
        <xdr:cNvSpPr txBox="1"/>
      </xdr:nvSpPr>
      <xdr:spPr>
        <a:xfrm>
          <a:off x="15214111" y="63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32188</xdr:rowOff>
    </xdr:from>
    <xdr:to>
      <xdr:col>76</xdr:col>
      <xdr:colOff>165100</xdr:colOff>
      <xdr:row>36</xdr:row>
      <xdr:rowOff>133788</xdr:rowOff>
    </xdr:to>
    <xdr:sp macro="" textlink="">
      <xdr:nvSpPr>
        <xdr:cNvPr id="533" name="楕円 532"/>
        <xdr:cNvSpPr/>
      </xdr:nvSpPr>
      <xdr:spPr>
        <a:xfrm>
          <a:off x="14541500" y="62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150315</xdr:rowOff>
    </xdr:from>
    <xdr:ext cx="534377" cy="259045"/>
    <xdr:sp macro="" textlink="">
      <xdr:nvSpPr>
        <xdr:cNvPr id="534" name="テキスト ボックス 533"/>
        <xdr:cNvSpPr txBox="1"/>
      </xdr:nvSpPr>
      <xdr:spPr>
        <a:xfrm>
          <a:off x="14325111" y="59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50476</xdr:rowOff>
    </xdr:from>
    <xdr:to>
      <xdr:col>72</xdr:col>
      <xdr:colOff>38100</xdr:colOff>
      <xdr:row>36</xdr:row>
      <xdr:rowOff>152076</xdr:rowOff>
    </xdr:to>
    <xdr:sp macro="" textlink="">
      <xdr:nvSpPr>
        <xdr:cNvPr id="535" name="楕円 534"/>
        <xdr:cNvSpPr/>
      </xdr:nvSpPr>
      <xdr:spPr>
        <a:xfrm>
          <a:off x="13652500" y="62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143203</xdr:rowOff>
    </xdr:from>
    <xdr:ext cx="534377" cy="259045"/>
    <xdr:sp macro="" textlink="">
      <xdr:nvSpPr>
        <xdr:cNvPr id="536" name="テキスト ボックス 535"/>
        <xdr:cNvSpPr txBox="1"/>
      </xdr:nvSpPr>
      <xdr:spPr>
        <a:xfrm>
          <a:off x="13436111" y="63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77946</xdr:rowOff>
    </xdr:from>
    <xdr:to>
      <xdr:col>67</xdr:col>
      <xdr:colOff>101600</xdr:colOff>
      <xdr:row>37</xdr:row>
      <xdr:rowOff>8096</xdr:rowOff>
    </xdr:to>
    <xdr:sp macro="" textlink="">
      <xdr:nvSpPr>
        <xdr:cNvPr id="537" name="楕円 536"/>
        <xdr:cNvSpPr/>
      </xdr:nvSpPr>
      <xdr:spPr>
        <a:xfrm>
          <a:off x="12763500" y="62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170673</xdr:rowOff>
    </xdr:from>
    <xdr:ext cx="534377" cy="259045"/>
    <xdr:sp macro="" textlink="">
      <xdr:nvSpPr>
        <xdr:cNvPr id="538" name="テキスト ボックス 537"/>
        <xdr:cNvSpPr txBox="1"/>
      </xdr:nvSpPr>
      <xdr:spPr>
        <a:xfrm>
          <a:off x="12547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125041</xdr:rowOff>
    </xdr:from>
    <xdr:to>
      <xdr:col>85</xdr:col>
      <xdr:colOff>127000</xdr:colOff>
      <xdr:row>56</xdr:row>
      <xdr:rowOff>8598</xdr:rowOff>
    </xdr:to>
    <xdr:cxnSp macro="">
      <xdr:nvCxnSpPr>
        <xdr:cNvPr id="572" name="直線コネクタ 571"/>
        <xdr:cNvCxnSpPr/>
      </xdr:nvCxnSpPr>
      <xdr:spPr>
        <a:xfrm>
          <a:off x="15481300" y="9554791"/>
          <a:ext cx="838200" cy="5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54146</xdr:rowOff>
    </xdr:from>
    <xdr:to>
      <xdr:col>81</xdr:col>
      <xdr:colOff>50800</xdr:colOff>
      <xdr:row>55</xdr:row>
      <xdr:rowOff>125041</xdr:rowOff>
    </xdr:to>
    <xdr:cxnSp macro="">
      <xdr:nvCxnSpPr>
        <xdr:cNvPr id="575" name="直線コネクタ 574"/>
        <xdr:cNvCxnSpPr/>
      </xdr:nvCxnSpPr>
      <xdr:spPr>
        <a:xfrm>
          <a:off x="14592300" y="9140996"/>
          <a:ext cx="889000" cy="4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54146</xdr:rowOff>
    </xdr:from>
    <xdr:to>
      <xdr:col>76</xdr:col>
      <xdr:colOff>114300</xdr:colOff>
      <xdr:row>57</xdr:row>
      <xdr:rowOff>73720</xdr:rowOff>
    </xdr:to>
    <xdr:cxnSp macro="">
      <xdr:nvCxnSpPr>
        <xdr:cNvPr id="578" name="直線コネクタ 577"/>
        <xdr:cNvCxnSpPr/>
      </xdr:nvCxnSpPr>
      <xdr:spPr>
        <a:xfrm flipV="1">
          <a:off x="13703300" y="9140996"/>
          <a:ext cx="889000" cy="7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73720</xdr:rowOff>
    </xdr:from>
    <xdr:to>
      <xdr:col>71</xdr:col>
      <xdr:colOff>177800</xdr:colOff>
      <xdr:row>57</xdr:row>
      <xdr:rowOff>87679</xdr:rowOff>
    </xdr:to>
    <xdr:cxnSp macro="">
      <xdr:nvCxnSpPr>
        <xdr:cNvPr id="581" name="直線コネクタ 580"/>
        <xdr:cNvCxnSpPr/>
      </xdr:nvCxnSpPr>
      <xdr:spPr>
        <a:xfrm flipV="1">
          <a:off x="12814300" y="9846370"/>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129248</xdr:rowOff>
    </xdr:from>
    <xdr:to>
      <xdr:col>85</xdr:col>
      <xdr:colOff>177800</xdr:colOff>
      <xdr:row>56</xdr:row>
      <xdr:rowOff>59398</xdr:rowOff>
    </xdr:to>
    <xdr:sp macro="" textlink="">
      <xdr:nvSpPr>
        <xdr:cNvPr id="591" name="楕円 590"/>
        <xdr:cNvSpPr/>
      </xdr:nvSpPr>
      <xdr:spPr>
        <a:xfrm>
          <a:off x="16268700" y="95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107675</xdr:rowOff>
    </xdr:from>
    <xdr:ext cx="534377" cy="259045"/>
    <xdr:sp macro="" textlink="">
      <xdr:nvSpPr>
        <xdr:cNvPr id="592" name="教育費該当値テキスト"/>
        <xdr:cNvSpPr txBox="1"/>
      </xdr:nvSpPr>
      <xdr:spPr>
        <a:xfrm>
          <a:off x="16370300" y="953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74241</xdr:rowOff>
    </xdr:from>
    <xdr:to>
      <xdr:col>81</xdr:col>
      <xdr:colOff>101600</xdr:colOff>
      <xdr:row>56</xdr:row>
      <xdr:rowOff>4391</xdr:rowOff>
    </xdr:to>
    <xdr:sp macro="" textlink="">
      <xdr:nvSpPr>
        <xdr:cNvPr id="593" name="楕円 592"/>
        <xdr:cNvSpPr/>
      </xdr:nvSpPr>
      <xdr:spPr>
        <a:xfrm>
          <a:off x="15430500" y="95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166968</xdr:rowOff>
    </xdr:from>
    <xdr:ext cx="534377" cy="259045"/>
    <xdr:sp macro="" textlink="">
      <xdr:nvSpPr>
        <xdr:cNvPr id="594" name="テキスト ボックス 593"/>
        <xdr:cNvSpPr txBox="1"/>
      </xdr:nvSpPr>
      <xdr:spPr>
        <a:xfrm>
          <a:off x="15214111" y="95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3346</xdr:rowOff>
    </xdr:from>
    <xdr:to>
      <xdr:col>76</xdr:col>
      <xdr:colOff>165100</xdr:colOff>
      <xdr:row>53</xdr:row>
      <xdr:rowOff>104946</xdr:rowOff>
    </xdr:to>
    <xdr:sp macro="" textlink="">
      <xdr:nvSpPr>
        <xdr:cNvPr id="595" name="楕円 594"/>
        <xdr:cNvSpPr/>
      </xdr:nvSpPr>
      <xdr:spPr>
        <a:xfrm>
          <a:off x="14541500" y="90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121473</xdr:rowOff>
    </xdr:from>
    <xdr:ext cx="534377" cy="259045"/>
    <xdr:sp macro="" textlink="">
      <xdr:nvSpPr>
        <xdr:cNvPr id="596" name="テキスト ボックス 595"/>
        <xdr:cNvSpPr txBox="1"/>
      </xdr:nvSpPr>
      <xdr:spPr>
        <a:xfrm>
          <a:off x="14325111" y="88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22920</xdr:rowOff>
    </xdr:from>
    <xdr:to>
      <xdr:col>72</xdr:col>
      <xdr:colOff>38100</xdr:colOff>
      <xdr:row>57</xdr:row>
      <xdr:rowOff>124520</xdr:rowOff>
    </xdr:to>
    <xdr:sp macro="" textlink="">
      <xdr:nvSpPr>
        <xdr:cNvPr id="597" name="楕円 596"/>
        <xdr:cNvSpPr/>
      </xdr:nvSpPr>
      <xdr:spPr>
        <a:xfrm>
          <a:off x="13652500" y="97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115647</xdr:rowOff>
    </xdr:from>
    <xdr:ext cx="534377" cy="259045"/>
    <xdr:sp macro="" textlink="">
      <xdr:nvSpPr>
        <xdr:cNvPr id="598" name="テキスト ボックス 597"/>
        <xdr:cNvSpPr txBox="1"/>
      </xdr:nvSpPr>
      <xdr:spPr>
        <a:xfrm>
          <a:off x="13436111" y="988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36879</xdr:rowOff>
    </xdr:from>
    <xdr:to>
      <xdr:col>67</xdr:col>
      <xdr:colOff>101600</xdr:colOff>
      <xdr:row>57</xdr:row>
      <xdr:rowOff>138479</xdr:rowOff>
    </xdr:to>
    <xdr:sp macro="" textlink="">
      <xdr:nvSpPr>
        <xdr:cNvPr id="599" name="楕円 598"/>
        <xdr:cNvSpPr/>
      </xdr:nvSpPr>
      <xdr:spPr>
        <a:xfrm>
          <a:off x="12763500" y="9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129606</xdr:rowOff>
    </xdr:from>
    <xdr:ext cx="534377" cy="259045"/>
    <xdr:sp macro="" textlink="">
      <xdr:nvSpPr>
        <xdr:cNvPr id="600" name="テキスト ボックス 599"/>
        <xdr:cNvSpPr txBox="1"/>
      </xdr:nvSpPr>
      <xdr:spPr>
        <a:xfrm>
          <a:off x="12547111" y="9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155160</xdr:rowOff>
    </xdr:from>
    <xdr:to>
      <xdr:col>85</xdr:col>
      <xdr:colOff>127000</xdr:colOff>
      <xdr:row>77</xdr:row>
      <xdr:rowOff>168904</xdr:rowOff>
    </xdr:to>
    <xdr:cxnSp macro="">
      <xdr:nvCxnSpPr>
        <xdr:cNvPr id="625" name="直線コネクタ 624"/>
        <xdr:cNvCxnSpPr/>
      </xdr:nvCxnSpPr>
      <xdr:spPr>
        <a:xfrm>
          <a:off x="15481300" y="13356810"/>
          <a:ext cx="8382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151364</xdr:rowOff>
    </xdr:from>
    <xdr:to>
      <xdr:col>81</xdr:col>
      <xdr:colOff>50800</xdr:colOff>
      <xdr:row>77</xdr:row>
      <xdr:rowOff>155160</xdr:rowOff>
    </xdr:to>
    <xdr:cxnSp macro="">
      <xdr:nvCxnSpPr>
        <xdr:cNvPr id="628" name="直線コネクタ 627"/>
        <xdr:cNvCxnSpPr/>
      </xdr:nvCxnSpPr>
      <xdr:spPr>
        <a:xfrm>
          <a:off x="14592300" y="13353014"/>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140855</xdr:rowOff>
    </xdr:from>
    <xdr:to>
      <xdr:col>76</xdr:col>
      <xdr:colOff>114300</xdr:colOff>
      <xdr:row>77</xdr:row>
      <xdr:rowOff>151364</xdr:rowOff>
    </xdr:to>
    <xdr:cxnSp macro="">
      <xdr:nvCxnSpPr>
        <xdr:cNvPr id="631" name="直線コネクタ 630"/>
        <xdr:cNvCxnSpPr/>
      </xdr:nvCxnSpPr>
      <xdr:spPr>
        <a:xfrm>
          <a:off x="13703300" y="13342505"/>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140855</xdr:rowOff>
    </xdr:from>
    <xdr:to>
      <xdr:col>71</xdr:col>
      <xdr:colOff>177800</xdr:colOff>
      <xdr:row>78</xdr:row>
      <xdr:rowOff>7347</xdr:rowOff>
    </xdr:to>
    <xdr:cxnSp macro="">
      <xdr:nvCxnSpPr>
        <xdr:cNvPr id="634" name="直線コネクタ 633"/>
        <xdr:cNvCxnSpPr/>
      </xdr:nvCxnSpPr>
      <xdr:spPr>
        <a:xfrm flipV="1">
          <a:off x="12814300" y="13342505"/>
          <a:ext cx="889000" cy="3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118104</xdr:rowOff>
    </xdr:from>
    <xdr:to>
      <xdr:col>85</xdr:col>
      <xdr:colOff>177800</xdr:colOff>
      <xdr:row>78</xdr:row>
      <xdr:rowOff>48254</xdr:rowOff>
    </xdr:to>
    <xdr:sp macro="" textlink="">
      <xdr:nvSpPr>
        <xdr:cNvPr id="644" name="楕円 643"/>
        <xdr:cNvSpPr/>
      </xdr:nvSpPr>
      <xdr:spPr>
        <a:xfrm>
          <a:off x="162687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104360</xdr:rowOff>
    </xdr:from>
    <xdr:to>
      <xdr:col>81</xdr:col>
      <xdr:colOff>101600</xdr:colOff>
      <xdr:row>78</xdr:row>
      <xdr:rowOff>34510</xdr:rowOff>
    </xdr:to>
    <xdr:sp macro="" textlink="">
      <xdr:nvSpPr>
        <xdr:cNvPr id="646" name="楕円 645"/>
        <xdr:cNvSpPr/>
      </xdr:nvSpPr>
      <xdr:spPr>
        <a:xfrm>
          <a:off x="15430500" y="1330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25637</xdr:rowOff>
    </xdr:from>
    <xdr:ext cx="469744" cy="259045"/>
    <xdr:sp macro="" textlink="">
      <xdr:nvSpPr>
        <xdr:cNvPr id="647" name="テキスト ボックス 646"/>
        <xdr:cNvSpPr txBox="1"/>
      </xdr:nvSpPr>
      <xdr:spPr>
        <a:xfrm>
          <a:off x="15246428" y="133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100564</xdr:rowOff>
    </xdr:from>
    <xdr:to>
      <xdr:col>76</xdr:col>
      <xdr:colOff>165100</xdr:colOff>
      <xdr:row>78</xdr:row>
      <xdr:rowOff>30714</xdr:rowOff>
    </xdr:to>
    <xdr:sp macro="" textlink="">
      <xdr:nvSpPr>
        <xdr:cNvPr id="648" name="楕円 647"/>
        <xdr:cNvSpPr/>
      </xdr:nvSpPr>
      <xdr:spPr>
        <a:xfrm>
          <a:off x="14541500" y="133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21841</xdr:rowOff>
    </xdr:from>
    <xdr:ext cx="469744" cy="259045"/>
    <xdr:sp macro="" textlink="">
      <xdr:nvSpPr>
        <xdr:cNvPr id="649" name="テキスト ボックス 648"/>
        <xdr:cNvSpPr txBox="1"/>
      </xdr:nvSpPr>
      <xdr:spPr>
        <a:xfrm>
          <a:off x="14357428" y="133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90055</xdr:rowOff>
    </xdr:from>
    <xdr:to>
      <xdr:col>72</xdr:col>
      <xdr:colOff>38100</xdr:colOff>
      <xdr:row>78</xdr:row>
      <xdr:rowOff>20205</xdr:rowOff>
    </xdr:to>
    <xdr:sp macro="" textlink="">
      <xdr:nvSpPr>
        <xdr:cNvPr id="650" name="楕円 649"/>
        <xdr:cNvSpPr/>
      </xdr:nvSpPr>
      <xdr:spPr>
        <a:xfrm>
          <a:off x="13652500" y="132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36732</xdr:rowOff>
    </xdr:from>
    <xdr:ext cx="469744" cy="259045"/>
    <xdr:sp macro="" textlink="">
      <xdr:nvSpPr>
        <xdr:cNvPr id="651" name="テキスト ボックス 650"/>
        <xdr:cNvSpPr txBox="1"/>
      </xdr:nvSpPr>
      <xdr:spPr>
        <a:xfrm>
          <a:off x="13468428" y="1306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127997</xdr:rowOff>
    </xdr:from>
    <xdr:to>
      <xdr:col>67</xdr:col>
      <xdr:colOff>101600</xdr:colOff>
      <xdr:row>78</xdr:row>
      <xdr:rowOff>58147</xdr:rowOff>
    </xdr:to>
    <xdr:sp macro="" textlink="">
      <xdr:nvSpPr>
        <xdr:cNvPr id="652" name="楕円 651"/>
        <xdr:cNvSpPr/>
      </xdr:nvSpPr>
      <xdr:spPr>
        <a:xfrm>
          <a:off x="12763500" y="133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49274</xdr:rowOff>
    </xdr:from>
    <xdr:ext cx="469744" cy="259045"/>
    <xdr:sp macro="" textlink="">
      <xdr:nvSpPr>
        <xdr:cNvPr id="653" name="テキスト ボックス 652"/>
        <xdr:cNvSpPr txBox="1"/>
      </xdr:nvSpPr>
      <xdr:spPr>
        <a:xfrm>
          <a:off x="12579428" y="134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31494</xdr:rowOff>
    </xdr:from>
    <xdr:to>
      <xdr:col>85</xdr:col>
      <xdr:colOff>127000</xdr:colOff>
      <xdr:row>98</xdr:row>
      <xdr:rowOff>43659</xdr:rowOff>
    </xdr:to>
    <xdr:cxnSp macro="">
      <xdr:nvCxnSpPr>
        <xdr:cNvPr id="684" name="直線コネクタ 683"/>
        <xdr:cNvCxnSpPr/>
      </xdr:nvCxnSpPr>
      <xdr:spPr>
        <a:xfrm flipV="1">
          <a:off x="15481300" y="16833594"/>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43659</xdr:rowOff>
    </xdr:from>
    <xdr:to>
      <xdr:col>81</xdr:col>
      <xdr:colOff>50800</xdr:colOff>
      <xdr:row>98</xdr:row>
      <xdr:rowOff>48845</xdr:rowOff>
    </xdr:to>
    <xdr:cxnSp macro="">
      <xdr:nvCxnSpPr>
        <xdr:cNvPr id="687" name="直線コネクタ 686"/>
        <xdr:cNvCxnSpPr/>
      </xdr:nvCxnSpPr>
      <xdr:spPr>
        <a:xfrm flipV="1">
          <a:off x="14592300" y="16845759"/>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48845</xdr:rowOff>
    </xdr:from>
    <xdr:to>
      <xdr:col>76</xdr:col>
      <xdr:colOff>114300</xdr:colOff>
      <xdr:row>98</xdr:row>
      <xdr:rowOff>50171</xdr:rowOff>
    </xdr:to>
    <xdr:cxnSp macro="">
      <xdr:nvCxnSpPr>
        <xdr:cNvPr id="690" name="直線コネクタ 689"/>
        <xdr:cNvCxnSpPr/>
      </xdr:nvCxnSpPr>
      <xdr:spPr>
        <a:xfrm flipV="1">
          <a:off x="13703300" y="168509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46862</xdr:rowOff>
    </xdr:from>
    <xdr:to>
      <xdr:col>71</xdr:col>
      <xdr:colOff>177800</xdr:colOff>
      <xdr:row>98</xdr:row>
      <xdr:rowOff>50171</xdr:rowOff>
    </xdr:to>
    <xdr:cxnSp macro="">
      <xdr:nvCxnSpPr>
        <xdr:cNvPr id="693" name="直線コネクタ 692"/>
        <xdr:cNvCxnSpPr/>
      </xdr:nvCxnSpPr>
      <xdr:spPr>
        <a:xfrm>
          <a:off x="12814300" y="16848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152144</xdr:rowOff>
    </xdr:from>
    <xdr:to>
      <xdr:col>85</xdr:col>
      <xdr:colOff>177800</xdr:colOff>
      <xdr:row>98</xdr:row>
      <xdr:rowOff>82294</xdr:rowOff>
    </xdr:to>
    <xdr:sp macro="" textlink="">
      <xdr:nvSpPr>
        <xdr:cNvPr id="703" name="楕円 702"/>
        <xdr:cNvSpPr/>
      </xdr:nvSpPr>
      <xdr:spPr>
        <a:xfrm>
          <a:off x="16268700" y="167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130571</xdr:rowOff>
    </xdr:from>
    <xdr:ext cx="534377" cy="259045"/>
    <xdr:sp macro="" textlink="">
      <xdr:nvSpPr>
        <xdr:cNvPr id="704" name="公債費該当値テキスト"/>
        <xdr:cNvSpPr txBox="1"/>
      </xdr:nvSpPr>
      <xdr:spPr>
        <a:xfrm>
          <a:off x="16370300" y="167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164309</xdr:rowOff>
    </xdr:from>
    <xdr:to>
      <xdr:col>81</xdr:col>
      <xdr:colOff>101600</xdr:colOff>
      <xdr:row>98</xdr:row>
      <xdr:rowOff>94459</xdr:rowOff>
    </xdr:to>
    <xdr:sp macro="" textlink="">
      <xdr:nvSpPr>
        <xdr:cNvPr id="705" name="楕円 704"/>
        <xdr:cNvSpPr/>
      </xdr:nvSpPr>
      <xdr:spPr>
        <a:xfrm>
          <a:off x="15430500" y="167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85586</xdr:rowOff>
    </xdr:from>
    <xdr:ext cx="534377" cy="259045"/>
    <xdr:sp macro="" textlink="">
      <xdr:nvSpPr>
        <xdr:cNvPr id="706" name="テキスト ボックス 705"/>
        <xdr:cNvSpPr txBox="1"/>
      </xdr:nvSpPr>
      <xdr:spPr>
        <a:xfrm>
          <a:off x="15214111" y="168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169495</xdr:rowOff>
    </xdr:from>
    <xdr:to>
      <xdr:col>76</xdr:col>
      <xdr:colOff>165100</xdr:colOff>
      <xdr:row>98</xdr:row>
      <xdr:rowOff>99645</xdr:rowOff>
    </xdr:to>
    <xdr:sp macro="" textlink="">
      <xdr:nvSpPr>
        <xdr:cNvPr id="707" name="楕円 706"/>
        <xdr:cNvSpPr/>
      </xdr:nvSpPr>
      <xdr:spPr>
        <a:xfrm>
          <a:off x="14541500" y="1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90772</xdr:rowOff>
    </xdr:from>
    <xdr:ext cx="534377" cy="259045"/>
    <xdr:sp macro="" textlink="">
      <xdr:nvSpPr>
        <xdr:cNvPr id="708" name="テキスト ボックス 707"/>
        <xdr:cNvSpPr txBox="1"/>
      </xdr:nvSpPr>
      <xdr:spPr>
        <a:xfrm>
          <a:off x="14325111" y="168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170821</xdr:rowOff>
    </xdr:from>
    <xdr:to>
      <xdr:col>72</xdr:col>
      <xdr:colOff>38100</xdr:colOff>
      <xdr:row>98</xdr:row>
      <xdr:rowOff>100971</xdr:rowOff>
    </xdr:to>
    <xdr:sp macro="" textlink="">
      <xdr:nvSpPr>
        <xdr:cNvPr id="709" name="楕円 708"/>
        <xdr:cNvSpPr/>
      </xdr:nvSpPr>
      <xdr:spPr>
        <a:xfrm>
          <a:off x="13652500" y="16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92098</xdr:rowOff>
    </xdr:from>
    <xdr:ext cx="534377" cy="259045"/>
    <xdr:sp macro="" textlink="">
      <xdr:nvSpPr>
        <xdr:cNvPr id="710" name="テキスト ボックス 709"/>
        <xdr:cNvSpPr txBox="1"/>
      </xdr:nvSpPr>
      <xdr:spPr>
        <a:xfrm>
          <a:off x="13436111" y="16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167512</xdr:rowOff>
    </xdr:from>
    <xdr:to>
      <xdr:col>67</xdr:col>
      <xdr:colOff>101600</xdr:colOff>
      <xdr:row>98</xdr:row>
      <xdr:rowOff>97662</xdr:rowOff>
    </xdr:to>
    <xdr:sp macro="" textlink="">
      <xdr:nvSpPr>
        <xdr:cNvPr id="711" name="楕円 710"/>
        <xdr:cNvSpPr/>
      </xdr:nvSpPr>
      <xdr:spPr>
        <a:xfrm>
          <a:off x="12763500" y="16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88789</xdr:rowOff>
    </xdr:from>
    <xdr:ext cx="534377" cy="259045"/>
    <xdr:sp macro="" textlink="">
      <xdr:nvSpPr>
        <xdr:cNvPr id="712" name="テキスト ボックス 711"/>
        <xdr:cNvSpPr txBox="1"/>
      </xdr:nvSpPr>
      <xdr:spPr>
        <a:xfrm>
          <a:off x="12547111" y="168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は、新型コロナウイルス感染症対策事業として実施した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住民税非課税世帯等臨時特別給付金や子育て世帯臨時特別給付金等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前年度と比べ大幅に増加している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、新型コロナウイルス感染症対策事業として実施した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やわたはまわくわく券事業、新型コロナウイルス感染症対策営業時間短縮等協力金事業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等により、前年度と比べ増加している。土木費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も大幅に増加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フェリー埠頭再整備事業等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年度の財政調整基金残高は、ふるさと納税の増加等により基金を積み増すことができ、標準財政規模の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％超を持続している良好な状態である。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実質収支額は前年度に比べ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事業の優先度・必要性を厳しく精査し、歳出の見直しを進めるとともに、今後も財政調整基金を積み増しできるよう歳入と歳出のバランスを考え、財政の健全化に努める。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年度において、全ての会計で実質赤字は生じていないため、連結実質赤字比率は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％である。過去においても赤字となった会計はなく、良好な状態となっているため、現在の財政状態を維持していく。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c r="B2" s="179" t="s">
        <v>80</v>
      </c>
      <c r="C2" s="179"/>
      <c r="D2" s="180"/>
    </row>
    <row r="3" spans="1:119" ht="18.75" customHeight="1" thickBot="1">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26353627</v>
      </c>
      <c r="BO4" s="453"/>
      <c r="BP4" s="453"/>
      <c r="BQ4" s="453"/>
      <c r="BR4" s="453"/>
      <c r="BS4" s="453"/>
      <c r="BT4" s="453"/>
      <c r="BU4" s="454"/>
      <c r="BV4" s="452">
        <v>26857682</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9.6</v>
      </c>
      <c r="CU4" s="593"/>
      <c r="CV4" s="593"/>
      <c r="CW4" s="593"/>
      <c r="CX4" s="593"/>
      <c r="CY4" s="593"/>
      <c r="CZ4" s="593"/>
      <c r="DA4" s="594"/>
      <c r="DB4" s="592">
        <v>0.6</v>
      </c>
      <c r="DC4" s="593"/>
      <c r="DD4" s="593"/>
      <c r="DE4" s="593"/>
      <c r="DF4" s="593"/>
      <c r="DG4" s="593"/>
      <c r="DH4" s="593"/>
      <c r="DI4" s="594"/>
    </row>
    <row r="5" spans="1:119" ht="18.75" customHeight="1">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25075380</v>
      </c>
      <c r="BO5" s="424"/>
      <c r="BP5" s="424"/>
      <c r="BQ5" s="424"/>
      <c r="BR5" s="424"/>
      <c r="BS5" s="424"/>
      <c r="BT5" s="424"/>
      <c r="BU5" s="425"/>
      <c r="BV5" s="423">
        <v>26051618</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89.1</v>
      </c>
      <c r="CU5" s="421"/>
      <c r="CV5" s="421"/>
      <c r="CW5" s="421"/>
      <c r="CX5" s="421"/>
      <c r="CY5" s="421"/>
      <c r="CZ5" s="421"/>
      <c r="DA5" s="422"/>
      <c r="DB5" s="420">
        <v>94</v>
      </c>
      <c r="DC5" s="421"/>
      <c r="DD5" s="421"/>
      <c r="DE5" s="421"/>
      <c r="DF5" s="421"/>
      <c r="DG5" s="421"/>
      <c r="DH5" s="421"/>
      <c r="DI5" s="422"/>
    </row>
    <row r="6" spans="1:119" ht="18.75" customHeight="1">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1278247</v>
      </c>
      <c r="BO6" s="424"/>
      <c r="BP6" s="424"/>
      <c r="BQ6" s="424"/>
      <c r="BR6" s="424"/>
      <c r="BS6" s="424"/>
      <c r="BT6" s="424"/>
      <c r="BU6" s="425"/>
      <c r="BV6" s="423">
        <v>806064</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92.8</v>
      </c>
      <c r="CU6" s="567"/>
      <c r="CV6" s="567"/>
      <c r="CW6" s="567"/>
      <c r="CX6" s="567"/>
      <c r="CY6" s="567"/>
      <c r="CZ6" s="567"/>
      <c r="DA6" s="568"/>
      <c r="DB6" s="566">
        <v>97.4</v>
      </c>
      <c r="DC6" s="567"/>
      <c r="DD6" s="567"/>
      <c r="DE6" s="567"/>
      <c r="DF6" s="567"/>
      <c r="DG6" s="567"/>
      <c r="DH6" s="567"/>
      <c r="DI6" s="568"/>
    </row>
    <row r="7" spans="1:119" ht="18.75" customHeight="1">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123385</v>
      </c>
      <c r="BO7" s="424"/>
      <c r="BP7" s="424"/>
      <c r="BQ7" s="424"/>
      <c r="BR7" s="424"/>
      <c r="BS7" s="424"/>
      <c r="BT7" s="424"/>
      <c r="BU7" s="425"/>
      <c r="BV7" s="423">
        <v>740147</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12059359</v>
      </c>
      <c r="CU7" s="424"/>
      <c r="CV7" s="424"/>
      <c r="CW7" s="424"/>
      <c r="CX7" s="424"/>
      <c r="CY7" s="424"/>
      <c r="CZ7" s="424"/>
      <c r="DA7" s="425"/>
      <c r="DB7" s="423">
        <v>11512286</v>
      </c>
      <c r="DC7" s="424"/>
      <c r="DD7" s="424"/>
      <c r="DE7" s="424"/>
      <c r="DF7" s="424"/>
      <c r="DG7" s="424"/>
      <c r="DH7" s="424"/>
      <c r="DI7" s="425"/>
    </row>
    <row r="8" spans="1:119" ht="18.75" customHeight="1" thickBot="1">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93</v>
      </c>
      <c r="AV8" s="482"/>
      <c r="AW8" s="482"/>
      <c r="AX8" s="482"/>
      <c r="AY8" s="437" t="s">
        <v>109</v>
      </c>
      <c r="AZ8" s="438"/>
      <c r="BA8" s="438"/>
      <c r="BB8" s="438"/>
      <c r="BC8" s="438"/>
      <c r="BD8" s="438"/>
      <c r="BE8" s="438"/>
      <c r="BF8" s="438"/>
      <c r="BG8" s="438"/>
      <c r="BH8" s="438"/>
      <c r="BI8" s="438"/>
      <c r="BJ8" s="438"/>
      <c r="BK8" s="438"/>
      <c r="BL8" s="438"/>
      <c r="BM8" s="439"/>
      <c r="BN8" s="423">
        <v>1154862</v>
      </c>
      <c r="BO8" s="424"/>
      <c r="BP8" s="424"/>
      <c r="BQ8" s="424"/>
      <c r="BR8" s="424"/>
      <c r="BS8" s="424"/>
      <c r="BT8" s="424"/>
      <c r="BU8" s="425"/>
      <c r="BV8" s="423">
        <v>65917</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0.33</v>
      </c>
      <c r="CU8" s="527"/>
      <c r="CV8" s="527"/>
      <c r="CW8" s="527"/>
      <c r="CX8" s="527"/>
      <c r="CY8" s="527"/>
      <c r="CZ8" s="527"/>
      <c r="DA8" s="528"/>
      <c r="DB8" s="526">
        <v>0.34</v>
      </c>
      <c r="DC8" s="527"/>
      <c r="DD8" s="527"/>
      <c r="DE8" s="527"/>
      <c r="DF8" s="527"/>
      <c r="DG8" s="527"/>
      <c r="DH8" s="527"/>
      <c r="DI8" s="528"/>
    </row>
    <row r="9" spans="1:119" ht="18.75" customHeight="1" thickBot="1">
      <c r="A9" s="178"/>
      <c r="B9" s="555" t="s">
        <v>111</v>
      </c>
      <c r="C9" s="556"/>
      <c r="D9" s="556"/>
      <c r="E9" s="556"/>
      <c r="F9" s="556"/>
      <c r="G9" s="556"/>
      <c r="H9" s="556"/>
      <c r="I9" s="556"/>
      <c r="J9" s="556"/>
      <c r="K9" s="474"/>
      <c r="L9" s="557" t="s">
        <v>112</v>
      </c>
      <c r="M9" s="558"/>
      <c r="N9" s="558"/>
      <c r="O9" s="558"/>
      <c r="P9" s="558"/>
      <c r="Q9" s="559"/>
      <c r="R9" s="560">
        <v>31987</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101</v>
      </c>
      <c r="AV9" s="482"/>
      <c r="AW9" s="482"/>
      <c r="AX9" s="482"/>
      <c r="AY9" s="437" t="s">
        <v>115</v>
      </c>
      <c r="AZ9" s="438"/>
      <c r="BA9" s="438"/>
      <c r="BB9" s="438"/>
      <c r="BC9" s="438"/>
      <c r="BD9" s="438"/>
      <c r="BE9" s="438"/>
      <c r="BF9" s="438"/>
      <c r="BG9" s="438"/>
      <c r="BH9" s="438"/>
      <c r="BI9" s="438"/>
      <c r="BJ9" s="438"/>
      <c r="BK9" s="438"/>
      <c r="BL9" s="438"/>
      <c r="BM9" s="439"/>
      <c r="BN9" s="423">
        <v>1088945</v>
      </c>
      <c r="BO9" s="424"/>
      <c r="BP9" s="424"/>
      <c r="BQ9" s="424"/>
      <c r="BR9" s="424"/>
      <c r="BS9" s="424"/>
      <c r="BT9" s="424"/>
      <c r="BU9" s="425"/>
      <c r="BV9" s="423">
        <v>-199892</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14.6</v>
      </c>
      <c r="CU9" s="421"/>
      <c r="CV9" s="421"/>
      <c r="CW9" s="421"/>
      <c r="CX9" s="421"/>
      <c r="CY9" s="421"/>
      <c r="CZ9" s="421"/>
      <c r="DA9" s="422"/>
      <c r="DB9" s="420">
        <v>15.1</v>
      </c>
      <c r="DC9" s="421"/>
      <c r="DD9" s="421"/>
      <c r="DE9" s="421"/>
      <c r="DF9" s="421"/>
      <c r="DG9" s="421"/>
      <c r="DH9" s="421"/>
      <c r="DI9" s="422"/>
    </row>
    <row r="10" spans="1:119" ht="18.75" customHeight="1" thickBot="1">
      <c r="A10" s="178"/>
      <c r="B10" s="555"/>
      <c r="C10" s="556"/>
      <c r="D10" s="556"/>
      <c r="E10" s="556"/>
      <c r="F10" s="556"/>
      <c r="G10" s="556"/>
      <c r="H10" s="556"/>
      <c r="I10" s="556"/>
      <c r="J10" s="556"/>
      <c r="K10" s="474"/>
      <c r="L10" s="379" t="s">
        <v>117</v>
      </c>
      <c r="M10" s="380"/>
      <c r="N10" s="380"/>
      <c r="O10" s="380"/>
      <c r="P10" s="380"/>
      <c r="Q10" s="381"/>
      <c r="R10" s="376">
        <v>34951</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33350</v>
      </c>
      <c r="BO10" s="424"/>
      <c r="BP10" s="424"/>
      <c r="BQ10" s="424"/>
      <c r="BR10" s="424"/>
      <c r="BS10" s="424"/>
      <c r="BT10" s="424"/>
      <c r="BU10" s="425"/>
      <c r="BV10" s="423">
        <v>133598</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93</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128</v>
      </c>
      <c r="DC11" s="527"/>
      <c r="DD11" s="527"/>
      <c r="DE11" s="527"/>
      <c r="DF11" s="527"/>
      <c r="DG11" s="527"/>
      <c r="DH11" s="527"/>
      <c r="DI11" s="528"/>
    </row>
    <row r="12" spans="1:119" ht="18.75" customHeight="1">
      <c r="A12" s="178"/>
      <c r="B12" s="529" t="s">
        <v>129</v>
      </c>
      <c r="C12" s="530"/>
      <c r="D12" s="530"/>
      <c r="E12" s="530"/>
      <c r="F12" s="530"/>
      <c r="G12" s="530"/>
      <c r="H12" s="530"/>
      <c r="I12" s="530"/>
      <c r="J12" s="530"/>
      <c r="K12" s="531"/>
      <c r="L12" s="538" t="s">
        <v>130</v>
      </c>
      <c r="M12" s="539"/>
      <c r="N12" s="539"/>
      <c r="O12" s="539"/>
      <c r="P12" s="539"/>
      <c r="Q12" s="540"/>
      <c r="R12" s="541">
        <v>31898</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134</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50000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138</v>
      </c>
      <c r="DC12" s="527"/>
      <c r="DD12" s="527"/>
      <c r="DE12" s="527"/>
      <c r="DF12" s="527"/>
      <c r="DG12" s="527"/>
      <c r="DH12" s="527"/>
      <c r="DI12" s="528"/>
    </row>
    <row r="13" spans="1:119" ht="18.75" customHeight="1">
      <c r="A13" s="178"/>
      <c r="B13" s="532"/>
      <c r="C13" s="533"/>
      <c r="D13" s="533"/>
      <c r="E13" s="533"/>
      <c r="F13" s="533"/>
      <c r="G13" s="533"/>
      <c r="H13" s="533"/>
      <c r="I13" s="533"/>
      <c r="J13" s="533"/>
      <c r="K13" s="534"/>
      <c r="L13" s="187"/>
      <c r="M13" s="507" t="s">
        <v>139</v>
      </c>
      <c r="N13" s="508"/>
      <c r="O13" s="508"/>
      <c r="P13" s="508"/>
      <c r="Q13" s="509"/>
      <c r="R13" s="510">
        <v>31664</v>
      </c>
      <c r="S13" s="511"/>
      <c r="T13" s="511"/>
      <c r="U13" s="511"/>
      <c r="V13" s="512"/>
      <c r="W13" s="513" t="s">
        <v>140</v>
      </c>
      <c r="X13" s="409"/>
      <c r="Y13" s="409"/>
      <c r="Z13" s="409"/>
      <c r="AA13" s="409"/>
      <c r="AB13" s="410"/>
      <c r="AC13" s="376">
        <v>3325</v>
      </c>
      <c r="AD13" s="377"/>
      <c r="AE13" s="377"/>
      <c r="AF13" s="377"/>
      <c r="AG13" s="378"/>
      <c r="AH13" s="376">
        <v>3570</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1122295</v>
      </c>
      <c r="BO13" s="424"/>
      <c r="BP13" s="424"/>
      <c r="BQ13" s="424"/>
      <c r="BR13" s="424"/>
      <c r="BS13" s="424"/>
      <c r="BT13" s="424"/>
      <c r="BU13" s="425"/>
      <c r="BV13" s="423">
        <v>-116294</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9.5</v>
      </c>
      <c r="CU13" s="421"/>
      <c r="CV13" s="421"/>
      <c r="CW13" s="421"/>
      <c r="CX13" s="421"/>
      <c r="CY13" s="421"/>
      <c r="CZ13" s="421"/>
      <c r="DA13" s="422"/>
      <c r="DB13" s="420">
        <v>9.1999999999999993</v>
      </c>
      <c r="DC13" s="421"/>
      <c r="DD13" s="421"/>
      <c r="DE13" s="421"/>
      <c r="DF13" s="421"/>
      <c r="DG13" s="421"/>
      <c r="DH13" s="421"/>
      <c r="DI13" s="422"/>
    </row>
    <row r="14" spans="1:119" ht="18.75" customHeight="1" thickBot="1">
      <c r="A14" s="178"/>
      <c r="B14" s="532"/>
      <c r="C14" s="533"/>
      <c r="D14" s="533"/>
      <c r="E14" s="533"/>
      <c r="F14" s="533"/>
      <c r="G14" s="533"/>
      <c r="H14" s="533"/>
      <c r="I14" s="533"/>
      <c r="J14" s="533"/>
      <c r="K14" s="534"/>
      <c r="L14" s="497" t="s">
        <v>145</v>
      </c>
      <c r="M14" s="550"/>
      <c r="N14" s="550"/>
      <c r="O14" s="550"/>
      <c r="P14" s="550"/>
      <c r="Q14" s="551"/>
      <c r="R14" s="510">
        <v>32584</v>
      </c>
      <c r="S14" s="511"/>
      <c r="T14" s="511"/>
      <c r="U14" s="511"/>
      <c r="V14" s="512"/>
      <c r="W14" s="514"/>
      <c r="X14" s="412"/>
      <c r="Y14" s="412"/>
      <c r="Z14" s="412"/>
      <c r="AA14" s="412"/>
      <c r="AB14" s="413"/>
      <c r="AC14" s="503">
        <v>21.6</v>
      </c>
      <c r="AD14" s="504"/>
      <c r="AE14" s="504"/>
      <c r="AF14" s="504"/>
      <c r="AG14" s="505"/>
      <c r="AH14" s="503">
        <v>21.2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62.2</v>
      </c>
      <c r="CU14" s="521"/>
      <c r="CV14" s="521"/>
      <c r="CW14" s="521"/>
      <c r="CX14" s="521"/>
      <c r="CY14" s="521"/>
      <c r="CZ14" s="521"/>
      <c r="DA14" s="522"/>
      <c r="DB14" s="520">
        <v>65.900000000000006</v>
      </c>
      <c r="DC14" s="521"/>
      <c r="DD14" s="521"/>
      <c r="DE14" s="521"/>
      <c r="DF14" s="521"/>
      <c r="DG14" s="521"/>
      <c r="DH14" s="521"/>
      <c r="DI14" s="522"/>
    </row>
    <row r="15" spans="1:119" ht="18.75" customHeight="1">
      <c r="A15" s="178"/>
      <c r="B15" s="532"/>
      <c r="C15" s="533"/>
      <c r="D15" s="533"/>
      <c r="E15" s="533"/>
      <c r="F15" s="533"/>
      <c r="G15" s="533"/>
      <c r="H15" s="533"/>
      <c r="I15" s="533"/>
      <c r="J15" s="533"/>
      <c r="K15" s="534"/>
      <c r="L15" s="187"/>
      <c r="M15" s="507" t="s">
        <v>147</v>
      </c>
      <c r="N15" s="508"/>
      <c r="O15" s="508"/>
      <c r="P15" s="508"/>
      <c r="Q15" s="509"/>
      <c r="R15" s="510">
        <v>32354</v>
      </c>
      <c r="S15" s="511"/>
      <c r="T15" s="511"/>
      <c r="U15" s="511"/>
      <c r="V15" s="512"/>
      <c r="W15" s="513" t="s">
        <v>148</v>
      </c>
      <c r="X15" s="409"/>
      <c r="Y15" s="409"/>
      <c r="Z15" s="409"/>
      <c r="AA15" s="409"/>
      <c r="AB15" s="410"/>
      <c r="AC15" s="376">
        <v>2840</v>
      </c>
      <c r="AD15" s="377"/>
      <c r="AE15" s="377"/>
      <c r="AF15" s="377"/>
      <c r="AG15" s="378"/>
      <c r="AH15" s="376">
        <v>3139</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3315507</v>
      </c>
      <c r="BO15" s="453"/>
      <c r="BP15" s="453"/>
      <c r="BQ15" s="453"/>
      <c r="BR15" s="453"/>
      <c r="BS15" s="453"/>
      <c r="BT15" s="453"/>
      <c r="BU15" s="454"/>
      <c r="BV15" s="452">
        <v>3444471</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18.399999999999999</v>
      </c>
      <c r="AD16" s="504"/>
      <c r="AE16" s="504"/>
      <c r="AF16" s="504"/>
      <c r="AG16" s="505"/>
      <c r="AH16" s="503">
        <v>18.600000000000001</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10711580</v>
      </c>
      <c r="BO16" s="424"/>
      <c r="BP16" s="424"/>
      <c r="BQ16" s="424"/>
      <c r="BR16" s="424"/>
      <c r="BS16" s="424"/>
      <c r="BT16" s="424"/>
      <c r="BU16" s="425"/>
      <c r="BV16" s="423">
        <v>10233211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c r="A17" s="178"/>
      <c r="B17" s="535"/>
      <c r="C17" s="536"/>
      <c r="D17" s="536"/>
      <c r="E17" s="536"/>
      <c r="F17" s="536"/>
      <c r="G17" s="536"/>
      <c r="H17" s="536"/>
      <c r="I17" s="536"/>
      <c r="J17" s="536"/>
      <c r="K17" s="537"/>
      <c r="L17" s="192"/>
      <c r="M17" s="516" t="s">
        <v>154</v>
      </c>
      <c r="N17" s="517"/>
      <c r="O17" s="517"/>
      <c r="P17" s="517"/>
      <c r="Q17" s="518"/>
      <c r="R17" s="500" t="s">
        <v>155</v>
      </c>
      <c r="S17" s="501"/>
      <c r="T17" s="501"/>
      <c r="U17" s="501"/>
      <c r="V17" s="502"/>
      <c r="W17" s="513" t="s">
        <v>156</v>
      </c>
      <c r="X17" s="409"/>
      <c r="Y17" s="409"/>
      <c r="Z17" s="409"/>
      <c r="AA17" s="409"/>
      <c r="AB17" s="410"/>
      <c r="AC17" s="376">
        <v>9238</v>
      </c>
      <c r="AD17" s="377"/>
      <c r="AE17" s="377"/>
      <c r="AF17" s="377"/>
      <c r="AG17" s="378"/>
      <c r="AH17" s="376">
        <v>10136</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4170245</v>
      </c>
      <c r="BO17" s="424"/>
      <c r="BP17" s="424"/>
      <c r="BQ17" s="424"/>
      <c r="BR17" s="424"/>
      <c r="BS17" s="424"/>
      <c r="BT17" s="424"/>
      <c r="BU17" s="425"/>
      <c r="BV17" s="423">
        <v>4334810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c r="A18" s="178"/>
      <c r="B18" s="473" t="s">
        <v>158</v>
      </c>
      <c r="C18" s="474"/>
      <c r="D18" s="474"/>
      <c r="E18" s="475"/>
      <c r="F18" s="475"/>
      <c r="G18" s="475"/>
      <c r="H18" s="475"/>
      <c r="I18" s="475"/>
      <c r="J18" s="475"/>
      <c r="K18" s="475"/>
      <c r="L18" s="476">
        <v>132.65</v>
      </c>
      <c r="M18" s="476"/>
      <c r="N18" s="476"/>
      <c r="O18" s="476"/>
      <c r="P18" s="476"/>
      <c r="Q18" s="476"/>
      <c r="R18" s="477"/>
      <c r="S18" s="477"/>
      <c r="T18" s="477"/>
      <c r="U18" s="477"/>
      <c r="V18" s="478"/>
      <c r="W18" s="494"/>
      <c r="X18" s="495"/>
      <c r="Y18" s="495"/>
      <c r="Z18" s="495"/>
      <c r="AA18" s="495"/>
      <c r="AB18" s="519"/>
      <c r="AC18" s="393">
        <v>60</v>
      </c>
      <c r="AD18" s="394"/>
      <c r="AE18" s="394"/>
      <c r="AF18" s="394"/>
      <c r="AG18" s="479"/>
      <c r="AH18" s="393">
        <v>60.2</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11039930</v>
      </c>
      <c r="BO18" s="424"/>
      <c r="BP18" s="424"/>
      <c r="BQ18" s="424"/>
      <c r="BR18" s="424"/>
      <c r="BS18" s="424"/>
      <c r="BT18" s="424"/>
      <c r="BU18" s="425"/>
      <c r="BV18" s="423">
        <v>10892647</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c r="A19" s="178"/>
      <c r="B19" s="473" t="s">
        <v>160</v>
      </c>
      <c r="C19" s="474"/>
      <c r="D19" s="474"/>
      <c r="E19" s="475"/>
      <c r="F19" s="475"/>
      <c r="G19" s="475"/>
      <c r="H19" s="475"/>
      <c r="I19" s="475"/>
      <c r="J19" s="475"/>
      <c r="K19" s="475"/>
      <c r="L19" s="483">
        <v>241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15269405</v>
      </c>
      <c r="BO19" s="424"/>
      <c r="BP19" s="424"/>
      <c r="BQ19" s="424"/>
      <c r="BR19" s="424"/>
      <c r="BS19" s="424"/>
      <c r="BT19" s="424"/>
      <c r="BU19" s="425"/>
      <c r="BV19" s="423">
        <v>13600175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c r="A20" s="178"/>
      <c r="B20" s="473" t="s">
        <v>162</v>
      </c>
      <c r="C20" s="474"/>
      <c r="D20" s="474"/>
      <c r="E20" s="475"/>
      <c r="F20" s="475"/>
      <c r="G20" s="475"/>
      <c r="H20" s="475"/>
      <c r="I20" s="475"/>
      <c r="J20" s="475"/>
      <c r="K20" s="475"/>
      <c r="L20" s="483">
        <v>14413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c r="A21" s="178"/>
      <c r="B21" s="470" t="s">
        <v>163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24898165</v>
      </c>
      <c r="BO22" s="453"/>
      <c r="BP22" s="453"/>
      <c r="BQ22" s="453"/>
      <c r="BR22" s="453"/>
      <c r="BS22" s="453"/>
      <c r="BT22" s="453"/>
      <c r="BU22" s="454"/>
      <c r="BV22" s="452">
        <v>24320187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21015528</v>
      </c>
      <c r="BO23" s="424"/>
      <c r="BP23" s="424"/>
      <c r="BQ23" s="424"/>
      <c r="BR23" s="424"/>
      <c r="BS23" s="424"/>
      <c r="BT23" s="424"/>
      <c r="BU23" s="425"/>
      <c r="BV23" s="423">
        <v>20554261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c r="A24" s="178"/>
      <c r="B24" s="402"/>
      <c r="C24" s="403"/>
      <c r="D24" s="404"/>
      <c r="E24" s="379" t="s">
        <v>172</v>
      </c>
      <c r="F24" s="380"/>
      <c r="G24" s="380"/>
      <c r="H24" s="380"/>
      <c r="I24" s="380"/>
      <c r="J24" s="380"/>
      <c r="K24" s="381"/>
      <c r="L24" s="376">
        <v>1</v>
      </c>
      <c r="M24" s="377"/>
      <c r="N24" s="377"/>
      <c r="O24" s="377"/>
      <c r="P24" s="378"/>
      <c r="Q24" s="376">
        <v>8550</v>
      </c>
      <c r="R24" s="377"/>
      <c r="S24" s="377"/>
      <c r="T24" s="377"/>
      <c r="U24" s="377"/>
      <c r="V24" s="378"/>
      <c r="W24" s="466"/>
      <c r="X24" s="403"/>
      <c r="Y24" s="404"/>
      <c r="Z24" s="379" t="s">
        <v>173</v>
      </c>
      <c r="AA24" s="380"/>
      <c r="AB24" s="380"/>
      <c r="AC24" s="380"/>
      <c r="AD24" s="380"/>
      <c r="AE24" s="380"/>
      <c r="AF24" s="380"/>
      <c r="AG24" s="381"/>
      <c r="AH24" s="376">
        <v>295</v>
      </c>
      <c r="AI24" s="377"/>
      <c r="AJ24" s="377"/>
      <c r="AK24" s="377"/>
      <c r="AL24" s="378"/>
      <c r="AM24" s="376">
        <v>936625</v>
      </c>
      <c r="AN24" s="377"/>
      <c r="AO24" s="377"/>
      <c r="AP24" s="377"/>
      <c r="AQ24" s="377"/>
      <c r="AR24" s="378"/>
      <c r="AS24" s="376">
        <v>3175</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18174822</v>
      </c>
      <c r="BO24" s="424"/>
      <c r="BP24" s="424"/>
      <c r="BQ24" s="424"/>
      <c r="BR24" s="424"/>
      <c r="BS24" s="424"/>
      <c r="BT24" s="424"/>
      <c r="BU24" s="425"/>
      <c r="BV24" s="423">
        <v>17444294</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c r="A25" s="178"/>
      <c r="B25" s="402"/>
      <c r="C25" s="403"/>
      <c r="D25" s="404"/>
      <c r="E25" s="379" t="s">
        <v>175</v>
      </c>
      <c r="F25" s="380"/>
      <c r="G25" s="380"/>
      <c r="H25" s="380"/>
      <c r="I25" s="380"/>
      <c r="J25" s="380"/>
      <c r="K25" s="381"/>
      <c r="L25" s="376">
        <v>1</v>
      </c>
      <c r="M25" s="377"/>
      <c r="N25" s="377"/>
      <c r="O25" s="377"/>
      <c r="P25" s="378"/>
      <c r="Q25" s="376">
        <v>6630</v>
      </c>
      <c r="R25" s="377"/>
      <c r="S25" s="377"/>
      <c r="T25" s="377"/>
      <c r="U25" s="377"/>
      <c r="V25" s="378"/>
      <c r="W25" s="466"/>
      <c r="X25" s="403"/>
      <c r="Y25" s="404"/>
      <c r="Z25" s="379" t="s">
        <v>176</v>
      </c>
      <c r="AA25" s="380"/>
      <c r="AB25" s="380"/>
      <c r="AC25" s="380"/>
      <c r="AD25" s="380"/>
      <c r="AE25" s="380"/>
      <c r="AF25" s="380"/>
      <c r="AG25" s="381"/>
      <c r="AH25" s="376" t="s">
        <v>177</v>
      </c>
      <c r="AI25" s="377"/>
      <c r="AJ25" s="377"/>
      <c r="AK25" s="377"/>
      <c r="AL25" s="378"/>
      <c r="AM25" s="376" t="s">
        <v>177</v>
      </c>
      <c r="AN25" s="377"/>
      <c r="AO25" s="377"/>
      <c r="AP25" s="377"/>
      <c r="AQ25" s="377"/>
      <c r="AR25" s="378"/>
      <c r="AS25" s="376" t="s">
        <v>177</v>
      </c>
      <c r="AT25" s="377"/>
      <c r="AU25" s="377"/>
      <c r="AV25" s="377"/>
      <c r="AW25" s="377"/>
      <c r="AX25" s="436"/>
      <c r="AY25" s="449" t="s">
        <v>178</v>
      </c>
      <c r="AZ25" s="450"/>
      <c r="BA25" s="450"/>
      <c r="BB25" s="450"/>
      <c r="BC25" s="450"/>
      <c r="BD25" s="450"/>
      <c r="BE25" s="450"/>
      <c r="BF25" s="450"/>
      <c r="BG25" s="450"/>
      <c r="BH25" s="450"/>
      <c r="BI25" s="450"/>
      <c r="BJ25" s="450"/>
      <c r="BK25" s="450"/>
      <c r="BL25" s="450"/>
      <c r="BM25" s="451"/>
      <c r="BN25" s="452">
        <v>3428373</v>
      </c>
      <c r="BO25" s="453"/>
      <c r="BP25" s="453"/>
      <c r="BQ25" s="453"/>
      <c r="BR25" s="453"/>
      <c r="BS25" s="453"/>
      <c r="BT25" s="453"/>
      <c r="BU25" s="454"/>
      <c r="BV25" s="452">
        <v>2891567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c r="A26" s="178"/>
      <c r="B26" s="402"/>
      <c r="C26" s="403"/>
      <c r="D26" s="404"/>
      <c r="E26" s="379" t="s">
        <v>179</v>
      </c>
      <c r="F26" s="380"/>
      <c r="G26" s="380"/>
      <c r="H26" s="380"/>
      <c r="I26" s="380"/>
      <c r="J26" s="380"/>
      <c r="K26" s="381"/>
      <c r="L26" s="376">
        <v>1</v>
      </c>
      <c r="M26" s="377"/>
      <c r="N26" s="377"/>
      <c r="O26" s="377"/>
      <c r="P26" s="378"/>
      <c r="Q26" s="376">
        <v>5530</v>
      </c>
      <c r="R26" s="377"/>
      <c r="S26" s="377"/>
      <c r="T26" s="377"/>
      <c r="U26" s="377"/>
      <c r="V26" s="378"/>
      <c r="W26" s="466"/>
      <c r="X26" s="403"/>
      <c r="Y26" s="404"/>
      <c r="Z26" s="379" t="s">
        <v>180</v>
      </c>
      <c r="AA26" s="434"/>
      <c r="AB26" s="434"/>
      <c r="AC26" s="434"/>
      <c r="AD26" s="434"/>
      <c r="AE26" s="434"/>
      <c r="AF26" s="434"/>
      <c r="AG26" s="435"/>
      <c r="AH26" s="376">
        <v>10</v>
      </c>
      <c r="AI26" s="377"/>
      <c r="AJ26" s="377"/>
      <c r="AK26" s="377"/>
      <c r="AL26" s="378"/>
      <c r="AM26" s="376">
        <v>33150</v>
      </c>
      <c r="AN26" s="377"/>
      <c r="AO26" s="377"/>
      <c r="AP26" s="377"/>
      <c r="AQ26" s="377"/>
      <c r="AR26" s="378"/>
      <c r="AS26" s="376">
        <v>3315</v>
      </c>
      <c r="AT26" s="377"/>
      <c r="AU26" s="377"/>
      <c r="AV26" s="377"/>
      <c r="AW26" s="377"/>
      <c r="AX26" s="436"/>
      <c r="AY26" s="463" t="s">
        <v>181</v>
      </c>
      <c r="AZ26" s="383"/>
      <c r="BA26" s="383"/>
      <c r="BB26" s="383"/>
      <c r="BC26" s="383"/>
      <c r="BD26" s="383"/>
      <c r="BE26" s="383"/>
      <c r="BF26" s="383"/>
      <c r="BG26" s="383"/>
      <c r="BH26" s="383"/>
      <c r="BI26" s="383"/>
      <c r="BJ26" s="383"/>
      <c r="BK26" s="383"/>
      <c r="BL26" s="383"/>
      <c r="BM26" s="464"/>
      <c r="BN26" s="423" t="s">
        <v>177</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c r="A27" s="178"/>
      <c r="B27" s="402"/>
      <c r="C27" s="403"/>
      <c r="D27" s="404"/>
      <c r="E27" s="379" t="s">
        <v>182</v>
      </c>
      <c r="F27" s="380"/>
      <c r="G27" s="380"/>
      <c r="H27" s="380"/>
      <c r="I27" s="380"/>
      <c r="J27" s="380"/>
      <c r="K27" s="381"/>
      <c r="L27" s="376">
        <v>1</v>
      </c>
      <c r="M27" s="377"/>
      <c r="N27" s="377"/>
      <c r="O27" s="377"/>
      <c r="P27" s="378"/>
      <c r="Q27" s="376">
        <v>3980</v>
      </c>
      <c r="R27" s="377"/>
      <c r="S27" s="377"/>
      <c r="T27" s="377"/>
      <c r="U27" s="377"/>
      <c r="V27" s="378"/>
      <c r="W27" s="466"/>
      <c r="X27" s="403"/>
      <c r="Y27" s="404"/>
      <c r="Z27" s="379" t="s">
        <v>183</v>
      </c>
      <c r="AA27" s="380"/>
      <c r="AB27" s="380"/>
      <c r="AC27" s="380"/>
      <c r="AD27" s="380"/>
      <c r="AE27" s="380"/>
      <c r="AF27" s="380"/>
      <c r="AG27" s="381"/>
      <c r="AH27" s="376">
        <v>7</v>
      </c>
      <c r="AI27" s="377"/>
      <c r="AJ27" s="377"/>
      <c r="AK27" s="377"/>
      <c r="AL27" s="378"/>
      <c r="AM27" s="376">
        <v>27557</v>
      </c>
      <c r="AN27" s="377"/>
      <c r="AO27" s="377"/>
      <c r="AP27" s="377"/>
      <c r="AQ27" s="377"/>
      <c r="AR27" s="378"/>
      <c r="AS27" s="376">
        <v>3937</v>
      </c>
      <c r="AT27" s="377"/>
      <c r="AU27" s="377"/>
      <c r="AV27" s="377"/>
      <c r="AW27" s="377"/>
      <c r="AX27" s="436"/>
      <c r="AY27" s="460" t="s">
        <v>184</v>
      </c>
      <c r="AZ27" s="461"/>
      <c r="BA27" s="461"/>
      <c r="BB27" s="461"/>
      <c r="BC27" s="461"/>
      <c r="BD27" s="461"/>
      <c r="BE27" s="461"/>
      <c r="BF27" s="461"/>
      <c r="BG27" s="461"/>
      <c r="BH27" s="461"/>
      <c r="BI27" s="461"/>
      <c r="BJ27" s="461"/>
      <c r="BK27" s="461"/>
      <c r="BL27" s="461"/>
      <c r="BM27" s="462"/>
      <c r="BN27" s="457">
        <v>239795</v>
      </c>
      <c r="BO27" s="458"/>
      <c r="BP27" s="458"/>
      <c r="BQ27" s="458"/>
      <c r="BR27" s="458"/>
      <c r="BS27" s="458"/>
      <c r="BT27" s="458"/>
      <c r="BU27" s="459"/>
      <c r="BV27" s="457">
        <v>239770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c r="A28" s="178"/>
      <c r="B28" s="402"/>
      <c r="C28" s="403"/>
      <c r="D28" s="404"/>
      <c r="E28" s="379" t="s">
        <v>185</v>
      </c>
      <c r="F28" s="380"/>
      <c r="G28" s="380"/>
      <c r="H28" s="380"/>
      <c r="I28" s="380"/>
      <c r="J28" s="380"/>
      <c r="K28" s="381"/>
      <c r="L28" s="376">
        <v>1</v>
      </c>
      <c r="M28" s="377"/>
      <c r="N28" s="377"/>
      <c r="O28" s="377"/>
      <c r="P28" s="378"/>
      <c r="Q28" s="376">
        <v>3250</v>
      </c>
      <c r="R28" s="377"/>
      <c r="S28" s="377"/>
      <c r="T28" s="377"/>
      <c r="U28" s="377"/>
      <c r="V28" s="378"/>
      <c r="W28" s="466"/>
      <c r="X28" s="403"/>
      <c r="Y28" s="404"/>
      <c r="Z28" s="379" t="s">
        <v>186</v>
      </c>
      <c r="AA28" s="380"/>
      <c r="AB28" s="380"/>
      <c r="AC28" s="380"/>
      <c r="AD28" s="380"/>
      <c r="AE28" s="380"/>
      <c r="AF28" s="380"/>
      <c r="AG28" s="381"/>
      <c r="AH28" s="376" t="s">
        <v>177</v>
      </c>
      <c r="AI28" s="377"/>
      <c r="AJ28" s="377"/>
      <c r="AK28" s="377"/>
      <c r="AL28" s="378"/>
      <c r="AM28" s="376" t="s">
        <v>177</v>
      </c>
      <c r="AN28" s="377"/>
      <c r="AO28" s="377"/>
      <c r="AP28" s="377"/>
      <c r="AQ28" s="377"/>
      <c r="AR28" s="378"/>
      <c r="AS28" s="376" t="s">
        <v>177</v>
      </c>
      <c r="AT28" s="377"/>
      <c r="AU28" s="377"/>
      <c r="AV28" s="377"/>
      <c r="AW28" s="377"/>
      <c r="AX28" s="436"/>
      <c r="AY28" s="440" t="s">
        <v>187</v>
      </c>
      <c r="AZ28" s="441"/>
      <c r="BA28" s="441"/>
      <c r="BB28" s="442"/>
      <c r="BC28" s="449" t="s">
        <v>48</v>
      </c>
      <c r="BD28" s="450"/>
      <c r="BE28" s="450"/>
      <c r="BF28" s="450"/>
      <c r="BG28" s="450"/>
      <c r="BH28" s="450"/>
      <c r="BI28" s="450"/>
      <c r="BJ28" s="450"/>
      <c r="BK28" s="450"/>
      <c r="BL28" s="450"/>
      <c r="BM28" s="451"/>
      <c r="BN28" s="452">
        <v>3052881</v>
      </c>
      <c r="BO28" s="453"/>
      <c r="BP28" s="453"/>
      <c r="BQ28" s="453"/>
      <c r="BR28" s="453"/>
      <c r="BS28" s="453"/>
      <c r="BT28" s="453"/>
      <c r="BU28" s="454"/>
      <c r="BV28" s="452">
        <v>3019531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c r="A29" s="178"/>
      <c r="B29" s="402"/>
      <c r="C29" s="403"/>
      <c r="D29" s="404"/>
      <c r="E29" s="379" t="s">
        <v>188</v>
      </c>
      <c r="F29" s="380"/>
      <c r="G29" s="380"/>
      <c r="H29" s="380"/>
      <c r="I29" s="380"/>
      <c r="J29" s="380"/>
      <c r="K29" s="381"/>
      <c r="L29" s="376">
        <v>14</v>
      </c>
      <c r="M29" s="377"/>
      <c r="N29" s="377"/>
      <c r="O29" s="377"/>
      <c r="P29" s="378"/>
      <c r="Q29" s="376">
        <v>2990</v>
      </c>
      <c r="R29" s="377"/>
      <c r="S29" s="377"/>
      <c r="T29" s="377"/>
      <c r="U29" s="377"/>
      <c r="V29" s="378"/>
      <c r="W29" s="467"/>
      <c r="X29" s="468"/>
      <c r="Y29" s="469"/>
      <c r="Z29" s="379" t="s">
        <v>189</v>
      </c>
      <c r="AA29" s="380"/>
      <c r="AB29" s="380"/>
      <c r="AC29" s="380"/>
      <c r="AD29" s="380"/>
      <c r="AE29" s="380"/>
      <c r="AF29" s="380"/>
      <c r="AG29" s="381"/>
      <c r="AH29" s="376">
        <v>302</v>
      </c>
      <c r="AI29" s="377"/>
      <c r="AJ29" s="377"/>
      <c r="AK29" s="377"/>
      <c r="AL29" s="378"/>
      <c r="AM29" s="376">
        <v>964182</v>
      </c>
      <c r="AN29" s="377"/>
      <c r="AO29" s="377"/>
      <c r="AP29" s="377"/>
      <c r="AQ29" s="377"/>
      <c r="AR29" s="378"/>
      <c r="AS29" s="376">
        <v>3193</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v>913362</v>
      </c>
      <c r="BO29" s="424"/>
      <c r="BP29" s="424"/>
      <c r="BQ29" s="424"/>
      <c r="BR29" s="424"/>
      <c r="BS29" s="424"/>
      <c r="BT29" s="424"/>
      <c r="BU29" s="425"/>
      <c r="BV29" s="423">
        <v>767426</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97.6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1913399</v>
      </c>
      <c r="BO30" s="458"/>
      <c r="BP30" s="458"/>
      <c r="BQ30" s="458"/>
      <c r="BR30" s="458"/>
      <c r="BS30" s="458"/>
      <c r="BT30" s="458"/>
      <c r="BU30" s="459"/>
      <c r="BV30" s="457">
        <v>1977748</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c r="A33" s="178"/>
      <c r="B33" s="202"/>
      <c r="C33" s="375" t="s">
        <v>198</v>
      </c>
      <c r="D33" s="375"/>
      <c r="E33" s="374" t="s">
        <v>199</v>
      </c>
      <c r="F33" s="374"/>
      <c r="G33" s="374"/>
      <c r="H33" s="374"/>
      <c r="I33" s="374"/>
      <c r="J33" s="374"/>
      <c r="K33" s="374"/>
      <c r="L33" s="374"/>
      <c r="M33" s="374"/>
      <c r="N33" s="374"/>
      <c r="O33" s="374"/>
      <c r="P33" s="374"/>
      <c r="Q33" s="374"/>
      <c r="R33" s="374"/>
      <c r="S33" s="374"/>
      <c r="T33" s="203"/>
      <c r="U33" s="375" t="s">
        <v>198</v>
      </c>
      <c r="V33" s="375"/>
      <c r="W33" s="374" t="s">
        <v>199</v>
      </c>
      <c r="X33" s="374"/>
      <c r="Y33" s="374"/>
      <c r="Z33" s="374"/>
      <c r="AA33" s="374"/>
      <c r="AB33" s="374"/>
      <c r="AC33" s="374"/>
      <c r="AD33" s="374"/>
      <c r="AE33" s="374"/>
      <c r="AF33" s="374"/>
      <c r="AG33" s="374"/>
      <c r="AH33" s="374"/>
      <c r="AI33" s="374"/>
      <c r="AJ33" s="374"/>
      <c r="AK33" s="374"/>
      <c r="AL33" s="203"/>
      <c r="AM33" s="375" t="s">
        <v>198</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198</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7</v>
      </c>
      <c r="AN34" s="371"/>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78"/>
      <c r="BE34" s="371">
        <f>IF(BG34="","",MAX(C34:D43,U34:V43,AM34:AN43)+1)</f>
        <v>11</v>
      </c>
      <c r="BF34" s="371"/>
      <c r="BG34" s="372" t="str">
        <f>IF('各会計、関係団体の財政状況及び健全化判断比率'!B37="","",'各会計、関係団体の財政状況及び健全化判断比率'!B37)</f>
        <v>港湾整備事業特別会計</v>
      </c>
      <c r="BH34" s="372"/>
      <c r="BI34" s="372"/>
      <c r="BJ34" s="372"/>
      <c r="BK34" s="372"/>
      <c r="BL34" s="372"/>
      <c r="BM34" s="372"/>
      <c r="BN34" s="372"/>
      <c r="BO34" s="372"/>
      <c r="BP34" s="372"/>
      <c r="BQ34" s="372"/>
      <c r="BR34" s="372"/>
      <c r="BS34" s="372"/>
      <c r="BT34" s="372"/>
      <c r="BU34" s="372"/>
      <c r="BV34" s="178"/>
      <c r="BW34" s="371">
        <f>IF(BY34="","",MAX(C34:D43,U34:V43,AM34:AN43,BE34:BF43)+1)</f>
        <v>13</v>
      </c>
      <c r="BX34" s="371"/>
      <c r="BY34" s="372" t="str">
        <f>IF('各会計、関係団体の財政状況及び健全化判断比率'!B68="","",'各会計、関係団体の財政状況及び健全化判断比率'!B68)</f>
        <v>八幡浜地区施設事務組合（一般会計）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8</v>
      </c>
      <c r="AN35" s="371"/>
      <c r="AO35" s="372" t="str">
        <f>IF('各会計、関係団体の財政状況及び健全化判断比率'!B34="","",'各会計、関係団体の財政状況及び健全化判断比率'!B34)</f>
        <v>簡易水道事業会計</v>
      </c>
      <c r="AP35" s="372"/>
      <c r="AQ35" s="372"/>
      <c r="AR35" s="372"/>
      <c r="AS35" s="372"/>
      <c r="AT35" s="372"/>
      <c r="AU35" s="372"/>
      <c r="AV35" s="372"/>
      <c r="AW35" s="372"/>
      <c r="AX35" s="372"/>
      <c r="AY35" s="372"/>
      <c r="AZ35" s="372"/>
      <c r="BA35" s="372"/>
      <c r="BB35" s="372"/>
      <c r="BC35" s="372"/>
      <c r="BD35" s="178"/>
      <c r="BE35" s="371">
        <f t="shared" ref="BE35:BE43" si="1">IF(BG35="","",BE34+1)</f>
        <v>12</v>
      </c>
      <c r="BF35" s="371"/>
      <c r="BG35" s="372" t="str">
        <f>IF('各会計、関係団体の財政状況及び健全化判断比率'!B38="","",'各会計、関係団体の財政状況及び健全化判断比率'!B38)</f>
        <v>水産物地方卸売市場事業特別会計</v>
      </c>
      <c r="BH35" s="372"/>
      <c r="BI35" s="372"/>
      <c r="BJ35" s="372"/>
      <c r="BK35" s="372"/>
      <c r="BL35" s="372"/>
      <c r="BM35" s="372"/>
      <c r="BN35" s="372"/>
      <c r="BO35" s="372"/>
      <c r="BP35" s="372"/>
      <c r="BQ35" s="372"/>
      <c r="BR35" s="372"/>
      <c r="BS35" s="372"/>
      <c r="BT35" s="372"/>
      <c r="BU35" s="372"/>
      <c r="BV35" s="178"/>
      <c r="BW35" s="371">
        <f t="shared" ref="BW35:BW43" si="2">IF(BY35="","",BW34+1)</f>
        <v>14</v>
      </c>
      <c r="BX35" s="371"/>
      <c r="BY35" s="372" t="str">
        <f>IF('各会計、関係団体の財政状況及び健全化判断比率'!B69="","",'各会計、関係団体の財政状況及び健全化判断比率'!B69)</f>
        <v>八幡浜地区施設事務組合（消防事業特別会計）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9</v>
      </c>
      <c r="AN36" s="371"/>
      <c r="AO36" s="372" t="str">
        <f>IF('各会計、関係団体の財政状況及び健全化判断比率'!B35="","",'各会計、関係団体の財政状況及び健全化判断比率'!B35)</f>
        <v>市立八幡浜総合病院事業会計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15</v>
      </c>
      <c r="BX36" s="371"/>
      <c r="BY36" s="372" t="str">
        <f>IF('各会計、関係団体の財政状況及び健全化判断比率'!B70="","",'各会計、関係団体の財政状況及び健全化判断比率'!B70)</f>
        <v>八幡浜地区施設事務組合（一次救急休日・夜間診療所事業特別会計）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78"/>
      <c r="AM37" s="371">
        <f t="shared" si="0"/>
        <v>10</v>
      </c>
      <c r="AN37" s="371"/>
      <c r="AO37" s="372" t="str">
        <f>IF('各会計、関係団体の財政状況及び健全化判断比率'!B36="","",'各会計、関係団体の財政状況及び健全化判断比率'!B36)</f>
        <v>下水道事業会計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16</v>
      </c>
      <c r="BX37" s="371"/>
      <c r="BY37" s="372" t="str">
        <f>IF('各会計、関係団体の財政状況及び健全化判断比率'!B71="","",'各会計、関係団体の財政状況及び健全化判断比率'!B71)</f>
        <v>八幡浜地区施設事務組合（し尿処理事業特別会計）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6</v>
      </c>
      <c r="V38" s="371"/>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17</v>
      </c>
      <c r="BX38" s="371"/>
      <c r="BY38" s="372" t="str">
        <f>IF('各会計、関係団体の財政状況及び健全化判断比率'!B72="","",'各会計、関係団体の財政状況及び健全化判断比率'!B72)</f>
        <v>八幡浜地区施設事務組合（特別養護老人ホーム事業特別会計）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18</v>
      </c>
      <c r="BX39" s="371"/>
      <c r="BY39" s="372" t="str">
        <f>IF('各会計、関係団体の財政状況及び健全化判断比率'!B73="","",'各会計、関係団体の財政状況及び健全化判断比率'!B73)</f>
        <v>八幡浜・大洲地区広域市町村圏組合（一般会計）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19</v>
      </c>
      <c r="BX40" s="371"/>
      <c r="BY40" s="372" t="str">
        <f>IF('各会計、関係団体の財政状況及び健全化判断比率'!B74="","",'各会計、関係団体の財政状況及び健全化判断比率'!B74)</f>
        <v>八幡浜・大洲地区広域市町村圏組合（八幡浜・大洲地方拠点都市対策室特別会計）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20</v>
      </c>
      <c r="BX41" s="371"/>
      <c r="BY41" s="372" t="str">
        <f>IF('各会計、関係団体の財政状況及び健全化判断比率'!B75="","",'各会計、関係団体の財政状況及び健全化判断比率'!B75)</f>
        <v>八幡浜・大洲地区広域市町村圏組合（八幡浜・大洲地区ふるさと市町村圏基金事業特別会計）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21</v>
      </c>
      <c r="BX42" s="371"/>
      <c r="BY42" s="372" t="str">
        <f>IF('各会計、関係団体の財政状況及び健全化判断比率'!B76="","",'各会計、関係団体の財政状況及び健全化判断比率'!B76)</f>
        <v>八幡浜・大洲地区広域市町村圏組合（運動公園特別会計）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22</v>
      </c>
      <c r="BX43" s="371"/>
      <c r="BY43" s="372" t="str">
        <f>IF('各会計、関係団体の財政状況及び健全化判断比率'!B77="","",'各会計、関係団体の財政状況及び健全化判断比率'!B77)</f>
        <v>愛媛地方税滞納整理機構</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c r="E53" s="367" t="s">
        <v>611</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494</v>
      </c>
      <c r="G33" s="29" t="s">
        <v>495</v>
      </c>
      <c r="H33" s="29" t="s">
        <v>496</v>
      </c>
      <c r="I33" s="29" t="s">
        <v>497</v>
      </c>
      <c r="J33" s="30" t="s">
        <v>498</v>
      </c>
      <c r="K33" s="22"/>
      <c r="L33" s="22"/>
      <c r="M33" s="22"/>
      <c r="N33" s="22"/>
      <c r="O33" s="22"/>
      <c r="P33" s="22"/>
    </row>
    <row r="34" spans="1:16" ht="39" customHeight="1">
      <c r="A34" s="22"/>
      <c r="B34" s="31"/>
      <c r="C34" s="1180" t="s">
        <v>500</v>
      </c>
      <c r="D34" s="1180"/>
      <c r="E34" s="1181"/>
      <c r="F34" s="32">
        <v>20.81</v>
      </c>
      <c r="G34" s="33">
        <v>23.08</v>
      </c>
      <c r="H34" s="33">
        <v>24.4</v>
      </c>
      <c r="I34" s="33">
        <v>28.35</v>
      </c>
      <c r="J34" s="34">
        <v>33.450000000000003</v>
      </c>
      <c r="K34" s="22"/>
      <c r="L34" s="22"/>
      <c r="M34" s="22"/>
      <c r="N34" s="22"/>
      <c r="O34" s="22"/>
      <c r="P34" s="22"/>
    </row>
    <row r="35" spans="1:16" ht="39" customHeight="1">
      <c r="A35" s="22"/>
      <c r="B35" s="35"/>
      <c r="C35" s="1174" t="s">
        <v>501</v>
      </c>
      <c r="D35" s="1175"/>
      <c r="E35" s="1176"/>
      <c r="F35" s="36">
        <v>9.1199999999999992</v>
      </c>
      <c r="G35" s="37">
        <v>10.029999999999999</v>
      </c>
      <c r="H35" s="37">
        <v>9.74</v>
      </c>
      <c r="I35" s="37">
        <v>10.23</v>
      </c>
      <c r="J35" s="38">
        <v>10.55</v>
      </c>
      <c r="K35" s="22"/>
      <c r="L35" s="22"/>
      <c r="M35" s="22"/>
      <c r="N35" s="22"/>
      <c r="O35" s="22"/>
      <c r="P35" s="22"/>
    </row>
    <row r="36" spans="1:16" ht="39" customHeight="1">
      <c r="A36" s="22"/>
      <c r="B36" s="35"/>
      <c r="C36" s="1174" t="s">
        <v>502</v>
      </c>
      <c r="D36" s="1175"/>
      <c r="E36" s="1176"/>
      <c r="F36" s="36">
        <v>1.91</v>
      </c>
      <c r="G36" s="37">
        <v>2.94</v>
      </c>
      <c r="H36" s="37">
        <v>2.4</v>
      </c>
      <c r="I36" s="37">
        <v>0.56999999999999995</v>
      </c>
      <c r="J36" s="38">
        <v>9.57</v>
      </c>
      <c r="K36" s="22"/>
      <c r="L36" s="22"/>
      <c r="M36" s="22"/>
      <c r="N36" s="22"/>
      <c r="O36" s="22"/>
      <c r="P36" s="22"/>
    </row>
    <row r="37" spans="1:16" ht="39" customHeight="1">
      <c r="A37" s="22"/>
      <c r="B37" s="35"/>
      <c r="C37" s="1174" t="s">
        <v>503</v>
      </c>
      <c r="D37" s="1175"/>
      <c r="E37" s="1176"/>
      <c r="F37" s="36">
        <v>1.65</v>
      </c>
      <c r="G37" s="37">
        <v>1.63</v>
      </c>
      <c r="H37" s="37">
        <v>0.76</v>
      </c>
      <c r="I37" s="37">
        <v>1</v>
      </c>
      <c r="J37" s="38">
        <v>0.99</v>
      </c>
      <c r="K37" s="22"/>
      <c r="L37" s="22"/>
      <c r="M37" s="22"/>
      <c r="N37" s="22"/>
      <c r="O37" s="22"/>
      <c r="P37" s="22"/>
    </row>
    <row r="38" spans="1:16" ht="39" customHeight="1">
      <c r="A38" s="22"/>
      <c r="B38" s="35"/>
      <c r="C38" s="1174" t="s">
        <v>504</v>
      </c>
      <c r="D38" s="1175"/>
      <c r="E38" s="1176"/>
      <c r="F38" s="36">
        <v>0.78</v>
      </c>
      <c r="G38" s="37">
        <v>0.62</v>
      </c>
      <c r="H38" s="37">
        <v>0.12</v>
      </c>
      <c r="I38" s="37">
        <v>0.62</v>
      </c>
      <c r="J38" s="38">
        <v>0.69</v>
      </c>
      <c r="K38" s="22"/>
      <c r="L38" s="22"/>
      <c r="M38" s="22"/>
      <c r="N38" s="22"/>
      <c r="O38" s="22"/>
      <c r="P38" s="22"/>
    </row>
    <row r="39" spans="1:16" ht="39" customHeight="1">
      <c r="A39" s="22"/>
      <c r="B39" s="35"/>
      <c r="C39" s="1174" t="s">
        <v>505</v>
      </c>
      <c r="D39" s="1175"/>
      <c r="E39" s="1176"/>
      <c r="F39" s="36" t="s">
        <v>453</v>
      </c>
      <c r="G39" s="37" t="s">
        <v>453</v>
      </c>
      <c r="H39" s="37">
        <v>0.51</v>
      </c>
      <c r="I39" s="37">
        <v>0.5</v>
      </c>
      <c r="J39" s="38">
        <v>0.4</v>
      </c>
      <c r="K39" s="22"/>
      <c r="L39" s="22"/>
      <c r="M39" s="22"/>
      <c r="N39" s="22"/>
      <c r="O39" s="22"/>
      <c r="P39" s="22"/>
    </row>
    <row r="40" spans="1:16" ht="39" customHeight="1">
      <c r="A40" s="22"/>
      <c r="B40" s="35"/>
      <c r="C40" s="1174" t="s">
        <v>506</v>
      </c>
      <c r="D40" s="1175"/>
      <c r="E40" s="1176"/>
      <c r="F40" s="36">
        <v>0.08</v>
      </c>
      <c r="G40" s="37">
        <v>0.08</v>
      </c>
      <c r="H40" s="37">
        <v>0.09</v>
      </c>
      <c r="I40" s="37">
        <v>0.1</v>
      </c>
      <c r="J40" s="38">
        <v>0.11</v>
      </c>
      <c r="K40" s="22"/>
      <c r="L40" s="22"/>
      <c r="M40" s="22"/>
      <c r="N40" s="22"/>
      <c r="O40" s="22"/>
      <c r="P40" s="22"/>
    </row>
    <row r="41" spans="1:16" ht="39" customHeight="1">
      <c r="A41" s="22"/>
      <c r="B41" s="35"/>
      <c r="C41" s="1174" t="s">
        <v>507</v>
      </c>
      <c r="D41" s="1175"/>
      <c r="E41" s="1176"/>
      <c r="F41" s="36" t="s">
        <v>453</v>
      </c>
      <c r="G41" s="37" t="s">
        <v>453</v>
      </c>
      <c r="H41" s="37" t="s">
        <v>453</v>
      </c>
      <c r="I41" s="37" t="s">
        <v>453</v>
      </c>
      <c r="J41" s="38">
        <v>0.01</v>
      </c>
      <c r="K41" s="22"/>
      <c r="L41" s="22"/>
      <c r="M41" s="22"/>
      <c r="N41" s="22"/>
      <c r="O41" s="22"/>
      <c r="P41" s="22"/>
    </row>
    <row r="42" spans="1:16" ht="39" customHeight="1">
      <c r="A42" s="22"/>
      <c r="B42" s="39"/>
      <c r="C42" s="1174" t="s">
        <v>508</v>
      </c>
      <c r="D42" s="1175"/>
      <c r="E42" s="1176"/>
      <c r="F42" s="36" t="s">
        <v>453</v>
      </c>
      <c r="G42" s="37" t="s">
        <v>453</v>
      </c>
      <c r="H42" s="37" t="s">
        <v>453</v>
      </c>
      <c r="I42" s="37" t="s">
        <v>453</v>
      </c>
      <c r="J42" s="38" t="s">
        <v>453</v>
      </c>
      <c r="K42" s="22"/>
      <c r="L42" s="22"/>
      <c r="M42" s="22"/>
      <c r="N42" s="22"/>
      <c r="O42" s="22"/>
      <c r="P42" s="22"/>
    </row>
    <row r="43" spans="1:16" ht="39" customHeight="1" thickBot="1">
      <c r="A43" s="22"/>
      <c r="B43" s="40"/>
      <c r="C43" s="1177" t="s">
        <v>509</v>
      </c>
      <c r="D43" s="1178"/>
      <c r="E43" s="1179"/>
      <c r="F43" s="41">
        <v>0</v>
      </c>
      <c r="G43" s="42">
        <v>0</v>
      </c>
      <c r="H43" s="42">
        <v>0.06</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Ac5rHyS4UOgS5x1+Y9PEP/w1YUqQOJQ5m/4wIYUYEAChYSRpa1Ggfz6xIuI0XELP8sz9gbGN/jgokX/EN3L6g==" saltValue="o4mWZm5h7AR+5OKrCsiS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494</v>
      </c>
      <c r="L44" s="56" t="s">
        <v>495</v>
      </c>
      <c r="M44" s="56" t="s">
        <v>496</v>
      </c>
      <c r="N44" s="56" t="s">
        <v>497</v>
      </c>
      <c r="O44" s="57" t="s">
        <v>498</v>
      </c>
      <c r="P44" s="48"/>
      <c r="Q44" s="48"/>
      <c r="R44" s="48"/>
      <c r="S44" s="48"/>
      <c r="T44" s="48"/>
      <c r="U44" s="48"/>
    </row>
    <row r="45" spans="1:21" ht="30.75" customHeight="1">
      <c r="A45" s="48"/>
      <c r="B45" s="1200" t="s">
        <v>11</v>
      </c>
      <c r="C45" s="1201"/>
      <c r="D45" s="58"/>
      <c r="E45" s="1206" t="s">
        <v>12</v>
      </c>
      <c r="F45" s="1206"/>
      <c r="G45" s="1206"/>
      <c r="H45" s="1206"/>
      <c r="I45" s="1206"/>
      <c r="J45" s="1207"/>
      <c r="K45" s="59">
        <v>2364</v>
      </c>
      <c r="L45" s="60">
        <v>2282</v>
      </c>
      <c r="M45" s="60">
        <v>2253</v>
      </c>
      <c r="N45" s="60">
        <v>2261</v>
      </c>
      <c r="O45" s="61">
        <v>2333</v>
      </c>
      <c r="P45" s="48"/>
      <c r="Q45" s="48"/>
      <c r="R45" s="48"/>
      <c r="S45" s="48"/>
      <c r="T45" s="48"/>
      <c r="U45" s="48"/>
    </row>
    <row r="46" spans="1:21" ht="30.75" customHeight="1">
      <c r="A46" s="48"/>
      <c r="B46" s="1202"/>
      <c r="C46" s="1203"/>
      <c r="D46" s="62"/>
      <c r="E46" s="1184" t="s">
        <v>13</v>
      </c>
      <c r="F46" s="1184"/>
      <c r="G46" s="1184"/>
      <c r="H46" s="1184"/>
      <c r="I46" s="1184"/>
      <c r="J46" s="1185"/>
      <c r="K46" s="63" t="s">
        <v>453</v>
      </c>
      <c r="L46" s="64" t="s">
        <v>453</v>
      </c>
      <c r="M46" s="64" t="s">
        <v>453</v>
      </c>
      <c r="N46" s="64" t="s">
        <v>453</v>
      </c>
      <c r="O46" s="65" t="s">
        <v>453</v>
      </c>
      <c r="P46" s="48"/>
      <c r="Q46" s="48"/>
      <c r="R46" s="48"/>
      <c r="S46" s="48"/>
      <c r="T46" s="48"/>
      <c r="U46" s="48"/>
    </row>
    <row r="47" spans="1:21" ht="30.75" customHeight="1">
      <c r="A47" s="48"/>
      <c r="B47" s="1202"/>
      <c r="C47" s="1203"/>
      <c r="D47" s="62"/>
      <c r="E47" s="1184" t="s">
        <v>14</v>
      </c>
      <c r="F47" s="1184"/>
      <c r="G47" s="1184"/>
      <c r="H47" s="1184"/>
      <c r="I47" s="1184"/>
      <c r="J47" s="1185"/>
      <c r="K47" s="63" t="s">
        <v>453</v>
      </c>
      <c r="L47" s="64" t="s">
        <v>453</v>
      </c>
      <c r="M47" s="64" t="s">
        <v>453</v>
      </c>
      <c r="N47" s="64" t="s">
        <v>453</v>
      </c>
      <c r="O47" s="65" t="s">
        <v>453</v>
      </c>
      <c r="P47" s="48"/>
      <c r="Q47" s="48"/>
      <c r="R47" s="48"/>
      <c r="S47" s="48"/>
      <c r="T47" s="48"/>
      <c r="U47" s="48"/>
    </row>
    <row r="48" spans="1:21" ht="30.75" customHeight="1">
      <c r="A48" s="48"/>
      <c r="B48" s="1202"/>
      <c r="C48" s="1203"/>
      <c r="D48" s="62"/>
      <c r="E48" s="1184" t="s">
        <v>15</v>
      </c>
      <c r="F48" s="1184"/>
      <c r="G48" s="1184"/>
      <c r="H48" s="1184"/>
      <c r="I48" s="1184"/>
      <c r="J48" s="1185"/>
      <c r="K48" s="63">
        <v>1062</v>
      </c>
      <c r="L48" s="64">
        <v>959</v>
      </c>
      <c r="M48" s="64">
        <v>1081</v>
      </c>
      <c r="N48" s="64">
        <v>1104</v>
      </c>
      <c r="O48" s="65">
        <v>1138</v>
      </c>
      <c r="P48" s="48"/>
      <c r="Q48" s="48"/>
      <c r="R48" s="48"/>
      <c r="S48" s="48"/>
      <c r="T48" s="48"/>
      <c r="U48" s="48"/>
    </row>
    <row r="49" spans="1:21" ht="30.75" customHeight="1">
      <c r="A49" s="48"/>
      <c r="B49" s="1202"/>
      <c r="C49" s="1203"/>
      <c r="D49" s="62"/>
      <c r="E49" s="1184" t="s">
        <v>16</v>
      </c>
      <c r="F49" s="1184"/>
      <c r="G49" s="1184"/>
      <c r="H49" s="1184"/>
      <c r="I49" s="1184"/>
      <c r="J49" s="1185"/>
      <c r="K49" s="63">
        <v>6</v>
      </c>
      <c r="L49" s="64">
        <v>6</v>
      </c>
      <c r="M49" s="64">
        <v>3</v>
      </c>
      <c r="N49" s="64">
        <v>3</v>
      </c>
      <c r="O49" s="65">
        <v>26</v>
      </c>
      <c r="P49" s="48"/>
      <c r="Q49" s="48"/>
      <c r="R49" s="48"/>
      <c r="S49" s="48"/>
      <c r="T49" s="48"/>
      <c r="U49" s="48"/>
    </row>
    <row r="50" spans="1:21" ht="30.75" customHeight="1">
      <c r="A50" s="48"/>
      <c r="B50" s="1202"/>
      <c r="C50" s="1203"/>
      <c r="D50" s="62"/>
      <c r="E50" s="1184" t="s">
        <v>17</v>
      </c>
      <c r="F50" s="1184"/>
      <c r="G50" s="1184"/>
      <c r="H50" s="1184"/>
      <c r="I50" s="1184"/>
      <c r="J50" s="1185"/>
      <c r="K50" s="63">
        <v>89</v>
      </c>
      <c r="L50" s="64">
        <v>78</v>
      </c>
      <c r="M50" s="64">
        <v>64</v>
      </c>
      <c r="N50" s="64">
        <v>39</v>
      </c>
      <c r="O50" s="65">
        <v>37</v>
      </c>
      <c r="P50" s="48"/>
      <c r="Q50" s="48"/>
      <c r="R50" s="48"/>
      <c r="S50" s="48"/>
      <c r="T50" s="48"/>
      <c r="U50" s="48"/>
    </row>
    <row r="51" spans="1:21" ht="30.75" customHeight="1">
      <c r="A51" s="48"/>
      <c r="B51" s="1204"/>
      <c r="C51" s="120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c r="A52" s="48"/>
      <c r="B52" s="1182" t="s">
        <v>19</v>
      </c>
      <c r="C52" s="1183"/>
      <c r="D52" s="66"/>
      <c r="E52" s="1184" t="s">
        <v>20</v>
      </c>
      <c r="F52" s="1184"/>
      <c r="G52" s="1184"/>
      <c r="H52" s="1184"/>
      <c r="I52" s="1184"/>
      <c r="J52" s="1185"/>
      <c r="K52" s="63">
        <v>2551</v>
      </c>
      <c r="L52" s="64">
        <v>2569</v>
      </c>
      <c r="M52" s="64">
        <v>2524</v>
      </c>
      <c r="N52" s="64">
        <v>2552</v>
      </c>
      <c r="O52" s="65">
        <v>2618</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970</v>
      </c>
      <c r="L53" s="69">
        <v>756</v>
      </c>
      <c r="M53" s="69">
        <v>877</v>
      </c>
      <c r="N53" s="69">
        <v>855</v>
      </c>
      <c r="O53" s="70">
        <v>916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510</v>
      </c>
      <c r="P55" s="48"/>
      <c r="Q55" s="48"/>
      <c r="R55" s="48"/>
      <c r="S55" s="48"/>
      <c r="T55" s="48"/>
      <c r="U55" s="48"/>
    </row>
    <row r="56" spans="1:21" ht="31.5" customHeight="1" thickBot="1">
      <c r="A56" s="48"/>
      <c r="B56" s="76"/>
      <c r="C56" s="77"/>
      <c r="D56" s="77"/>
      <c r="E56" s="78"/>
      <c r="F56" s="78"/>
      <c r="G56" s="78"/>
      <c r="H56" s="78"/>
      <c r="I56" s="78"/>
      <c r="J56" s="79" t="s">
        <v>2</v>
      </c>
      <c r="K56" s="80" t="s">
        <v>511</v>
      </c>
      <c r="L56" s="81" t="s">
        <v>512</v>
      </c>
      <c r="M56" s="81" t="s">
        <v>513</v>
      </c>
      <c r="N56" s="81" t="s">
        <v>514</v>
      </c>
      <c r="O56" s="82" t="s">
        <v>515</v>
      </c>
      <c r="P56" s="48"/>
      <c r="Q56" s="48"/>
      <c r="R56" s="48"/>
      <c r="S56" s="48"/>
      <c r="T56" s="48"/>
      <c r="U56" s="48"/>
    </row>
    <row r="57" spans="1:21" ht="31.5" customHeight="1">
      <c r="B57" s="1190" t="s">
        <v>25</v>
      </c>
      <c r="C57" s="1191"/>
      <c r="D57" s="1194" t="s">
        <v>26</v>
      </c>
      <c r="E57" s="1195"/>
      <c r="F57" s="1195"/>
      <c r="G57" s="1195"/>
      <c r="H57" s="1195"/>
      <c r="I57" s="1195"/>
      <c r="J57" s="1196"/>
      <c r="K57" s="83"/>
      <c r="L57" s="84"/>
      <c r="M57" s="84"/>
      <c r="N57" s="84"/>
      <c r="O57" s="85"/>
    </row>
    <row r="58" spans="1:21" ht="31.5" customHeight="1" thickBot="1">
      <c r="B58" s="1192"/>
      <c r="C58" s="1193"/>
      <c r="D58" s="1197" t="s">
        <v>27</v>
      </c>
      <c r="E58" s="1198"/>
      <c r="F58" s="1198"/>
      <c r="G58" s="1198"/>
      <c r="H58" s="1198"/>
      <c r="I58" s="1198"/>
      <c r="J58" s="119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tf3yBxLo9/WXeYjCi+yVHM5cHCgesU0C5+Tx+Tw9aKeGfftrLGi+Sp03eYquxRKOuIvHnuhgA0EhLysXKqvsw==" saltValue="det6CXX0W6YrnzceQJnx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494</v>
      </c>
      <c r="J40" s="100" t="s">
        <v>495</v>
      </c>
      <c r="K40" s="100" t="s">
        <v>496</v>
      </c>
      <c r="L40" s="100" t="s">
        <v>497</v>
      </c>
      <c r="M40" s="101" t="s">
        <v>498</v>
      </c>
    </row>
    <row r="41" spans="2:13" ht="27.75" customHeight="1">
      <c r="B41" s="1220" t="s">
        <v>30</v>
      </c>
      <c r="C41" s="1221"/>
      <c r="D41" s="102"/>
      <c r="E41" s="1222" t="s">
        <v>31</v>
      </c>
      <c r="F41" s="1222"/>
      <c r="G41" s="1222"/>
      <c r="H41" s="1223"/>
      <c r="I41" s="351">
        <v>21723</v>
      </c>
      <c r="J41" s="352">
        <v>22396</v>
      </c>
      <c r="K41" s="352">
        <v>23859</v>
      </c>
      <c r="L41" s="352">
        <v>24320</v>
      </c>
      <c r="M41" s="353">
        <v>24898</v>
      </c>
    </row>
    <row r="42" spans="2:13" ht="27.75" customHeight="1">
      <c r="B42" s="1210"/>
      <c r="C42" s="1211"/>
      <c r="D42" s="103"/>
      <c r="E42" s="1214" t="s">
        <v>32</v>
      </c>
      <c r="F42" s="1214"/>
      <c r="G42" s="1214"/>
      <c r="H42" s="1215"/>
      <c r="I42" s="354">
        <v>268</v>
      </c>
      <c r="J42" s="355">
        <v>198</v>
      </c>
      <c r="K42" s="355">
        <v>139</v>
      </c>
      <c r="L42" s="355">
        <v>103</v>
      </c>
      <c r="M42" s="356">
        <v>72</v>
      </c>
    </row>
    <row r="43" spans="2:13" ht="27.75" customHeight="1">
      <c r="B43" s="1210"/>
      <c r="C43" s="1211"/>
      <c r="D43" s="103"/>
      <c r="E43" s="1214" t="s">
        <v>33</v>
      </c>
      <c r="F43" s="1214"/>
      <c r="G43" s="1214"/>
      <c r="H43" s="1215"/>
      <c r="I43" s="354">
        <v>13057</v>
      </c>
      <c r="J43" s="355">
        <v>12481</v>
      </c>
      <c r="K43" s="355">
        <v>11450</v>
      </c>
      <c r="L43" s="355">
        <v>11455</v>
      </c>
      <c r="M43" s="356">
        <v>10348</v>
      </c>
    </row>
    <row r="44" spans="2:13" ht="27.75" customHeight="1">
      <c r="B44" s="1210"/>
      <c r="C44" s="1211"/>
      <c r="D44" s="103"/>
      <c r="E44" s="1214" t="s">
        <v>34</v>
      </c>
      <c r="F44" s="1214"/>
      <c r="G44" s="1214"/>
      <c r="H44" s="1215"/>
      <c r="I44" s="354">
        <v>133</v>
      </c>
      <c r="J44" s="355">
        <v>142</v>
      </c>
      <c r="K44" s="355">
        <v>215</v>
      </c>
      <c r="L44" s="355">
        <v>436</v>
      </c>
      <c r="M44" s="356">
        <v>393</v>
      </c>
    </row>
    <row r="45" spans="2:13" ht="27.75" customHeight="1">
      <c r="B45" s="1210"/>
      <c r="C45" s="1211"/>
      <c r="D45" s="103"/>
      <c r="E45" s="1214" t="s">
        <v>35</v>
      </c>
      <c r="F45" s="1214"/>
      <c r="G45" s="1214"/>
      <c r="H45" s="1215"/>
      <c r="I45" s="354">
        <v>2236</v>
      </c>
      <c r="J45" s="355">
        <v>2212</v>
      </c>
      <c r="K45" s="355">
        <v>2254</v>
      </c>
      <c r="L45" s="355">
        <v>2280</v>
      </c>
      <c r="M45" s="356">
        <v>2282</v>
      </c>
    </row>
    <row r="46" spans="2:13" ht="27.75" customHeight="1">
      <c r="B46" s="1210"/>
      <c r="C46" s="1211"/>
      <c r="D46" s="104"/>
      <c r="E46" s="1214" t="s">
        <v>36</v>
      </c>
      <c r="F46" s="1214"/>
      <c r="G46" s="1214"/>
      <c r="H46" s="1215"/>
      <c r="I46" s="354">
        <v>26</v>
      </c>
      <c r="J46" s="355">
        <v>26</v>
      </c>
      <c r="K46" s="355">
        <v>25</v>
      </c>
      <c r="L46" s="355">
        <v>21</v>
      </c>
      <c r="M46" s="356">
        <v>18</v>
      </c>
    </row>
    <row r="47" spans="2:13" ht="27.75" customHeight="1">
      <c r="B47" s="1210"/>
      <c r="C47" s="1211"/>
      <c r="D47" s="105"/>
      <c r="E47" s="1224" t="s">
        <v>37</v>
      </c>
      <c r="F47" s="1225"/>
      <c r="G47" s="1225"/>
      <c r="H47" s="1226"/>
      <c r="I47" s="354" t="s">
        <v>453</v>
      </c>
      <c r="J47" s="355" t="s">
        <v>453</v>
      </c>
      <c r="K47" s="355" t="s">
        <v>453</v>
      </c>
      <c r="L47" s="355" t="s">
        <v>453</v>
      </c>
      <c r="M47" s="356" t="s">
        <v>453</v>
      </c>
    </row>
    <row r="48" spans="2:13" ht="27.75" customHeight="1">
      <c r="B48" s="1210"/>
      <c r="C48" s="1211"/>
      <c r="D48" s="103"/>
      <c r="E48" s="1214" t="s">
        <v>38</v>
      </c>
      <c r="F48" s="1214"/>
      <c r="G48" s="1214"/>
      <c r="H48" s="1215"/>
      <c r="I48" s="354" t="s">
        <v>453</v>
      </c>
      <c r="J48" s="355" t="s">
        <v>453</v>
      </c>
      <c r="K48" s="355" t="s">
        <v>453</v>
      </c>
      <c r="L48" s="355" t="s">
        <v>453</v>
      </c>
      <c r="M48" s="356" t="s">
        <v>453</v>
      </c>
    </row>
    <row r="49" spans="2:13" ht="27.75" customHeight="1">
      <c r="B49" s="1212"/>
      <c r="C49" s="1213"/>
      <c r="D49" s="103"/>
      <c r="E49" s="1214" t="s">
        <v>39</v>
      </c>
      <c r="F49" s="1214"/>
      <c r="G49" s="1214"/>
      <c r="H49" s="1215"/>
      <c r="I49" s="354" t="s">
        <v>453</v>
      </c>
      <c r="J49" s="355" t="s">
        <v>453</v>
      </c>
      <c r="K49" s="355" t="s">
        <v>453</v>
      </c>
      <c r="L49" s="355" t="s">
        <v>453</v>
      </c>
      <c r="M49" s="356" t="s">
        <v>453</v>
      </c>
    </row>
    <row r="50" spans="2:13" ht="27.75" customHeight="1">
      <c r="B50" s="1208" t="s">
        <v>40</v>
      </c>
      <c r="C50" s="1209"/>
      <c r="D50" s="106"/>
      <c r="E50" s="1214" t="s">
        <v>41</v>
      </c>
      <c r="F50" s="1214"/>
      <c r="G50" s="1214"/>
      <c r="H50" s="1215"/>
      <c r="I50" s="354">
        <v>4340</v>
      </c>
      <c r="J50" s="355">
        <v>4449</v>
      </c>
      <c r="K50" s="355">
        <v>4620</v>
      </c>
      <c r="L50" s="355">
        <v>5365</v>
      </c>
      <c r="M50" s="356">
        <v>5554</v>
      </c>
    </row>
    <row r="51" spans="2:13" ht="27.75" customHeight="1">
      <c r="B51" s="1210"/>
      <c r="C51" s="1211"/>
      <c r="D51" s="103"/>
      <c r="E51" s="1214" t="s">
        <v>42</v>
      </c>
      <c r="F51" s="1214"/>
      <c r="G51" s="1214"/>
      <c r="H51" s="1215"/>
      <c r="I51" s="354">
        <v>1526</v>
      </c>
      <c r="J51" s="355">
        <v>1237</v>
      </c>
      <c r="K51" s="355">
        <v>972</v>
      </c>
      <c r="L51" s="355">
        <v>784</v>
      </c>
      <c r="M51" s="356">
        <v>903</v>
      </c>
    </row>
    <row r="52" spans="2:13" ht="27.75" customHeight="1">
      <c r="B52" s="1212"/>
      <c r="C52" s="1213"/>
      <c r="D52" s="103"/>
      <c r="E52" s="1214" t="s">
        <v>43</v>
      </c>
      <c r="F52" s="1214"/>
      <c r="G52" s="1214"/>
      <c r="H52" s="1215"/>
      <c r="I52" s="354">
        <v>24507</v>
      </c>
      <c r="J52" s="355">
        <v>24519</v>
      </c>
      <c r="K52" s="355">
        <v>25459</v>
      </c>
      <c r="L52" s="355">
        <v>26374</v>
      </c>
      <c r="M52" s="356">
        <v>25529</v>
      </c>
    </row>
    <row r="53" spans="2:13" ht="27.75" customHeight="1" thickBot="1">
      <c r="B53" s="1216" t="s">
        <v>44</v>
      </c>
      <c r="C53" s="1217"/>
      <c r="D53" s="107"/>
      <c r="E53" s="1218" t="s">
        <v>45</v>
      </c>
      <c r="F53" s="1218"/>
      <c r="G53" s="1218"/>
      <c r="H53" s="1219"/>
      <c r="I53" s="357">
        <v>7069</v>
      </c>
      <c r="J53" s="358">
        <v>7251</v>
      </c>
      <c r="K53" s="358">
        <v>6892</v>
      </c>
      <c r="L53" s="358">
        <v>6091</v>
      </c>
      <c r="M53" s="359">
        <v>6025</v>
      </c>
    </row>
    <row r="54" spans="2:13" ht="27.75" customHeight="1">
      <c r="B54" s="108" t="s">
        <v>46</v>
      </c>
      <c r="C54" s="109"/>
      <c r="D54" s="109"/>
      <c r="E54" s="110"/>
      <c r="F54" s="110"/>
      <c r="G54" s="110"/>
      <c r="H54" s="110"/>
      <c r="I54" s="111"/>
      <c r="J54" s="111"/>
      <c r="K54" s="111"/>
      <c r="L54" s="111"/>
      <c r="M54" s="111"/>
    </row>
    <row r="55" spans="2:13"/>
  </sheetData>
  <sheetProtection algorithmName="SHA-512" hashValue="eIVXPntN4PAeLIsIzkGVrwfqU7EJE5s6Uvmx8LY/YtB5zVh94a1lF1GpJ5OOe/75+PY4aMyuKIzdi7TiN+yTdA==" saltValue="QI2ud1kCoktdpJMw8JA2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496</v>
      </c>
      <c r="G54" s="116" t="s">
        <v>497</v>
      </c>
      <c r="H54" s="117" t="s">
        <v>498</v>
      </c>
    </row>
    <row r="55" spans="2:8" ht="52.5" customHeight="1">
      <c r="B55" s="118"/>
      <c r="C55" s="1235" t="s">
        <v>48</v>
      </c>
      <c r="D55" s="1235"/>
      <c r="E55" s="1236"/>
      <c r="F55" s="119">
        <v>2936</v>
      </c>
      <c r="G55" s="119">
        <v>3020</v>
      </c>
      <c r="H55" s="120">
        <v>3053</v>
      </c>
    </row>
    <row r="56" spans="2:8" ht="52.5" customHeight="1">
      <c r="B56" s="121"/>
      <c r="C56" s="1237" t="s">
        <v>49</v>
      </c>
      <c r="D56" s="1237"/>
      <c r="E56" s="1238"/>
      <c r="F56" s="122">
        <v>759</v>
      </c>
      <c r="G56" s="122">
        <v>767</v>
      </c>
      <c r="H56" s="123">
        <v>913</v>
      </c>
    </row>
    <row r="57" spans="2:8" ht="53.25" customHeight="1">
      <c r="B57" s="121"/>
      <c r="C57" s="1239" t="s">
        <v>50</v>
      </c>
      <c r="D57" s="1239"/>
      <c r="E57" s="1240"/>
      <c r="F57" s="124">
        <v>2013</v>
      </c>
      <c r="G57" s="124">
        <v>1978</v>
      </c>
      <c r="H57" s="125">
        <v>1913</v>
      </c>
    </row>
    <row r="58" spans="2:8" ht="45.75" customHeight="1">
      <c r="B58" s="126"/>
      <c r="C58" s="1227" t="s">
        <v>516</v>
      </c>
      <c r="D58" s="1228"/>
      <c r="E58" s="1229"/>
      <c r="F58" s="127">
        <v>1267</v>
      </c>
      <c r="G58" s="127">
        <v>1218</v>
      </c>
      <c r="H58" s="128">
        <v>1159</v>
      </c>
    </row>
    <row r="59" spans="2:8" ht="45.75" customHeight="1">
      <c r="B59" s="126"/>
      <c r="C59" s="1227" t="s">
        <v>517</v>
      </c>
      <c r="D59" s="1228"/>
      <c r="E59" s="1229"/>
      <c r="F59" s="127">
        <v>414</v>
      </c>
      <c r="G59" s="127">
        <v>411</v>
      </c>
      <c r="H59" s="128">
        <v>408</v>
      </c>
    </row>
    <row r="60" spans="2:8" ht="45.75" customHeight="1">
      <c r="B60" s="126"/>
      <c r="C60" s="1227" t="s">
        <v>518</v>
      </c>
      <c r="D60" s="1228"/>
      <c r="E60" s="1229"/>
      <c r="F60" s="127">
        <v>79</v>
      </c>
      <c r="G60" s="127">
        <v>79</v>
      </c>
      <c r="H60" s="128">
        <v>79</v>
      </c>
    </row>
    <row r="61" spans="2:8" ht="45.75" customHeight="1">
      <c r="B61" s="126"/>
      <c r="C61" s="1227" t="s">
        <v>519</v>
      </c>
      <c r="D61" s="1228"/>
      <c r="E61" s="1229"/>
      <c r="F61" s="127">
        <v>71</v>
      </c>
      <c r="G61" s="127">
        <v>71</v>
      </c>
      <c r="H61" s="128">
        <v>71</v>
      </c>
    </row>
    <row r="62" spans="2:8" ht="45.75" customHeight="1" thickBot="1">
      <c r="B62" s="129"/>
      <c r="C62" s="1230" t="s">
        <v>520</v>
      </c>
      <c r="D62" s="1231"/>
      <c r="E62" s="1232"/>
      <c r="F62" s="130">
        <v>41</v>
      </c>
      <c r="G62" s="130">
        <v>41</v>
      </c>
      <c r="H62" s="131">
        <v>41</v>
      </c>
    </row>
    <row r="63" spans="2:8" ht="52.5" customHeight="1" thickBot="1">
      <c r="B63" s="132"/>
      <c r="C63" s="1233" t="s">
        <v>51</v>
      </c>
      <c r="D63" s="1233"/>
      <c r="E63" s="1234"/>
      <c r="F63" s="133">
        <v>5708</v>
      </c>
      <c r="G63" s="133">
        <v>5765</v>
      </c>
      <c r="H63" s="134">
        <v>5880</v>
      </c>
    </row>
    <row r="64" spans="2:8"/>
  </sheetData>
  <sheetProtection algorithmName="SHA-512" hashValue="Xp3kRM49hthXxLi/xqKiSt7APrWrsH7CtHmkE43v3E6l1beNbytEjzNkVSEdi8endr8AnxQNvZmu9vBOxqwJiA==" saltValue="QGatmB55aBmI1+LzpFb1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9" zoomScaleNormal="100" zoomScaleSheetLayoutView="55" workbookViewId="0">
      <selection activeCell="AN70" sqref="AN70"/>
    </sheetView>
  </sheetViews>
  <sheetFormatPr defaultColWidth="0" defaultRowHeight="0" customHeight="1" zeroHeight="1"/>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c r="A1" s="1298"/>
      <c r="B1" s="1297"/>
      <c r="DD1" s="1241"/>
      <c r="DE1" s="1241"/>
    </row>
    <row r="2" spans="1:109" ht="25.5" customHeight="1">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c r="DD19" s="1241"/>
      <c r="DE19" s="1241"/>
    </row>
    <row r="20" spans="1:109" ht="13.5">
      <c r="DD20" s="1241"/>
      <c r="DE20" s="1241"/>
    </row>
    <row r="21" spans="1:109" ht="17.25" customHeight="1">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c r="B22" s="1242"/>
    </row>
    <row r="23" spans="1:109" ht="13.5">
      <c r="B23" s="1242"/>
    </row>
    <row r="24" spans="1:109" ht="13.5">
      <c r="B24" s="1242"/>
    </row>
    <row r="25" spans="1:109" ht="13.5">
      <c r="B25" s="1242"/>
    </row>
    <row r="26" spans="1:109" ht="13.5">
      <c r="B26" s="1242"/>
    </row>
    <row r="27" spans="1:109" ht="13.5">
      <c r="B27" s="1242"/>
    </row>
    <row r="28" spans="1:109" ht="13.5">
      <c r="B28" s="1242"/>
    </row>
    <row r="29" spans="1:109" ht="13.5">
      <c r="B29" s="1242"/>
    </row>
    <row r="30" spans="1:109" ht="13.5">
      <c r="B30" s="1242"/>
    </row>
    <row r="31" spans="1:109" ht="13.5">
      <c r="B31" s="1242"/>
    </row>
    <row r="32" spans="1:109" ht="13.5">
      <c r="B32" s="1242"/>
    </row>
    <row r="33" spans="2:109" ht="13.5">
      <c r="B33" s="1242"/>
    </row>
    <row r="34" spans="2:109" ht="13.5">
      <c r="B34" s="1242"/>
    </row>
    <row r="35" spans="2:109" ht="13.5">
      <c r="B35" s="1242"/>
    </row>
    <row r="36" spans="2:109" ht="13.5">
      <c r="B36" s="1242"/>
    </row>
    <row r="37" spans="2:109" ht="13.5">
      <c r="B37" s="1242"/>
    </row>
    <row r="38" spans="2:109" ht="13.5">
      <c r="B38" s="1242"/>
    </row>
    <row r="39" spans="2:109" ht="13.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c r="B40" s="1282"/>
      <c r="DD40" s="1282"/>
      <c r="DE40" s="1241"/>
    </row>
    <row r="41" spans="2:109" ht="17.25">
      <c r="B41" s="1293" t="s">
        <v>622</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c r="B42" s="1242"/>
      <c r="G42" s="1278"/>
      <c r="I42" s="1277"/>
      <c r="J42" s="1277"/>
      <c r="K42" s="1277"/>
      <c r="AM42" s="1278"/>
      <c r="AN42" s="1278" t="s">
        <v>618</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c r="B43" s="1242"/>
      <c r="AN43" s="1276" t="s">
        <v>621</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c r="B49" s="1242"/>
      <c r="AN49" s="1241" t="s">
        <v>616</v>
      </c>
    </row>
    <row r="50" spans="1:109" ht="13.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494</v>
      </c>
      <c r="BQ50" s="1250"/>
      <c r="BR50" s="1250"/>
      <c r="BS50" s="1250"/>
      <c r="BT50" s="1250"/>
      <c r="BU50" s="1250"/>
      <c r="BV50" s="1250"/>
      <c r="BW50" s="1250"/>
      <c r="BX50" s="1250" t="s">
        <v>495</v>
      </c>
      <c r="BY50" s="1250"/>
      <c r="BZ50" s="1250"/>
      <c r="CA50" s="1250"/>
      <c r="CB50" s="1250"/>
      <c r="CC50" s="1250"/>
      <c r="CD50" s="1250"/>
      <c r="CE50" s="1250"/>
      <c r="CF50" s="1250" t="s">
        <v>496</v>
      </c>
      <c r="CG50" s="1250"/>
      <c r="CH50" s="1250"/>
      <c r="CI50" s="1250"/>
      <c r="CJ50" s="1250"/>
      <c r="CK50" s="1250"/>
      <c r="CL50" s="1250"/>
      <c r="CM50" s="1250"/>
      <c r="CN50" s="1250" t="s">
        <v>497</v>
      </c>
      <c r="CO50" s="1250"/>
      <c r="CP50" s="1250"/>
      <c r="CQ50" s="1250"/>
      <c r="CR50" s="1250"/>
      <c r="CS50" s="1250"/>
      <c r="CT50" s="1250"/>
      <c r="CU50" s="1250"/>
      <c r="CV50" s="1250" t="s">
        <v>498</v>
      </c>
      <c r="CW50" s="1250"/>
      <c r="CX50" s="1250"/>
      <c r="CY50" s="1250"/>
      <c r="CZ50" s="1250"/>
      <c r="DA50" s="1250"/>
      <c r="DB50" s="1250"/>
      <c r="DC50" s="1250"/>
    </row>
    <row r="51" spans="1:109" ht="13.5" customHeight="1">
      <c r="B51" s="1242"/>
      <c r="G51" s="1257"/>
      <c r="H51" s="1257"/>
      <c r="I51" s="1290"/>
      <c r="J51" s="1290"/>
      <c r="K51" s="1256"/>
      <c r="L51" s="1256"/>
      <c r="M51" s="1256"/>
      <c r="N51" s="1256"/>
      <c r="AM51" s="1255"/>
      <c r="AN51" s="1249" t="s">
        <v>615</v>
      </c>
      <c r="AO51" s="1249"/>
      <c r="AP51" s="1249"/>
      <c r="AQ51" s="1249"/>
      <c r="AR51" s="1249"/>
      <c r="AS51" s="1249"/>
      <c r="AT51" s="1249"/>
      <c r="AU51" s="1249"/>
      <c r="AV51" s="1249"/>
      <c r="AW51" s="1249"/>
      <c r="AX51" s="1249"/>
      <c r="AY51" s="1249"/>
      <c r="AZ51" s="1249"/>
      <c r="BA51" s="1249"/>
      <c r="BB51" s="1249" t="s">
        <v>613</v>
      </c>
      <c r="BC51" s="1249"/>
      <c r="BD51" s="1249"/>
      <c r="BE51" s="1249"/>
      <c r="BF51" s="1249"/>
      <c r="BG51" s="1249"/>
      <c r="BH51" s="1249"/>
      <c r="BI51" s="1249"/>
      <c r="BJ51" s="1249"/>
      <c r="BK51" s="1249"/>
      <c r="BL51" s="1249"/>
      <c r="BM51" s="1249"/>
      <c r="BN51" s="1249"/>
      <c r="BO51" s="1249"/>
      <c r="BP51" s="1248">
        <v>77.900000000000006</v>
      </c>
      <c r="BQ51" s="1248"/>
      <c r="BR51" s="1248"/>
      <c r="BS51" s="1248"/>
      <c r="BT51" s="1248"/>
      <c r="BU51" s="1248"/>
      <c r="BV51" s="1248"/>
      <c r="BW51" s="1248"/>
      <c r="BX51" s="1248">
        <v>80.900000000000006</v>
      </c>
      <c r="BY51" s="1248"/>
      <c r="BZ51" s="1248"/>
      <c r="CA51" s="1248"/>
      <c r="CB51" s="1248"/>
      <c r="CC51" s="1248"/>
      <c r="CD51" s="1248"/>
      <c r="CE51" s="1248"/>
      <c r="CF51" s="1248">
        <v>77.8</v>
      </c>
      <c r="CG51" s="1248"/>
      <c r="CH51" s="1248"/>
      <c r="CI51" s="1248"/>
      <c r="CJ51" s="1248"/>
      <c r="CK51" s="1248"/>
      <c r="CL51" s="1248"/>
      <c r="CM51" s="1248"/>
      <c r="CN51" s="1248">
        <v>65.900000000000006</v>
      </c>
      <c r="CO51" s="1248"/>
      <c r="CP51" s="1248"/>
      <c r="CQ51" s="1248"/>
      <c r="CR51" s="1248"/>
      <c r="CS51" s="1248"/>
      <c r="CT51" s="1248"/>
      <c r="CU51" s="1248"/>
      <c r="CV51" s="1248">
        <v>62.2</v>
      </c>
      <c r="CW51" s="1248"/>
      <c r="CX51" s="1248"/>
      <c r="CY51" s="1248"/>
      <c r="CZ51" s="1248"/>
      <c r="DA51" s="1248"/>
      <c r="DB51" s="1248"/>
      <c r="DC51" s="1248"/>
    </row>
    <row r="52" spans="1:109" ht="13.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620</v>
      </c>
      <c r="BC53" s="1249"/>
      <c r="BD53" s="1249"/>
      <c r="BE53" s="1249"/>
      <c r="BF53" s="1249"/>
      <c r="BG53" s="1249"/>
      <c r="BH53" s="1249"/>
      <c r="BI53" s="1249"/>
      <c r="BJ53" s="1249"/>
      <c r="BK53" s="1249"/>
      <c r="BL53" s="1249"/>
      <c r="BM53" s="1249"/>
      <c r="BN53" s="1249"/>
      <c r="BO53" s="1249"/>
      <c r="BP53" s="1248">
        <v>62.6</v>
      </c>
      <c r="BQ53" s="1248"/>
      <c r="BR53" s="1248"/>
      <c r="BS53" s="1248"/>
      <c r="BT53" s="1248"/>
      <c r="BU53" s="1248"/>
      <c r="BV53" s="1248"/>
      <c r="BW53" s="1248"/>
      <c r="BX53" s="1248">
        <v>62.6</v>
      </c>
      <c r="BY53" s="1248"/>
      <c r="BZ53" s="1248"/>
      <c r="CA53" s="1248"/>
      <c r="CB53" s="1248"/>
      <c r="CC53" s="1248"/>
      <c r="CD53" s="1248"/>
      <c r="CE53" s="1248"/>
      <c r="CF53" s="1248">
        <v>61.6</v>
      </c>
      <c r="CG53" s="1248"/>
      <c r="CH53" s="1248"/>
      <c r="CI53" s="1248"/>
      <c r="CJ53" s="1248"/>
      <c r="CK53" s="1248"/>
      <c r="CL53" s="1248"/>
      <c r="CM53" s="1248"/>
      <c r="CN53" s="1248">
        <v>60.8</v>
      </c>
      <c r="CO53" s="1248"/>
      <c r="CP53" s="1248"/>
      <c r="CQ53" s="1248"/>
      <c r="CR53" s="1248"/>
      <c r="CS53" s="1248"/>
      <c r="CT53" s="1248"/>
      <c r="CU53" s="1248"/>
      <c r="CV53" s="1248">
        <v>59.8</v>
      </c>
      <c r="CW53" s="1248"/>
      <c r="CX53" s="1248"/>
      <c r="CY53" s="1248"/>
      <c r="CZ53" s="1248"/>
      <c r="DA53" s="1248"/>
      <c r="DB53" s="1248"/>
      <c r="DC53" s="1248"/>
    </row>
    <row r="54" spans="1:109" ht="13.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c r="A55" s="1277"/>
      <c r="B55" s="1242"/>
      <c r="G55" s="1253"/>
      <c r="H55" s="1253"/>
      <c r="I55" s="1253"/>
      <c r="J55" s="1253"/>
      <c r="K55" s="1256"/>
      <c r="L55" s="1256"/>
      <c r="M55" s="1256"/>
      <c r="N55" s="1256"/>
      <c r="AN55" s="1250" t="s">
        <v>614</v>
      </c>
      <c r="AO55" s="1250"/>
      <c r="AP55" s="1250"/>
      <c r="AQ55" s="1250"/>
      <c r="AR55" s="1250"/>
      <c r="AS55" s="1250"/>
      <c r="AT55" s="1250"/>
      <c r="AU55" s="1250"/>
      <c r="AV55" s="1250"/>
      <c r="AW55" s="1250"/>
      <c r="AX55" s="1250"/>
      <c r="AY55" s="1250"/>
      <c r="AZ55" s="1250"/>
      <c r="BA55" s="1250"/>
      <c r="BB55" s="1249" t="s">
        <v>613</v>
      </c>
      <c r="BC55" s="1249"/>
      <c r="BD55" s="1249"/>
      <c r="BE55" s="1249"/>
      <c r="BF55" s="1249"/>
      <c r="BG55" s="1249"/>
      <c r="BH55" s="1249"/>
      <c r="BI55" s="1249"/>
      <c r="BJ55" s="1249"/>
      <c r="BK55" s="1249"/>
      <c r="BL55" s="1249"/>
      <c r="BM55" s="1249"/>
      <c r="BN55" s="1249"/>
      <c r="BO55" s="1249"/>
      <c r="BP55" s="1248">
        <v>53.4</v>
      </c>
      <c r="BQ55" s="1248"/>
      <c r="BR55" s="1248"/>
      <c r="BS55" s="1248"/>
      <c r="BT55" s="1248"/>
      <c r="BU55" s="1248"/>
      <c r="BV55" s="1248"/>
      <c r="BW55" s="1248"/>
      <c r="BX55" s="1248">
        <v>48</v>
      </c>
      <c r="BY55" s="1248"/>
      <c r="BZ55" s="1248"/>
      <c r="CA55" s="1248"/>
      <c r="CB55" s="1248"/>
      <c r="CC55" s="1248"/>
      <c r="CD55" s="1248"/>
      <c r="CE55" s="1248"/>
      <c r="CF55" s="1248">
        <v>49.1</v>
      </c>
      <c r="CG55" s="1248"/>
      <c r="CH55" s="1248"/>
      <c r="CI55" s="1248"/>
      <c r="CJ55" s="1248"/>
      <c r="CK55" s="1248"/>
      <c r="CL55" s="1248"/>
      <c r="CM55" s="1248"/>
      <c r="CN55" s="1248">
        <v>41.5</v>
      </c>
      <c r="CO55" s="1248"/>
      <c r="CP55" s="1248"/>
      <c r="CQ55" s="1248"/>
      <c r="CR55" s="1248"/>
      <c r="CS55" s="1248"/>
      <c r="CT55" s="1248"/>
      <c r="CU55" s="1248"/>
      <c r="CV55" s="1248">
        <v>25.2</v>
      </c>
      <c r="CW55" s="1248"/>
      <c r="CX55" s="1248"/>
      <c r="CY55" s="1248"/>
      <c r="CZ55" s="1248"/>
      <c r="DA55" s="1248"/>
      <c r="DB55" s="1248"/>
      <c r="DC55" s="1248"/>
    </row>
    <row r="56" spans="1:109" ht="13.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620</v>
      </c>
      <c r="BC57" s="1249"/>
      <c r="BD57" s="1249"/>
      <c r="BE57" s="1249"/>
      <c r="BF57" s="1249"/>
      <c r="BG57" s="1249"/>
      <c r="BH57" s="1249"/>
      <c r="BI57" s="1249"/>
      <c r="BJ57" s="1249"/>
      <c r="BK57" s="1249"/>
      <c r="BL57" s="1249"/>
      <c r="BM57" s="1249"/>
      <c r="BN57" s="1249"/>
      <c r="BO57" s="1249"/>
      <c r="BP57" s="1248">
        <v>59.6</v>
      </c>
      <c r="BQ57" s="1248"/>
      <c r="BR57" s="1248"/>
      <c r="BS57" s="1248"/>
      <c r="BT57" s="1248"/>
      <c r="BU57" s="1248"/>
      <c r="BV57" s="1248"/>
      <c r="BW57" s="1248"/>
      <c r="BX57" s="1248">
        <v>60.8</v>
      </c>
      <c r="BY57" s="1248"/>
      <c r="BZ57" s="1248"/>
      <c r="CA57" s="1248"/>
      <c r="CB57" s="1248"/>
      <c r="CC57" s="1248"/>
      <c r="CD57" s="1248"/>
      <c r="CE57" s="1248"/>
      <c r="CF57" s="1248">
        <v>61</v>
      </c>
      <c r="CG57" s="1248"/>
      <c r="CH57" s="1248"/>
      <c r="CI57" s="1248"/>
      <c r="CJ57" s="1248"/>
      <c r="CK57" s="1248"/>
      <c r="CL57" s="1248"/>
      <c r="CM57" s="1248"/>
      <c r="CN57" s="1248">
        <v>61.7</v>
      </c>
      <c r="CO57" s="1248"/>
      <c r="CP57" s="1248"/>
      <c r="CQ57" s="1248"/>
      <c r="CR57" s="1248"/>
      <c r="CS57" s="1248"/>
      <c r="CT57" s="1248"/>
      <c r="CU57" s="1248"/>
      <c r="CV57" s="1248">
        <v>62.4</v>
      </c>
      <c r="CW57" s="1248"/>
      <c r="CX57" s="1248"/>
      <c r="CY57" s="1248"/>
      <c r="CZ57" s="1248"/>
      <c r="DA57" s="1248"/>
      <c r="DB57" s="1248"/>
      <c r="DC57" s="1248"/>
      <c r="DD57" s="1288"/>
      <c r="DE57" s="1283"/>
    </row>
    <row r="58" spans="1:109" s="1277" customFormat="1" ht="13.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c r="B63" s="1281" t="s">
        <v>619</v>
      </c>
    </row>
    <row r="64" spans="1:109" ht="13.5">
      <c r="B64" s="1242"/>
      <c r="G64" s="1278"/>
      <c r="I64" s="1280"/>
      <c r="J64" s="1280"/>
      <c r="K64" s="1280"/>
      <c r="L64" s="1280"/>
      <c r="M64" s="1280"/>
      <c r="N64" s="1279"/>
      <c r="AM64" s="1278"/>
      <c r="AN64" s="1278" t="s">
        <v>618</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c r="B65" s="1242"/>
      <c r="AN65" s="1276" t="s">
        <v>617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c r="B71" s="1242"/>
      <c r="G71" s="1263"/>
      <c r="I71" s="1266"/>
      <c r="J71" s="1265"/>
      <c r="K71" s="1265"/>
      <c r="L71" s="1264"/>
      <c r="M71" s="1265"/>
      <c r="N71" s="1264"/>
      <c r="AM71" s="1263"/>
      <c r="AN71" s="1241" t="s">
        <v>616</v>
      </c>
    </row>
    <row r="72" spans="2:107" ht="13.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494</v>
      </c>
      <c r="BQ72" s="1250"/>
      <c r="BR72" s="1250"/>
      <c r="BS72" s="1250"/>
      <c r="BT72" s="1250"/>
      <c r="BU72" s="1250"/>
      <c r="BV72" s="1250"/>
      <c r="BW72" s="1250"/>
      <c r="BX72" s="1250" t="s">
        <v>495</v>
      </c>
      <c r="BY72" s="1250"/>
      <c r="BZ72" s="1250"/>
      <c r="CA72" s="1250"/>
      <c r="CB72" s="1250"/>
      <c r="CC72" s="1250"/>
      <c r="CD72" s="1250"/>
      <c r="CE72" s="1250"/>
      <c r="CF72" s="1250" t="s">
        <v>496</v>
      </c>
      <c r="CG72" s="1250"/>
      <c r="CH72" s="1250"/>
      <c r="CI72" s="1250"/>
      <c r="CJ72" s="1250"/>
      <c r="CK72" s="1250"/>
      <c r="CL72" s="1250"/>
      <c r="CM72" s="1250"/>
      <c r="CN72" s="1250" t="s">
        <v>497</v>
      </c>
      <c r="CO72" s="1250"/>
      <c r="CP72" s="1250"/>
      <c r="CQ72" s="1250"/>
      <c r="CR72" s="1250"/>
      <c r="CS72" s="1250"/>
      <c r="CT72" s="1250"/>
      <c r="CU72" s="1250"/>
      <c r="CV72" s="1250" t="s">
        <v>498</v>
      </c>
      <c r="CW72" s="1250"/>
      <c r="CX72" s="1250"/>
      <c r="CY72" s="1250"/>
      <c r="CZ72" s="1250"/>
      <c r="DA72" s="1250"/>
      <c r="DB72" s="1250"/>
      <c r="DC72" s="1250"/>
    </row>
    <row r="73" spans="2:107" ht="13.5">
      <c r="B73" s="1242"/>
      <c r="G73" s="1257"/>
      <c r="H73" s="1257"/>
      <c r="I73" s="1257"/>
      <c r="J73" s="1257"/>
      <c r="K73" s="1254"/>
      <c r="L73" s="1254"/>
      <c r="M73" s="1254"/>
      <c r="N73" s="1254"/>
      <c r="AM73" s="1255"/>
      <c r="AN73" s="1249" t="s">
        <v>615</v>
      </c>
      <c r="AO73" s="1249"/>
      <c r="AP73" s="1249"/>
      <c r="AQ73" s="1249"/>
      <c r="AR73" s="1249"/>
      <c r="AS73" s="1249"/>
      <c r="AT73" s="1249"/>
      <c r="AU73" s="1249"/>
      <c r="AV73" s="1249"/>
      <c r="AW73" s="1249"/>
      <c r="AX73" s="1249"/>
      <c r="AY73" s="1249"/>
      <c r="AZ73" s="1249"/>
      <c r="BA73" s="1249"/>
      <c r="BB73" s="1249" t="s">
        <v>613</v>
      </c>
      <c r="BC73" s="1249"/>
      <c r="BD73" s="1249"/>
      <c r="BE73" s="1249"/>
      <c r="BF73" s="1249"/>
      <c r="BG73" s="1249"/>
      <c r="BH73" s="1249"/>
      <c r="BI73" s="1249"/>
      <c r="BJ73" s="1249"/>
      <c r="BK73" s="1249"/>
      <c r="BL73" s="1249"/>
      <c r="BM73" s="1249"/>
      <c r="BN73" s="1249"/>
      <c r="BO73" s="1249"/>
      <c r="BP73" s="1248">
        <v>77.900000000000006</v>
      </c>
      <c r="BQ73" s="1248"/>
      <c r="BR73" s="1248"/>
      <c r="BS73" s="1248"/>
      <c r="BT73" s="1248"/>
      <c r="BU73" s="1248"/>
      <c r="BV73" s="1248"/>
      <c r="BW73" s="1248"/>
      <c r="BX73" s="1248">
        <v>80.900000000000006</v>
      </c>
      <c r="BY73" s="1248"/>
      <c r="BZ73" s="1248"/>
      <c r="CA73" s="1248"/>
      <c r="CB73" s="1248"/>
      <c r="CC73" s="1248"/>
      <c r="CD73" s="1248"/>
      <c r="CE73" s="1248"/>
      <c r="CF73" s="1248">
        <v>77.8</v>
      </c>
      <c r="CG73" s="1248"/>
      <c r="CH73" s="1248"/>
      <c r="CI73" s="1248"/>
      <c r="CJ73" s="1248"/>
      <c r="CK73" s="1248"/>
      <c r="CL73" s="1248"/>
      <c r="CM73" s="1248"/>
      <c r="CN73" s="1248">
        <v>65.900000000000006</v>
      </c>
      <c r="CO73" s="1248"/>
      <c r="CP73" s="1248"/>
      <c r="CQ73" s="1248"/>
      <c r="CR73" s="1248"/>
      <c r="CS73" s="1248"/>
      <c r="CT73" s="1248"/>
      <c r="CU73" s="1248"/>
      <c r="CV73" s="1248">
        <v>62.2</v>
      </c>
      <c r="CW73" s="1248"/>
      <c r="CX73" s="1248"/>
      <c r="CY73" s="1248"/>
      <c r="CZ73" s="1248"/>
      <c r="DA73" s="1248"/>
      <c r="DB73" s="1248"/>
      <c r="DC73" s="1248"/>
    </row>
    <row r="74" spans="2:107" ht="13.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612</v>
      </c>
      <c r="BC75" s="1249"/>
      <c r="BD75" s="1249"/>
      <c r="BE75" s="1249"/>
      <c r="BF75" s="1249"/>
      <c r="BG75" s="1249"/>
      <c r="BH75" s="1249"/>
      <c r="BI75" s="1249"/>
      <c r="BJ75" s="1249"/>
      <c r="BK75" s="1249"/>
      <c r="BL75" s="1249"/>
      <c r="BM75" s="1249"/>
      <c r="BN75" s="1249"/>
      <c r="BO75" s="1249"/>
      <c r="BP75" s="1248">
        <v>11.1</v>
      </c>
      <c r="BQ75" s="1248"/>
      <c r="BR75" s="1248"/>
      <c r="BS75" s="1248"/>
      <c r="BT75" s="1248"/>
      <c r="BU75" s="1248"/>
      <c r="BV75" s="1248"/>
      <c r="BW75" s="1248"/>
      <c r="BX75" s="1248">
        <v>10.1</v>
      </c>
      <c r="BY75" s="1248"/>
      <c r="BZ75" s="1248"/>
      <c r="CA75" s="1248"/>
      <c r="CB75" s="1248"/>
      <c r="CC75" s="1248"/>
      <c r="CD75" s="1248"/>
      <c r="CE75" s="1248"/>
      <c r="CF75" s="1248">
        <v>9.6</v>
      </c>
      <c r="CG75" s="1248"/>
      <c r="CH75" s="1248"/>
      <c r="CI75" s="1248"/>
      <c r="CJ75" s="1248"/>
      <c r="CK75" s="1248"/>
      <c r="CL75" s="1248"/>
      <c r="CM75" s="1248"/>
      <c r="CN75" s="1248">
        <v>9.1999999999999993</v>
      </c>
      <c r="CO75" s="1248"/>
      <c r="CP75" s="1248"/>
      <c r="CQ75" s="1248"/>
      <c r="CR75" s="1248"/>
      <c r="CS75" s="1248"/>
      <c r="CT75" s="1248"/>
      <c r="CU75" s="1248"/>
      <c r="CV75" s="1248">
        <v>9.5</v>
      </c>
      <c r="CW75" s="1248"/>
      <c r="CX75" s="1248"/>
      <c r="CY75" s="1248"/>
      <c r="CZ75" s="1248"/>
      <c r="DA75" s="1248"/>
      <c r="DB75" s="1248"/>
      <c r="DC75" s="1248"/>
    </row>
    <row r="76" spans="2:107" ht="13.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c r="B77" s="1242"/>
      <c r="G77" s="1253"/>
      <c r="H77" s="1253"/>
      <c r="I77" s="1253"/>
      <c r="J77" s="1253"/>
      <c r="K77" s="1254"/>
      <c r="L77" s="1254"/>
      <c r="M77" s="1254"/>
      <c r="N77" s="1254"/>
      <c r="AN77" s="1250" t="s">
        <v>614</v>
      </c>
      <c r="AO77" s="1250"/>
      <c r="AP77" s="1250"/>
      <c r="AQ77" s="1250"/>
      <c r="AR77" s="1250"/>
      <c r="AS77" s="1250"/>
      <c r="AT77" s="1250"/>
      <c r="AU77" s="1250"/>
      <c r="AV77" s="1250"/>
      <c r="AW77" s="1250"/>
      <c r="AX77" s="1250"/>
      <c r="AY77" s="1250"/>
      <c r="AZ77" s="1250"/>
      <c r="BA77" s="1250"/>
      <c r="BB77" s="1249" t="s">
        <v>613</v>
      </c>
      <c r="BC77" s="1249"/>
      <c r="BD77" s="1249"/>
      <c r="BE77" s="1249"/>
      <c r="BF77" s="1249"/>
      <c r="BG77" s="1249"/>
      <c r="BH77" s="1249"/>
      <c r="BI77" s="1249"/>
      <c r="BJ77" s="1249"/>
      <c r="BK77" s="1249"/>
      <c r="BL77" s="1249"/>
      <c r="BM77" s="1249"/>
      <c r="BN77" s="1249"/>
      <c r="BO77" s="1249"/>
      <c r="BP77" s="1248">
        <v>53.4</v>
      </c>
      <c r="BQ77" s="1248"/>
      <c r="BR77" s="1248"/>
      <c r="BS77" s="1248"/>
      <c r="BT77" s="1248"/>
      <c r="BU77" s="1248"/>
      <c r="BV77" s="1248"/>
      <c r="BW77" s="1248"/>
      <c r="BX77" s="1248">
        <v>48</v>
      </c>
      <c r="BY77" s="1248"/>
      <c r="BZ77" s="1248"/>
      <c r="CA77" s="1248"/>
      <c r="CB77" s="1248"/>
      <c r="CC77" s="1248"/>
      <c r="CD77" s="1248"/>
      <c r="CE77" s="1248"/>
      <c r="CF77" s="1248">
        <v>49.1</v>
      </c>
      <c r="CG77" s="1248"/>
      <c r="CH77" s="1248"/>
      <c r="CI77" s="1248"/>
      <c r="CJ77" s="1248"/>
      <c r="CK77" s="1248"/>
      <c r="CL77" s="1248"/>
      <c r="CM77" s="1248"/>
      <c r="CN77" s="1248">
        <v>41.5</v>
      </c>
      <c r="CO77" s="1248"/>
      <c r="CP77" s="1248"/>
      <c r="CQ77" s="1248"/>
      <c r="CR77" s="1248"/>
      <c r="CS77" s="1248"/>
      <c r="CT77" s="1248"/>
      <c r="CU77" s="1248"/>
      <c r="CV77" s="1248">
        <v>25.2</v>
      </c>
      <c r="CW77" s="1248"/>
      <c r="CX77" s="1248"/>
      <c r="CY77" s="1248"/>
      <c r="CZ77" s="1248"/>
      <c r="DA77" s="1248"/>
      <c r="DB77" s="1248"/>
      <c r="DC77" s="1248"/>
    </row>
    <row r="78" spans="2:107" ht="13.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612</v>
      </c>
      <c r="BC79" s="1249"/>
      <c r="BD79" s="1249"/>
      <c r="BE79" s="1249"/>
      <c r="BF79" s="1249"/>
      <c r="BG79" s="1249"/>
      <c r="BH79" s="1249"/>
      <c r="BI79" s="1249"/>
      <c r="BJ79" s="1249"/>
      <c r="BK79" s="1249"/>
      <c r="BL79" s="1249"/>
      <c r="BM79" s="1249"/>
      <c r="BN79" s="1249"/>
      <c r="BO79" s="1249"/>
      <c r="BP79" s="1248">
        <v>9.8000000000000007</v>
      </c>
      <c r="BQ79" s="1248"/>
      <c r="BR79" s="1248"/>
      <c r="BS79" s="1248"/>
      <c r="BT79" s="1248"/>
      <c r="BU79" s="1248"/>
      <c r="BV79" s="1248"/>
      <c r="BW79" s="1248"/>
      <c r="BX79" s="1248">
        <v>9.6</v>
      </c>
      <c r="BY79" s="1248"/>
      <c r="BZ79" s="1248"/>
      <c r="CA79" s="1248"/>
      <c r="CB79" s="1248"/>
      <c r="CC79" s="1248"/>
      <c r="CD79" s="1248"/>
      <c r="CE79" s="1248"/>
      <c r="CF79" s="1248">
        <v>9.5</v>
      </c>
      <c r="CG79" s="1248"/>
      <c r="CH79" s="1248"/>
      <c r="CI79" s="1248"/>
      <c r="CJ79" s="1248"/>
      <c r="CK79" s="1248"/>
      <c r="CL79" s="1248"/>
      <c r="CM79" s="1248"/>
      <c r="CN79" s="1248">
        <v>9.1999999999999993</v>
      </c>
      <c r="CO79" s="1248"/>
      <c r="CP79" s="1248"/>
      <c r="CQ79" s="1248"/>
      <c r="CR79" s="1248"/>
      <c r="CS79" s="1248"/>
      <c r="CT79" s="1248"/>
      <c r="CU79" s="1248"/>
      <c r="CV79" s="1248">
        <v>8.9</v>
      </c>
      <c r="CW79" s="1248"/>
      <c r="CX79" s="1248"/>
      <c r="CY79" s="1248"/>
      <c r="CZ79" s="1248"/>
      <c r="DA79" s="1248"/>
      <c r="DB79" s="1248"/>
      <c r="DC79" s="1248"/>
    </row>
    <row r="80" spans="2:107" ht="13.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c r="B81" s="1242"/>
    </row>
    <row r="82" spans="2:109" ht="17.2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c r="DD84" s="1241"/>
      <c r="DE84" s="1241"/>
    </row>
    <row r="85" spans="2:109" ht="13.5">
      <c r="DD85" s="1241"/>
      <c r="DE85" s="1241"/>
    </row>
  </sheetData>
  <sheetProtection algorithmName="SHA-512" hashValue="ycLETFD+wyCwySYGliKbyedn7x+UQF8zG8JeVJN7B0WUoROt6sRLwibJQxouiSkb1+lKPQ/HVT2qUFKml/wa/g==" saltValue="kq4VaRxDZCE4Ty3v1cJTz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B114" sqref="B114:C114"/>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441</v>
      </c>
    </row>
  </sheetData>
  <sheetProtection algorithmName="SHA-512" hashValue="oFoTp0DXgjhddPuGF7Mil3ESCM3IsPoeNZscLNixjpIyTyPZcN/j1MV2tZu5pZnA8jswvjad7WrPHNNbzWahiw==" saltValue="PqF6BcPBugkFd+xbZTfl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441</v>
      </c>
    </row>
  </sheetData>
  <sheetProtection algorithmName="SHA-512" hashValue="LDnaRPKDxh8oYuc1eSvM1zrwTUtWX0ZL8uIL6XXrHfkHnu3JXcosFpETMafwFdtzA0Qyt9zX29L7HhOJQZQDWw==" saltValue="dk1Nt9R2GPkgEUZZOHFp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491</v>
      </c>
      <c r="G2" s="148"/>
      <c r="H2" s="149"/>
    </row>
    <row r="3" spans="1:8">
      <c r="A3" s="145" t="s">
        <v>484</v>
      </c>
      <c r="B3" s="150"/>
      <c r="C3" s="151"/>
      <c r="D3" s="152">
        <v>95620</v>
      </c>
      <c r="E3" s="153"/>
      <c r="F3" s="154">
        <v>88968</v>
      </c>
      <c r="G3" s="155"/>
      <c r="H3" s="156"/>
    </row>
    <row r="4" spans="1:8">
      <c r="A4" s="157"/>
      <c r="B4" s="158"/>
      <c r="C4" s="159"/>
      <c r="D4" s="160">
        <v>35294</v>
      </c>
      <c r="E4" s="161"/>
      <c r="F4" s="162">
        <v>45482</v>
      </c>
      <c r="G4" s="163"/>
      <c r="H4" s="164"/>
    </row>
    <row r="5" spans="1:8">
      <c r="A5" s="145" t="s">
        <v>486</v>
      </c>
      <c r="B5" s="150"/>
      <c r="C5" s="151"/>
      <c r="D5" s="152">
        <v>97184</v>
      </c>
      <c r="E5" s="153"/>
      <c r="F5" s="154">
        <v>85173</v>
      </c>
      <c r="G5" s="155"/>
      <c r="H5" s="156"/>
    </row>
    <row r="6" spans="1:8">
      <c r="A6" s="157"/>
      <c r="B6" s="158"/>
      <c r="C6" s="159"/>
      <c r="D6" s="160">
        <v>56347</v>
      </c>
      <c r="E6" s="161"/>
      <c r="F6" s="162">
        <v>43913</v>
      </c>
      <c r="G6" s="163"/>
      <c r="H6" s="164"/>
    </row>
    <row r="7" spans="1:8">
      <c r="A7" s="145" t="s">
        <v>487</v>
      </c>
      <c r="B7" s="150"/>
      <c r="C7" s="151"/>
      <c r="D7" s="152">
        <v>157978</v>
      </c>
      <c r="E7" s="153"/>
      <c r="F7" s="154">
        <v>94081</v>
      </c>
      <c r="G7" s="155"/>
      <c r="H7" s="156"/>
    </row>
    <row r="8" spans="1:8">
      <c r="A8" s="157"/>
      <c r="B8" s="158"/>
      <c r="C8" s="159"/>
      <c r="D8" s="160">
        <v>62547</v>
      </c>
      <c r="E8" s="161"/>
      <c r="F8" s="162">
        <v>48949</v>
      </c>
      <c r="G8" s="163"/>
      <c r="H8" s="164"/>
    </row>
    <row r="9" spans="1:8">
      <c r="A9" s="145" t="s">
        <v>488</v>
      </c>
      <c r="B9" s="150"/>
      <c r="C9" s="151"/>
      <c r="D9" s="152">
        <v>112953</v>
      </c>
      <c r="E9" s="153"/>
      <c r="F9" s="154">
        <v>92632</v>
      </c>
      <c r="G9" s="155"/>
      <c r="H9" s="156"/>
    </row>
    <row r="10" spans="1:8">
      <c r="A10" s="157"/>
      <c r="B10" s="158"/>
      <c r="C10" s="159"/>
      <c r="D10" s="160">
        <v>55183</v>
      </c>
      <c r="E10" s="161"/>
      <c r="F10" s="162">
        <v>47978</v>
      </c>
      <c r="G10" s="163"/>
      <c r="H10" s="164"/>
    </row>
    <row r="11" spans="1:8">
      <c r="A11" s="145" t="s">
        <v>489</v>
      </c>
      <c r="B11" s="150"/>
      <c r="C11" s="151"/>
      <c r="D11" s="152">
        <v>137286</v>
      </c>
      <c r="E11" s="153"/>
      <c r="F11" s="154">
        <v>96469</v>
      </c>
      <c r="G11" s="155"/>
      <c r="H11" s="156"/>
    </row>
    <row r="12" spans="1:8">
      <c r="A12" s="157"/>
      <c r="B12" s="158"/>
      <c r="C12" s="165"/>
      <c r="D12" s="160">
        <v>51754</v>
      </c>
      <c r="E12" s="161"/>
      <c r="F12" s="162">
        <v>49775</v>
      </c>
      <c r="G12" s="163"/>
      <c r="H12" s="164"/>
    </row>
    <row r="13" spans="1:8">
      <c r="A13" s="145"/>
      <c r="B13" s="150"/>
      <c r="C13" s="166"/>
      <c r="D13" s="167">
        <v>120204</v>
      </c>
      <c r="E13" s="168"/>
      <c r="F13" s="169">
        <v>91465</v>
      </c>
      <c r="G13" s="170"/>
      <c r="H13" s="156"/>
    </row>
    <row r="14" spans="1:8">
      <c r="A14" s="157"/>
      <c r="B14" s="158"/>
      <c r="C14" s="159"/>
      <c r="D14" s="160">
        <v>52225</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1.92</v>
      </c>
      <c r="C19" s="171">
        <f>ROUND(VALUE(SUBSTITUTE(実質収支比率等に係る経年分析!G$48,"▲","-")),2)</f>
        <v>2.94</v>
      </c>
      <c r="D19" s="171">
        <f>ROUND(VALUE(SUBSTITUTE(実質収支比率等に係る経年分析!H$48,"▲","-")),2)</f>
        <v>2.41</v>
      </c>
      <c r="E19" s="171">
        <f>ROUND(VALUE(SUBSTITUTE(実質収支比率等に係る経年分析!I$48,"▲","-")),2)</f>
        <v>0.56999999999999995</v>
      </c>
      <c r="F19" s="171">
        <f>ROUND(VALUE(SUBSTITUTE(実質収支比率等に係る経年分析!J$48,"▲","-")),2)</f>
        <v>9.58</v>
      </c>
    </row>
    <row r="20" spans="1:11">
      <c r="A20" s="171" t="s">
        <v>55</v>
      </c>
      <c r="B20" s="171">
        <f>ROUND(VALUE(SUBSTITUTE(実質収支比率等に係る経年分析!F$47,"▲","-")),2)</f>
        <v>23.69</v>
      </c>
      <c r="C20" s="171">
        <f>ROUND(VALUE(SUBSTITUTE(実質収支比率等に係る経年分析!G$47,"▲","-")),2)</f>
        <v>24.87</v>
      </c>
      <c r="D20" s="171">
        <f>ROUND(VALUE(SUBSTITUTE(実質収支比率等に係る経年分析!H$47,"▲","-")),2)</f>
        <v>26.58</v>
      </c>
      <c r="E20" s="171">
        <f>ROUND(VALUE(SUBSTITUTE(実質収支比率等に係る経年分析!I$47,"▲","-")),2)</f>
        <v>26.23</v>
      </c>
      <c r="F20" s="171">
        <f>ROUND(VALUE(SUBSTITUTE(実質収支比率等に係る経年分析!J$47,"▲","-")),2)</f>
        <v>25.32</v>
      </c>
    </row>
    <row r="21" spans="1:11">
      <c r="A21" s="171" t="s">
        <v>56</v>
      </c>
      <c r="B21" s="171">
        <f>IF(ISNUMBER(VALUE(SUBSTITUTE(実質収支比率等に係る経年分析!F$49,"▲","-"))),ROUND(VALUE(SUBSTITUTE(実質収支比率等に係る経年分析!F$49,"▲","-")),2),NA())</f>
        <v>1.54</v>
      </c>
      <c r="C21" s="171">
        <f>IF(ISNUMBER(VALUE(SUBSTITUTE(実質収支比率等に係る経年分析!G$49,"▲","-"))),ROUND(VALUE(SUBSTITUTE(実質収支比率等に係る経年分析!G$49,"▲","-")),2),NA())</f>
        <v>1.98</v>
      </c>
      <c r="D21" s="171">
        <f>IF(ISNUMBER(VALUE(SUBSTITUTE(実質収支比率等に係る経年分析!H$49,"▲","-"))),ROUND(VALUE(SUBSTITUTE(実質収支比率等に係る経年分析!H$49,"▲","-")),2),NA())</f>
        <v>0.93</v>
      </c>
      <c r="E21" s="171">
        <f>IF(ISNUMBER(VALUE(SUBSTITUTE(実質収支比率等に係る経年分析!I$49,"▲","-"))),ROUND(VALUE(SUBSTITUTE(実質収支比率等に係る経年分析!I$49,"▲","-")),2),NA())</f>
        <v>-1.01</v>
      </c>
      <c r="F21" s="171">
        <f>IF(ISNUMBER(VALUE(SUBSTITUTE(実質収支比率等に係る経年分析!J$49,"▲","-"))),ROUND(VALUE(SUBSTITUTE(実質収支比率等に係る経年分析!J$49,"▲","-")),2),NA())</f>
        <v>9.31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簡易水道事業会計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0.69</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0.99</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0.56999999999999995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9.57</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9.1199999999999992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10.029999999999999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10.55</v>
      </c>
    </row>
    <row r="36" spans="1:16">
      <c r="A36" s="172" t="str">
        <f>IF(連結実質赤字比率に係る赤字・黒字の構成分析!C$34="",NA(),連結実質赤字比率に係る赤字・黒字の構成分析!C$34)</f>
        <v>市立八幡浜総合病院事業会計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28.35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33.450000000000003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2551</v>
      </c>
      <c r="E42" s="173"/>
      <c r="F42" s="173"/>
      <c r="G42" s="173">
        <f>'実質公債費比率（分子）の構造'!L$52</f>
        <v>2569</v>
      </c>
      <c r="H42" s="173"/>
      <c r="I42" s="173"/>
      <c r="J42" s="173">
        <f>'実質公債費比率（分子）の構造'!M$52</f>
        <v>2524</v>
      </c>
      <c r="K42" s="173"/>
      <c r="L42" s="173"/>
      <c r="M42" s="173">
        <f>'実質公債費比率（分子）の構造'!N$52</f>
        <v>2552</v>
      </c>
      <c r="N42" s="173"/>
      <c r="O42" s="173"/>
      <c r="P42" s="173">
        <f>'実質公債費比率（分子）の構造'!O$52</f>
        <v>2618</v>
      </c>
    </row>
    <row r="43" spans="1:16">
      <c r="A43" s="173" t="s">
        <v>18</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64</v>
      </c>
      <c r="B44" s="173">
        <f>'実質公債費比率（分子）の構造'!K$50</f>
        <v>89</v>
      </c>
      <c r="C44" s="173"/>
      <c r="D44" s="173"/>
      <c r="E44" s="173">
        <f>'実質公債費比率（分子）の構造'!L$50</f>
        <v>78</v>
      </c>
      <c r="F44" s="173"/>
      <c r="G44" s="173"/>
      <c r="H44" s="173">
        <f>'実質公債費比率（分子）の構造'!M$50</f>
        <v>64</v>
      </c>
      <c r="I44" s="173"/>
      <c r="J44" s="173"/>
      <c r="K44" s="173">
        <f>'実質公債費比率（分子）の構造'!N$50</f>
        <v>39</v>
      </c>
      <c r="L44" s="173"/>
      <c r="M44" s="173"/>
      <c r="N44" s="173">
        <f>'実質公債費比率（分子）の構造'!O$50</f>
        <v>37</v>
      </c>
      <c r="O44" s="173"/>
      <c r="P44" s="173"/>
    </row>
    <row r="45" spans="1:16">
      <c r="A45" s="173" t="s">
        <v>65</v>
      </c>
      <c r="B45" s="173">
        <f>'実質公債費比率（分子）の構造'!K$49</f>
        <v>6</v>
      </c>
      <c r="C45" s="173"/>
      <c r="D45" s="173"/>
      <c r="E45" s="173">
        <f>'実質公債費比率（分子）の構造'!L$49</f>
        <v>6</v>
      </c>
      <c r="F45" s="173"/>
      <c r="G45" s="173"/>
      <c r="H45" s="173">
        <f>'実質公債費比率（分子）の構造'!M$49</f>
        <v>3</v>
      </c>
      <c r="I45" s="173"/>
      <c r="J45" s="173"/>
      <c r="K45" s="173">
        <f>'実質公債費比率（分子）の構造'!N$49</f>
        <v>3</v>
      </c>
      <c r="L45" s="173"/>
      <c r="M45" s="173"/>
      <c r="N45" s="173">
        <f>'実質公債費比率（分子）の構造'!O$49</f>
        <v>26</v>
      </c>
      <c r="O45" s="173"/>
      <c r="P45" s="173"/>
    </row>
    <row r="46" spans="1:16">
      <c r="A46" s="173" t="s">
        <v>66</v>
      </c>
      <c r="B46" s="173">
        <f>'実質公債費比率（分子）の構造'!K$48</f>
        <v>1062</v>
      </c>
      <c r="C46" s="173"/>
      <c r="D46" s="173"/>
      <c r="E46" s="173">
        <f>'実質公債費比率（分子）の構造'!L$48</f>
        <v>959</v>
      </c>
      <c r="F46" s="173"/>
      <c r="G46" s="173"/>
      <c r="H46" s="173">
        <f>'実質公債費比率（分子）の構造'!M$48</f>
        <v>1081</v>
      </c>
      <c r="I46" s="173"/>
      <c r="J46" s="173"/>
      <c r="K46" s="173">
        <f>'実質公債費比率（分子）の構造'!N$48</f>
        <v>1104</v>
      </c>
      <c r="L46" s="173"/>
      <c r="M46" s="173"/>
      <c r="N46" s="173">
        <f>'実質公債費比率（分子）の構造'!O$48</f>
        <v>1138</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2364</v>
      </c>
      <c r="C49" s="173"/>
      <c r="D49" s="173"/>
      <c r="E49" s="173">
        <f>'実質公債費比率（分子）の構造'!L$45</f>
        <v>2282</v>
      </c>
      <c r="F49" s="173"/>
      <c r="G49" s="173"/>
      <c r="H49" s="173">
        <f>'実質公債費比率（分子）の構造'!M$45</f>
        <v>2253</v>
      </c>
      <c r="I49" s="173"/>
      <c r="J49" s="173"/>
      <c r="K49" s="173">
        <f>'実質公債費比率（分子）の構造'!N$45</f>
        <v>2261</v>
      </c>
      <c r="L49" s="173"/>
      <c r="M49" s="173"/>
      <c r="N49" s="173">
        <f>'実質公債費比率（分子）の構造'!O$45</f>
        <v>2333</v>
      </c>
      <c r="O49" s="173"/>
      <c r="P49" s="173"/>
    </row>
    <row r="50" spans="1:16">
      <c r="A50" s="173" t="s">
        <v>70</v>
      </c>
      <c r="B50" s="173" t="e">
        <f>NA()</f>
        <v>#N/A</v>
      </c>
      <c r="C50" s="173">
        <f>IF(ISNUMBER('実質公債費比率（分子）の構造'!K$53),'実質公債費比率（分子）の構造'!K$53,NA())</f>
        <v>970</v>
      </c>
      <c r="D50" s="173" t="e">
        <f>NA()</f>
        <v>#N/A</v>
      </c>
      <c r="E50" s="173" t="e">
        <f>NA()</f>
        <v>#N/A</v>
      </c>
      <c r="F50" s="173">
        <f>IF(ISNUMBER('実質公債費比率（分子）の構造'!L$53),'実質公債費比率（分子）の構造'!L$53,NA())</f>
        <v>756</v>
      </c>
      <c r="G50" s="173" t="e">
        <f>NA()</f>
        <v>#N/A</v>
      </c>
      <c r="H50" s="173" t="e">
        <f>NA()</f>
        <v>#N/A</v>
      </c>
      <c r="I50" s="173">
        <f>IF(ISNUMBER('実質公債費比率（分子）の構造'!M$53),'実質公債費比率（分子）の構造'!M$53,NA())</f>
        <v>877</v>
      </c>
      <c r="J50" s="173" t="e">
        <f>NA()</f>
        <v>#N/A</v>
      </c>
      <c r="K50" s="173" t="e">
        <f>NA()</f>
        <v>#N/A</v>
      </c>
      <c r="L50" s="173">
        <f>IF(ISNUMBER('実質公債費比率（分子）の構造'!N$53),'実質公債費比率（分子）の構造'!N$53,NA())</f>
        <v>855</v>
      </c>
      <c r="M50" s="173" t="e">
        <f>NA()</f>
        <v>#N/A</v>
      </c>
      <c r="N50" s="173" t="e">
        <f>NA()</f>
        <v>#N/A</v>
      </c>
      <c r="O50" s="173">
        <f>IF(ISNUMBER('実質公債費比率（分子）の構造'!O$53),'実質公債費比率（分子）の構造'!O$53,NA())</f>
        <v>916</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24507</v>
      </c>
      <c r="E56" s="172"/>
      <c r="F56" s="172"/>
      <c r="G56" s="172">
        <f>'将来負担比率（分子）の構造'!J$52</f>
        <v>24519</v>
      </c>
      <c r="H56" s="172"/>
      <c r="I56" s="172"/>
      <c r="J56" s="172">
        <f>'将来負担比率（分子）の構造'!K$52</f>
        <v>25459</v>
      </c>
      <c r="K56" s="172"/>
      <c r="L56" s="172"/>
      <c r="M56" s="172">
        <f>'将来負担比率（分子）の構造'!L$52</f>
        <v>26374</v>
      </c>
      <c r="N56" s="172"/>
      <c r="O56" s="172"/>
      <c r="P56" s="172">
        <f>'将来負担比率（分子）の構造'!M$52</f>
        <v>25529</v>
      </c>
    </row>
    <row r="57" spans="1:16">
      <c r="A57" s="172" t="s">
        <v>42</v>
      </c>
      <c r="B57" s="172"/>
      <c r="C57" s="172"/>
      <c r="D57" s="172">
        <f>'将来負担比率（分子）の構造'!I$51</f>
        <v>1526</v>
      </c>
      <c r="E57" s="172"/>
      <c r="F57" s="172"/>
      <c r="G57" s="172">
        <f>'将来負担比率（分子）の構造'!J$51</f>
        <v>1237</v>
      </c>
      <c r="H57" s="172"/>
      <c r="I57" s="172"/>
      <c r="J57" s="172">
        <f>'将来負担比率（分子）の構造'!K$51</f>
        <v>972</v>
      </c>
      <c r="K57" s="172"/>
      <c r="L57" s="172"/>
      <c r="M57" s="172">
        <f>'将来負担比率（分子）の構造'!L$51</f>
        <v>784</v>
      </c>
      <c r="N57" s="172"/>
      <c r="O57" s="172"/>
      <c r="P57" s="172">
        <f>'将来負担比率（分子）の構造'!M$51</f>
        <v>903</v>
      </c>
    </row>
    <row r="58" spans="1:16">
      <c r="A58" s="172" t="s">
        <v>41</v>
      </c>
      <c r="B58" s="172"/>
      <c r="C58" s="172"/>
      <c r="D58" s="172">
        <f>'将来負担比率（分子）の構造'!I$50</f>
        <v>4340</v>
      </c>
      <c r="E58" s="172"/>
      <c r="F58" s="172"/>
      <c r="G58" s="172">
        <f>'将来負担比率（分子）の構造'!J$50</f>
        <v>4449</v>
      </c>
      <c r="H58" s="172"/>
      <c r="I58" s="172"/>
      <c r="J58" s="172">
        <f>'将来負担比率（分子）の構造'!K$50</f>
        <v>4620</v>
      </c>
      <c r="K58" s="172"/>
      <c r="L58" s="172"/>
      <c r="M58" s="172">
        <f>'将来負担比率（分子）の構造'!L$50</f>
        <v>5365</v>
      </c>
      <c r="N58" s="172"/>
      <c r="O58" s="172"/>
      <c r="P58" s="172">
        <f>'将来負担比率（分子）の構造'!M$50</f>
        <v>5554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26</v>
      </c>
      <c r="C61" s="172"/>
      <c r="D61" s="172"/>
      <c r="E61" s="172">
        <f>'将来負担比率（分子）の構造'!J$46</f>
        <v>26</v>
      </c>
      <c r="F61" s="172"/>
      <c r="G61" s="172"/>
      <c r="H61" s="172">
        <f>'将来負担比率（分子）の構造'!K$46</f>
        <v>25</v>
      </c>
      <c r="I61" s="172"/>
      <c r="J61" s="172"/>
      <c r="K61" s="172">
        <f>'将来負担比率（分子）の構造'!L$46</f>
        <v>21</v>
      </c>
      <c r="L61" s="172"/>
      <c r="M61" s="172"/>
      <c r="N61" s="172">
        <f>'将来負担比率（分子）の構造'!M$46</f>
        <v>18</v>
      </c>
      <c r="O61" s="172"/>
      <c r="P61" s="172"/>
    </row>
    <row r="62" spans="1:16">
      <c r="A62" s="172" t="s">
        <v>35</v>
      </c>
      <c r="B62" s="172">
        <f>'将来負担比率（分子）の構造'!I$45</f>
        <v>2236</v>
      </c>
      <c r="C62" s="172"/>
      <c r="D62" s="172"/>
      <c r="E62" s="172">
        <f>'将来負担比率（分子）の構造'!J$45</f>
        <v>2212</v>
      </c>
      <c r="F62" s="172"/>
      <c r="G62" s="172"/>
      <c r="H62" s="172">
        <f>'将来負担比率（分子）の構造'!K$45</f>
        <v>2254</v>
      </c>
      <c r="I62" s="172"/>
      <c r="J62" s="172"/>
      <c r="K62" s="172">
        <f>'将来負担比率（分子）の構造'!L$45</f>
        <v>2280</v>
      </c>
      <c r="L62" s="172"/>
      <c r="M62" s="172"/>
      <c r="N62" s="172">
        <f>'将来負担比率（分子）の構造'!M$45</f>
        <v>2282</v>
      </c>
      <c r="O62" s="172"/>
      <c r="P62" s="172"/>
    </row>
    <row r="63" spans="1:16">
      <c r="A63" s="172" t="s">
        <v>34</v>
      </c>
      <c r="B63" s="172">
        <f>'将来負担比率（分子）の構造'!I$44</f>
        <v>133</v>
      </c>
      <c r="C63" s="172"/>
      <c r="D63" s="172"/>
      <c r="E63" s="172">
        <f>'将来負担比率（分子）の構造'!J$44</f>
        <v>142</v>
      </c>
      <c r="F63" s="172"/>
      <c r="G63" s="172"/>
      <c r="H63" s="172">
        <f>'将来負担比率（分子）の構造'!K$44</f>
        <v>215</v>
      </c>
      <c r="I63" s="172"/>
      <c r="J63" s="172"/>
      <c r="K63" s="172">
        <f>'将来負担比率（分子）の構造'!L$44</f>
        <v>436</v>
      </c>
      <c r="L63" s="172"/>
      <c r="M63" s="172"/>
      <c r="N63" s="172">
        <f>'将来負担比率（分子）の構造'!M$44</f>
        <v>393</v>
      </c>
      <c r="O63" s="172"/>
      <c r="P63" s="172"/>
    </row>
    <row r="64" spans="1:16">
      <c r="A64" s="172" t="s">
        <v>33</v>
      </c>
      <c r="B64" s="172">
        <f>'将来負担比率（分子）の構造'!I$43</f>
        <v>13057</v>
      </c>
      <c r="C64" s="172"/>
      <c r="D64" s="172"/>
      <c r="E64" s="172">
        <f>'将来負担比率（分子）の構造'!J$43</f>
        <v>12481</v>
      </c>
      <c r="F64" s="172"/>
      <c r="G64" s="172"/>
      <c r="H64" s="172">
        <f>'将来負担比率（分子）の構造'!K$43</f>
        <v>11450</v>
      </c>
      <c r="I64" s="172"/>
      <c r="J64" s="172"/>
      <c r="K64" s="172">
        <f>'将来負担比率（分子）の構造'!L$43</f>
        <v>11455</v>
      </c>
      <c r="L64" s="172"/>
      <c r="M64" s="172"/>
      <c r="N64" s="172">
        <f>'将来負担比率（分子）の構造'!M$43</f>
        <v>10348</v>
      </c>
      <c r="O64" s="172"/>
      <c r="P64" s="172"/>
    </row>
    <row r="65" spans="1:16">
      <c r="A65" s="172" t="s">
        <v>32</v>
      </c>
      <c r="B65" s="172">
        <f>'将来負担比率（分子）の構造'!I$42</f>
        <v>268</v>
      </c>
      <c r="C65" s="172"/>
      <c r="D65" s="172"/>
      <c r="E65" s="172">
        <f>'将来負担比率（分子）の構造'!J$42</f>
        <v>198</v>
      </c>
      <c r="F65" s="172"/>
      <c r="G65" s="172"/>
      <c r="H65" s="172">
        <f>'将来負担比率（分子）の構造'!K$42</f>
        <v>139</v>
      </c>
      <c r="I65" s="172"/>
      <c r="J65" s="172"/>
      <c r="K65" s="172">
        <f>'将来負担比率（分子）の構造'!L$42</f>
        <v>103</v>
      </c>
      <c r="L65" s="172"/>
      <c r="M65" s="172"/>
      <c r="N65" s="172">
        <f>'将来負担比率（分子）の構造'!M$42</f>
        <v>72</v>
      </c>
      <c r="O65" s="172"/>
      <c r="P65" s="172"/>
    </row>
    <row r="66" spans="1:16">
      <c r="A66" s="172" t="s">
        <v>31</v>
      </c>
      <c r="B66" s="172">
        <f>'将来負担比率（分子）の構造'!I$41</f>
        <v>21723</v>
      </c>
      <c r="C66" s="172"/>
      <c r="D66" s="172"/>
      <c r="E66" s="172">
        <f>'将来負担比率（分子）の構造'!J$41</f>
        <v>22396</v>
      </c>
      <c r="F66" s="172"/>
      <c r="G66" s="172"/>
      <c r="H66" s="172">
        <f>'将来負担比率（分子）の構造'!K$41</f>
        <v>23859</v>
      </c>
      <c r="I66" s="172"/>
      <c r="J66" s="172"/>
      <c r="K66" s="172">
        <f>'将来負担比率（分子）の構造'!L$41</f>
        <v>24320</v>
      </c>
      <c r="L66" s="172"/>
      <c r="M66" s="172"/>
      <c r="N66" s="172">
        <f>'将来負担比率（分子）の構造'!M$41</f>
        <v>24898</v>
      </c>
      <c r="O66" s="172"/>
      <c r="P66" s="172"/>
    </row>
    <row r="67" spans="1:16">
      <c r="A67" s="172" t="s">
        <v>74</v>
      </c>
      <c r="B67" s="172" t="e">
        <f>NA()</f>
        <v>#N/A</v>
      </c>
      <c r="C67" s="172">
        <f>IF(ISNUMBER('将来負担比率（分子）の構造'!I$53), IF('将来負担比率（分子）の構造'!I$53 &lt; 0, 0, '将来負担比率（分子）の構造'!I$53), NA())</f>
        <v>7069</v>
      </c>
      <c r="D67" s="172" t="e">
        <f>NA()</f>
        <v>#N/A</v>
      </c>
      <c r="E67" s="172" t="e">
        <f>NA()</f>
        <v>#N/A</v>
      </c>
      <c r="F67" s="172">
        <f>IF(ISNUMBER('将来負担比率（分子）の構造'!J$53), IF('将来負担比率（分子）の構造'!J$53 &lt; 0, 0, '将来負担比率（分子）の構造'!J$53), NA())</f>
        <v>7251</v>
      </c>
      <c r="G67" s="172" t="e">
        <f>NA()</f>
        <v>#N/A</v>
      </c>
      <c r="H67" s="172" t="e">
        <f>NA()</f>
        <v>#N/A</v>
      </c>
      <c r="I67" s="172">
        <f>IF(ISNUMBER('将来負担比率（分子）の構造'!K$53), IF('将来負担比率（分子）の構造'!K$53 &lt; 0, 0, '将来負担比率（分子）の構造'!K$53), NA())</f>
        <v>6892</v>
      </c>
      <c r="J67" s="172" t="e">
        <f>NA()</f>
        <v>#N/A</v>
      </c>
      <c r="K67" s="172" t="e">
        <f>NA()</f>
        <v>#N/A</v>
      </c>
      <c r="L67" s="172">
        <f>IF(ISNUMBER('将来負担比率（分子）の構造'!L$53), IF('将来負担比率（分子）の構造'!L$53 &lt; 0, 0, '将来負担比率（分子）の構造'!L$53), NA())</f>
        <v>6091</v>
      </c>
      <c r="M67" s="172" t="e">
        <f>NA()</f>
        <v>#N/A</v>
      </c>
      <c r="N67" s="172" t="e">
        <f>NA()</f>
        <v>#N/A</v>
      </c>
      <c r="O67" s="172">
        <f>IF(ISNUMBER('将来負担比率（分子）の構造'!M$53), IF('将来負担比率（分子）の構造'!M$53 &lt; 0, 0, '将来負担比率（分子）の構造'!M$53), NA())</f>
        <v>6025</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2936</v>
      </c>
      <c r="C72" s="176">
        <f>基金残高に係る経年分析!G55</f>
        <v>3020</v>
      </c>
      <c r="D72" s="176">
        <f>基金残高に係る経年分析!H55</f>
        <v>3053</v>
      </c>
    </row>
    <row r="73" spans="1:16">
      <c r="A73" s="175" t="s">
        <v>77</v>
      </c>
      <c r="B73" s="176">
        <f>基金残高に係る経年分析!F56</f>
        <v>759</v>
      </c>
      <c r="C73" s="176">
        <f>基金残高に係る経年分析!G56</f>
        <v>767</v>
      </c>
      <c r="D73" s="176">
        <f>基金残高に係る経年分析!H56</f>
        <v>913</v>
      </c>
    </row>
    <row r="74" spans="1:16">
      <c r="A74" s="175" t="s">
        <v>78</v>
      </c>
      <c r="B74" s="176">
        <f>基金残高に係る経年分析!F57</f>
        <v>2013</v>
      </c>
      <c r="C74" s="176">
        <f>基金残高に係る経年分析!G57</f>
        <v>1978</v>
      </c>
      <c r="D74" s="176">
        <f>基金残高に係る経年分析!H57</f>
        <v>1913</v>
      </c>
    </row>
  </sheetData>
  <sheetProtection algorithmName="SHA-512" hashValue="2Sx7El7KSrWyw0GJqeYOJL+Sb2ovbW+OteTw0xW/7xFyEO8DdatDeTwY5Xf9Tg2d7sXI96RK/wcrEDQwl1okJA==" saltValue="cgrxGOfxA7gZPPMh8rev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610</v>
      </c>
      <c r="DI1" s="747"/>
      <c r="DJ1" s="747"/>
      <c r="DK1" s="747"/>
      <c r="DL1" s="747"/>
      <c r="DM1" s="747"/>
      <c r="DN1" s="748"/>
      <c r="DO1" s="212"/>
      <c r="DP1" s="746" t="s">
        <v>609</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2" t="s">
        <v>215</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216</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31" t="s">
        <v>608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2" t="s">
        <v>1</v>
      </c>
      <c r="C4" s="683"/>
      <c r="D4" s="683"/>
      <c r="E4" s="683"/>
      <c r="F4" s="683"/>
      <c r="G4" s="683"/>
      <c r="H4" s="683"/>
      <c r="I4" s="683"/>
      <c r="J4" s="683"/>
      <c r="K4" s="683"/>
      <c r="L4" s="683"/>
      <c r="M4" s="683"/>
      <c r="N4" s="683"/>
      <c r="O4" s="683"/>
      <c r="P4" s="683"/>
      <c r="Q4" s="684"/>
      <c r="R4" s="682" t="s">
        <v>217</v>
      </c>
      <c r="S4" s="683"/>
      <c r="T4" s="683"/>
      <c r="U4" s="683"/>
      <c r="V4" s="683"/>
      <c r="W4" s="683"/>
      <c r="X4" s="683"/>
      <c r="Y4" s="684"/>
      <c r="Z4" s="682" t="s">
        <v>218</v>
      </c>
      <c r="AA4" s="683"/>
      <c r="AB4" s="683"/>
      <c r="AC4" s="684"/>
      <c r="AD4" s="682" t="s">
        <v>219</v>
      </c>
      <c r="AE4" s="683"/>
      <c r="AF4" s="683"/>
      <c r="AG4" s="683"/>
      <c r="AH4" s="683"/>
      <c r="AI4" s="683"/>
      <c r="AJ4" s="683"/>
      <c r="AK4" s="684"/>
      <c r="AL4" s="682" t="s">
        <v>218</v>
      </c>
      <c r="AM4" s="683"/>
      <c r="AN4" s="683"/>
      <c r="AO4" s="684"/>
      <c r="AP4" s="749" t="s">
        <v>220</v>
      </c>
      <c r="AQ4" s="749"/>
      <c r="AR4" s="749"/>
      <c r="AS4" s="749"/>
      <c r="AT4" s="749"/>
      <c r="AU4" s="749"/>
      <c r="AV4" s="749"/>
      <c r="AW4" s="749"/>
      <c r="AX4" s="749"/>
      <c r="AY4" s="749"/>
      <c r="AZ4" s="749"/>
      <c r="BA4" s="749"/>
      <c r="BB4" s="749"/>
      <c r="BC4" s="749"/>
      <c r="BD4" s="749"/>
      <c r="BE4" s="749"/>
      <c r="BF4" s="749"/>
      <c r="BG4" s="749" t="s">
        <v>221</v>
      </c>
      <c r="BH4" s="749"/>
      <c r="BI4" s="749"/>
      <c r="BJ4" s="749"/>
      <c r="BK4" s="749"/>
      <c r="BL4" s="749"/>
      <c r="BM4" s="749"/>
      <c r="BN4" s="749"/>
      <c r="BO4" s="749" t="s">
        <v>218</v>
      </c>
      <c r="BP4" s="749"/>
      <c r="BQ4" s="749"/>
      <c r="BR4" s="749"/>
      <c r="BS4" s="749" t="s">
        <v>222</v>
      </c>
      <c r="BT4" s="749"/>
      <c r="BU4" s="749"/>
      <c r="BV4" s="749"/>
      <c r="BW4" s="749"/>
      <c r="BX4" s="749"/>
      <c r="BY4" s="749"/>
      <c r="BZ4" s="749"/>
      <c r="CA4" s="749"/>
      <c r="CB4" s="749"/>
      <c r="CD4" s="731" t="s">
        <v>607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c r="B5" s="695" t="s">
        <v>223</v>
      </c>
      <c r="C5" s="696"/>
      <c r="D5" s="696"/>
      <c r="E5" s="696"/>
      <c r="F5" s="696"/>
      <c r="G5" s="696"/>
      <c r="H5" s="696"/>
      <c r="I5" s="696"/>
      <c r="J5" s="696"/>
      <c r="K5" s="696"/>
      <c r="L5" s="696"/>
      <c r="M5" s="696"/>
      <c r="N5" s="696"/>
      <c r="O5" s="696"/>
      <c r="P5" s="696"/>
      <c r="Q5" s="697"/>
      <c r="R5" s="685">
        <v>3423353</v>
      </c>
      <c r="S5" s="686"/>
      <c r="T5" s="686"/>
      <c r="U5" s="686"/>
      <c r="V5" s="686"/>
      <c r="W5" s="686"/>
      <c r="X5" s="686"/>
      <c r="Y5" s="729"/>
      <c r="Z5" s="744">
        <v>13</v>
      </c>
      <c r="AA5" s="744"/>
      <c r="AB5" s="744"/>
      <c r="AC5" s="744"/>
      <c r="AD5" s="745">
        <v>3350724</v>
      </c>
      <c r="AE5" s="745"/>
      <c r="AF5" s="745"/>
      <c r="AG5" s="745"/>
      <c r="AH5" s="745"/>
      <c r="AI5" s="745"/>
      <c r="AJ5" s="745"/>
      <c r="AK5" s="745"/>
      <c r="AL5" s="725">
        <v>28.2</v>
      </c>
      <c r="AM5" s="700"/>
      <c r="AN5" s="700"/>
      <c r="AO5" s="726"/>
      <c r="AP5" s="695" t="s">
        <v>224</v>
      </c>
      <c r="AQ5" s="696"/>
      <c r="AR5" s="696"/>
      <c r="AS5" s="696"/>
      <c r="AT5" s="696"/>
      <c r="AU5" s="696"/>
      <c r="AV5" s="696"/>
      <c r="AW5" s="696"/>
      <c r="AX5" s="696"/>
      <c r="AY5" s="696"/>
      <c r="AZ5" s="696"/>
      <c r="BA5" s="696"/>
      <c r="BB5" s="696"/>
      <c r="BC5" s="696"/>
      <c r="BD5" s="696"/>
      <c r="BE5" s="696"/>
      <c r="BF5" s="697"/>
      <c r="BG5" s="629">
        <v>3350268</v>
      </c>
      <c r="BH5" s="639"/>
      <c r="BI5" s="639"/>
      <c r="BJ5" s="639"/>
      <c r="BK5" s="639"/>
      <c r="BL5" s="639"/>
      <c r="BM5" s="639"/>
      <c r="BN5" s="640"/>
      <c r="BO5" s="643">
        <v>97.9</v>
      </c>
      <c r="BP5" s="643"/>
      <c r="BQ5" s="643"/>
      <c r="BR5" s="643"/>
      <c r="BS5" s="644">
        <v>48642</v>
      </c>
      <c r="BT5" s="644"/>
      <c r="BU5" s="644"/>
      <c r="BV5" s="644"/>
      <c r="BW5" s="644"/>
      <c r="BX5" s="644"/>
      <c r="BY5" s="644"/>
      <c r="BZ5" s="644"/>
      <c r="CA5" s="644"/>
      <c r="CB5" s="715"/>
      <c r="CD5" s="731" t="s">
        <v>220</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218</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c r="B6" s="610" t="s">
        <v>606</v>
      </c>
      <c r="C6" s="611"/>
      <c r="D6" s="611"/>
      <c r="E6" s="611"/>
      <c r="F6" s="611"/>
      <c r="G6" s="611"/>
      <c r="H6" s="611"/>
      <c r="I6" s="611"/>
      <c r="J6" s="611"/>
      <c r="K6" s="611"/>
      <c r="L6" s="611"/>
      <c r="M6" s="611"/>
      <c r="N6" s="611"/>
      <c r="O6" s="611"/>
      <c r="P6" s="611"/>
      <c r="Q6" s="612"/>
      <c r="R6" s="629">
        <v>137791</v>
      </c>
      <c r="S6" s="639"/>
      <c r="T6" s="639"/>
      <c r="U6" s="639"/>
      <c r="V6" s="639"/>
      <c r="W6" s="639"/>
      <c r="X6" s="639"/>
      <c r="Y6" s="640"/>
      <c r="Z6" s="643">
        <v>0.5</v>
      </c>
      <c r="AA6" s="643"/>
      <c r="AB6" s="643"/>
      <c r="AC6" s="643"/>
      <c r="AD6" s="644">
        <v>137791</v>
      </c>
      <c r="AE6" s="644"/>
      <c r="AF6" s="644"/>
      <c r="AG6" s="644"/>
      <c r="AH6" s="644"/>
      <c r="AI6" s="644"/>
      <c r="AJ6" s="644"/>
      <c r="AK6" s="644"/>
      <c r="AL6" s="632">
        <v>1.2</v>
      </c>
      <c r="AM6" s="641"/>
      <c r="AN6" s="641"/>
      <c r="AO6" s="645"/>
      <c r="AP6" s="610" t="s">
        <v>605</v>
      </c>
      <c r="AQ6" s="611"/>
      <c r="AR6" s="611"/>
      <c r="AS6" s="611"/>
      <c r="AT6" s="611"/>
      <c r="AU6" s="611"/>
      <c r="AV6" s="611"/>
      <c r="AW6" s="611"/>
      <c r="AX6" s="611"/>
      <c r="AY6" s="611"/>
      <c r="AZ6" s="611"/>
      <c r="BA6" s="611"/>
      <c r="BB6" s="611"/>
      <c r="BC6" s="611"/>
      <c r="BD6" s="611"/>
      <c r="BE6" s="611"/>
      <c r="BF6" s="612"/>
      <c r="BG6" s="629">
        <v>3350268</v>
      </c>
      <c r="BH6" s="639"/>
      <c r="BI6" s="639"/>
      <c r="BJ6" s="639"/>
      <c r="BK6" s="639"/>
      <c r="BL6" s="639"/>
      <c r="BM6" s="639"/>
      <c r="BN6" s="640"/>
      <c r="BO6" s="643">
        <v>97.9</v>
      </c>
      <c r="BP6" s="643"/>
      <c r="BQ6" s="643"/>
      <c r="BR6" s="643"/>
      <c r="BS6" s="644">
        <v>48642</v>
      </c>
      <c r="BT6" s="644"/>
      <c r="BU6" s="644"/>
      <c r="BV6" s="644"/>
      <c r="BW6" s="644"/>
      <c r="BX6" s="644"/>
      <c r="BY6" s="644"/>
      <c r="BZ6" s="644"/>
      <c r="CA6" s="644"/>
      <c r="CB6" s="715"/>
      <c r="CD6" s="688" t="s">
        <v>228</v>
      </c>
      <c r="CE6" s="689"/>
      <c r="CF6" s="689"/>
      <c r="CG6" s="689"/>
      <c r="CH6" s="689"/>
      <c r="CI6" s="689"/>
      <c r="CJ6" s="689"/>
      <c r="CK6" s="689"/>
      <c r="CL6" s="689"/>
      <c r="CM6" s="689"/>
      <c r="CN6" s="689"/>
      <c r="CO6" s="689"/>
      <c r="CP6" s="689"/>
      <c r="CQ6" s="690"/>
      <c r="CR6" s="629">
        <v>139150</v>
      </c>
      <c r="CS6" s="639"/>
      <c r="CT6" s="639"/>
      <c r="CU6" s="639"/>
      <c r="CV6" s="639"/>
      <c r="CW6" s="639"/>
      <c r="CX6" s="639"/>
      <c r="CY6" s="640"/>
      <c r="CZ6" s="725">
        <v>0.6</v>
      </c>
      <c r="DA6" s="700"/>
      <c r="DB6" s="700"/>
      <c r="DC6" s="730"/>
      <c r="DD6" s="635" t="s">
        <v>539</v>
      </c>
      <c r="DE6" s="639"/>
      <c r="DF6" s="639"/>
      <c r="DG6" s="639"/>
      <c r="DH6" s="639"/>
      <c r="DI6" s="639"/>
      <c r="DJ6" s="639"/>
      <c r="DK6" s="639"/>
      <c r="DL6" s="639"/>
      <c r="DM6" s="639"/>
      <c r="DN6" s="639"/>
      <c r="DO6" s="639"/>
      <c r="DP6" s="640"/>
      <c r="DQ6" s="635">
        <v>139150</v>
      </c>
      <c r="DR6" s="639"/>
      <c r="DS6" s="639"/>
      <c r="DT6" s="639"/>
      <c r="DU6" s="639"/>
      <c r="DV6" s="639"/>
      <c r="DW6" s="639"/>
      <c r="DX6" s="639"/>
      <c r="DY6" s="639"/>
      <c r="DZ6" s="639"/>
      <c r="EA6" s="639"/>
      <c r="EB6" s="639"/>
      <c r="EC6" s="656"/>
    </row>
    <row r="7" spans="2:143" ht="11.25" customHeight="1">
      <c r="B7" s="610" t="s">
        <v>229</v>
      </c>
      <c r="C7" s="611"/>
      <c r="D7" s="611"/>
      <c r="E7" s="611"/>
      <c r="F7" s="611"/>
      <c r="G7" s="611"/>
      <c r="H7" s="611"/>
      <c r="I7" s="611"/>
      <c r="J7" s="611"/>
      <c r="K7" s="611"/>
      <c r="L7" s="611"/>
      <c r="M7" s="611"/>
      <c r="N7" s="611"/>
      <c r="O7" s="611"/>
      <c r="P7" s="611"/>
      <c r="Q7" s="612"/>
      <c r="R7" s="629">
        <v>4815</v>
      </c>
      <c r="S7" s="639"/>
      <c r="T7" s="639"/>
      <c r="U7" s="639"/>
      <c r="V7" s="639"/>
      <c r="W7" s="639"/>
      <c r="X7" s="639"/>
      <c r="Y7" s="640"/>
      <c r="Z7" s="643">
        <v>0</v>
      </c>
      <c r="AA7" s="643"/>
      <c r="AB7" s="643"/>
      <c r="AC7" s="643"/>
      <c r="AD7" s="644">
        <v>4815</v>
      </c>
      <c r="AE7" s="644"/>
      <c r="AF7" s="644"/>
      <c r="AG7" s="644"/>
      <c r="AH7" s="644"/>
      <c r="AI7" s="644"/>
      <c r="AJ7" s="644"/>
      <c r="AK7" s="644"/>
      <c r="AL7" s="632">
        <v>0</v>
      </c>
      <c r="AM7" s="641"/>
      <c r="AN7" s="641"/>
      <c r="AO7" s="645"/>
      <c r="AP7" s="610" t="s">
        <v>604</v>
      </c>
      <c r="AQ7" s="611"/>
      <c r="AR7" s="611"/>
      <c r="AS7" s="611"/>
      <c r="AT7" s="611"/>
      <c r="AU7" s="611"/>
      <c r="AV7" s="611"/>
      <c r="AW7" s="611"/>
      <c r="AX7" s="611"/>
      <c r="AY7" s="611"/>
      <c r="AZ7" s="611"/>
      <c r="BA7" s="611"/>
      <c r="BB7" s="611"/>
      <c r="BC7" s="611"/>
      <c r="BD7" s="611"/>
      <c r="BE7" s="611"/>
      <c r="BF7" s="612"/>
      <c r="BG7" s="629">
        <v>1604011</v>
      </c>
      <c r="BH7" s="639"/>
      <c r="BI7" s="639"/>
      <c r="BJ7" s="639"/>
      <c r="BK7" s="639"/>
      <c r="BL7" s="639"/>
      <c r="BM7" s="639"/>
      <c r="BN7" s="640"/>
      <c r="BO7" s="643">
        <v>46.9</v>
      </c>
      <c r="BP7" s="643"/>
      <c r="BQ7" s="643"/>
      <c r="BR7" s="643"/>
      <c r="BS7" s="644">
        <v>48642</v>
      </c>
      <c r="BT7" s="644"/>
      <c r="BU7" s="644"/>
      <c r="BV7" s="644"/>
      <c r="BW7" s="644"/>
      <c r="BX7" s="644"/>
      <c r="BY7" s="644"/>
      <c r="BZ7" s="644"/>
      <c r="CA7" s="644"/>
      <c r="CB7" s="715"/>
      <c r="CD7" s="657" t="s">
        <v>230</v>
      </c>
      <c r="CE7" s="654"/>
      <c r="CF7" s="654"/>
      <c r="CG7" s="654"/>
      <c r="CH7" s="654"/>
      <c r="CI7" s="654"/>
      <c r="CJ7" s="654"/>
      <c r="CK7" s="654"/>
      <c r="CL7" s="654"/>
      <c r="CM7" s="654"/>
      <c r="CN7" s="654"/>
      <c r="CO7" s="654"/>
      <c r="CP7" s="654"/>
      <c r="CQ7" s="655"/>
      <c r="CR7" s="629">
        <v>2862212</v>
      </c>
      <c r="CS7" s="639"/>
      <c r="CT7" s="639"/>
      <c r="CU7" s="639"/>
      <c r="CV7" s="639"/>
      <c r="CW7" s="639"/>
      <c r="CX7" s="639"/>
      <c r="CY7" s="640"/>
      <c r="CZ7" s="643">
        <v>11.4</v>
      </c>
      <c r="DA7" s="643"/>
      <c r="DB7" s="643"/>
      <c r="DC7" s="643"/>
      <c r="DD7" s="635">
        <v>255619</v>
      </c>
      <c r="DE7" s="639"/>
      <c r="DF7" s="639"/>
      <c r="DG7" s="639"/>
      <c r="DH7" s="639"/>
      <c r="DI7" s="639"/>
      <c r="DJ7" s="639"/>
      <c r="DK7" s="639"/>
      <c r="DL7" s="639"/>
      <c r="DM7" s="639"/>
      <c r="DN7" s="639"/>
      <c r="DO7" s="639"/>
      <c r="DP7" s="640"/>
      <c r="DQ7" s="635">
        <v>2364065</v>
      </c>
      <c r="DR7" s="639"/>
      <c r="DS7" s="639"/>
      <c r="DT7" s="639"/>
      <c r="DU7" s="639"/>
      <c r="DV7" s="639"/>
      <c r="DW7" s="639"/>
      <c r="DX7" s="639"/>
      <c r="DY7" s="639"/>
      <c r="DZ7" s="639"/>
      <c r="EA7" s="639"/>
      <c r="EB7" s="639"/>
      <c r="EC7" s="656"/>
    </row>
    <row r="8" spans="2:143" ht="11.25" customHeight="1">
      <c r="B8" s="610" t="s">
        <v>231</v>
      </c>
      <c r="C8" s="611"/>
      <c r="D8" s="611"/>
      <c r="E8" s="611"/>
      <c r="F8" s="611"/>
      <c r="G8" s="611"/>
      <c r="H8" s="611"/>
      <c r="I8" s="611"/>
      <c r="J8" s="611"/>
      <c r="K8" s="611"/>
      <c r="L8" s="611"/>
      <c r="M8" s="611"/>
      <c r="N8" s="611"/>
      <c r="O8" s="611"/>
      <c r="P8" s="611"/>
      <c r="Q8" s="612"/>
      <c r="R8" s="629">
        <v>21781</v>
      </c>
      <c r="S8" s="639"/>
      <c r="T8" s="639"/>
      <c r="U8" s="639"/>
      <c r="V8" s="639"/>
      <c r="W8" s="639"/>
      <c r="X8" s="639"/>
      <c r="Y8" s="640"/>
      <c r="Z8" s="643">
        <v>0.1</v>
      </c>
      <c r="AA8" s="643"/>
      <c r="AB8" s="643"/>
      <c r="AC8" s="643"/>
      <c r="AD8" s="644">
        <v>21781</v>
      </c>
      <c r="AE8" s="644"/>
      <c r="AF8" s="644"/>
      <c r="AG8" s="644"/>
      <c r="AH8" s="644"/>
      <c r="AI8" s="644"/>
      <c r="AJ8" s="644"/>
      <c r="AK8" s="644"/>
      <c r="AL8" s="632">
        <v>0.2</v>
      </c>
      <c r="AM8" s="641"/>
      <c r="AN8" s="641"/>
      <c r="AO8" s="645"/>
      <c r="AP8" s="610" t="s">
        <v>603</v>
      </c>
      <c r="AQ8" s="611"/>
      <c r="AR8" s="611"/>
      <c r="AS8" s="611"/>
      <c r="AT8" s="611"/>
      <c r="AU8" s="611"/>
      <c r="AV8" s="611"/>
      <c r="AW8" s="611"/>
      <c r="AX8" s="611"/>
      <c r="AY8" s="611"/>
      <c r="AZ8" s="611"/>
      <c r="BA8" s="611"/>
      <c r="BB8" s="611"/>
      <c r="BC8" s="611"/>
      <c r="BD8" s="611"/>
      <c r="BE8" s="611"/>
      <c r="BF8" s="612"/>
      <c r="BG8" s="629">
        <v>54616</v>
      </c>
      <c r="BH8" s="639"/>
      <c r="BI8" s="639"/>
      <c r="BJ8" s="639"/>
      <c r="BK8" s="639"/>
      <c r="BL8" s="639"/>
      <c r="BM8" s="639"/>
      <c r="BN8" s="640"/>
      <c r="BO8" s="643">
        <v>1.6</v>
      </c>
      <c r="BP8" s="643"/>
      <c r="BQ8" s="643"/>
      <c r="BR8" s="643"/>
      <c r="BS8" s="644" t="s">
        <v>539</v>
      </c>
      <c r="BT8" s="644"/>
      <c r="BU8" s="644"/>
      <c r="BV8" s="644"/>
      <c r="BW8" s="644"/>
      <c r="BX8" s="644"/>
      <c r="BY8" s="644"/>
      <c r="BZ8" s="644"/>
      <c r="CA8" s="644"/>
      <c r="CB8" s="715"/>
      <c r="CD8" s="657" t="s">
        <v>232</v>
      </c>
      <c r="CE8" s="654"/>
      <c r="CF8" s="654"/>
      <c r="CG8" s="654"/>
      <c r="CH8" s="654"/>
      <c r="CI8" s="654"/>
      <c r="CJ8" s="654"/>
      <c r="CK8" s="654"/>
      <c r="CL8" s="654"/>
      <c r="CM8" s="654"/>
      <c r="CN8" s="654"/>
      <c r="CO8" s="654"/>
      <c r="CP8" s="654"/>
      <c r="CQ8" s="655"/>
      <c r="CR8" s="629">
        <v>6701225</v>
      </c>
      <c r="CS8" s="639"/>
      <c r="CT8" s="639"/>
      <c r="CU8" s="639"/>
      <c r="CV8" s="639"/>
      <c r="CW8" s="639"/>
      <c r="CX8" s="639"/>
      <c r="CY8" s="640"/>
      <c r="CZ8" s="643">
        <v>26.7</v>
      </c>
      <c r="DA8" s="643"/>
      <c r="DB8" s="643"/>
      <c r="DC8" s="643"/>
      <c r="DD8" s="635">
        <v>64641</v>
      </c>
      <c r="DE8" s="639"/>
      <c r="DF8" s="639"/>
      <c r="DG8" s="639"/>
      <c r="DH8" s="639"/>
      <c r="DI8" s="639"/>
      <c r="DJ8" s="639"/>
      <c r="DK8" s="639"/>
      <c r="DL8" s="639"/>
      <c r="DM8" s="639"/>
      <c r="DN8" s="639"/>
      <c r="DO8" s="639"/>
      <c r="DP8" s="640"/>
      <c r="DQ8" s="635">
        <v>3291034</v>
      </c>
      <c r="DR8" s="639"/>
      <c r="DS8" s="639"/>
      <c r="DT8" s="639"/>
      <c r="DU8" s="639"/>
      <c r="DV8" s="639"/>
      <c r="DW8" s="639"/>
      <c r="DX8" s="639"/>
      <c r="DY8" s="639"/>
      <c r="DZ8" s="639"/>
      <c r="EA8" s="639"/>
      <c r="EB8" s="639"/>
      <c r="EC8" s="656"/>
    </row>
    <row r="9" spans="2:143" ht="11.25" customHeight="1">
      <c r="B9" s="610" t="s">
        <v>233</v>
      </c>
      <c r="C9" s="611"/>
      <c r="D9" s="611"/>
      <c r="E9" s="611"/>
      <c r="F9" s="611"/>
      <c r="G9" s="611"/>
      <c r="H9" s="611"/>
      <c r="I9" s="611"/>
      <c r="J9" s="611"/>
      <c r="K9" s="611"/>
      <c r="L9" s="611"/>
      <c r="M9" s="611"/>
      <c r="N9" s="611"/>
      <c r="O9" s="611"/>
      <c r="P9" s="611"/>
      <c r="Q9" s="612"/>
      <c r="R9" s="629">
        <v>27092</v>
      </c>
      <c r="S9" s="639"/>
      <c r="T9" s="639"/>
      <c r="U9" s="639"/>
      <c r="V9" s="639"/>
      <c r="W9" s="639"/>
      <c r="X9" s="639"/>
      <c r="Y9" s="640"/>
      <c r="Z9" s="643">
        <v>0.1</v>
      </c>
      <c r="AA9" s="643"/>
      <c r="AB9" s="643"/>
      <c r="AC9" s="643"/>
      <c r="AD9" s="644">
        <v>27092</v>
      </c>
      <c r="AE9" s="644"/>
      <c r="AF9" s="644"/>
      <c r="AG9" s="644"/>
      <c r="AH9" s="644"/>
      <c r="AI9" s="644"/>
      <c r="AJ9" s="644"/>
      <c r="AK9" s="644"/>
      <c r="AL9" s="632">
        <v>0.2</v>
      </c>
      <c r="AM9" s="641"/>
      <c r="AN9" s="641"/>
      <c r="AO9" s="645"/>
      <c r="AP9" s="610" t="s">
        <v>602</v>
      </c>
      <c r="AQ9" s="611"/>
      <c r="AR9" s="611"/>
      <c r="AS9" s="611"/>
      <c r="AT9" s="611"/>
      <c r="AU9" s="611"/>
      <c r="AV9" s="611"/>
      <c r="AW9" s="611"/>
      <c r="AX9" s="611"/>
      <c r="AY9" s="611"/>
      <c r="AZ9" s="611"/>
      <c r="BA9" s="611"/>
      <c r="BB9" s="611"/>
      <c r="BC9" s="611"/>
      <c r="BD9" s="611"/>
      <c r="BE9" s="611"/>
      <c r="BF9" s="612"/>
      <c r="BG9" s="629">
        <v>1338647</v>
      </c>
      <c r="BH9" s="639"/>
      <c r="BI9" s="639"/>
      <c r="BJ9" s="639"/>
      <c r="BK9" s="639"/>
      <c r="BL9" s="639"/>
      <c r="BM9" s="639"/>
      <c r="BN9" s="640"/>
      <c r="BO9" s="643">
        <v>39.1</v>
      </c>
      <c r="BP9" s="643"/>
      <c r="BQ9" s="643"/>
      <c r="BR9" s="643"/>
      <c r="BS9" s="644" t="s">
        <v>539</v>
      </c>
      <c r="BT9" s="644"/>
      <c r="BU9" s="644"/>
      <c r="BV9" s="644"/>
      <c r="BW9" s="644"/>
      <c r="BX9" s="644"/>
      <c r="BY9" s="644"/>
      <c r="BZ9" s="644"/>
      <c r="CA9" s="644"/>
      <c r="CB9" s="715"/>
      <c r="CD9" s="657" t="s">
        <v>234</v>
      </c>
      <c r="CE9" s="654"/>
      <c r="CF9" s="654"/>
      <c r="CG9" s="654"/>
      <c r="CH9" s="654"/>
      <c r="CI9" s="654"/>
      <c r="CJ9" s="654"/>
      <c r="CK9" s="654"/>
      <c r="CL9" s="654"/>
      <c r="CM9" s="654"/>
      <c r="CN9" s="654"/>
      <c r="CO9" s="654"/>
      <c r="CP9" s="654"/>
      <c r="CQ9" s="655"/>
      <c r="CR9" s="629">
        <v>2592957</v>
      </c>
      <c r="CS9" s="639"/>
      <c r="CT9" s="639"/>
      <c r="CU9" s="639"/>
      <c r="CV9" s="639"/>
      <c r="CW9" s="639"/>
      <c r="CX9" s="639"/>
      <c r="CY9" s="640"/>
      <c r="CZ9" s="643">
        <v>10.3</v>
      </c>
      <c r="DA9" s="643"/>
      <c r="DB9" s="643"/>
      <c r="DC9" s="643"/>
      <c r="DD9" s="635">
        <v>25176</v>
      </c>
      <c r="DE9" s="639"/>
      <c r="DF9" s="639"/>
      <c r="DG9" s="639"/>
      <c r="DH9" s="639"/>
      <c r="DI9" s="639"/>
      <c r="DJ9" s="639"/>
      <c r="DK9" s="639"/>
      <c r="DL9" s="639"/>
      <c r="DM9" s="639"/>
      <c r="DN9" s="639"/>
      <c r="DO9" s="639"/>
      <c r="DP9" s="640"/>
      <c r="DQ9" s="635">
        <v>1677748</v>
      </c>
      <c r="DR9" s="639"/>
      <c r="DS9" s="639"/>
      <c r="DT9" s="639"/>
      <c r="DU9" s="639"/>
      <c r="DV9" s="639"/>
      <c r="DW9" s="639"/>
      <c r="DX9" s="639"/>
      <c r="DY9" s="639"/>
      <c r="DZ9" s="639"/>
      <c r="EA9" s="639"/>
      <c r="EB9" s="639"/>
      <c r="EC9" s="656"/>
    </row>
    <row r="10" spans="2:143" ht="11.25" customHeight="1">
      <c r="B10" s="610" t="s">
        <v>601</v>
      </c>
      <c r="C10" s="611"/>
      <c r="D10" s="611"/>
      <c r="E10" s="611"/>
      <c r="F10" s="611"/>
      <c r="G10" s="611"/>
      <c r="H10" s="611"/>
      <c r="I10" s="611"/>
      <c r="J10" s="611"/>
      <c r="K10" s="611"/>
      <c r="L10" s="611"/>
      <c r="M10" s="611"/>
      <c r="N10" s="611"/>
      <c r="O10" s="611"/>
      <c r="P10" s="611"/>
      <c r="Q10" s="612"/>
      <c r="R10" s="629" t="s">
        <v>539</v>
      </c>
      <c r="S10" s="639"/>
      <c r="T10" s="639"/>
      <c r="U10" s="639"/>
      <c r="V10" s="639"/>
      <c r="W10" s="639"/>
      <c r="X10" s="639"/>
      <c r="Y10" s="640"/>
      <c r="Z10" s="643" t="s">
        <v>539</v>
      </c>
      <c r="AA10" s="643"/>
      <c r="AB10" s="643"/>
      <c r="AC10" s="643"/>
      <c r="AD10" s="644" t="s">
        <v>539</v>
      </c>
      <c r="AE10" s="644"/>
      <c r="AF10" s="644"/>
      <c r="AG10" s="644"/>
      <c r="AH10" s="644"/>
      <c r="AI10" s="644"/>
      <c r="AJ10" s="644"/>
      <c r="AK10" s="644"/>
      <c r="AL10" s="632" t="s">
        <v>539</v>
      </c>
      <c r="AM10" s="641"/>
      <c r="AN10" s="641"/>
      <c r="AO10" s="645"/>
      <c r="AP10" s="610" t="s">
        <v>600</v>
      </c>
      <c r="AQ10" s="611"/>
      <c r="AR10" s="611"/>
      <c r="AS10" s="611"/>
      <c r="AT10" s="611"/>
      <c r="AU10" s="611"/>
      <c r="AV10" s="611"/>
      <c r="AW10" s="611"/>
      <c r="AX10" s="611"/>
      <c r="AY10" s="611"/>
      <c r="AZ10" s="611"/>
      <c r="BA10" s="611"/>
      <c r="BB10" s="611"/>
      <c r="BC10" s="611"/>
      <c r="BD10" s="611"/>
      <c r="BE10" s="611"/>
      <c r="BF10" s="612"/>
      <c r="BG10" s="629">
        <v>94877</v>
      </c>
      <c r="BH10" s="639"/>
      <c r="BI10" s="639"/>
      <c r="BJ10" s="639"/>
      <c r="BK10" s="639"/>
      <c r="BL10" s="639"/>
      <c r="BM10" s="639"/>
      <c r="BN10" s="640"/>
      <c r="BO10" s="643">
        <v>2.8</v>
      </c>
      <c r="BP10" s="643"/>
      <c r="BQ10" s="643"/>
      <c r="BR10" s="643"/>
      <c r="BS10" s="644">
        <v>15537</v>
      </c>
      <c r="BT10" s="644"/>
      <c r="BU10" s="644"/>
      <c r="BV10" s="644"/>
      <c r="BW10" s="644"/>
      <c r="BX10" s="644"/>
      <c r="BY10" s="644"/>
      <c r="BZ10" s="644"/>
      <c r="CA10" s="644"/>
      <c r="CB10" s="715"/>
      <c r="CD10" s="657" t="s">
        <v>235</v>
      </c>
      <c r="CE10" s="654"/>
      <c r="CF10" s="654"/>
      <c r="CG10" s="654"/>
      <c r="CH10" s="654"/>
      <c r="CI10" s="654"/>
      <c r="CJ10" s="654"/>
      <c r="CK10" s="654"/>
      <c r="CL10" s="654"/>
      <c r="CM10" s="654"/>
      <c r="CN10" s="654"/>
      <c r="CO10" s="654"/>
      <c r="CP10" s="654"/>
      <c r="CQ10" s="655"/>
      <c r="CR10" s="629">
        <v>20450</v>
      </c>
      <c r="CS10" s="639"/>
      <c r="CT10" s="639"/>
      <c r="CU10" s="639"/>
      <c r="CV10" s="639"/>
      <c r="CW10" s="639"/>
      <c r="CX10" s="639"/>
      <c r="CY10" s="640"/>
      <c r="CZ10" s="643">
        <v>0.1</v>
      </c>
      <c r="DA10" s="643"/>
      <c r="DB10" s="643"/>
      <c r="DC10" s="643"/>
      <c r="DD10" s="635" t="s">
        <v>539</v>
      </c>
      <c r="DE10" s="639"/>
      <c r="DF10" s="639"/>
      <c r="DG10" s="639"/>
      <c r="DH10" s="639"/>
      <c r="DI10" s="639"/>
      <c r="DJ10" s="639"/>
      <c r="DK10" s="639"/>
      <c r="DL10" s="639"/>
      <c r="DM10" s="639"/>
      <c r="DN10" s="639"/>
      <c r="DO10" s="639"/>
      <c r="DP10" s="640"/>
      <c r="DQ10" s="635">
        <v>450</v>
      </c>
      <c r="DR10" s="639"/>
      <c r="DS10" s="639"/>
      <c r="DT10" s="639"/>
      <c r="DU10" s="639"/>
      <c r="DV10" s="639"/>
      <c r="DW10" s="639"/>
      <c r="DX10" s="639"/>
      <c r="DY10" s="639"/>
      <c r="DZ10" s="639"/>
      <c r="EA10" s="639"/>
      <c r="EB10" s="639"/>
      <c r="EC10" s="656"/>
    </row>
    <row r="11" spans="2:143" ht="11.25" customHeight="1">
      <c r="B11" s="610" t="s">
        <v>236</v>
      </c>
      <c r="C11" s="611"/>
      <c r="D11" s="611"/>
      <c r="E11" s="611"/>
      <c r="F11" s="611"/>
      <c r="G11" s="611"/>
      <c r="H11" s="611"/>
      <c r="I11" s="611"/>
      <c r="J11" s="611"/>
      <c r="K11" s="611"/>
      <c r="L11" s="611"/>
      <c r="M11" s="611"/>
      <c r="N11" s="611"/>
      <c r="O11" s="611"/>
      <c r="P11" s="611"/>
      <c r="Q11" s="612"/>
      <c r="R11" s="629">
        <v>799839</v>
      </c>
      <c r="S11" s="639"/>
      <c r="T11" s="639"/>
      <c r="U11" s="639"/>
      <c r="V11" s="639"/>
      <c r="W11" s="639"/>
      <c r="X11" s="639"/>
      <c r="Y11" s="640"/>
      <c r="Z11" s="632">
        <v>3</v>
      </c>
      <c r="AA11" s="641"/>
      <c r="AB11" s="641"/>
      <c r="AC11" s="642"/>
      <c r="AD11" s="635">
        <v>799839</v>
      </c>
      <c r="AE11" s="639"/>
      <c r="AF11" s="639"/>
      <c r="AG11" s="639"/>
      <c r="AH11" s="639"/>
      <c r="AI11" s="639"/>
      <c r="AJ11" s="639"/>
      <c r="AK11" s="640"/>
      <c r="AL11" s="632">
        <v>6.7</v>
      </c>
      <c r="AM11" s="641"/>
      <c r="AN11" s="641"/>
      <c r="AO11" s="645"/>
      <c r="AP11" s="610" t="s">
        <v>599</v>
      </c>
      <c r="AQ11" s="611"/>
      <c r="AR11" s="611"/>
      <c r="AS11" s="611"/>
      <c r="AT11" s="611"/>
      <c r="AU11" s="611"/>
      <c r="AV11" s="611"/>
      <c r="AW11" s="611"/>
      <c r="AX11" s="611"/>
      <c r="AY11" s="611"/>
      <c r="AZ11" s="611"/>
      <c r="BA11" s="611"/>
      <c r="BB11" s="611"/>
      <c r="BC11" s="611"/>
      <c r="BD11" s="611"/>
      <c r="BE11" s="611"/>
      <c r="BF11" s="612"/>
      <c r="BG11" s="629">
        <v>115871</v>
      </c>
      <c r="BH11" s="639"/>
      <c r="BI11" s="639"/>
      <c r="BJ11" s="639"/>
      <c r="BK11" s="639"/>
      <c r="BL11" s="639"/>
      <c r="BM11" s="639"/>
      <c r="BN11" s="640"/>
      <c r="BO11" s="643">
        <v>3.4</v>
      </c>
      <c r="BP11" s="643"/>
      <c r="BQ11" s="643"/>
      <c r="BR11" s="643"/>
      <c r="BS11" s="644">
        <v>33105</v>
      </c>
      <c r="BT11" s="644"/>
      <c r="BU11" s="644"/>
      <c r="BV11" s="644"/>
      <c r="BW11" s="644"/>
      <c r="BX11" s="644"/>
      <c r="BY11" s="644"/>
      <c r="BZ11" s="644"/>
      <c r="CA11" s="644"/>
      <c r="CB11" s="715"/>
      <c r="CD11" s="657" t="s">
        <v>237</v>
      </c>
      <c r="CE11" s="654"/>
      <c r="CF11" s="654"/>
      <c r="CG11" s="654"/>
      <c r="CH11" s="654"/>
      <c r="CI11" s="654"/>
      <c r="CJ11" s="654"/>
      <c r="CK11" s="654"/>
      <c r="CL11" s="654"/>
      <c r="CM11" s="654"/>
      <c r="CN11" s="654"/>
      <c r="CO11" s="654"/>
      <c r="CP11" s="654"/>
      <c r="CQ11" s="655"/>
      <c r="CR11" s="629">
        <v>1625774</v>
      </c>
      <c r="CS11" s="639"/>
      <c r="CT11" s="639"/>
      <c r="CU11" s="639"/>
      <c r="CV11" s="639"/>
      <c r="CW11" s="639"/>
      <c r="CX11" s="639"/>
      <c r="CY11" s="640"/>
      <c r="CZ11" s="643">
        <v>6.5</v>
      </c>
      <c r="DA11" s="643"/>
      <c r="DB11" s="643"/>
      <c r="DC11" s="643"/>
      <c r="DD11" s="635">
        <v>694957</v>
      </c>
      <c r="DE11" s="639"/>
      <c r="DF11" s="639"/>
      <c r="DG11" s="639"/>
      <c r="DH11" s="639"/>
      <c r="DI11" s="639"/>
      <c r="DJ11" s="639"/>
      <c r="DK11" s="639"/>
      <c r="DL11" s="639"/>
      <c r="DM11" s="639"/>
      <c r="DN11" s="639"/>
      <c r="DO11" s="639"/>
      <c r="DP11" s="640"/>
      <c r="DQ11" s="635">
        <v>418910</v>
      </c>
      <c r="DR11" s="639"/>
      <c r="DS11" s="639"/>
      <c r="DT11" s="639"/>
      <c r="DU11" s="639"/>
      <c r="DV11" s="639"/>
      <c r="DW11" s="639"/>
      <c r="DX11" s="639"/>
      <c r="DY11" s="639"/>
      <c r="DZ11" s="639"/>
      <c r="EA11" s="639"/>
      <c r="EB11" s="639"/>
      <c r="EC11" s="656"/>
    </row>
    <row r="12" spans="2:143" ht="11.25" customHeight="1">
      <c r="B12" s="610" t="s">
        <v>238</v>
      </c>
      <c r="C12" s="611"/>
      <c r="D12" s="611"/>
      <c r="E12" s="611"/>
      <c r="F12" s="611"/>
      <c r="G12" s="611"/>
      <c r="H12" s="611"/>
      <c r="I12" s="611"/>
      <c r="J12" s="611"/>
      <c r="K12" s="611"/>
      <c r="L12" s="611"/>
      <c r="M12" s="611"/>
      <c r="N12" s="611"/>
      <c r="O12" s="611"/>
      <c r="P12" s="611"/>
      <c r="Q12" s="612"/>
      <c r="R12" s="629" t="s">
        <v>539</v>
      </c>
      <c r="S12" s="639"/>
      <c r="T12" s="639"/>
      <c r="U12" s="639"/>
      <c r="V12" s="639"/>
      <c r="W12" s="639"/>
      <c r="X12" s="639"/>
      <c r="Y12" s="640"/>
      <c r="Z12" s="643" t="s">
        <v>539</v>
      </c>
      <c r="AA12" s="643"/>
      <c r="AB12" s="643"/>
      <c r="AC12" s="643"/>
      <c r="AD12" s="644" t="s">
        <v>539</v>
      </c>
      <c r="AE12" s="644"/>
      <c r="AF12" s="644"/>
      <c r="AG12" s="644"/>
      <c r="AH12" s="644"/>
      <c r="AI12" s="644"/>
      <c r="AJ12" s="644"/>
      <c r="AK12" s="644"/>
      <c r="AL12" s="632" t="s">
        <v>539</v>
      </c>
      <c r="AM12" s="641"/>
      <c r="AN12" s="641"/>
      <c r="AO12" s="645"/>
      <c r="AP12" s="610" t="s">
        <v>598</v>
      </c>
      <c r="AQ12" s="611"/>
      <c r="AR12" s="611"/>
      <c r="AS12" s="611"/>
      <c r="AT12" s="611"/>
      <c r="AU12" s="611"/>
      <c r="AV12" s="611"/>
      <c r="AW12" s="611"/>
      <c r="AX12" s="611"/>
      <c r="AY12" s="611"/>
      <c r="AZ12" s="611"/>
      <c r="BA12" s="611"/>
      <c r="BB12" s="611"/>
      <c r="BC12" s="611"/>
      <c r="BD12" s="611"/>
      <c r="BE12" s="611"/>
      <c r="BF12" s="612"/>
      <c r="BG12" s="629">
        <v>1410138</v>
      </c>
      <c r="BH12" s="639"/>
      <c r="BI12" s="639"/>
      <c r="BJ12" s="639"/>
      <c r="BK12" s="639"/>
      <c r="BL12" s="639"/>
      <c r="BM12" s="639"/>
      <c r="BN12" s="640"/>
      <c r="BO12" s="643">
        <v>41.2</v>
      </c>
      <c r="BP12" s="643"/>
      <c r="BQ12" s="643"/>
      <c r="BR12" s="643"/>
      <c r="BS12" s="644" t="s">
        <v>539</v>
      </c>
      <c r="BT12" s="644"/>
      <c r="BU12" s="644"/>
      <c r="BV12" s="644"/>
      <c r="BW12" s="644"/>
      <c r="BX12" s="644"/>
      <c r="BY12" s="644"/>
      <c r="BZ12" s="644"/>
      <c r="CA12" s="644"/>
      <c r="CB12" s="715"/>
      <c r="CD12" s="657" t="s">
        <v>239</v>
      </c>
      <c r="CE12" s="654"/>
      <c r="CF12" s="654"/>
      <c r="CG12" s="654"/>
      <c r="CH12" s="654"/>
      <c r="CI12" s="654"/>
      <c r="CJ12" s="654"/>
      <c r="CK12" s="654"/>
      <c r="CL12" s="654"/>
      <c r="CM12" s="654"/>
      <c r="CN12" s="654"/>
      <c r="CO12" s="654"/>
      <c r="CP12" s="654"/>
      <c r="CQ12" s="655"/>
      <c r="CR12" s="629">
        <v>1660924</v>
      </c>
      <c r="CS12" s="639"/>
      <c r="CT12" s="639"/>
      <c r="CU12" s="639"/>
      <c r="CV12" s="639"/>
      <c r="CW12" s="639"/>
      <c r="CX12" s="639"/>
      <c r="CY12" s="640"/>
      <c r="CZ12" s="643">
        <v>6.6</v>
      </c>
      <c r="DA12" s="643"/>
      <c r="DB12" s="643"/>
      <c r="DC12" s="643"/>
      <c r="DD12" s="635">
        <v>4000</v>
      </c>
      <c r="DE12" s="639"/>
      <c r="DF12" s="639"/>
      <c r="DG12" s="639"/>
      <c r="DH12" s="639"/>
      <c r="DI12" s="639"/>
      <c r="DJ12" s="639"/>
      <c r="DK12" s="639"/>
      <c r="DL12" s="639"/>
      <c r="DM12" s="639"/>
      <c r="DN12" s="639"/>
      <c r="DO12" s="639"/>
      <c r="DP12" s="640"/>
      <c r="DQ12" s="635">
        <v>578471</v>
      </c>
      <c r="DR12" s="639"/>
      <c r="DS12" s="639"/>
      <c r="DT12" s="639"/>
      <c r="DU12" s="639"/>
      <c r="DV12" s="639"/>
      <c r="DW12" s="639"/>
      <c r="DX12" s="639"/>
      <c r="DY12" s="639"/>
      <c r="DZ12" s="639"/>
      <c r="EA12" s="639"/>
      <c r="EB12" s="639"/>
      <c r="EC12" s="656"/>
    </row>
    <row r="13" spans="2:143" ht="11.25" customHeight="1">
      <c r="B13" s="610" t="s">
        <v>240</v>
      </c>
      <c r="C13" s="611"/>
      <c r="D13" s="611"/>
      <c r="E13" s="611"/>
      <c r="F13" s="611"/>
      <c r="G13" s="611"/>
      <c r="H13" s="611"/>
      <c r="I13" s="611"/>
      <c r="J13" s="611"/>
      <c r="K13" s="611"/>
      <c r="L13" s="611"/>
      <c r="M13" s="611"/>
      <c r="N13" s="611"/>
      <c r="O13" s="611"/>
      <c r="P13" s="611"/>
      <c r="Q13" s="612"/>
      <c r="R13" s="629" t="s">
        <v>539</v>
      </c>
      <c r="S13" s="639"/>
      <c r="T13" s="639"/>
      <c r="U13" s="639"/>
      <c r="V13" s="639"/>
      <c r="W13" s="639"/>
      <c r="X13" s="639"/>
      <c r="Y13" s="640"/>
      <c r="Z13" s="643" t="s">
        <v>539</v>
      </c>
      <c r="AA13" s="643"/>
      <c r="AB13" s="643"/>
      <c r="AC13" s="643"/>
      <c r="AD13" s="644" t="s">
        <v>539</v>
      </c>
      <c r="AE13" s="644"/>
      <c r="AF13" s="644"/>
      <c r="AG13" s="644"/>
      <c r="AH13" s="644"/>
      <c r="AI13" s="644"/>
      <c r="AJ13" s="644"/>
      <c r="AK13" s="644"/>
      <c r="AL13" s="632" t="s">
        <v>539</v>
      </c>
      <c r="AM13" s="641"/>
      <c r="AN13" s="641"/>
      <c r="AO13" s="645"/>
      <c r="AP13" s="610" t="s">
        <v>597</v>
      </c>
      <c r="AQ13" s="611"/>
      <c r="AR13" s="611"/>
      <c r="AS13" s="611"/>
      <c r="AT13" s="611"/>
      <c r="AU13" s="611"/>
      <c r="AV13" s="611"/>
      <c r="AW13" s="611"/>
      <c r="AX13" s="611"/>
      <c r="AY13" s="611"/>
      <c r="AZ13" s="611"/>
      <c r="BA13" s="611"/>
      <c r="BB13" s="611"/>
      <c r="BC13" s="611"/>
      <c r="BD13" s="611"/>
      <c r="BE13" s="611"/>
      <c r="BF13" s="612"/>
      <c r="BG13" s="629">
        <v>1404362</v>
      </c>
      <c r="BH13" s="639"/>
      <c r="BI13" s="639"/>
      <c r="BJ13" s="639"/>
      <c r="BK13" s="639"/>
      <c r="BL13" s="639"/>
      <c r="BM13" s="639"/>
      <c r="BN13" s="640"/>
      <c r="BO13" s="643">
        <v>41</v>
      </c>
      <c r="BP13" s="643"/>
      <c r="BQ13" s="643"/>
      <c r="BR13" s="643"/>
      <c r="BS13" s="644" t="s">
        <v>539</v>
      </c>
      <c r="BT13" s="644"/>
      <c r="BU13" s="644"/>
      <c r="BV13" s="644"/>
      <c r="BW13" s="644"/>
      <c r="BX13" s="644"/>
      <c r="BY13" s="644"/>
      <c r="BZ13" s="644"/>
      <c r="CA13" s="644"/>
      <c r="CB13" s="715"/>
      <c r="CD13" s="657" t="s">
        <v>241</v>
      </c>
      <c r="CE13" s="654"/>
      <c r="CF13" s="654"/>
      <c r="CG13" s="654"/>
      <c r="CH13" s="654"/>
      <c r="CI13" s="654"/>
      <c r="CJ13" s="654"/>
      <c r="CK13" s="654"/>
      <c r="CL13" s="654"/>
      <c r="CM13" s="654"/>
      <c r="CN13" s="654"/>
      <c r="CO13" s="654"/>
      <c r="CP13" s="654"/>
      <c r="CQ13" s="655"/>
      <c r="CR13" s="629">
        <v>4201100</v>
      </c>
      <c r="CS13" s="639"/>
      <c r="CT13" s="639"/>
      <c r="CU13" s="639"/>
      <c r="CV13" s="639"/>
      <c r="CW13" s="639"/>
      <c r="CX13" s="639"/>
      <c r="CY13" s="640"/>
      <c r="CZ13" s="643">
        <v>16.8</v>
      </c>
      <c r="DA13" s="643"/>
      <c r="DB13" s="643"/>
      <c r="DC13" s="643"/>
      <c r="DD13" s="635">
        <v>2675498</v>
      </c>
      <c r="DE13" s="639"/>
      <c r="DF13" s="639"/>
      <c r="DG13" s="639"/>
      <c r="DH13" s="639"/>
      <c r="DI13" s="639"/>
      <c r="DJ13" s="639"/>
      <c r="DK13" s="639"/>
      <c r="DL13" s="639"/>
      <c r="DM13" s="639"/>
      <c r="DN13" s="639"/>
      <c r="DO13" s="639"/>
      <c r="DP13" s="640"/>
      <c r="DQ13" s="635">
        <v>1350693</v>
      </c>
      <c r="DR13" s="639"/>
      <c r="DS13" s="639"/>
      <c r="DT13" s="639"/>
      <c r="DU13" s="639"/>
      <c r="DV13" s="639"/>
      <c r="DW13" s="639"/>
      <c r="DX13" s="639"/>
      <c r="DY13" s="639"/>
      <c r="DZ13" s="639"/>
      <c r="EA13" s="639"/>
      <c r="EB13" s="639"/>
      <c r="EC13" s="656"/>
    </row>
    <row r="14" spans="2:143" ht="11.25" customHeight="1">
      <c r="B14" s="610" t="s">
        <v>242</v>
      </c>
      <c r="C14" s="611"/>
      <c r="D14" s="611"/>
      <c r="E14" s="611"/>
      <c r="F14" s="611"/>
      <c r="G14" s="611"/>
      <c r="H14" s="611"/>
      <c r="I14" s="611"/>
      <c r="J14" s="611"/>
      <c r="K14" s="611"/>
      <c r="L14" s="611"/>
      <c r="M14" s="611"/>
      <c r="N14" s="611"/>
      <c r="O14" s="611"/>
      <c r="P14" s="611"/>
      <c r="Q14" s="612"/>
      <c r="R14" s="629" t="s">
        <v>539</v>
      </c>
      <c r="S14" s="639"/>
      <c r="T14" s="639"/>
      <c r="U14" s="639"/>
      <c r="V14" s="639"/>
      <c r="W14" s="639"/>
      <c r="X14" s="639"/>
      <c r="Y14" s="640"/>
      <c r="Z14" s="643" t="s">
        <v>539</v>
      </c>
      <c r="AA14" s="643"/>
      <c r="AB14" s="643"/>
      <c r="AC14" s="643"/>
      <c r="AD14" s="644" t="s">
        <v>539</v>
      </c>
      <c r="AE14" s="644"/>
      <c r="AF14" s="644"/>
      <c r="AG14" s="644"/>
      <c r="AH14" s="644"/>
      <c r="AI14" s="644"/>
      <c r="AJ14" s="644"/>
      <c r="AK14" s="644"/>
      <c r="AL14" s="632" t="s">
        <v>539</v>
      </c>
      <c r="AM14" s="641"/>
      <c r="AN14" s="641"/>
      <c r="AO14" s="645"/>
      <c r="AP14" s="610" t="s">
        <v>596</v>
      </c>
      <c r="AQ14" s="611"/>
      <c r="AR14" s="611"/>
      <c r="AS14" s="611"/>
      <c r="AT14" s="611"/>
      <c r="AU14" s="611"/>
      <c r="AV14" s="611"/>
      <c r="AW14" s="611"/>
      <c r="AX14" s="611"/>
      <c r="AY14" s="611"/>
      <c r="AZ14" s="611"/>
      <c r="BA14" s="611"/>
      <c r="BB14" s="611"/>
      <c r="BC14" s="611"/>
      <c r="BD14" s="611"/>
      <c r="BE14" s="611"/>
      <c r="BF14" s="612"/>
      <c r="BG14" s="629">
        <v>119749</v>
      </c>
      <c r="BH14" s="639"/>
      <c r="BI14" s="639"/>
      <c r="BJ14" s="639"/>
      <c r="BK14" s="639"/>
      <c r="BL14" s="639"/>
      <c r="BM14" s="639"/>
      <c r="BN14" s="640"/>
      <c r="BO14" s="643">
        <v>3.5</v>
      </c>
      <c r="BP14" s="643"/>
      <c r="BQ14" s="643"/>
      <c r="BR14" s="643"/>
      <c r="BS14" s="644" t="s">
        <v>539</v>
      </c>
      <c r="BT14" s="644"/>
      <c r="BU14" s="644"/>
      <c r="BV14" s="644"/>
      <c r="BW14" s="644"/>
      <c r="BX14" s="644"/>
      <c r="BY14" s="644"/>
      <c r="BZ14" s="644"/>
      <c r="CA14" s="644"/>
      <c r="CB14" s="715"/>
      <c r="CD14" s="657" t="s">
        <v>243</v>
      </c>
      <c r="CE14" s="654"/>
      <c r="CF14" s="654"/>
      <c r="CG14" s="654"/>
      <c r="CH14" s="654"/>
      <c r="CI14" s="654"/>
      <c r="CJ14" s="654"/>
      <c r="CK14" s="654"/>
      <c r="CL14" s="654"/>
      <c r="CM14" s="654"/>
      <c r="CN14" s="654"/>
      <c r="CO14" s="654"/>
      <c r="CP14" s="654"/>
      <c r="CQ14" s="655"/>
      <c r="CR14" s="629">
        <v>703797</v>
      </c>
      <c r="CS14" s="639"/>
      <c r="CT14" s="639"/>
      <c r="CU14" s="639"/>
      <c r="CV14" s="639"/>
      <c r="CW14" s="639"/>
      <c r="CX14" s="639"/>
      <c r="CY14" s="640"/>
      <c r="CZ14" s="643">
        <v>2.8</v>
      </c>
      <c r="DA14" s="643"/>
      <c r="DB14" s="643"/>
      <c r="DC14" s="643"/>
      <c r="DD14" s="635">
        <v>60542</v>
      </c>
      <c r="DE14" s="639"/>
      <c r="DF14" s="639"/>
      <c r="DG14" s="639"/>
      <c r="DH14" s="639"/>
      <c r="DI14" s="639"/>
      <c r="DJ14" s="639"/>
      <c r="DK14" s="639"/>
      <c r="DL14" s="639"/>
      <c r="DM14" s="639"/>
      <c r="DN14" s="639"/>
      <c r="DO14" s="639"/>
      <c r="DP14" s="640"/>
      <c r="DQ14" s="635">
        <v>611380</v>
      </c>
      <c r="DR14" s="639"/>
      <c r="DS14" s="639"/>
      <c r="DT14" s="639"/>
      <c r="DU14" s="639"/>
      <c r="DV14" s="639"/>
      <c r="DW14" s="639"/>
      <c r="DX14" s="639"/>
      <c r="DY14" s="639"/>
      <c r="DZ14" s="639"/>
      <c r="EA14" s="639"/>
      <c r="EB14" s="639"/>
      <c r="EC14" s="656"/>
    </row>
    <row r="15" spans="2:143" ht="11.25" customHeight="1">
      <c r="B15" s="610" t="s">
        <v>244</v>
      </c>
      <c r="C15" s="611"/>
      <c r="D15" s="611"/>
      <c r="E15" s="611"/>
      <c r="F15" s="611"/>
      <c r="G15" s="611"/>
      <c r="H15" s="611"/>
      <c r="I15" s="611"/>
      <c r="J15" s="611"/>
      <c r="K15" s="611"/>
      <c r="L15" s="611"/>
      <c r="M15" s="611"/>
      <c r="N15" s="611"/>
      <c r="O15" s="611"/>
      <c r="P15" s="611"/>
      <c r="Q15" s="612"/>
      <c r="R15" s="629" t="s">
        <v>539</v>
      </c>
      <c r="S15" s="639"/>
      <c r="T15" s="639"/>
      <c r="U15" s="639"/>
      <c r="V15" s="639"/>
      <c r="W15" s="639"/>
      <c r="X15" s="639"/>
      <c r="Y15" s="640"/>
      <c r="Z15" s="643" t="s">
        <v>539</v>
      </c>
      <c r="AA15" s="643"/>
      <c r="AB15" s="643"/>
      <c r="AC15" s="643"/>
      <c r="AD15" s="644" t="s">
        <v>539</v>
      </c>
      <c r="AE15" s="644"/>
      <c r="AF15" s="644"/>
      <c r="AG15" s="644"/>
      <c r="AH15" s="644"/>
      <c r="AI15" s="644"/>
      <c r="AJ15" s="644"/>
      <c r="AK15" s="644"/>
      <c r="AL15" s="632" t="s">
        <v>539</v>
      </c>
      <c r="AM15" s="641"/>
      <c r="AN15" s="641"/>
      <c r="AO15" s="645"/>
      <c r="AP15" s="610" t="s">
        <v>595</v>
      </c>
      <c r="AQ15" s="611"/>
      <c r="AR15" s="611"/>
      <c r="AS15" s="611"/>
      <c r="AT15" s="611"/>
      <c r="AU15" s="611"/>
      <c r="AV15" s="611"/>
      <c r="AW15" s="611"/>
      <c r="AX15" s="611"/>
      <c r="AY15" s="611"/>
      <c r="AZ15" s="611"/>
      <c r="BA15" s="611"/>
      <c r="BB15" s="611"/>
      <c r="BC15" s="611"/>
      <c r="BD15" s="611"/>
      <c r="BE15" s="611"/>
      <c r="BF15" s="612"/>
      <c r="BG15" s="629">
        <v>216370</v>
      </c>
      <c r="BH15" s="639"/>
      <c r="BI15" s="639"/>
      <c r="BJ15" s="639"/>
      <c r="BK15" s="639"/>
      <c r="BL15" s="639"/>
      <c r="BM15" s="639"/>
      <c r="BN15" s="640"/>
      <c r="BO15" s="643">
        <v>6.3</v>
      </c>
      <c r="BP15" s="643"/>
      <c r="BQ15" s="643"/>
      <c r="BR15" s="643"/>
      <c r="BS15" s="644" t="s">
        <v>539</v>
      </c>
      <c r="BT15" s="644"/>
      <c r="BU15" s="644"/>
      <c r="BV15" s="644"/>
      <c r="BW15" s="644"/>
      <c r="BX15" s="644"/>
      <c r="BY15" s="644"/>
      <c r="BZ15" s="644"/>
      <c r="CA15" s="644"/>
      <c r="CB15" s="715"/>
      <c r="CD15" s="657" t="s">
        <v>245</v>
      </c>
      <c r="CE15" s="654"/>
      <c r="CF15" s="654"/>
      <c r="CG15" s="654"/>
      <c r="CH15" s="654"/>
      <c r="CI15" s="654"/>
      <c r="CJ15" s="654"/>
      <c r="CK15" s="654"/>
      <c r="CL15" s="654"/>
      <c r="CM15" s="654"/>
      <c r="CN15" s="654"/>
      <c r="CO15" s="654"/>
      <c r="CP15" s="654"/>
      <c r="CQ15" s="655"/>
      <c r="CR15" s="629">
        <v>2078996</v>
      </c>
      <c r="CS15" s="639"/>
      <c r="CT15" s="639"/>
      <c r="CU15" s="639"/>
      <c r="CV15" s="639"/>
      <c r="CW15" s="639"/>
      <c r="CX15" s="639"/>
      <c r="CY15" s="640"/>
      <c r="CZ15" s="643">
        <v>8.3000000000000007</v>
      </c>
      <c r="DA15" s="643"/>
      <c r="DB15" s="643"/>
      <c r="DC15" s="643"/>
      <c r="DD15" s="635">
        <v>598700</v>
      </c>
      <c r="DE15" s="639"/>
      <c r="DF15" s="639"/>
      <c r="DG15" s="639"/>
      <c r="DH15" s="639"/>
      <c r="DI15" s="639"/>
      <c r="DJ15" s="639"/>
      <c r="DK15" s="639"/>
      <c r="DL15" s="639"/>
      <c r="DM15" s="639"/>
      <c r="DN15" s="639"/>
      <c r="DO15" s="639"/>
      <c r="DP15" s="640"/>
      <c r="DQ15" s="635">
        <v>1296109</v>
      </c>
      <c r="DR15" s="639"/>
      <c r="DS15" s="639"/>
      <c r="DT15" s="639"/>
      <c r="DU15" s="639"/>
      <c r="DV15" s="639"/>
      <c r="DW15" s="639"/>
      <c r="DX15" s="639"/>
      <c r="DY15" s="639"/>
      <c r="DZ15" s="639"/>
      <c r="EA15" s="639"/>
      <c r="EB15" s="639"/>
      <c r="EC15" s="656"/>
    </row>
    <row r="16" spans="2:143" ht="11.25" customHeight="1">
      <c r="B16" s="610" t="s">
        <v>594</v>
      </c>
      <c r="C16" s="611"/>
      <c r="D16" s="611"/>
      <c r="E16" s="611"/>
      <c r="F16" s="611"/>
      <c r="G16" s="611"/>
      <c r="H16" s="611"/>
      <c r="I16" s="611"/>
      <c r="J16" s="611"/>
      <c r="K16" s="611"/>
      <c r="L16" s="611"/>
      <c r="M16" s="611"/>
      <c r="N16" s="611"/>
      <c r="O16" s="611"/>
      <c r="P16" s="611"/>
      <c r="Q16" s="612"/>
      <c r="R16" s="629">
        <v>9404</v>
      </c>
      <c r="S16" s="639"/>
      <c r="T16" s="639"/>
      <c r="U16" s="639"/>
      <c r="V16" s="639"/>
      <c r="W16" s="639"/>
      <c r="X16" s="639"/>
      <c r="Y16" s="640"/>
      <c r="Z16" s="643">
        <v>0</v>
      </c>
      <c r="AA16" s="643"/>
      <c r="AB16" s="643"/>
      <c r="AC16" s="643"/>
      <c r="AD16" s="644">
        <v>9404</v>
      </c>
      <c r="AE16" s="644"/>
      <c r="AF16" s="644"/>
      <c r="AG16" s="644"/>
      <c r="AH16" s="644"/>
      <c r="AI16" s="644"/>
      <c r="AJ16" s="644"/>
      <c r="AK16" s="644"/>
      <c r="AL16" s="632">
        <v>0.1</v>
      </c>
      <c r="AM16" s="641"/>
      <c r="AN16" s="641"/>
      <c r="AO16" s="645"/>
      <c r="AP16" s="610" t="s">
        <v>593</v>
      </c>
      <c r="AQ16" s="611"/>
      <c r="AR16" s="611"/>
      <c r="AS16" s="611"/>
      <c r="AT16" s="611"/>
      <c r="AU16" s="611"/>
      <c r="AV16" s="611"/>
      <c r="AW16" s="611"/>
      <c r="AX16" s="611"/>
      <c r="AY16" s="611"/>
      <c r="AZ16" s="611"/>
      <c r="BA16" s="611"/>
      <c r="BB16" s="611"/>
      <c r="BC16" s="611"/>
      <c r="BD16" s="611"/>
      <c r="BE16" s="611"/>
      <c r="BF16" s="612"/>
      <c r="BG16" s="629" t="s">
        <v>539</v>
      </c>
      <c r="BH16" s="639"/>
      <c r="BI16" s="639"/>
      <c r="BJ16" s="639"/>
      <c r="BK16" s="639"/>
      <c r="BL16" s="639"/>
      <c r="BM16" s="639"/>
      <c r="BN16" s="640"/>
      <c r="BO16" s="643" t="s">
        <v>539</v>
      </c>
      <c r="BP16" s="643"/>
      <c r="BQ16" s="643"/>
      <c r="BR16" s="643"/>
      <c r="BS16" s="644" t="s">
        <v>539</v>
      </c>
      <c r="BT16" s="644"/>
      <c r="BU16" s="644"/>
      <c r="BV16" s="644"/>
      <c r="BW16" s="644"/>
      <c r="BX16" s="644"/>
      <c r="BY16" s="644"/>
      <c r="BZ16" s="644"/>
      <c r="CA16" s="644"/>
      <c r="CB16" s="715"/>
      <c r="CD16" s="657" t="s">
        <v>246</v>
      </c>
      <c r="CE16" s="654"/>
      <c r="CF16" s="654"/>
      <c r="CG16" s="654"/>
      <c r="CH16" s="654"/>
      <c r="CI16" s="654"/>
      <c r="CJ16" s="654"/>
      <c r="CK16" s="654"/>
      <c r="CL16" s="654"/>
      <c r="CM16" s="654"/>
      <c r="CN16" s="654"/>
      <c r="CO16" s="654"/>
      <c r="CP16" s="654"/>
      <c r="CQ16" s="655"/>
      <c r="CR16" s="629">
        <v>155981</v>
      </c>
      <c r="CS16" s="639"/>
      <c r="CT16" s="639"/>
      <c r="CU16" s="639"/>
      <c r="CV16" s="639"/>
      <c r="CW16" s="639"/>
      <c r="CX16" s="639"/>
      <c r="CY16" s="640"/>
      <c r="CZ16" s="643">
        <v>0.6</v>
      </c>
      <c r="DA16" s="643"/>
      <c r="DB16" s="643"/>
      <c r="DC16" s="643"/>
      <c r="DD16" s="635" t="s">
        <v>539</v>
      </c>
      <c r="DE16" s="639"/>
      <c r="DF16" s="639"/>
      <c r="DG16" s="639"/>
      <c r="DH16" s="639"/>
      <c r="DI16" s="639"/>
      <c r="DJ16" s="639"/>
      <c r="DK16" s="639"/>
      <c r="DL16" s="639"/>
      <c r="DM16" s="639"/>
      <c r="DN16" s="639"/>
      <c r="DO16" s="639"/>
      <c r="DP16" s="640"/>
      <c r="DQ16" s="635">
        <v>37871</v>
      </c>
      <c r="DR16" s="639"/>
      <c r="DS16" s="639"/>
      <c r="DT16" s="639"/>
      <c r="DU16" s="639"/>
      <c r="DV16" s="639"/>
      <c r="DW16" s="639"/>
      <c r="DX16" s="639"/>
      <c r="DY16" s="639"/>
      <c r="DZ16" s="639"/>
      <c r="EA16" s="639"/>
      <c r="EB16" s="639"/>
      <c r="EC16" s="656"/>
    </row>
    <row r="17" spans="2:133" ht="11.25" customHeight="1">
      <c r="B17" s="610" t="s">
        <v>592</v>
      </c>
      <c r="C17" s="611"/>
      <c r="D17" s="611"/>
      <c r="E17" s="611"/>
      <c r="F17" s="611"/>
      <c r="G17" s="611"/>
      <c r="H17" s="611"/>
      <c r="I17" s="611"/>
      <c r="J17" s="611"/>
      <c r="K17" s="611"/>
      <c r="L17" s="611"/>
      <c r="M17" s="611"/>
      <c r="N17" s="611"/>
      <c r="O17" s="611"/>
      <c r="P17" s="611"/>
      <c r="Q17" s="612"/>
      <c r="R17" s="629">
        <v>42255</v>
      </c>
      <c r="S17" s="639"/>
      <c r="T17" s="639"/>
      <c r="U17" s="639"/>
      <c r="V17" s="639"/>
      <c r="W17" s="639"/>
      <c r="X17" s="639"/>
      <c r="Y17" s="640"/>
      <c r="Z17" s="643">
        <v>0.2</v>
      </c>
      <c r="AA17" s="643"/>
      <c r="AB17" s="643"/>
      <c r="AC17" s="643"/>
      <c r="AD17" s="644">
        <v>42255</v>
      </c>
      <c r="AE17" s="644"/>
      <c r="AF17" s="644"/>
      <c r="AG17" s="644"/>
      <c r="AH17" s="644"/>
      <c r="AI17" s="644"/>
      <c r="AJ17" s="644"/>
      <c r="AK17" s="644"/>
      <c r="AL17" s="632">
        <v>0.4</v>
      </c>
      <c r="AM17" s="641"/>
      <c r="AN17" s="641"/>
      <c r="AO17" s="645"/>
      <c r="AP17" s="610" t="s">
        <v>591</v>
      </c>
      <c r="AQ17" s="611"/>
      <c r="AR17" s="611"/>
      <c r="AS17" s="611"/>
      <c r="AT17" s="611"/>
      <c r="AU17" s="611"/>
      <c r="AV17" s="611"/>
      <c r="AW17" s="611"/>
      <c r="AX17" s="611"/>
      <c r="AY17" s="611"/>
      <c r="AZ17" s="611"/>
      <c r="BA17" s="611"/>
      <c r="BB17" s="611"/>
      <c r="BC17" s="611"/>
      <c r="BD17" s="611"/>
      <c r="BE17" s="611"/>
      <c r="BF17" s="612"/>
      <c r="BG17" s="629" t="s">
        <v>539</v>
      </c>
      <c r="BH17" s="639"/>
      <c r="BI17" s="639"/>
      <c r="BJ17" s="639"/>
      <c r="BK17" s="639"/>
      <c r="BL17" s="639"/>
      <c r="BM17" s="639"/>
      <c r="BN17" s="640"/>
      <c r="BO17" s="643" t="s">
        <v>539</v>
      </c>
      <c r="BP17" s="643"/>
      <c r="BQ17" s="643"/>
      <c r="BR17" s="643"/>
      <c r="BS17" s="644" t="s">
        <v>539</v>
      </c>
      <c r="BT17" s="644"/>
      <c r="BU17" s="644"/>
      <c r="BV17" s="644"/>
      <c r="BW17" s="644"/>
      <c r="BX17" s="644"/>
      <c r="BY17" s="644"/>
      <c r="BZ17" s="644"/>
      <c r="CA17" s="644"/>
      <c r="CB17" s="715"/>
      <c r="CD17" s="657" t="s">
        <v>247</v>
      </c>
      <c r="CE17" s="654"/>
      <c r="CF17" s="654"/>
      <c r="CG17" s="654"/>
      <c r="CH17" s="654"/>
      <c r="CI17" s="654"/>
      <c r="CJ17" s="654"/>
      <c r="CK17" s="654"/>
      <c r="CL17" s="654"/>
      <c r="CM17" s="654"/>
      <c r="CN17" s="654"/>
      <c r="CO17" s="654"/>
      <c r="CP17" s="654"/>
      <c r="CQ17" s="655"/>
      <c r="CR17" s="629">
        <v>2332814</v>
      </c>
      <c r="CS17" s="639"/>
      <c r="CT17" s="639"/>
      <c r="CU17" s="639"/>
      <c r="CV17" s="639"/>
      <c r="CW17" s="639"/>
      <c r="CX17" s="639"/>
      <c r="CY17" s="640"/>
      <c r="CZ17" s="643">
        <v>9.3000000000000007</v>
      </c>
      <c r="DA17" s="643"/>
      <c r="DB17" s="643"/>
      <c r="DC17" s="643"/>
      <c r="DD17" s="635" t="s">
        <v>539</v>
      </c>
      <c r="DE17" s="639"/>
      <c r="DF17" s="639"/>
      <c r="DG17" s="639"/>
      <c r="DH17" s="639"/>
      <c r="DI17" s="639"/>
      <c r="DJ17" s="639"/>
      <c r="DK17" s="639"/>
      <c r="DL17" s="639"/>
      <c r="DM17" s="639"/>
      <c r="DN17" s="639"/>
      <c r="DO17" s="639"/>
      <c r="DP17" s="640"/>
      <c r="DQ17" s="635">
        <v>2225277</v>
      </c>
      <c r="DR17" s="639"/>
      <c r="DS17" s="639"/>
      <c r="DT17" s="639"/>
      <c r="DU17" s="639"/>
      <c r="DV17" s="639"/>
      <c r="DW17" s="639"/>
      <c r="DX17" s="639"/>
      <c r="DY17" s="639"/>
      <c r="DZ17" s="639"/>
      <c r="EA17" s="639"/>
      <c r="EB17" s="639"/>
      <c r="EC17" s="656"/>
    </row>
    <row r="18" spans="2:133" ht="11.25" customHeight="1">
      <c r="B18" s="610" t="s">
        <v>248</v>
      </c>
      <c r="C18" s="611"/>
      <c r="D18" s="611"/>
      <c r="E18" s="611"/>
      <c r="F18" s="611"/>
      <c r="G18" s="611"/>
      <c r="H18" s="611"/>
      <c r="I18" s="611"/>
      <c r="J18" s="611"/>
      <c r="K18" s="611"/>
      <c r="L18" s="611"/>
      <c r="M18" s="611"/>
      <c r="N18" s="611"/>
      <c r="O18" s="611"/>
      <c r="P18" s="611"/>
      <c r="Q18" s="612"/>
      <c r="R18" s="629">
        <v>58710</v>
      </c>
      <c r="S18" s="639"/>
      <c r="T18" s="639"/>
      <c r="U18" s="639"/>
      <c r="V18" s="639"/>
      <c r="W18" s="639"/>
      <c r="X18" s="639"/>
      <c r="Y18" s="640"/>
      <c r="Z18" s="643">
        <v>0.2</v>
      </c>
      <c r="AA18" s="643"/>
      <c r="AB18" s="643"/>
      <c r="AC18" s="643"/>
      <c r="AD18" s="644">
        <v>56267</v>
      </c>
      <c r="AE18" s="644"/>
      <c r="AF18" s="644"/>
      <c r="AG18" s="644"/>
      <c r="AH18" s="644"/>
      <c r="AI18" s="644"/>
      <c r="AJ18" s="644"/>
      <c r="AK18" s="644"/>
      <c r="AL18" s="632">
        <v>0.5</v>
      </c>
      <c r="AM18" s="641"/>
      <c r="AN18" s="641"/>
      <c r="AO18" s="645"/>
      <c r="AP18" s="610" t="s">
        <v>590</v>
      </c>
      <c r="AQ18" s="611"/>
      <c r="AR18" s="611"/>
      <c r="AS18" s="611"/>
      <c r="AT18" s="611"/>
      <c r="AU18" s="611"/>
      <c r="AV18" s="611"/>
      <c r="AW18" s="611"/>
      <c r="AX18" s="611"/>
      <c r="AY18" s="611"/>
      <c r="AZ18" s="611"/>
      <c r="BA18" s="611"/>
      <c r="BB18" s="611"/>
      <c r="BC18" s="611"/>
      <c r="BD18" s="611"/>
      <c r="BE18" s="611"/>
      <c r="BF18" s="612"/>
      <c r="BG18" s="629" t="s">
        <v>539</v>
      </c>
      <c r="BH18" s="639"/>
      <c r="BI18" s="639"/>
      <c r="BJ18" s="639"/>
      <c r="BK18" s="639"/>
      <c r="BL18" s="639"/>
      <c r="BM18" s="639"/>
      <c r="BN18" s="640"/>
      <c r="BO18" s="643" t="s">
        <v>539</v>
      </c>
      <c r="BP18" s="643"/>
      <c r="BQ18" s="643"/>
      <c r="BR18" s="643"/>
      <c r="BS18" s="644" t="s">
        <v>539</v>
      </c>
      <c r="BT18" s="644"/>
      <c r="BU18" s="644"/>
      <c r="BV18" s="644"/>
      <c r="BW18" s="644"/>
      <c r="BX18" s="644"/>
      <c r="BY18" s="644"/>
      <c r="BZ18" s="644"/>
      <c r="CA18" s="644"/>
      <c r="CB18" s="715"/>
      <c r="CD18" s="657" t="s">
        <v>249</v>
      </c>
      <c r="CE18" s="654"/>
      <c r="CF18" s="654"/>
      <c r="CG18" s="654"/>
      <c r="CH18" s="654"/>
      <c r="CI18" s="654"/>
      <c r="CJ18" s="654"/>
      <c r="CK18" s="654"/>
      <c r="CL18" s="654"/>
      <c r="CM18" s="654"/>
      <c r="CN18" s="654"/>
      <c r="CO18" s="654"/>
      <c r="CP18" s="654"/>
      <c r="CQ18" s="655"/>
      <c r="CR18" s="629" t="s">
        <v>539</v>
      </c>
      <c r="CS18" s="639"/>
      <c r="CT18" s="639"/>
      <c r="CU18" s="639"/>
      <c r="CV18" s="639"/>
      <c r="CW18" s="639"/>
      <c r="CX18" s="639"/>
      <c r="CY18" s="640"/>
      <c r="CZ18" s="643" t="s">
        <v>539</v>
      </c>
      <c r="DA18" s="643"/>
      <c r="DB18" s="643"/>
      <c r="DC18" s="643"/>
      <c r="DD18" s="635" t="s">
        <v>539</v>
      </c>
      <c r="DE18" s="639"/>
      <c r="DF18" s="639"/>
      <c r="DG18" s="639"/>
      <c r="DH18" s="639"/>
      <c r="DI18" s="639"/>
      <c r="DJ18" s="639"/>
      <c r="DK18" s="639"/>
      <c r="DL18" s="639"/>
      <c r="DM18" s="639"/>
      <c r="DN18" s="639"/>
      <c r="DO18" s="639"/>
      <c r="DP18" s="640"/>
      <c r="DQ18" s="635" t="s">
        <v>539</v>
      </c>
      <c r="DR18" s="639"/>
      <c r="DS18" s="639"/>
      <c r="DT18" s="639"/>
      <c r="DU18" s="639"/>
      <c r="DV18" s="639"/>
      <c r="DW18" s="639"/>
      <c r="DX18" s="639"/>
      <c r="DY18" s="639"/>
      <c r="DZ18" s="639"/>
      <c r="EA18" s="639"/>
      <c r="EB18" s="639"/>
      <c r="EC18" s="656"/>
    </row>
    <row r="19" spans="2:133" ht="11.25" customHeight="1">
      <c r="B19" s="610" t="s">
        <v>589</v>
      </c>
      <c r="C19" s="611"/>
      <c r="D19" s="611"/>
      <c r="E19" s="611"/>
      <c r="F19" s="611"/>
      <c r="G19" s="611"/>
      <c r="H19" s="611"/>
      <c r="I19" s="611"/>
      <c r="J19" s="611"/>
      <c r="K19" s="611"/>
      <c r="L19" s="611"/>
      <c r="M19" s="611"/>
      <c r="N19" s="611"/>
      <c r="O19" s="611"/>
      <c r="P19" s="611"/>
      <c r="Q19" s="612"/>
      <c r="R19" s="629">
        <v>12305</v>
      </c>
      <c r="S19" s="639"/>
      <c r="T19" s="639"/>
      <c r="U19" s="639"/>
      <c r="V19" s="639"/>
      <c r="W19" s="639"/>
      <c r="X19" s="639"/>
      <c r="Y19" s="640"/>
      <c r="Z19" s="643">
        <v>0</v>
      </c>
      <c r="AA19" s="643"/>
      <c r="AB19" s="643"/>
      <c r="AC19" s="643"/>
      <c r="AD19" s="644">
        <v>12305</v>
      </c>
      <c r="AE19" s="644"/>
      <c r="AF19" s="644"/>
      <c r="AG19" s="644"/>
      <c r="AH19" s="644"/>
      <c r="AI19" s="644"/>
      <c r="AJ19" s="644"/>
      <c r="AK19" s="644"/>
      <c r="AL19" s="632">
        <v>0.1</v>
      </c>
      <c r="AM19" s="641"/>
      <c r="AN19" s="641"/>
      <c r="AO19" s="645"/>
      <c r="AP19" s="610" t="s">
        <v>250</v>
      </c>
      <c r="AQ19" s="611"/>
      <c r="AR19" s="611"/>
      <c r="AS19" s="611"/>
      <c r="AT19" s="611"/>
      <c r="AU19" s="611"/>
      <c r="AV19" s="611"/>
      <c r="AW19" s="611"/>
      <c r="AX19" s="611"/>
      <c r="AY19" s="611"/>
      <c r="AZ19" s="611"/>
      <c r="BA19" s="611"/>
      <c r="BB19" s="611"/>
      <c r="BC19" s="611"/>
      <c r="BD19" s="611"/>
      <c r="BE19" s="611"/>
      <c r="BF19" s="612"/>
      <c r="BG19" s="629">
        <v>73085</v>
      </c>
      <c r="BH19" s="639"/>
      <c r="BI19" s="639"/>
      <c r="BJ19" s="639"/>
      <c r="BK19" s="639"/>
      <c r="BL19" s="639"/>
      <c r="BM19" s="639"/>
      <c r="BN19" s="640"/>
      <c r="BO19" s="643">
        <v>2.1</v>
      </c>
      <c r="BP19" s="643"/>
      <c r="BQ19" s="643"/>
      <c r="BR19" s="643"/>
      <c r="BS19" s="644" t="s">
        <v>539</v>
      </c>
      <c r="BT19" s="644"/>
      <c r="BU19" s="644"/>
      <c r="BV19" s="644"/>
      <c r="BW19" s="644"/>
      <c r="BX19" s="644"/>
      <c r="BY19" s="644"/>
      <c r="BZ19" s="644"/>
      <c r="CA19" s="644"/>
      <c r="CB19" s="715"/>
      <c r="CD19" s="657" t="s">
        <v>588</v>
      </c>
      <c r="CE19" s="654"/>
      <c r="CF19" s="654"/>
      <c r="CG19" s="654"/>
      <c r="CH19" s="654"/>
      <c r="CI19" s="654"/>
      <c r="CJ19" s="654"/>
      <c r="CK19" s="654"/>
      <c r="CL19" s="654"/>
      <c r="CM19" s="654"/>
      <c r="CN19" s="654"/>
      <c r="CO19" s="654"/>
      <c r="CP19" s="654"/>
      <c r="CQ19" s="655"/>
      <c r="CR19" s="629" t="s">
        <v>539</v>
      </c>
      <c r="CS19" s="639"/>
      <c r="CT19" s="639"/>
      <c r="CU19" s="639"/>
      <c r="CV19" s="639"/>
      <c r="CW19" s="639"/>
      <c r="CX19" s="639"/>
      <c r="CY19" s="640"/>
      <c r="CZ19" s="643" t="s">
        <v>539</v>
      </c>
      <c r="DA19" s="643"/>
      <c r="DB19" s="643"/>
      <c r="DC19" s="643"/>
      <c r="DD19" s="635" t="s">
        <v>539</v>
      </c>
      <c r="DE19" s="639"/>
      <c r="DF19" s="639"/>
      <c r="DG19" s="639"/>
      <c r="DH19" s="639"/>
      <c r="DI19" s="639"/>
      <c r="DJ19" s="639"/>
      <c r="DK19" s="639"/>
      <c r="DL19" s="639"/>
      <c r="DM19" s="639"/>
      <c r="DN19" s="639"/>
      <c r="DO19" s="639"/>
      <c r="DP19" s="640"/>
      <c r="DQ19" s="635" t="s">
        <v>539</v>
      </c>
      <c r="DR19" s="639"/>
      <c r="DS19" s="639"/>
      <c r="DT19" s="639"/>
      <c r="DU19" s="639"/>
      <c r="DV19" s="639"/>
      <c r="DW19" s="639"/>
      <c r="DX19" s="639"/>
      <c r="DY19" s="639"/>
      <c r="DZ19" s="639"/>
      <c r="EA19" s="639"/>
      <c r="EB19" s="639"/>
      <c r="EC19" s="656"/>
    </row>
    <row r="20" spans="2:133" ht="11.25" customHeight="1">
      <c r="B20" s="610" t="s">
        <v>251</v>
      </c>
      <c r="C20" s="611"/>
      <c r="D20" s="611"/>
      <c r="E20" s="611"/>
      <c r="F20" s="611"/>
      <c r="G20" s="611"/>
      <c r="H20" s="611"/>
      <c r="I20" s="611"/>
      <c r="J20" s="611"/>
      <c r="K20" s="611"/>
      <c r="L20" s="611"/>
      <c r="M20" s="611"/>
      <c r="N20" s="611"/>
      <c r="O20" s="611"/>
      <c r="P20" s="611"/>
      <c r="Q20" s="612"/>
      <c r="R20" s="629">
        <v>2958</v>
      </c>
      <c r="S20" s="639"/>
      <c r="T20" s="639"/>
      <c r="U20" s="639"/>
      <c r="V20" s="639"/>
      <c r="W20" s="639"/>
      <c r="X20" s="639"/>
      <c r="Y20" s="640"/>
      <c r="Z20" s="643">
        <v>0</v>
      </c>
      <c r="AA20" s="643"/>
      <c r="AB20" s="643"/>
      <c r="AC20" s="643"/>
      <c r="AD20" s="644">
        <v>2958</v>
      </c>
      <c r="AE20" s="644"/>
      <c r="AF20" s="644"/>
      <c r="AG20" s="644"/>
      <c r="AH20" s="644"/>
      <c r="AI20" s="644"/>
      <c r="AJ20" s="644"/>
      <c r="AK20" s="644"/>
      <c r="AL20" s="632">
        <v>0</v>
      </c>
      <c r="AM20" s="641"/>
      <c r="AN20" s="641"/>
      <c r="AO20" s="645"/>
      <c r="AP20" s="610" t="s">
        <v>587</v>
      </c>
      <c r="AQ20" s="611"/>
      <c r="AR20" s="611"/>
      <c r="AS20" s="611"/>
      <c r="AT20" s="611"/>
      <c r="AU20" s="611"/>
      <c r="AV20" s="611"/>
      <c r="AW20" s="611"/>
      <c r="AX20" s="611"/>
      <c r="AY20" s="611"/>
      <c r="AZ20" s="611"/>
      <c r="BA20" s="611"/>
      <c r="BB20" s="611"/>
      <c r="BC20" s="611"/>
      <c r="BD20" s="611"/>
      <c r="BE20" s="611"/>
      <c r="BF20" s="612"/>
      <c r="BG20" s="629">
        <v>73085</v>
      </c>
      <c r="BH20" s="639"/>
      <c r="BI20" s="639"/>
      <c r="BJ20" s="639"/>
      <c r="BK20" s="639"/>
      <c r="BL20" s="639"/>
      <c r="BM20" s="639"/>
      <c r="BN20" s="640"/>
      <c r="BO20" s="643">
        <v>2.1</v>
      </c>
      <c r="BP20" s="643"/>
      <c r="BQ20" s="643"/>
      <c r="BR20" s="643"/>
      <c r="BS20" s="644" t="s">
        <v>539</v>
      </c>
      <c r="BT20" s="644"/>
      <c r="BU20" s="644"/>
      <c r="BV20" s="644"/>
      <c r="BW20" s="644"/>
      <c r="BX20" s="644"/>
      <c r="BY20" s="644"/>
      <c r="BZ20" s="644"/>
      <c r="CA20" s="644"/>
      <c r="CB20" s="715"/>
      <c r="CD20" s="657" t="s">
        <v>252</v>
      </c>
      <c r="CE20" s="654"/>
      <c r="CF20" s="654"/>
      <c r="CG20" s="654"/>
      <c r="CH20" s="654"/>
      <c r="CI20" s="654"/>
      <c r="CJ20" s="654"/>
      <c r="CK20" s="654"/>
      <c r="CL20" s="654"/>
      <c r="CM20" s="654"/>
      <c r="CN20" s="654"/>
      <c r="CO20" s="654"/>
      <c r="CP20" s="654"/>
      <c r="CQ20" s="655"/>
      <c r="CR20" s="629">
        <v>25075380</v>
      </c>
      <c r="CS20" s="639"/>
      <c r="CT20" s="639"/>
      <c r="CU20" s="639"/>
      <c r="CV20" s="639"/>
      <c r="CW20" s="639"/>
      <c r="CX20" s="639"/>
      <c r="CY20" s="640"/>
      <c r="CZ20" s="643">
        <v>100</v>
      </c>
      <c r="DA20" s="643"/>
      <c r="DB20" s="643"/>
      <c r="DC20" s="643"/>
      <c r="DD20" s="635">
        <v>4379133</v>
      </c>
      <c r="DE20" s="639"/>
      <c r="DF20" s="639"/>
      <c r="DG20" s="639"/>
      <c r="DH20" s="639"/>
      <c r="DI20" s="639"/>
      <c r="DJ20" s="639"/>
      <c r="DK20" s="639"/>
      <c r="DL20" s="639"/>
      <c r="DM20" s="639"/>
      <c r="DN20" s="639"/>
      <c r="DO20" s="639"/>
      <c r="DP20" s="640"/>
      <c r="DQ20" s="635">
        <v>13991158</v>
      </c>
      <c r="DR20" s="639"/>
      <c r="DS20" s="639"/>
      <c r="DT20" s="639"/>
      <c r="DU20" s="639"/>
      <c r="DV20" s="639"/>
      <c r="DW20" s="639"/>
      <c r="DX20" s="639"/>
      <c r="DY20" s="639"/>
      <c r="DZ20" s="639"/>
      <c r="EA20" s="639"/>
      <c r="EB20" s="639"/>
      <c r="EC20" s="656"/>
    </row>
    <row r="21" spans="2:133" ht="11.25" customHeight="1">
      <c r="B21" s="610" t="s">
        <v>253</v>
      </c>
      <c r="C21" s="611"/>
      <c r="D21" s="611"/>
      <c r="E21" s="611"/>
      <c r="F21" s="611"/>
      <c r="G21" s="611"/>
      <c r="H21" s="611"/>
      <c r="I21" s="611"/>
      <c r="J21" s="611"/>
      <c r="K21" s="611"/>
      <c r="L21" s="611"/>
      <c r="M21" s="611"/>
      <c r="N21" s="611"/>
      <c r="O21" s="611"/>
      <c r="P21" s="611"/>
      <c r="Q21" s="612"/>
      <c r="R21" s="629">
        <v>1442</v>
      </c>
      <c r="S21" s="639"/>
      <c r="T21" s="639"/>
      <c r="U21" s="639"/>
      <c r="V21" s="639"/>
      <c r="W21" s="639"/>
      <c r="X21" s="639"/>
      <c r="Y21" s="640"/>
      <c r="Z21" s="643">
        <v>0</v>
      </c>
      <c r="AA21" s="643"/>
      <c r="AB21" s="643"/>
      <c r="AC21" s="643"/>
      <c r="AD21" s="644">
        <v>1442</v>
      </c>
      <c r="AE21" s="644"/>
      <c r="AF21" s="644"/>
      <c r="AG21" s="644"/>
      <c r="AH21" s="644"/>
      <c r="AI21" s="644"/>
      <c r="AJ21" s="644"/>
      <c r="AK21" s="644"/>
      <c r="AL21" s="632">
        <v>0</v>
      </c>
      <c r="AM21" s="641"/>
      <c r="AN21" s="641"/>
      <c r="AO21" s="645"/>
      <c r="AP21" s="722" t="s">
        <v>586</v>
      </c>
      <c r="AQ21" s="727"/>
      <c r="AR21" s="727"/>
      <c r="AS21" s="727"/>
      <c r="AT21" s="727"/>
      <c r="AU21" s="727"/>
      <c r="AV21" s="727"/>
      <c r="AW21" s="727"/>
      <c r="AX21" s="727"/>
      <c r="AY21" s="727"/>
      <c r="AZ21" s="727"/>
      <c r="BA21" s="727"/>
      <c r="BB21" s="727"/>
      <c r="BC21" s="727"/>
      <c r="BD21" s="727"/>
      <c r="BE21" s="727"/>
      <c r="BF21" s="724"/>
      <c r="BG21" s="629">
        <v>456</v>
      </c>
      <c r="BH21" s="639"/>
      <c r="BI21" s="639"/>
      <c r="BJ21" s="639"/>
      <c r="BK21" s="639"/>
      <c r="BL21" s="639"/>
      <c r="BM21" s="639"/>
      <c r="BN21" s="640"/>
      <c r="BO21" s="643">
        <v>0</v>
      </c>
      <c r="BP21" s="643"/>
      <c r="BQ21" s="643"/>
      <c r="BR21" s="643"/>
      <c r="BS21" s="644" t="s">
        <v>539</v>
      </c>
      <c r="BT21" s="644"/>
      <c r="BU21" s="644"/>
      <c r="BV21" s="644"/>
      <c r="BW21" s="644"/>
      <c r="BX21" s="644"/>
      <c r="BY21" s="644"/>
      <c r="BZ21" s="644"/>
      <c r="CA21" s="644"/>
      <c r="CB21" s="715"/>
      <c r="CD21" s="740"/>
      <c r="CE21" s="648"/>
      <c r="CF21" s="648"/>
      <c r="CG21" s="648"/>
      <c r="CH21" s="648"/>
      <c r="CI21" s="648"/>
      <c r="CJ21" s="648"/>
      <c r="CK21" s="648"/>
      <c r="CL21" s="648"/>
      <c r="CM21" s="648"/>
      <c r="CN21" s="648"/>
      <c r="CO21" s="648"/>
      <c r="CP21" s="648"/>
      <c r="CQ21" s="649"/>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c r="B22" s="691" t="s">
        <v>585</v>
      </c>
      <c r="C22" s="692"/>
      <c r="D22" s="692"/>
      <c r="E22" s="692"/>
      <c r="F22" s="692"/>
      <c r="G22" s="692"/>
      <c r="H22" s="692"/>
      <c r="I22" s="692"/>
      <c r="J22" s="692"/>
      <c r="K22" s="692"/>
      <c r="L22" s="692"/>
      <c r="M22" s="692"/>
      <c r="N22" s="692"/>
      <c r="O22" s="692"/>
      <c r="P22" s="692"/>
      <c r="Q22" s="693"/>
      <c r="R22" s="629">
        <v>42005</v>
      </c>
      <c r="S22" s="639"/>
      <c r="T22" s="639"/>
      <c r="U22" s="639"/>
      <c r="V22" s="639"/>
      <c r="W22" s="639"/>
      <c r="X22" s="639"/>
      <c r="Y22" s="640"/>
      <c r="Z22" s="643">
        <v>0.2</v>
      </c>
      <c r="AA22" s="643"/>
      <c r="AB22" s="643"/>
      <c r="AC22" s="643"/>
      <c r="AD22" s="644">
        <v>39562</v>
      </c>
      <c r="AE22" s="644"/>
      <c r="AF22" s="644"/>
      <c r="AG22" s="644"/>
      <c r="AH22" s="644"/>
      <c r="AI22" s="644"/>
      <c r="AJ22" s="644"/>
      <c r="AK22" s="644"/>
      <c r="AL22" s="632">
        <v>0.30000001192092896</v>
      </c>
      <c r="AM22" s="641"/>
      <c r="AN22" s="641"/>
      <c r="AO22" s="645"/>
      <c r="AP22" s="722" t="s">
        <v>584</v>
      </c>
      <c r="AQ22" s="727"/>
      <c r="AR22" s="727"/>
      <c r="AS22" s="727"/>
      <c r="AT22" s="727"/>
      <c r="AU22" s="727"/>
      <c r="AV22" s="727"/>
      <c r="AW22" s="727"/>
      <c r="AX22" s="727"/>
      <c r="AY22" s="727"/>
      <c r="AZ22" s="727"/>
      <c r="BA22" s="727"/>
      <c r="BB22" s="727"/>
      <c r="BC22" s="727"/>
      <c r="BD22" s="727"/>
      <c r="BE22" s="727"/>
      <c r="BF22" s="724"/>
      <c r="BG22" s="629" t="s">
        <v>539</v>
      </c>
      <c r="BH22" s="639"/>
      <c r="BI22" s="639"/>
      <c r="BJ22" s="639"/>
      <c r="BK22" s="639"/>
      <c r="BL22" s="639"/>
      <c r="BM22" s="639"/>
      <c r="BN22" s="640"/>
      <c r="BO22" s="643" t="s">
        <v>539</v>
      </c>
      <c r="BP22" s="643"/>
      <c r="BQ22" s="643"/>
      <c r="BR22" s="643"/>
      <c r="BS22" s="644" t="s">
        <v>539</v>
      </c>
      <c r="BT22" s="644"/>
      <c r="BU22" s="644"/>
      <c r="BV22" s="644"/>
      <c r="BW22" s="644"/>
      <c r="BX22" s="644"/>
      <c r="BY22" s="644"/>
      <c r="BZ22" s="644"/>
      <c r="CA22" s="644"/>
      <c r="CB22" s="715"/>
      <c r="CD22" s="731" t="s">
        <v>254</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10" t="s">
        <v>255</v>
      </c>
      <c r="C23" s="611"/>
      <c r="D23" s="611"/>
      <c r="E23" s="611"/>
      <c r="F23" s="611"/>
      <c r="G23" s="611"/>
      <c r="H23" s="611"/>
      <c r="I23" s="611"/>
      <c r="J23" s="611"/>
      <c r="K23" s="611"/>
      <c r="L23" s="611"/>
      <c r="M23" s="611"/>
      <c r="N23" s="611"/>
      <c r="O23" s="611"/>
      <c r="P23" s="611"/>
      <c r="Q23" s="612"/>
      <c r="R23" s="629">
        <v>8401088</v>
      </c>
      <c r="S23" s="639"/>
      <c r="T23" s="639"/>
      <c r="U23" s="639"/>
      <c r="V23" s="639"/>
      <c r="W23" s="639"/>
      <c r="X23" s="639"/>
      <c r="Y23" s="640"/>
      <c r="Z23" s="643">
        <v>31.9</v>
      </c>
      <c r="AA23" s="643"/>
      <c r="AB23" s="643"/>
      <c r="AC23" s="643"/>
      <c r="AD23" s="644">
        <v>7396073</v>
      </c>
      <c r="AE23" s="644"/>
      <c r="AF23" s="644"/>
      <c r="AG23" s="644"/>
      <c r="AH23" s="644"/>
      <c r="AI23" s="644"/>
      <c r="AJ23" s="644"/>
      <c r="AK23" s="644"/>
      <c r="AL23" s="632">
        <v>62.2</v>
      </c>
      <c r="AM23" s="641"/>
      <c r="AN23" s="641"/>
      <c r="AO23" s="645"/>
      <c r="AP23" s="722" t="s">
        <v>583</v>
      </c>
      <c r="AQ23" s="727"/>
      <c r="AR23" s="727"/>
      <c r="AS23" s="727"/>
      <c r="AT23" s="727"/>
      <c r="AU23" s="727"/>
      <c r="AV23" s="727"/>
      <c r="AW23" s="727"/>
      <c r="AX23" s="727"/>
      <c r="AY23" s="727"/>
      <c r="AZ23" s="727"/>
      <c r="BA23" s="727"/>
      <c r="BB23" s="727"/>
      <c r="BC23" s="727"/>
      <c r="BD23" s="727"/>
      <c r="BE23" s="727"/>
      <c r="BF23" s="724"/>
      <c r="BG23" s="629">
        <v>72629</v>
      </c>
      <c r="BH23" s="639"/>
      <c r="BI23" s="639"/>
      <c r="BJ23" s="639"/>
      <c r="BK23" s="639"/>
      <c r="BL23" s="639"/>
      <c r="BM23" s="639"/>
      <c r="BN23" s="640"/>
      <c r="BO23" s="643">
        <v>2.1</v>
      </c>
      <c r="BP23" s="643"/>
      <c r="BQ23" s="643"/>
      <c r="BR23" s="643"/>
      <c r="BS23" s="644" t="s">
        <v>539</v>
      </c>
      <c r="BT23" s="644"/>
      <c r="BU23" s="644"/>
      <c r="BV23" s="644"/>
      <c r="BW23" s="644"/>
      <c r="BX23" s="644"/>
      <c r="BY23" s="644"/>
      <c r="BZ23" s="644"/>
      <c r="CA23" s="644"/>
      <c r="CB23" s="715"/>
      <c r="CD23" s="731" t="s">
        <v>220</v>
      </c>
      <c r="CE23" s="732"/>
      <c r="CF23" s="732"/>
      <c r="CG23" s="732"/>
      <c r="CH23" s="732"/>
      <c r="CI23" s="732"/>
      <c r="CJ23" s="732"/>
      <c r="CK23" s="732"/>
      <c r="CL23" s="732"/>
      <c r="CM23" s="732"/>
      <c r="CN23" s="732"/>
      <c r="CO23" s="732"/>
      <c r="CP23" s="732"/>
      <c r="CQ23" s="733"/>
      <c r="CR23" s="731" t="s">
        <v>256</v>
      </c>
      <c r="CS23" s="732"/>
      <c r="CT23" s="732"/>
      <c r="CU23" s="732"/>
      <c r="CV23" s="732"/>
      <c r="CW23" s="732"/>
      <c r="CX23" s="732"/>
      <c r="CY23" s="733"/>
      <c r="CZ23" s="731" t="s">
        <v>582</v>
      </c>
      <c r="DA23" s="732"/>
      <c r="DB23" s="732"/>
      <c r="DC23" s="733"/>
      <c r="DD23" s="731" t="s">
        <v>581</v>
      </c>
      <c r="DE23" s="732"/>
      <c r="DF23" s="732"/>
      <c r="DG23" s="732"/>
      <c r="DH23" s="732"/>
      <c r="DI23" s="732"/>
      <c r="DJ23" s="732"/>
      <c r="DK23" s="733"/>
      <c r="DL23" s="734" t="s">
        <v>257</v>
      </c>
      <c r="DM23" s="735"/>
      <c r="DN23" s="735"/>
      <c r="DO23" s="735"/>
      <c r="DP23" s="735"/>
      <c r="DQ23" s="735"/>
      <c r="DR23" s="735"/>
      <c r="DS23" s="735"/>
      <c r="DT23" s="735"/>
      <c r="DU23" s="735"/>
      <c r="DV23" s="736"/>
      <c r="DW23" s="731" t="s">
        <v>258</v>
      </c>
      <c r="DX23" s="732"/>
      <c r="DY23" s="732"/>
      <c r="DZ23" s="732"/>
      <c r="EA23" s="732"/>
      <c r="EB23" s="732"/>
      <c r="EC23" s="733"/>
    </row>
    <row r="24" spans="2:133" ht="11.25" customHeight="1">
      <c r="B24" s="610" t="s">
        <v>580</v>
      </c>
      <c r="C24" s="611"/>
      <c r="D24" s="611"/>
      <c r="E24" s="611"/>
      <c r="F24" s="611"/>
      <c r="G24" s="611"/>
      <c r="H24" s="611"/>
      <c r="I24" s="611"/>
      <c r="J24" s="611"/>
      <c r="K24" s="611"/>
      <c r="L24" s="611"/>
      <c r="M24" s="611"/>
      <c r="N24" s="611"/>
      <c r="O24" s="611"/>
      <c r="P24" s="611"/>
      <c r="Q24" s="612"/>
      <c r="R24" s="629">
        <v>7396073</v>
      </c>
      <c r="S24" s="639"/>
      <c r="T24" s="639"/>
      <c r="U24" s="639"/>
      <c r="V24" s="639"/>
      <c r="W24" s="639"/>
      <c r="X24" s="639"/>
      <c r="Y24" s="640"/>
      <c r="Z24" s="643">
        <v>28.1</v>
      </c>
      <c r="AA24" s="643"/>
      <c r="AB24" s="643"/>
      <c r="AC24" s="643"/>
      <c r="AD24" s="644">
        <v>7396073</v>
      </c>
      <c r="AE24" s="644"/>
      <c r="AF24" s="644"/>
      <c r="AG24" s="644"/>
      <c r="AH24" s="644"/>
      <c r="AI24" s="644"/>
      <c r="AJ24" s="644"/>
      <c r="AK24" s="644"/>
      <c r="AL24" s="632">
        <v>62.2</v>
      </c>
      <c r="AM24" s="641"/>
      <c r="AN24" s="641"/>
      <c r="AO24" s="645"/>
      <c r="AP24" s="722" t="s">
        <v>579</v>
      </c>
      <c r="AQ24" s="727"/>
      <c r="AR24" s="727"/>
      <c r="AS24" s="727"/>
      <c r="AT24" s="727"/>
      <c r="AU24" s="727"/>
      <c r="AV24" s="727"/>
      <c r="AW24" s="727"/>
      <c r="AX24" s="727"/>
      <c r="AY24" s="727"/>
      <c r="AZ24" s="727"/>
      <c r="BA24" s="727"/>
      <c r="BB24" s="727"/>
      <c r="BC24" s="727"/>
      <c r="BD24" s="727"/>
      <c r="BE24" s="727"/>
      <c r="BF24" s="724"/>
      <c r="BG24" s="629" t="s">
        <v>539</v>
      </c>
      <c r="BH24" s="639"/>
      <c r="BI24" s="639"/>
      <c r="BJ24" s="639"/>
      <c r="BK24" s="639"/>
      <c r="BL24" s="639"/>
      <c r="BM24" s="639"/>
      <c r="BN24" s="640"/>
      <c r="BO24" s="643" t="s">
        <v>539</v>
      </c>
      <c r="BP24" s="643"/>
      <c r="BQ24" s="643"/>
      <c r="BR24" s="643"/>
      <c r="BS24" s="644" t="s">
        <v>539</v>
      </c>
      <c r="BT24" s="644"/>
      <c r="BU24" s="644"/>
      <c r="BV24" s="644"/>
      <c r="BW24" s="644"/>
      <c r="BX24" s="644"/>
      <c r="BY24" s="644"/>
      <c r="BZ24" s="644"/>
      <c r="CA24" s="644"/>
      <c r="CB24" s="715"/>
      <c r="CD24" s="688" t="s">
        <v>259</v>
      </c>
      <c r="CE24" s="689"/>
      <c r="CF24" s="689"/>
      <c r="CG24" s="689"/>
      <c r="CH24" s="689"/>
      <c r="CI24" s="689"/>
      <c r="CJ24" s="689"/>
      <c r="CK24" s="689"/>
      <c r="CL24" s="689"/>
      <c r="CM24" s="689"/>
      <c r="CN24" s="689"/>
      <c r="CO24" s="689"/>
      <c r="CP24" s="689"/>
      <c r="CQ24" s="690"/>
      <c r="CR24" s="685">
        <v>8768490</v>
      </c>
      <c r="CS24" s="686"/>
      <c r="CT24" s="686"/>
      <c r="CU24" s="686"/>
      <c r="CV24" s="686"/>
      <c r="CW24" s="686"/>
      <c r="CX24" s="686"/>
      <c r="CY24" s="729"/>
      <c r="CZ24" s="725">
        <v>35</v>
      </c>
      <c r="DA24" s="700"/>
      <c r="DB24" s="700"/>
      <c r="DC24" s="730"/>
      <c r="DD24" s="728">
        <v>5502011</v>
      </c>
      <c r="DE24" s="686"/>
      <c r="DF24" s="686"/>
      <c r="DG24" s="686"/>
      <c r="DH24" s="686"/>
      <c r="DI24" s="686"/>
      <c r="DJ24" s="686"/>
      <c r="DK24" s="729"/>
      <c r="DL24" s="728">
        <v>5357963</v>
      </c>
      <c r="DM24" s="686"/>
      <c r="DN24" s="686"/>
      <c r="DO24" s="686"/>
      <c r="DP24" s="686"/>
      <c r="DQ24" s="686"/>
      <c r="DR24" s="686"/>
      <c r="DS24" s="686"/>
      <c r="DT24" s="686"/>
      <c r="DU24" s="686"/>
      <c r="DV24" s="729"/>
      <c r="DW24" s="725">
        <v>43.2</v>
      </c>
      <c r="DX24" s="700"/>
      <c r="DY24" s="700"/>
      <c r="DZ24" s="700"/>
      <c r="EA24" s="700"/>
      <c r="EB24" s="700"/>
      <c r="EC24" s="726"/>
    </row>
    <row r="25" spans="2:133" ht="11.25" customHeight="1">
      <c r="B25" s="610" t="s">
        <v>578</v>
      </c>
      <c r="C25" s="611"/>
      <c r="D25" s="611"/>
      <c r="E25" s="611"/>
      <c r="F25" s="611"/>
      <c r="G25" s="611"/>
      <c r="H25" s="611"/>
      <c r="I25" s="611"/>
      <c r="J25" s="611"/>
      <c r="K25" s="611"/>
      <c r="L25" s="611"/>
      <c r="M25" s="611"/>
      <c r="N25" s="611"/>
      <c r="O25" s="611"/>
      <c r="P25" s="611"/>
      <c r="Q25" s="612"/>
      <c r="R25" s="629">
        <v>1005015</v>
      </c>
      <c r="S25" s="639"/>
      <c r="T25" s="639"/>
      <c r="U25" s="639"/>
      <c r="V25" s="639"/>
      <c r="W25" s="639"/>
      <c r="X25" s="639"/>
      <c r="Y25" s="640"/>
      <c r="Z25" s="643">
        <v>3.8</v>
      </c>
      <c r="AA25" s="643"/>
      <c r="AB25" s="643"/>
      <c r="AC25" s="643"/>
      <c r="AD25" s="644" t="s">
        <v>539</v>
      </c>
      <c r="AE25" s="644"/>
      <c r="AF25" s="644"/>
      <c r="AG25" s="644"/>
      <c r="AH25" s="644"/>
      <c r="AI25" s="644"/>
      <c r="AJ25" s="644"/>
      <c r="AK25" s="644"/>
      <c r="AL25" s="632" t="s">
        <v>539</v>
      </c>
      <c r="AM25" s="641"/>
      <c r="AN25" s="641"/>
      <c r="AO25" s="645"/>
      <c r="AP25" s="722" t="s">
        <v>577</v>
      </c>
      <c r="AQ25" s="727"/>
      <c r="AR25" s="727"/>
      <c r="AS25" s="727"/>
      <c r="AT25" s="727"/>
      <c r="AU25" s="727"/>
      <c r="AV25" s="727"/>
      <c r="AW25" s="727"/>
      <c r="AX25" s="727"/>
      <c r="AY25" s="727"/>
      <c r="AZ25" s="727"/>
      <c r="BA25" s="727"/>
      <c r="BB25" s="727"/>
      <c r="BC25" s="727"/>
      <c r="BD25" s="727"/>
      <c r="BE25" s="727"/>
      <c r="BF25" s="724"/>
      <c r="BG25" s="629" t="s">
        <v>539</v>
      </c>
      <c r="BH25" s="639"/>
      <c r="BI25" s="639"/>
      <c r="BJ25" s="639"/>
      <c r="BK25" s="639"/>
      <c r="BL25" s="639"/>
      <c r="BM25" s="639"/>
      <c r="BN25" s="640"/>
      <c r="BO25" s="643" t="s">
        <v>539</v>
      </c>
      <c r="BP25" s="643"/>
      <c r="BQ25" s="643"/>
      <c r="BR25" s="643"/>
      <c r="BS25" s="644" t="s">
        <v>539</v>
      </c>
      <c r="BT25" s="644"/>
      <c r="BU25" s="644"/>
      <c r="BV25" s="644"/>
      <c r="BW25" s="644"/>
      <c r="BX25" s="644"/>
      <c r="BY25" s="644"/>
      <c r="BZ25" s="644"/>
      <c r="CA25" s="644"/>
      <c r="CB25" s="715"/>
      <c r="CD25" s="657" t="s">
        <v>576</v>
      </c>
      <c r="CE25" s="654"/>
      <c r="CF25" s="654"/>
      <c r="CG25" s="654"/>
      <c r="CH25" s="654"/>
      <c r="CI25" s="654"/>
      <c r="CJ25" s="654"/>
      <c r="CK25" s="654"/>
      <c r="CL25" s="654"/>
      <c r="CM25" s="654"/>
      <c r="CN25" s="654"/>
      <c r="CO25" s="654"/>
      <c r="CP25" s="654"/>
      <c r="CQ25" s="655"/>
      <c r="CR25" s="629">
        <v>3236037</v>
      </c>
      <c r="CS25" s="630"/>
      <c r="CT25" s="630"/>
      <c r="CU25" s="630"/>
      <c r="CV25" s="630"/>
      <c r="CW25" s="630"/>
      <c r="CX25" s="630"/>
      <c r="CY25" s="631"/>
      <c r="CZ25" s="632">
        <v>12.9</v>
      </c>
      <c r="DA25" s="633"/>
      <c r="DB25" s="633"/>
      <c r="DC25" s="634"/>
      <c r="DD25" s="635">
        <v>2743018</v>
      </c>
      <c r="DE25" s="630"/>
      <c r="DF25" s="630"/>
      <c r="DG25" s="630"/>
      <c r="DH25" s="630"/>
      <c r="DI25" s="630"/>
      <c r="DJ25" s="630"/>
      <c r="DK25" s="631"/>
      <c r="DL25" s="635">
        <v>2608029</v>
      </c>
      <c r="DM25" s="630"/>
      <c r="DN25" s="630"/>
      <c r="DO25" s="630"/>
      <c r="DP25" s="630"/>
      <c r="DQ25" s="630"/>
      <c r="DR25" s="630"/>
      <c r="DS25" s="630"/>
      <c r="DT25" s="630"/>
      <c r="DU25" s="630"/>
      <c r="DV25" s="631"/>
      <c r="DW25" s="632">
        <v>21</v>
      </c>
      <c r="DX25" s="633"/>
      <c r="DY25" s="633"/>
      <c r="DZ25" s="633"/>
      <c r="EA25" s="633"/>
      <c r="EB25" s="633"/>
      <c r="EC25" s="670"/>
    </row>
    <row r="26" spans="2:133" ht="11.25" customHeight="1">
      <c r="B26" s="610" t="s">
        <v>575</v>
      </c>
      <c r="C26" s="611"/>
      <c r="D26" s="611"/>
      <c r="E26" s="611"/>
      <c r="F26" s="611"/>
      <c r="G26" s="611"/>
      <c r="H26" s="611"/>
      <c r="I26" s="611"/>
      <c r="J26" s="611"/>
      <c r="K26" s="611"/>
      <c r="L26" s="611"/>
      <c r="M26" s="611"/>
      <c r="N26" s="611"/>
      <c r="O26" s="611"/>
      <c r="P26" s="611"/>
      <c r="Q26" s="612"/>
      <c r="R26" s="629" t="s">
        <v>539</v>
      </c>
      <c r="S26" s="639"/>
      <c r="T26" s="639"/>
      <c r="U26" s="639"/>
      <c r="V26" s="639"/>
      <c r="W26" s="639"/>
      <c r="X26" s="639"/>
      <c r="Y26" s="640"/>
      <c r="Z26" s="643" t="s">
        <v>539</v>
      </c>
      <c r="AA26" s="643"/>
      <c r="AB26" s="643"/>
      <c r="AC26" s="643"/>
      <c r="AD26" s="644" t="s">
        <v>539</v>
      </c>
      <c r="AE26" s="644"/>
      <c r="AF26" s="644"/>
      <c r="AG26" s="644"/>
      <c r="AH26" s="644"/>
      <c r="AI26" s="644"/>
      <c r="AJ26" s="644"/>
      <c r="AK26" s="644"/>
      <c r="AL26" s="632" t="s">
        <v>539</v>
      </c>
      <c r="AM26" s="641"/>
      <c r="AN26" s="641"/>
      <c r="AO26" s="645"/>
      <c r="AP26" s="722" t="s">
        <v>260</v>
      </c>
      <c r="AQ26" s="723"/>
      <c r="AR26" s="723"/>
      <c r="AS26" s="723"/>
      <c r="AT26" s="723"/>
      <c r="AU26" s="723"/>
      <c r="AV26" s="723"/>
      <c r="AW26" s="723"/>
      <c r="AX26" s="723"/>
      <c r="AY26" s="723"/>
      <c r="AZ26" s="723"/>
      <c r="BA26" s="723"/>
      <c r="BB26" s="723"/>
      <c r="BC26" s="723"/>
      <c r="BD26" s="723"/>
      <c r="BE26" s="723"/>
      <c r="BF26" s="724"/>
      <c r="BG26" s="629" t="s">
        <v>539</v>
      </c>
      <c r="BH26" s="639"/>
      <c r="BI26" s="639"/>
      <c r="BJ26" s="639"/>
      <c r="BK26" s="639"/>
      <c r="BL26" s="639"/>
      <c r="BM26" s="639"/>
      <c r="BN26" s="640"/>
      <c r="BO26" s="643" t="s">
        <v>539</v>
      </c>
      <c r="BP26" s="643"/>
      <c r="BQ26" s="643"/>
      <c r="BR26" s="643"/>
      <c r="BS26" s="644" t="s">
        <v>539</v>
      </c>
      <c r="BT26" s="644"/>
      <c r="BU26" s="644"/>
      <c r="BV26" s="644"/>
      <c r="BW26" s="644"/>
      <c r="BX26" s="644"/>
      <c r="BY26" s="644"/>
      <c r="BZ26" s="644"/>
      <c r="CA26" s="644"/>
      <c r="CB26" s="715"/>
      <c r="CD26" s="657" t="s">
        <v>261</v>
      </c>
      <c r="CE26" s="654"/>
      <c r="CF26" s="654"/>
      <c r="CG26" s="654"/>
      <c r="CH26" s="654"/>
      <c r="CI26" s="654"/>
      <c r="CJ26" s="654"/>
      <c r="CK26" s="654"/>
      <c r="CL26" s="654"/>
      <c r="CM26" s="654"/>
      <c r="CN26" s="654"/>
      <c r="CO26" s="654"/>
      <c r="CP26" s="654"/>
      <c r="CQ26" s="655"/>
      <c r="CR26" s="629">
        <v>2005552</v>
      </c>
      <c r="CS26" s="639"/>
      <c r="CT26" s="639"/>
      <c r="CU26" s="639"/>
      <c r="CV26" s="639"/>
      <c r="CW26" s="639"/>
      <c r="CX26" s="639"/>
      <c r="CY26" s="640"/>
      <c r="CZ26" s="632">
        <v>8</v>
      </c>
      <c r="DA26" s="633"/>
      <c r="DB26" s="633"/>
      <c r="DC26" s="634"/>
      <c r="DD26" s="635">
        <v>1735312</v>
      </c>
      <c r="DE26" s="639"/>
      <c r="DF26" s="639"/>
      <c r="DG26" s="639"/>
      <c r="DH26" s="639"/>
      <c r="DI26" s="639"/>
      <c r="DJ26" s="639"/>
      <c r="DK26" s="640"/>
      <c r="DL26" s="635" t="s">
        <v>539</v>
      </c>
      <c r="DM26" s="639"/>
      <c r="DN26" s="639"/>
      <c r="DO26" s="639"/>
      <c r="DP26" s="639"/>
      <c r="DQ26" s="639"/>
      <c r="DR26" s="639"/>
      <c r="DS26" s="639"/>
      <c r="DT26" s="639"/>
      <c r="DU26" s="639"/>
      <c r="DV26" s="640"/>
      <c r="DW26" s="632" t="s">
        <v>539</v>
      </c>
      <c r="DX26" s="633"/>
      <c r="DY26" s="633"/>
      <c r="DZ26" s="633"/>
      <c r="EA26" s="633"/>
      <c r="EB26" s="633"/>
      <c r="EC26" s="670"/>
    </row>
    <row r="27" spans="2:133" ht="11.25" customHeight="1">
      <c r="B27" s="610" t="s">
        <v>574</v>
      </c>
      <c r="C27" s="611"/>
      <c r="D27" s="611"/>
      <c r="E27" s="611"/>
      <c r="F27" s="611"/>
      <c r="G27" s="611"/>
      <c r="H27" s="611"/>
      <c r="I27" s="611"/>
      <c r="J27" s="611"/>
      <c r="K27" s="611"/>
      <c r="L27" s="611"/>
      <c r="M27" s="611"/>
      <c r="N27" s="611"/>
      <c r="O27" s="611"/>
      <c r="P27" s="611"/>
      <c r="Q27" s="612"/>
      <c r="R27" s="629">
        <v>12926128</v>
      </c>
      <c r="S27" s="639"/>
      <c r="T27" s="639"/>
      <c r="U27" s="639"/>
      <c r="V27" s="639"/>
      <c r="W27" s="639"/>
      <c r="X27" s="639"/>
      <c r="Y27" s="640"/>
      <c r="Z27" s="643">
        <v>49</v>
      </c>
      <c r="AA27" s="643"/>
      <c r="AB27" s="643"/>
      <c r="AC27" s="643"/>
      <c r="AD27" s="644">
        <v>11846041</v>
      </c>
      <c r="AE27" s="644"/>
      <c r="AF27" s="644"/>
      <c r="AG27" s="644"/>
      <c r="AH27" s="644"/>
      <c r="AI27" s="644"/>
      <c r="AJ27" s="644"/>
      <c r="AK27" s="644"/>
      <c r="AL27" s="632">
        <v>99.599998474121094</v>
      </c>
      <c r="AM27" s="641"/>
      <c r="AN27" s="641"/>
      <c r="AO27" s="645"/>
      <c r="AP27" s="610" t="s">
        <v>262</v>
      </c>
      <c r="AQ27" s="611"/>
      <c r="AR27" s="611"/>
      <c r="AS27" s="611"/>
      <c r="AT27" s="611"/>
      <c r="AU27" s="611"/>
      <c r="AV27" s="611"/>
      <c r="AW27" s="611"/>
      <c r="AX27" s="611"/>
      <c r="AY27" s="611"/>
      <c r="AZ27" s="611"/>
      <c r="BA27" s="611"/>
      <c r="BB27" s="611"/>
      <c r="BC27" s="611"/>
      <c r="BD27" s="611"/>
      <c r="BE27" s="611"/>
      <c r="BF27" s="612"/>
      <c r="BG27" s="629">
        <v>3423353</v>
      </c>
      <c r="BH27" s="639"/>
      <c r="BI27" s="639"/>
      <c r="BJ27" s="639"/>
      <c r="BK27" s="639"/>
      <c r="BL27" s="639"/>
      <c r="BM27" s="639"/>
      <c r="BN27" s="640"/>
      <c r="BO27" s="643">
        <v>100</v>
      </c>
      <c r="BP27" s="643"/>
      <c r="BQ27" s="643"/>
      <c r="BR27" s="643"/>
      <c r="BS27" s="644">
        <v>48642</v>
      </c>
      <c r="BT27" s="644"/>
      <c r="BU27" s="644"/>
      <c r="BV27" s="644"/>
      <c r="BW27" s="644"/>
      <c r="BX27" s="644"/>
      <c r="BY27" s="644"/>
      <c r="BZ27" s="644"/>
      <c r="CA27" s="644"/>
      <c r="CB27" s="715"/>
      <c r="CD27" s="657" t="s">
        <v>573</v>
      </c>
      <c r="CE27" s="654"/>
      <c r="CF27" s="654"/>
      <c r="CG27" s="654"/>
      <c r="CH27" s="654"/>
      <c r="CI27" s="654"/>
      <c r="CJ27" s="654"/>
      <c r="CK27" s="654"/>
      <c r="CL27" s="654"/>
      <c r="CM27" s="654"/>
      <c r="CN27" s="654"/>
      <c r="CO27" s="654"/>
      <c r="CP27" s="654"/>
      <c r="CQ27" s="655"/>
      <c r="CR27" s="629">
        <v>3199639</v>
      </c>
      <c r="CS27" s="630"/>
      <c r="CT27" s="630"/>
      <c r="CU27" s="630"/>
      <c r="CV27" s="630"/>
      <c r="CW27" s="630"/>
      <c r="CX27" s="630"/>
      <c r="CY27" s="631"/>
      <c r="CZ27" s="632">
        <v>12.8</v>
      </c>
      <c r="DA27" s="633"/>
      <c r="DB27" s="633"/>
      <c r="DC27" s="634"/>
      <c r="DD27" s="635">
        <v>533716</v>
      </c>
      <c r="DE27" s="630"/>
      <c r="DF27" s="630"/>
      <c r="DG27" s="630"/>
      <c r="DH27" s="630"/>
      <c r="DI27" s="630"/>
      <c r="DJ27" s="630"/>
      <c r="DK27" s="631"/>
      <c r="DL27" s="635">
        <v>524657</v>
      </c>
      <c r="DM27" s="630"/>
      <c r="DN27" s="630"/>
      <c r="DO27" s="630"/>
      <c r="DP27" s="630"/>
      <c r="DQ27" s="630"/>
      <c r="DR27" s="630"/>
      <c r="DS27" s="630"/>
      <c r="DT27" s="630"/>
      <c r="DU27" s="630"/>
      <c r="DV27" s="631"/>
      <c r="DW27" s="632">
        <v>4.2</v>
      </c>
      <c r="DX27" s="633"/>
      <c r="DY27" s="633"/>
      <c r="DZ27" s="633"/>
      <c r="EA27" s="633"/>
      <c r="EB27" s="633"/>
      <c r="EC27" s="670"/>
    </row>
    <row r="28" spans="2:133" ht="11.25" customHeight="1">
      <c r="B28" s="610" t="s">
        <v>572</v>
      </c>
      <c r="C28" s="611"/>
      <c r="D28" s="611"/>
      <c r="E28" s="611"/>
      <c r="F28" s="611"/>
      <c r="G28" s="611"/>
      <c r="H28" s="611"/>
      <c r="I28" s="611"/>
      <c r="J28" s="611"/>
      <c r="K28" s="611"/>
      <c r="L28" s="611"/>
      <c r="M28" s="611"/>
      <c r="N28" s="611"/>
      <c r="O28" s="611"/>
      <c r="P28" s="611"/>
      <c r="Q28" s="612"/>
      <c r="R28" s="629">
        <v>2627</v>
      </c>
      <c r="S28" s="639"/>
      <c r="T28" s="639"/>
      <c r="U28" s="639"/>
      <c r="V28" s="639"/>
      <c r="W28" s="639"/>
      <c r="X28" s="639"/>
      <c r="Y28" s="640"/>
      <c r="Z28" s="643">
        <v>0</v>
      </c>
      <c r="AA28" s="643"/>
      <c r="AB28" s="643"/>
      <c r="AC28" s="643"/>
      <c r="AD28" s="644">
        <v>2627</v>
      </c>
      <c r="AE28" s="644"/>
      <c r="AF28" s="644"/>
      <c r="AG28" s="644"/>
      <c r="AH28" s="644"/>
      <c r="AI28" s="644"/>
      <c r="AJ28" s="644"/>
      <c r="AK28" s="644"/>
      <c r="AL28" s="632">
        <v>0</v>
      </c>
      <c r="AM28" s="641"/>
      <c r="AN28" s="641"/>
      <c r="AO28" s="645"/>
      <c r="AP28" s="610"/>
      <c r="AQ28" s="611"/>
      <c r="AR28" s="611"/>
      <c r="AS28" s="611"/>
      <c r="AT28" s="611"/>
      <c r="AU28" s="611"/>
      <c r="AV28" s="611"/>
      <c r="AW28" s="611"/>
      <c r="AX28" s="611"/>
      <c r="AY28" s="611"/>
      <c r="AZ28" s="611"/>
      <c r="BA28" s="611"/>
      <c r="BB28" s="611"/>
      <c r="BC28" s="611"/>
      <c r="BD28" s="611"/>
      <c r="BE28" s="611"/>
      <c r="BF28" s="612"/>
      <c r="BG28" s="629"/>
      <c r="BH28" s="639"/>
      <c r="BI28" s="639"/>
      <c r="BJ28" s="639"/>
      <c r="BK28" s="639"/>
      <c r="BL28" s="639"/>
      <c r="BM28" s="639"/>
      <c r="BN28" s="640"/>
      <c r="BO28" s="643"/>
      <c r="BP28" s="643"/>
      <c r="BQ28" s="643"/>
      <c r="BR28" s="643"/>
      <c r="BS28" s="635"/>
      <c r="BT28" s="639"/>
      <c r="BU28" s="639"/>
      <c r="BV28" s="639"/>
      <c r="BW28" s="639"/>
      <c r="BX28" s="639"/>
      <c r="BY28" s="639"/>
      <c r="BZ28" s="639"/>
      <c r="CA28" s="639"/>
      <c r="CB28" s="656"/>
      <c r="CD28" s="657" t="s">
        <v>571</v>
      </c>
      <c r="CE28" s="654"/>
      <c r="CF28" s="654"/>
      <c r="CG28" s="654"/>
      <c r="CH28" s="654"/>
      <c r="CI28" s="654"/>
      <c r="CJ28" s="654"/>
      <c r="CK28" s="654"/>
      <c r="CL28" s="654"/>
      <c r="CM28" s="654"/>
      <c r="CN28" s="654"/>
      <c r="CO28" s="654"/>
      <c r="CP28" s="654"/>
      <c r="CQ28" s="655"/>
      <c r="CR28" s="629">
        <v>2332814</v>
      </c>
      <c r="CS28" s="639"/>
      <c r="CT28" s="639"/>
      <c r="CU28" s="639"/>
      <c r="CV28" s="639"/>
      <c r="CW28" s="639"/>
      <c r="CX28" s="639"/>
      <c r="CY28" s="640"/>
      <c r="CZ28" s="632">
        <v>9.3000000000000007</v>
      </c>
      <c r="DA28" s="633"/>
      <c r="DB28" s="633"/>
      <c r="DC28" s="634"/>
      <c r="DD28" s="635">
        <v>2225277</v>
      </c>
      <c r="DE28" s="639"/>
      <c r="DF28" s="639"/>
      <c r="DG28" s="639"/>
      <c r="DH28" s="639"/>
      <c r="DI28" s="639"/>
      <c r="DJ28" s="639"/>
      <c r="DK28" s="640"/>
      <c r="DL28" s="635">
        <v>2225277</v>
      </c>
      <c r="DM28" s="639"/>
      <c r="DN28" s="639"/>
      <c r="DO28" s="639"/>
      <c r="DP28" s="639"/>
      <c r="DQ28" s="639"/>
      <c r="DR28" s="639"/>
      <c r="DS28" s="639"/>
      <c r="DT28" s="639"/>
      <c r="DU28" s="639"/>
      <c r="DV28" s="640"/>
      <c r="DW28" s="632">
        <v>18</v>
      </c>
      <c r="DX28" s="633"/>
      <c r="DY28" s="633"/>
      <c r="DZ28" s="633"/>
      <c r="EA28" s="633"/>
      <c r="EB28" s="633"/>
      <c r="EC28" s="670"/>
    </row>
    <row r="29" spans="2:133" ht="11.25" customHeight="1">
      <c r="B29" s="610" t="s">
        <v>263</v>
      </c>
      <c r="C29" s="611"/>
      <c r="D29" s="611"/>
      <c r="E29" s="611"/>
      <c r="F29" s="611"/>
      <c r="G29" s="611"/>
      <c r="H29" s="611"/>
      <c r="I29" s="611"/>
      <c r="J29" s="611"/>
      <c r="K29" s="611"/>
      <c r="L29" s="611"/>
      <c r="M29" s="611"/>
      <c r="N29" s="611"/>
      <c r="O29" s="611"/>
      <c r="P29" s="611"/>
      <c r="Q29" s="612"/>
      <c r="R29" s="629">
        <v>342535</v>
      </c>
      <c r="S29" s="639"/>
      <c r="T29" s="639"/>
      <c r="U29" s="639"/>
      <c r="V29" s="639"/>
      <c r="W29" s="639"/>
      <c r="X29" s="639"/>
      <c r="Y29" s="640"/>
      <c r="Z29" s="643">
        <v>1.3</v>
      </c>
      <c r="AA29" s="643"/>
      <c r="AB29" s="643"/>
      <c r="AC29" s="643"/>
      <c r="AD29" s="644" t="s">
        <v>539</v>
      </c>
      <c r="AE29" s="644"/>
      <c r="AF29" s="644"/>
      <c r="AG29" s="644"/>
      <c r="AH29" s="644"/>
      <c r="AI29" s="644"/>
      <c r="AJ29" s="644"/>
      <c r="AK29" s="644"/>
      <c r="AL29" s="632" t="s">
        <v>539</v>
      </c>
      <c r="AM29" s="641"/>
      <c r="AN29" s="641"/>
      <c r="AO29" s="645"/>
      <c r="AP29" s="613"/>
      <c r="AQ29" s="614"/>
      <c r="AR29" s="614"/>
      <c r="AS29" s="614"/>
      <c r="AT29" s="614"/>
      <c r="AU29" s="614"/>
      <c r="AV29" s="614"/>
      <c r="AW29" s="614"/>
      <c r="AX29" s="614"/>
      <c r="AY29" s="614"/>
      <c r="AZ29" s="614"/>
      <c r="BA29" s="614"/>
      <c r="BB29" s="614"/>
      <c r="BC29" s="614"/>
      <c r="BD29" s="614"/>
      <c r="BE29" s="614"/>
      <c r="BF29" s="615"/>
      <c r="BG29" s="629"/>
      <c r="BH29" s="639"/>
      <c r="BI29" s="639"/>
      <c r="BJ29" s="639"/>
      <c r="BK29" s="639"/>
      <c r="BL29" s="639"/>
      <c r="BM29" s="639"/>
      <c r="BN29" s="640"/>
      <c r="BO29" s="643"/>
      <c r="BP29" s="643"/>
      <c r="BQ29" s="643"/>
      <c r="BR29" s="643"/>
      <c r="BS29" s="644"/>
      <c r="BT29" s="644"/>
      <c r="BU29" s="644"/>
      <c r="BV29" s="644"/>
      <c r="BW29" s="644"/>
      <c r="BX29" s="644"/>
      <c r="BY29" s="644"/>
      <c r="BZ29" s="644"/>
      <c r="CA29" s="644"/>
      <c r="CB29" s="715"/>
      <c r="CD29" s="716" t="s">
        <v>264</v>
      </c>
      <c r="CE29" s="717"/>
      <c r="CF29" s="657" t="s">
        <v>570</v>
      </c>
      <c r="CG29" s="654"/>
      <c r="CH29" s="654"/>
      <c r="CI29" s="654"/>
      <c r="CJ29" s="654"/>
      <c r="CK29" s="654"/>
      <c r="CL29" s="654"/>
      <c r="CM29" s="654"/>
      <c r="CN29" s="654"/>
      <c r="CO29" s="654"/>
      <c r="CP29" s="654"/>
      <c r="CQ29" s="655"/>
      <c r="CR29" s="629">
        <v>2332621</v>
      </c>
      <c r="CS29" s="630"/>
      <c r="CT29" s="630"/>
      <c r="CU29" s="630"/>
      <c r="CV29" s="630"/>
      <c r="CW29" s="630"/>
      <c r="CX29" s="630"/>
      <c r="CY29" s="631"/>
      <c r="CZ29" s="632">
        <v>9.3000000000000007</v>
      </c>
      <c r="DA29" s="633"/>
      <c r="DB29" s="633"/>
      <c r="DC29" s="634"/>
      <c r="DD29" s="635">
        <v>2225084</v>
      </c>
      <c r="DE29" s="630"/>
      <c r="DF29" s="630"/>
      <c r="DG29" s="630"/>
      <c r="DH29" s="630"/>
      <c r="DI29" s="630"/>
      <c r="DJ29" s="630"/>
      <c r="DK29" s="631"/>
      <c r="DL29" s="635">
        <v>2225084</v>
      </c>
      <c r="DM29" s="630"/>
      <c r="DN29" s="630"/>
      <c r="DO29" s="630"/>
      <c r="DP29" s="630"/>
      <c r="DQ29" s="630"/>
      <c r="DR29" s="630"/>
      <c r="DS29" s="630"/>
      <c r="DT29" s="630"/>
      <c r="DU29" s="630"/>
      <c r="DV29" s="631"/>
      <c r="DW29" s="632">
        <v>18</v>
      </c>
      <c r="DX29" s="633"/>
      <c r="DY29" s="633"/>
      <c r="DZ29" s="633"/>
      <c r="EA29" s="633"/>
      <c r="EB29" s="633"/>
      <c r="EC29" s="670"/>
    </row>
    <row r="30" spans="2:133" ht="11.25" customHeight="1">
      <c r="B30" s="610" t="s">
        <v>265</v>
      </c>
      <c r="C30" s="611"/>
      <c r="D30" s="611"/>
      <c r="E30" s="611"/>
      <c r="F30" s="611"/>
      <c r="G30" s="611"/>
      <c r="H30" s="611"/>
      <c r="I30" s="611"/>
      <c r="J30" s="611"/>
      <c r="K30" s="611"/>
      <c r="L30" s="611"/>
      <c r="M30" s="611"/>
      <c r="N30" s="611"/>
      <c r="O30" s="611"/>
      <c r="P30" s="611"/>
      <c r="Q30" s="612"/>
      <c r="R30" s="629">
        <v>379934</v>
      </c>
      <c r="S30" s="639"/>
      <c r="T30" s="639"/>
      <c r="U30" s="639"/>
      <c r="V30" s="639"/>
      <c r="W30" s="639"/>
      <c r="X30" s="639"/>
      <c r="Y30" s="640"/>
      <c r="Z30" s="643">
        <v>1.4</v>
      </c>
      <c r="AA30" s="643"/>
      <c r="AB30" s="643"/>
      <c r="AC30" s="643"/>
      <c r="AD30" s="644">
        <v>3847</v>
      </c>
      <c r="AE30" s="644"/>
      <c r="AF30" s="644"/>
      <c r="AG30" s="644"/>
      <c r="AH30" s="644"/>
      <c r="AI30" s="644"/>
      <c r="AJ30" s="644"/>
      <c r="AK30" s="644"/>
      <c r="AL30" s="632">
        <v>0</v>
      </c>
      <c r="AM30" s="641"/>
      <c r="AN30" s="641"/>
      <c r="AO30" s="645"/>
      <c r="AP30" s="682" t="s">
        <v>220</v>
      </c>
      <c r="AQ30" s="683"/>
      <c r="AR30" s="683"/>
      <c r="AS30" s="683"/>
      <c r="AT30" s="683"/>
      <c r="AU30" s="683"/>
      <c r="AV30" s="683"/>
      <c r="AW30" s="683"/>
      <c r="AX30" s="683"/>
      <c r="AY30" s="683"/>
      <c r="AZ30" s="683"/>
      <c r="BA30" s="683"/>
      <c r="BB30" s="683"/>
      <c r="BC30" s="683"/>
      <c r="BD30" s="683"/>
      <c r="BE30" s="683"/>
      <c r="BF30" s="684"/>
      <c r="BG30" s="682" t="s">
        <v>266</v>
      </c>
      <c r="BH30" s="713"/>
      <c r="BI30" s="713"/>
      <c r="BJ30" s="713"/>
      <c r="BK30" s="713"/>
      <c r="BL30" s="713"/>
      <c r="BM30" s="713"/>
      <c r="BN30" s="713"/>
      <c r="BO30" s="713"/>
      <c r="BP30" s="713"/>
      <c r="BQ30" s="714"/>
      <c r="BR30" s="682" t="s">
        <v>267</v>
      </c>
      <c r="BS30" s="713"/>
      <c r="BT30" s="713"/>
      <c r="BU30" s="713"/>
      <c r="BV30" s="713"/>
      <c r="BW30" s="713"/>
      <c r="BX30" s="713"/>
      <c r="BY30" s="713"/>
      <c r="BZ30" s="713"/>
      <c r="CA30" s="713"/>
      <c r="CB30" s="714"/>
      <c r="CD30" s="718"/>
      <c r="CE30" s="719"/>
      <c r="CF30" s="657" t="s">
        <v>569</v>
      </c>
      <c r="CG30" s="654"/>
      <c r="CH30" s="654"/>
      <c r="CI30" s="654"/>
      <c r="CJ30" s="654"/>
      <c r="CK30" s="654"/>
      <c r="CL30" s="654"/>
      <c r="CM30" s="654"/>
      <c r="CN30" s="654"/>
      <c r="CO30" s="654"/>
      <c r="CP30" s="654"/>
      <c r="CQ30" s="655"/>
      <c r="CR30" s="629">
        <v>2257863</v>
      </c>
      <c r="CS30" s="639"/>
      <c r="CT30" s="639"/>
      <c r="CU30" s="639"/>
      <c r="CV30" s="639"/>
      <c r="CW30" s="639"/>
      <c r="CX30" s="639"/>
      <c r="CY30" s="640"/>
      <c r="CZ30" s="632">
        <v>9</v>
      </c>
      <c r="DA30" s="633"/>
      <c r="DB30" s="633"/>
      <c r="DC30" s="634"/>
      <c r="DD30" s="635">
        <v>2151938</v>
      </c>
      <c r="DE30" s="639"/>
      <c r="DF30" s="639"/>
      <c r="DG30" s="639"/>
      <c r="DH30" s="639"/>
      <c r="DI30" s="639"/>
      <c r="DJ30" s="639"/>
      <c r="DK30" s="640"/>
      <c r="DL30" s="635">
        <v>2151938</v>
      </c>
      <c r="DM30" s="639"/>
      <c r="DN30" s="639"/>
      <c r="DO30" s="639"/>
      <c r="DP30" s="639"/>
      <c r="DQ30" s="639"/>
      <c r="DR30" s="639"/>
      <c r="DS30" s="639"/>
      <c r="DT30" s="639"/>
      <c r="DU30" s="639"/>
      <c r="DV30" s="640"/>
      <c r="DW30" s="632">
        <v>17.399999999999999</v>
      </c>
      <c r="DX30" s="633"/>
      <c r="DY30" s="633"/>
      <c r="DZ30" s="633"/>
      <c r="EA30" s="633"/>
      <c r="EB30" s="633"/>
      <c r="EC30" s="670"/>
    </row>
    <row r="31" spans="2:133" ht="11.25" customHeight="1">
      <c r="B31" s="610" t="s">
        <v>268</v>
      </c>
      <c r="C31" s="611"/>
      <c r="D31" s="611"/>
      <c r="E31" s="611"/>
      <c r="F31" s="611"/>
      <c r="G31" s="611"/>
      <c r="H31" s="611"/>
      <c r="I31" s="611"/>
      <c r="J31" s="611"/>
      <c r="K31" s="611"/>
      <c r="L31" s="611"/>
      <c r="M31" s="611"/>
      <c r="N31" s="611"/>
      <c r="O31" s="611"/>
      <c r="P31" s="611"/>
      <c r="Q31" s="612"/>
      <c r="R31" s="629">
        <v>51858</v>
      </c>
      <c r="S31" s="639"/>
      <c r="T31" s="639"/>
      <c r="U31" s="639"/>
      <c r="V31" s="639"/>
      <c r="W31" s="639"/>
      <c r="X31" s="639"/>
      <c r="Y31" s="640"/>
      <c r="Z31" s="643">
        <v>0.2</v>
      </c>
      <c r="AA31" s="643"/>
      <c r="AB31" s="643"/>
      <c r="AC31" s="643"/>
      <c r="AD31" s="644" t="s">
        <v>539</v>
      </c>
      <c r="AE31" s="644"/>
      <c r="AF31" s="644"/>
      <c r="AG31" s="644"/>
      <c r="AH31" s="644"/>
      <c r="AI31" s="644"/>
      <c r="AJ31" s="644"/>
      <c r="AK31" s="644"/>
      <c r="AL31" s="632" t="s">
        <v>539</v>
      </c>
      <c r="AM31" s="641"/>
      <c r="AN31" s="641"/>
      <c r="AO31" s="645"/>
      <c r="AP31" s="702" t="s">
        <v>269</v>
      </c>
      <c r="AQ31" s="703"/>
      <c r="AR31" s="703"/>
      <c r="AS31" s="703"/>
      <c r="AT31" s="708" t="s">
        <v>270</v>
      </c>
      <c r="AU31" s="366"/>
      <c r="AV31" s="366"/>
      <c r="AW31" s="366"/>
      <c r="AX31" s="695" t="s">
        <v>189</v>
      </c>
      <c r="AY31" s="696"/>
      <c r="AZ31" s="696"/>
      <c r="BA31" s="696"/>
      <c r="BB31" s="696"/>
      <c r="BC31" s="696"/>
      <c r="BD31" s="696"/>
      <c r="BE31" s="696"/>
      <c r="BF31" s="697"/>
      <c r="BG31" s="698">
        <v>99.6</v>
      </c>
      <c r="BH31" s="699"/>
      <c r="BI31" s="699"/>
      <c r="BJ31" s="699"/>
      <c r="BK31" s="699"/>
      <c r="BL31" s="699"/>
      <c r="BM31" s="700">
        <v>98.2</v>
      </c>
      <c r="BN31" s="699"/>
      <c r="BO31" s="699"/>
      <c r="BP31" s="699"/>
      <c r="BQ31" s="701"/>
      <c r="BR31" s="698">
        <v>99.1</v>
      </c>
      <c r="BS31" s="699"/>
      <c r="BT31" s="699"/>
      <c r="BU31" s="699"/>
      <c r="BV31" s="699"/>
      <c r="BW31" s="699"/>
      <c r="BX31" s="700">
        <v>97.7</v>
      </c>
      <c r="BY31" s="699"/>
      <c r="BZ31" s="699"/>
      <c r="CA31" s="699"/>
      <c r="CB31" s="701"/>
      <c r="CD31" s="718"/>
      <c r="CE31" s="719"/>
      <c r="CF31" s="657" t="s">
        <v>568</v>
      </c>
      <c r="CG31" s="654"/>
      <c r="CH31" s="654"/>
      <c r="CI31" s="654"/>
      <c r="CJ31" s="654"/>
      <c r="CK31" s="654"/>
      <c r="CL31" s="654"/>
      <c r="CM31" s="654"/>
      <c r="CN31" s="654"/>
      <c r="CO31" s="654"/>
      <c r="CP31" s="654"/>
      <c r="CQ31" s="655"/>
      <c r="CR31" s="629">
        <v>74758</v>
      </c>
      <c r="CS31" s="630"/>
      <c r="CT31" s="630"/>
      <c r="CU31" s="630"/>
      <c r="CV31" s="630"/>
      <c r="CW31" s="630"/>
      <c r="CX31" s="630"/>
      <c r="CY31" s="631"/>
      <c r="CZ31" s="632">
        <v>0.3</v>
      </c>
      <c r="DA31" s="633"/>
      <c r="DB31" s="633"/>
      <c r="DC31" s="634"/>
      <c r="DD31" s="635">
        <v>73146</v>
      </c>
      <c r="DE31" s="630"/>
      <c r="DF31" s="630"/>
      <c r="DG31" s="630"/>
      <c r="DH31" s="630"/>
      <c r="DI31" s="630"/>
      <c r="DJ31" s="630"/>
      <c r="DK31" s="631"/>
      <c r="DL31" s="635">
        <v>73146</v>
      </c>
      <c r="DM31" s="630"/>
      <c r="DN31" s="630"/>
      <c r="DO31" s="630"/>
      <c r="DP31" s="630"/>
      <c r="DQ31" s="630"/>
      <c r="DR31" s="630"/>
      <c r="DS31" s="630"/>
      <c r="DT31" s="630"/>
      <c r="DU31" s="630"/>
      <c r="DV31" s="631"/>
      <c r="DW31" s="632">
        <v>0.6</v>
      </c>
      <c r="DX31" s="633"/>
      <c r="DY31" s="633"/>
      <c r="DZ31" s="633"/>
      <c r="EA31" s="633"/>
      <c r="EB31" s="633"/>
      <c r="EC31" s="670"/>
    </row>
    <row r="32" spans="2:133" ht="11.25" customHeight="1">
      <c r="B32" s="610" t="s">
        <v>271</v>
      </c>
      <c r="C32" s="611"/>
      <c r="D32" s="611"/>
      <c r="E32" s="611"/>
      <c r="F32" s="611"/>
      <c r="G32" s="611"/>
      <c r="H32" s="611"/>
      <c r="I32" s="611"/>
      <c r="J32" s="611"/>
      <c r="K32" s="611"/>
      <c r="L32" s="611"/>
      <c r="M32" s="611"/>
      <c r="N32" s="611"/>
      <c r="O32" s="611"/>
      <c r="P32" s="611"/>
      <c r="Q32" s="612"/>
      <c r="R32" s="629">
        <v>4597821</v>
      </c>
      <c r="S32" s="639"/>
      <c r="T32" s="639"/>
      <c r="U32" s="639"/>
      <c r="V32" s="639"/>
      <c r="W32" s="639"/>
      <c r="X32" s="639"/>
      <c r="Y32" s="640"/>
      <c r="Z32" s="643">
        <v>17.399999999999999</v>
      </c>
      <c r="AA32" s="643"/>
      <c r="AB32" s="643"/>
      <c r="AC32" s="643"/>
      <c r="AD32" s="644" t="s">
        <v>539</v>
      </c>
      <c r="AE32" s="644"/>
      <c r="AF32" s="644"/>
      <c r="AG32" s="644"/>
      <c r="AH32" s="644"/>
      <c r="AI32" s="644"/>
      <c r="AJ32" s="644"/>
      <c r="AK32" s="644"/>
      <c r="AL32" s="632" t="s">
        <v>539</v>
      </c>
      <c r="AM32" s="641"/>
      <c r="AN32" s="641"/>
      <c r="AO32" s="645"/>
      <c r="AP32" s="704"/>
      <c r="AQ32" s="705"/>
      <c r="AR32" s="705"/>
      <c r="AS32" s="705"/>
      <c r="AT32" s="709"/>
      <c r="AU32" s="362" t="s">
        <v>567</v>
      </c>
      <c r="AV32" s="362"/>
      <c r="AW32" s="362"/>
      <c r="AX32" s="610" t="s">
        <v>272</v>
      </c>
      <c r="AY32" s="611"/>
      <c r="AZ32" s="611"/>
      <c r="BA32" s="611"/>
      <c r="BB32" s="611"/>
      <c r="BC32" s="611"/>
      <c r="BD32" s="611"/>
      <c r="BE32" s="611"/>
      <c r="BF32" s="612"/>
      <c r="BG32" s="711">
        <v>99.7</v>
      </c>
      <c r="BH32" s="630"/>
      <c r="BI32" s="630"/>
      <c r="BJ32" s="630"/>
      <c r="BK32" s="630"/>
      <c r="BL32" s="630"/>
      <c r="BM32" s="641">
        <v>98.9</v>
      </c>
      <c r="BN32" s="712"/>
      <c r="BO32" s="712"/>
      <c r="BP32" s="712"/>
      <c r="BQ32" s="653"/>
      <c r="BR32" s="711">
        <v>99.5</v>
      </c>
      <c r="BS32" s="630"/>
      <c r="BT32" s="630"/>
      <c r="BU32" s="630"/>
      <c r="BV32" s="630"/>
      <c r="BW32" s="630"/>
      <c r="BX32" s="641">
        <v>98.6</v>
      </c>
      <c r="BY32" s="712"/>
      <c r="BZ32" s="712"/>
      <c r="CA32" s="712"/>
      <c r="CB32" s="653"/>
      <c r="CD32" s="720"/>
      <c r="CE32" s="721"/>
      <c r="CF32" s="657" t="s">
        <v>566</v>
      </c>
      <c r="CG32" s="654"/>
      <c r="CH32" s="654"/>
      <c r="CI32" s="654"/>
      <c r="CJ32" s="654"/>
      <c r="CK32" s="654"/>
      <c r="CL32" s="654"/>
      <c r="CM32" s="654"/>
      <c r="CN32" s="654"/>
      <c r="CO32" s="654"/>
      <c r="CP32" s="654"/>
      <c r="CQ32" s="655"/>
      <c r="CR32" s="629">
        <v>193</v>
      </c>
      <c r="CS32" s="639"/>
      <c r="CT32" s="639"/>
      <c r="CU32" s="639"/>
      <c r="CV32" s="639"/>
      <c r="CW32" s="639"/>
      <c r="CX32" s="639"/>
      <c r="CY32" s="640"/>
      <c r="CZ32" s="632">
        <v>0</v>
      </c>
      <c r="DA32" s="633"/>
      <c r="DB32" s="633"/>
      <c r="DC32" s="634"/>
      <c r="DD32" s="635">
        <v>193</v>
      </c>
      <c r="DE32" s="639"/>
      <c r="DF32" s="639"/>
      <c r="DG32" s="639"/>
      <c r="DH32" s="639"/>
      <c r="DI32" s="639"/>
      <c r="DJ32" s="639"/>
      <c r="DK32" s="640"/>
      <c r="DL32" s="635">
        <v>193</v>
      </c>
      <c r="DM32" s="639"/>
      <c r="DN32" s="639"/>
      <c r="DO32" s="639"/>
      <c r="DP32" s="639"/>
      <c r="DQ32" s="639"/>
      <c r="DR32" s="639"/>
      <c r="DS32" s="639"/>
      <c r="DT32" s="639"/>
      <c r="DU32" s="639"/>
      <c r="DV32" s="640"/>
      <c r="DW32" s="632">
        <v>0</v>
      </c>
      <c r="DX32" s="633"/>
      <c r="DY32" s="633"/>
      <c r="DZ32" s="633"/>
      <c r="EA32" s="633"/>
      <c r="EB32" s="633"/>
      <c r="EC32" s="670"/>
    </row>
    <row r="33" spans="2:133" ht="11.25" customHeight="1">
      <c r="B33" s="691" t="s">
        <v>273</v>
      </c>
      <c r="C33" s="692"/>
      <c r="D33" s="692"/>
      <c r="E33" s="692"/>
      <c r="F33" s="692"/>
      <c r="G33" s="692"/>
      <c r="H33" s="692"/>
      <c r="I33" s="692"/>
      <c r="J33" s="692"/>
      <c r="K33" s="692"/>
      <c r="L33" s="692"/>
      <c r="M33" s="692"/>
      <c r="N33" s="692"/>
      <c r="O33" s="692"/>
      <c r="P33" s="692"/>
      <c r="Q33" s="693"/>
      <c r="R33" s="629" t="s">
        <v>539</v>
      </c>
      <c r="S33" s="639"/>
      <c r="T33" s="639"/>
      <c r="U33" s="639"/>
      <c r="V33" s="639"/>
      <c r="W33" s="639"/>
      <c r="X33" s="639"/>
      <c r="Y33" s="640"/>
      <c r="Z33" s="643" t="s">
        <v>539</v>
      </c>
      <c r="AA33" s="643"/>
      <c r="AB33" s="643"/>
      <c r="AC33" s="643"/>
      <c r="AD33" s="644" t="s">
        <v>539</v>
      </c>
      <c r="AE33" s="644"/>
      <c r="AF33" s="644"/>
      <c r="AG33" s="644"/>
      <c r="AH33" s="644"/>
      <c r="AI33" s="644"/>
      <c r="AJ33" s="644"/>
      <c r="AK33" s="644"/>
      <c r="AL33" s="632" t="s">
        <v>539</v>
      </c>
      <c r="AM33" s="641"/>
      <c r="AN33" s="641"/>
      <c r="AO33" s="645"/>
      <c r="AP33" s="706"/>
      <c r="AQ33" s="707"/>
      <c r="AR33" s="707"/>
      <c r="AS33" s="707"/>
      <c r="AT33" s="710"/>
      <c r="AU33" s="360"/>
      <c r="AV33" s="360"/>
      <c r="AW33" s="360"/>
      <c r="AX33" s="613" t="s">
        <v>274</v>
      </c>
      <c r="AY33" s="614"/>
      <c r="AZ33" s="614"/>
      <c r="BA33" s="614"/>
      <c r="BB33" s="614"/>
      <c r="BC33" s="614"/>
      <c r="BD33" s="614"/>
      <c r="BE33" s="614"/>
      <c r="BF33" s="615"/>
      <c r="BG33" s="694">
        <v>99.5</v>
      </c>
      <c r="BH33" s="617"/>
      <c r="BI33" s="617"/>
      <c r="BJ33" s="617"/>
      <c r="BK33" s="617"/>
      <c r="BL33" s="617"/>
      <c r="BM33" s="661">
        <v>97.4</v>
      </c>
      <c r="BN33" s="617"/>
      <c r="BO33" s="617"/>
      <c r="BP33" s="617"/>
      <c r="BQ33" s="647"/>
      <c r="BR33" s="694">
        <v>98.6</v>
      </c>
      <c r="BS33" s="617"/>
      <c r="BT33" s="617"/>
      <c r="BU33" s="617"/>
      <c r="BV33" s="617"/>
      <c r="BW33" s="617"/>
      <c r="BX33" s="661">
        <v>96.6</v>
      </c>
      <c r="BY33" s="617"/>
      <c r="BZ33" s="617"/>
      <c r="CA33" s="617"/>
      <c r="CB33" s="647"/>
      <c r="CD33" s="657" t="s">
        <v>275</v>
      </c>
      <c r="CE33" s="654"/>
      <c r="CF33" s="654"/>
      <c r="CG33" s="654"/>
      <c r="CH33" s="654"/>
      <c r="CI33" s="654"/>
      <c r="CJ33" s="654"/>
      <c r="CK33" s="654"/>
      <c r="CL33" s="654"/>
      <c r="CM33" s="654"/>
      <c r="CN33" s="654"/>
      <c r="CO33" s="654"/>
      <c r="CP33" s="654"/>
      <c r="CQ33" s="655"/>
      <c r="CR33" s="629">
        <v>11771776</v>
      </c>
      <c r="CS33" s="630"/>
      <c r="CT33" s="630"/>
      <c r="CU33" s="630"/>
      <c r="CV33" s="630"/>
      <c r="CW33" s="630"/>
      <c r="CX33" s="630"/>
      <c r="CY33" s="631"/>
      <c r="CZ33" s="632">
        <v>46.9</v>
      </c>
      <c r="DA33" s="633"/>
      <c r="DB33" s="633"/>
      <c r="DC33" s="634"/>
      <c r="DD33" s="635">
        <v>7942551</v>
      </c>
      <c r="DE33" s="630"/>
      <c r="DF33" s="630"/>
      <c r="DG33" s="630"/>
      <c r="DH33" s="630"/>
      <c r="DI33" s="630"/>
      <c r="DJ33" s="630"/>
      <c r="DK33" s="631"/>
      <c r="DL33" s="635">
        <v>5681967</v>
      </c>
      <c r="DM33" s="630"/>
      <c r="DN33" s="630"/>
      <c r="DO33" s="630"/>
      <c r="DP33" s="630"/>
      <c r="DQ33" s="630"/>
      <c r="DR33" s="630"/>
      <c r="DS33" s="630"/>
      <c r="DT33" s="630"/>
      <c r="DU33" s="630"/>
      <c r="DV33" s="631"/>
      <c r="DW33" s="632">
        <v>45.9</v>
      </c>
      <c r="DX33" s="633"/>
      <c r="DY33" s="633"/>
      <c r="DZ33" s="633"/>
      <c r="EA33" s="633"/>
      <c r="EB33" s="633"/>
      <c r="EC33" s="670"/>
    </row>
    <row r="34" spans="2:133" ht="11.25" customHeight="1">
      <c r="B34" s="610" t="s">
        <v>276</v>
      </c>
      <c r="C34" s="611"/>
      <c r="D34" s="611"/>
      <c r="E34" s="611"/>
      <c r="F34" s="611"/>
      <c r="G34" s="611"/>
      <c r="H34" s="611"/>
      <c r="I34" s="611"/>
      <c r="J34" s="611"/>
      <c r="K34" s="611"/>
      <c r="L34" s="611"/>
      <c r="M34" s="611"/>
      <c r="N34" s="611"/>
      <c r="O34" s="611"/>
      <c r="P34" s="611"/>
      <c r="Q34" s="612"/>
      <c r="R34" s="629">
        <v>1787232</v>
      </c>
      <c r="S34" s="639"/>
      <c r="T34" s="639"/>
      <c r="U34" s="639"/>
      <c r="V34" s="639"/>
      <c r="W34" s="639"/>
      <c r="X34" s="639"/>
      <c r="Y34" s="640"/>
      <c r="Z34" s="643">
        <v>6.8</v>
      </c>
      <c r="AA34" s="643"/>
      <c r="AB34" s="643"/>
      <c r="AC34" s="643"/>
      <c r="AD34" s="644" t="s">
        <v>539</v>
      </c>
      <c r="AE34" s="644"/>
      <c r="AF34" s="644"/>
      <c r="AG34" s="644"/>
      <c r="AH34" s="644"/>
      <c r="AI34" s="644"/>
      <c r="AJ34" s="644"/>
      <c r="AK34" s="644"/>
      <c r="AL34" s="632" t="s">
        <v>539</v>
      </c>
      <c r="AM34" s="641"/>
      <c r="AN34" s="641"/>
      <c r="AO34" s="645"/>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57" t="s">
        <v>565</v>
      </c>
      <c r="CE34" s="654"/>
      <c r="CF34" s="654"/>
      <c r="CG34" s="654"/>
      <c r="CH34" s="654"/>
      <c r="CI34" s="654"/>
      <c r="CJ34" s="654"/>
      <c r="CK34" s="654"/>
      <c r="CL34" s="654"/>
      <c r="CM34" s="654"/>
      <c r="CN34" s="654"/>
      <c r="CO34" s="654"/>
      <c r="CP34" s="654"/>
      <c r="CQ34" s="655"/>
      <c r="CR34" s="629">
        <v>3067733</v>
      </c>
      <c r="CS34" s="639"/>
      <c r="CT34" s="639"/>
      <c r="CU34" s="639"/>
      <c r="CV34" s="639"/>
      <c r="CW34" s="639"/>
      <c r="CX34" s="639"/>
      <c r="CY34" s="640"/>
      <c r="CZ34" s="632">
        <v>12.2</v>
      </c>
      <c r="DA34" s="633"/>
      <c r="DB34" s="633"/>
      <c r="DC34" s="634"/>
      <c r="DD34" s="635">
        <v>2092636</v>
      </c>
      <c r="DE34" s="639"/>
      <c r="DF34" s="639"/>
      <c r="DG34" s="639"/>
      <c r="DH34" s="639"/>
      <c r="DI34" s="639"/>
      <c r="DJ34" s="639"/>
      <c r="DK34" s="640"/>
      <c r="DL34" s="635">
        <v>1722111</v>
      </c>
      <c r="DM34" s="639"/>
      <c r="DN34" s="639"/>
      <c r="DO34" s="639"/>
      <c r="DP34" s="639"/>
      <c r="DQ34" s="639"/>
      <c r="DR34" s="639"/>
      <c r="DS34" s="639"/>
      <c r="DT34" s="639"/>
      <c r="DU34" s="639"/>
      <c r="DV34" s="640"/>
      <c r="DW34" s="632">
        <v>13.9</v>
      </c>
      <c r="DX34" s="633"/>
      <c r="DY34" s="633"/>
      <c r="DZ34" s="633"/>
      <c r="EA34" s="633"/>
      <c r="EB34" s="633"/>
      <c r="EC34" s="670"/>
    </row>
    <row r="35" spans="2:133" ht="11.25" customHeight="1">
      <c r="B35" s="610" t="s">
        <v>277</v>
      </c>
      <c r="C35" s="611"/>
      <c r="D35" s="611"/>
      <c r="E35" s="611"/>
      <c r="F35" s="611"/>
      <c r="G35" s="611"/>
      <c r="H35" s="611"/>
      <c r="I35" s="611"/>
      <c r="J35" s="611"/>
      <c r="K35" s="611"/>
      <c r="L35" s="611"/>
      <c r="M35" s="611"/>
      <c r="N35" s="611"/>
      <c r="O35" s="611"/>
      <c r="P35" s="611"/>
      <c r="Q35" s="612"/>
      <c r="R35" s="629">
        <v>201236</v>
      </c>
      <c r="S35" s="639"/>
      <c r="T35" s="639"/>
      <c r="U35" s="639"/>
      <c r="V35" s="639"/>
      <c r="W35" s="639"/>
      <c r="X35" s="639"/>
      <c r="Y35" s="640"/>
      <c r="Z35" s="643">
        <v>0.8</v>
      </c>
      <c r="AA35" s="643"/>
      <c r="AB35" s="643"/>
      <c r="AC35" s="643"/>
      <c r="AD35" s="644">
        <v>37790</v>
      </c>
      <c r="AE35" s="644"/>
      <c r="AF35" s="644"/>
      <c r="AG35" s="644"/>
      <c r="AH35" s="644"/>
      <c r="AI35" s="644"/>
      <c r="AJ35" s="644"/>
      <c r="AK35" s="644"/>
      <c r="AL35" s="632">
        <v>0.3</v>
      </c>
      <c r="AM35" s="641"/>
      <c r="AN35" s="641"/>
      <c r="AO35" s="645"/>
      <c r="AP35" s="218"/>
      <c r="AQ35" s="682" t="s">
        <v>278</v>
      </c>
      <c r="AR35" s="683"/>
      <c r="AS35" s="683"/>
      <c r="AT35" s="683"/>
      <c r="AU35" s="683"/>
      <c r="AV35" s="683"/>
      <c r="AW35" s="683"/>
      <c r="AX35" s="683"/>
      <c r="AY35" s="683"/>
      <c r="AZ35" s="683"/>
      <c r="BA35" s="683"/>
      <c r="BB35" s="683"/>
      <c r="BC35" s="683"/>
      <c r="BD35" s="683"/>
      <c r="BE35" s="683"/>
      <c r="BF35" s="684"/>
      <c r="BG35" s="682" t="s">
        <v>279</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57" t="s">
        <v>564</v>
      </c>
      <c r="CE35" s="654"/>
      <c r="CF35" s="654"/>
      <c r="CG35" s="654"/>
      <c r="CH35" s="654"/>
      <c r="CI35" s="654"/>
      <c r="CJ35" s="654"/>
      <c r="CK35" s="654"/>
      <c r="CL35" s="654"/>
      <c r="CM35" s="654"/>
      <c r="CN35" s="654"/>
      <c r="CO35" s="654"/>
      <c r="CP35" s="654"/>
      <c r="CQ35" s="655"/>
      <c r="CR35" s="629">
        <v>337874</v>
      </c>
      <c r="CS35" s="630"/>
      <c r="CT35" s="630"/>
      <c r="CU35" s="630"/>
      <c r="CV35" s="630"/>
      <c r="CW35" s="630"/>
      <c r="CX35" s="630"/>
      <c r="CY35" s="631"/>
      <c r="CZ35" s="632">
        <v>1.3</v>
      </c>
      <c r="DA35" s="633"/>
      <c r="DB35" s="633"/>
      <c r="DC35" s="634"/>
      <c r="DD35" s="635">
        <v>235243</v>
      </c>
      <c r="DE35" s="630"/>
      <c r="DF35" s="630"/>
      <c r="DG35" s="630"/>
      <c r="DH35" s="630"/>
      <c r="DI35" s="630"/>
      <c r="DJ35" s="630"/>
      <c r="DK35" s="631"/>
      <c r="DL35" s="635">
        <v>124032</v>
      </c>
      <c r="DM35" s="630"/>
      <c r="DN35" s="630"/>
      <c r="DO35" s="630"/>
      <c r="DP35" s="630"/>
      <c r="DQ35" s="630"/>
      <c r="DR35" s="630"/>
      <c r="DS35" s="630"/>
      <c r="DT35" s="630"/>
      <c r="DU35" s="630"/>
      <c r="DV35" s="631"/>
      <c r="DW35" s="632">
        <v>1</v>
      </c>
      <c r="DX35" s="633"/>
      <c r="DY35" s="633"/>
      <c r="DZ35" s="633"/>
      <c r="EA35" s="633"/>
      <c r="EB35" s="633"/>
      <c r="EC35" s="670"/>
    </row>
    <row r="36" spans="2:133" ht="11.25" customHeight="1">
      <c r="B36" s="610" t="s">
        <v>280</v>
      </c>
      <c r="C36" s="611"/>
      <c r="D36" s="611"/>
      <c r="E36" s="611"/>
      <c r="F36" s="611"/>
      <c r="G36" s="611"/>
      <c r="H36" s="611"/>
      <c r="I36" s="611"/>
      <c r="J36" s="611"/>
      <c r="K36" s="611"/>
      <c r="L36" s="611"/>
      <c r="M36" s="611"/>
      <c r="N36" s="611"/>
      <c r="O36" s="611"/>
      <c r="P36" s="611"/>
      <c r="Q36" s="612"/>
      <c r="R36" s="629">
        <v>1471898</v>
      </c>
      <c r="S36" s="639"/>
      <c r="T36" s="639"/>
      <c r="U36" s="639"/>
      <c r="V36" s="639"/>
      <c r="W36" s="639"/>
      <c r="X36" s="639"/>
      <c r="Y36" s="640"/>
      <c r="Z36" s="643">
        <v>5.6</v>
      </c>
      <c r="AA36" s="643"/>
      <c r="AB36" s="643"/>
      <c r="AC36" s="643"/>
      <c r="AD36" s="644" t="s">
        <v>539</v>
      </c>
      <c r="AE36" s="644"/>
      <c r="AF36" s="644"/>
      <c r="AG36" s="644"/>
      <c r="AH36" s="644"/>
      <c r="AI36" s="644"/>
      <c r="AJ36" s="644"/>
      <c r="AK36" s="644"/>
      <c r="AL36" s="632" t="s">
        <v>539</v>
      </c>
      <c r="AM36" s="641"/>
      <c r="AN36" s="641"/>
      <c r="AO36" s="645"/>
      <c r="AP36" s="218"/>
      <c r="AQ36" s="679" t="s">
        <v>563</v>
      </c>
      <c r="AR36" s="680"/>
      <c r="AS36" s="680"/>
      <c r="AT36" s="680"/>
      <c r="AU36" s="680"/>
      <c r="AV36" s="680"/>
      <c r="AW36" s="680"/>
      <c r="AX36" s="680"/>
      <c r="AY36" s="681"/>
      <c r="AZ36" s="685">
        <v>3875255</v>
      </c>
      <c r="BA36" s="686"/>
      <c r="BB36" s="686"/>
      <c r="BC36" s="686"/>
      <c r="BD36" s="686"/>
      <c r="BE36" s="686"/>
      <c r="BF36" s="687"/>
      <c r="BG36" s="688" t="s">
        <v>281</v>
      </c>
      <c r="BH36" s="689"/>
      <c r="BI36" s="689"/>
      <c r="BJ36" s="689"/>
      <c r="BK36" s="689"/>
      <c r="BL36" s="689"/>
      <c r="BM36" s="689"/>
      <c r="BN36" s="689"/>
      <c r="BO36" s="689"/>
      <c r="BP36" s="689"/>
      <c r="BQ36" s="689"/>
      <c r="BR36" s="689"/>
      <c r="BS36" s="689"/>
      <c r="BT36" s="689"/>
      <c r="BU36" s="690"/>
      <c r="BV36" s="685">
        <v>119730</v>
      </c>
      <c r="BW36" s="686"/>
      <c r="BX36" s="686"/>
      <c r="BY36" s="686"/>
      <c r="BZ36" s="686"/>
      <c r="CA36" s="686"/>
      <c r="CB36" s="687"/>
      <c r="CD36" s="657" t="s">
        <v>282</v>
      </c>
      <c r="CE36" s="654"/>
      <c r="CF36" s="654"/>
      <c r="CG36" s="654"/>
      <c r="CH36" s="654"/>
      <c r="CI36" s="654"/>
      <c r="CJ36" s="654"/>
      <c r="CK36" s="654"/>
      <c r="CL36" s="654"/>
      <c r="CM36" s="654"/>
      <c r="CN36" s="654"/>
      <c r="CO36" s="654"/>
      <c r="CP36" s="654"/>
      <c r="CQ36" s="655"/>
      <c r="CR36" s="629">
        <v>5940566</v>
      </c>
      <c r="CS36" s="639"/>
      <c r="CT36" s="639"/>
      <c r="CU36" s="639"/>
      <c r="CV36" s="639"/>
      <c r="CW36" s="639"/>
      <c r="CX36" s="639"/>
      <c r="CY36" s="640"/>
      <c r="CZ36" s="632">
        <v>23.7</v>
      </c>
      <c r="DA36" s="633"/>
      <c r="DB36" s="633"/>
      <c r="DC36" s="634"/>
      <c r="DD36" s="635">
        <v>3796812</v>
      </c>
      <c r="DE36" s="639"/>
      <c r="DF36" s="639"/>
      <c r="DG36" s="639"/>
      <c r="DH36" s="639"/>
      <c r="DI36" s="639"/>
      <c r="DJ36" s="639"/>
      <c r="DK36" s="640"/>
      <c r="DL36" s="635">
        <v>2334517</v>
      </c>
      <c r="DM36" s="639"/>
      <c r="DN36" s="639"/>
      <c r="DO36" s="639"/>
      <c r="DP36" s="639"/>
      <c r="DQ36" s="639"/>
      <c r="DR36" s="639"/>
      <c r="DS36" s="639"/>
      <c r="DT36" s="639"/>
      <c r="DU36" s="639"/>
      <c r="DV36" s="640"/>
      <c r="DW36" s="632">
        <v>18.8</v>
      </c>
      <c r="DX36" s="633"/>
      <c r="DY36" s="633"/>
      <c r="DZ36" s="633"/>
      <c r="EA36" s="633"/>
      <c r="EB36" s="633"/>
      <c r="EC36" s="670"/>
    </row>
    <row r="37" spans="2:133" ht="11.25" customHeight="1">
      <c r="B37" s="610" t="s">
        <v>283</v>
      </c>
      <c r="C37" s="611"/>
      <c r="D37" s="611"/>
      <c r="E37" s="611"/>
      <c r="F37" s="611"/>
      <c r="G37" s="611"/>
      <c r="H37" s="611"/>
      <c r="I37" s="611"/>
      <c r="J37" s="611"/>
      <c r="K37" s="611"/>
      <c r="L37" s="611"/>
      <c r="M37" s="611"/>
      <c r="N37" s="611"/>
      <c r="O37" s="611"/>
      <c r="P37" s="611"/>
      <c r="Q37" s="612"/>
      <c r="R37" s="629">
        <v>109299</v>
      </c>
      <c r="S37" s="639"/>
      <c r="T37" s="639"/>
      <c r="U37" s="639"/>
      <c r="V37" s="639"/>
      <c r="W37" s="639"/>
      <c r="X37" s="639"/>
      <c r="Y37" s="640"/>
      <c r="Z37" s="643">
        <v>0.4</v>
      </c>
      <c r="AA37" s="643"/>
      <c r="AB37" s="643"/>
      <c r="AC37" s="643"/>
      <c r="AD37" s="644" t="s">
        <v>539</v>
      </c>
      <c r="AE37" s="644"/>
      <c r="AF37" s="644"/>
      <c r="AG37" s="644"/>
      <c r="AH37" s="644"/>
      <c r="AI37" s="644"/>
      <c r="AJ37" s="644"/>
      <c r="AK37" s="644"/>
      <c r="AL37" s="632" t="s">
        <v>539</v>
      </c>
      <c r="AM37" s="641"/>
      <c r="AN37" s="641"/>
      <c r="AO37" s="645"/>
      <c r="AQ37" s="650" t="s">
        <v>562</v>
      </c>
      <c r="AR37" s="651"/>
      <c r="AS37" s="651"/>
      <c r="AT37" s="651"/>
      <c r="AU37" s="651"/>
      <c r="AV37" s="651"/>
      <c r="AW37" s="651"/>
      <c r="AX37" s="651"/>
      <c r="AY37" s="652"/>
      <c r="AZ37" s="629">
        <v>1084746</v>
      </c>
      <c r="BA37" s="639"/>
      <c r="BB37" s="639"/>
      <c r="BC37" s="639"/>
      <c r="BD37" s="630"/>
      <c r="BE37" s="630"/>
      <c r="BF37" s="653"/>
      <c r="BG37" s="657" t="s">
        <v>284</v>
      </c>
      <c r="BH37" s="654"/>
      <c r="BI37" s="654"/>
      <c r="BJ37" s="654"/>
      <c r="BK37" s="654"/>
      <c r="BL37" s="654"/>
      <c r="BM37" s="654"/>
      <c r="BN37" s="654"/>
      <c r="BO37" s="654"/>
      <c r="BP37" s="654"/>
      <c r="BQ37" s="654"/>
      <c r="BR37" s="654"/>
      <c r="BS37" s="654"/>
      <c r="BT37" s="654"/>
      <c r="BU37" s="655"/>
      <c r="BV37" s="629">
        <v>57379</v>
      </c>
      <c r="BW37" s="639"/>
      <c r="BX37" s="639"/>
      <c r="BY37" s="639"/>
      <c r="BZ37" s="639"/>
      <c r="CA37" s="639"/>
      <c r="CB37" s="656"/>
      <c r="CD37" s="657" t="s">
        <v>561</v>
      </c>
      <c r="CE37" s="654"/>
      <c r="CF37" s="654"/>
      <c r="CG37" s="654"/>
      <c r="CH37" s="654"/>
      <c r="CI37" s="654"/>
      <c r="CJ37" s="654"/>
      <c r="CK37" s="654"/>
      <c r="CL37" s="654"/>
      <c r="CM37" s="654"/>
      <c r="CN37" s="654"/>
      <c r="CO37" s="654"/>
      <c r="CP37" s="654"/>
      <c r="CQ37" s="655"/>
      <c r="CR37" s="629">
        <v>710061</v>
      </c>
      <c r="CS37" s="630"/>
      <c r="CT37" s="630"/>
      <c r="CU37" s="630"/>
      <c r="CV37" s="630"/>
      <c r="CW37" s="630"/>
      <c r="CX37" s="630"/>
      <c r="CY37" s="631"/>
      <c r="CZ37" s="632">
        <v>2.8</v>
      </c>
      <c r="DA37" s="633"/>
      <c r="DB37" s="633"/>
      <c r="DC37" s="634"/>
      <c r="DD37" s="635">
        <v>693437</v>
      </c>
      <c r="DE37" s="630"/>
      <c r="DF37" s="630"/>
      <c r="DG37" s="630"/>
      <c r="DH37" s="630"/>
      <c r="DI37" s="630"/>
      <c r="DJ37" s="630"/>
      <c r="DK37" s="631"/>
      <c r="DL37" s="635">
        <v>687953</v>
      </c>
      <c r="DM37" s="630"/>
      <c r="DN37" s="630"/>
      <c r="DO37" s="630"/>
      <c r="DP37" s="630"/>
      <c r="DQ37" s="630"/>
      <c r="DR37" s="630"/>
      <c r="DS37" s="630"/>
      <c r="DT37" s="630"/>
      <c r="DU37" s="630"/>
      <c r="DV37" s="631"/>
      <c r="DW37" s="632">
        <v>5.6</v>
      </c>
      <c r="DX37" s="633"/>
      <c r="DY37" s="633"/>
      <c r="DZ37" s="633"/>
      <c r="EA37" s="633"/>
      <c r="EB37" s="633"/>
      <c r="EC37" s="670"/>
    </row>
    <row r="38" spans="2:133" ht="11.25" customHeight="1">
      <c r="B38" s="610" t="s">
        <v>285</v>
      </c>
      <c r="C38" s="611"/>
      <c r="D38" s="611"/>
      <c r="E38" s="611"/>
      <c r="F38" s="611"/>
      <c r="G38" s="611"/>
      <c r="H38" s="611"/>
      <c r="I38" s="611"/>
      <c r="J38" s="611"/>
      <c r="K38" s="611"/>
      <c r="L38" s="611"/>
      <c r="M38" s="611"/>
      <c r="N38" s="611"/>
      <c r="O38" s="611"/>
      <c r="P38" s="611"/>
      <c r="Q38" s="612"/>
      <c r="R38" s="629">
        <v>806064</v>
      </c>
      <c r="S38" s="639"/>
      <c r="T38" s="639"/>
      <c r="U38" s="639"/>
      <c r="V38" s="639"/>
      <c r="W38" s="639"/>
      <c r="X38" s="639"/>
      <c r="Y38" s="640"/>
      <c r="Z38" s="643">
        <v>3.1</v>
      </c>
      <c r="AA38" s="643"/>
      <c r="AB38" s="643"/>
      <c r="AC38" s="643"/>
      <c r="AD38" s="644" t="s">
        <v>539</v>
      </c>
      <c r="AE38" s="644"/>
      <c r="AF38" s="644"/>
      <c r="AG38" s="644"/>
      <c r="AH38" s="644"/>
      <c r="AI38" s="644"/>
      <c r="AJ38" s="644"/>
      <c r="AK38" s="644"/>
      <c r="AL38" s="632" t="s">
        <v>539</v>
      </c>
      <c r="AM38" s="641"/>
      <c r="AN38" s="641"/>
      <c r="AO38" s="645"/>
      <c r="AQ38" s="650" t="s">
        <v>560</v>
      </c>
      <c r="AR38" s="651"/>
      <c r="AS38" s="651"/>
      <c r="AT38" s="651"/>
      <c r="AU38" s="651"/>
      <c r="AV38" s="651"/>
      <c r="AW38" s="651"/>
      <c r="AX38" s="651"/>
      <c r="AY38" s="652"/>
      <c r="AZ38" s="629">
        <v>678744</v>
      </c>
      <c r="BA38" s="639"/>
      <c r="BB38" s="639"/>
      <c r="BC38" s="639"/>
      <c r="BD38" s="630"/>
      <c r="BE38" s="630"/>
      <c r="BF38" s="653"/>
      <c r="BG38" s="657" t="s">
        <v>286</v>
      </c>
      <c r="BH38" s="654"/>
      <c r="BI38" s="654"/>
      <c r="BJ38" s="654"/>
      <c r="BK38" s="654"/>
      <c r="BL38" s="654"/>
      <c r="BM38" s="654"/>
      <c r="BN38" s="654"/>
      <c r="BO38" s="654"/>
      <c r="BP38" s="654"/>
      <c r="BQ38" s="654"/>
      <c r="BR38" s="654"/>
      <c r="BS38" s="654"/>
      <c r="BT38" s="654"/>
      <c r="BU38" s="655"/>
      <c r="BV38" s="629">
        <v>5404</v>
      </c>
      <c r="BW38" s="639"/>
      <c r="BX38" s="639"/>
      <c r="BY38" s="639"/>
      <c r="BZ38" s="639"/>
      <c r="CA38" s="639"/>
      <c r="CB38" s="656"/>
      <c r="CD38" s="657" t="s">
        <v>559</v>
      </c>
      <c r="CE38" s="654"/>
      <c r="CF38" s="654"/>
      <c r="CG38" s="654"/>
      <c r="CH38" s="654"/>
      <c r="CI38" s="654"/>
      <c r="CJ38" s="654"/>
      <c r="CK38" s="654"/>
      <c r="CL38" s="654"/>
      <c r="CM38" s="654"/>
      <c r="CN38" s="654"/>
      <c r="CO38" s="654"/>
      <c r="CP38" s="654"/>
      <c r="CQ38" s="655"/>
      <c r="CR38" s="629">
        <v>1975387</v>
      </c>
      <c r="CS38" s="639"/>
      <c r="CT38" s="639"/>
      <c r="CU38" s="639"/>
      <c r="CV38" s="639"/>
      <c r="CW38" s="639"/>
      <c r="CX38" s="639"/>
      <c r="CY38" s="640"/>
      <c r="CZ38" s="632">
        <v>7.9</v>
      </c>
      <c r="DA38" s="633"/>
      <c r="DB38" s="633"/>
      <c r="DC38" s="634"/>
      <c r="DD38" s="635">
        <v>1587623</v>
      </c>
      <c r="DE38" s="639"/>
      <c r="DF38" s="639"/>
      <c r="DG38" s="639"/>
      <c r="DH38" s="639"/>
      <c r="DI38" s="639"/>
      <c r="DJ38" s="639"/>
      <c r="DK38" s="640"/>
      <c r="DL38" s="635">
        <v>1501307</v>
      </c>
      <c r="DM38" s="639"/>
      <c r="DN38" s="639"/>
      <c r="DO38" s="639"/>
      <c r="DP38" s="639"/>
      <c r="DQ38" s="639"/>
      <c r="DR38" s="639"/>
      <c r="DS38" s="639"/>
      <c r="DT38" s="639"/>
      <c r="DU38" s="639"/>
      <c r="DV38" s="640"/>
      <c r="DW38" s="632">
        <v>12.1</v>
      </c>
      <c r="DX38" s="633"/>
      <c r="DY38" s="633"/>
      <c r="DZ38" s="633"/>
      <c r="EA38" s="633"/>
      <c r="EB38" s="633"/>
      <c r="EC38" s="670"/>
    </row>
    <row r="39" spans="2:133" ht="11.25" customHeight="1">
      <c r="B39" s="610" t="s">
        <v>287</v>
      </c>
      <c r="C39" s="611"/>
      <c r="D39" s="611"/>
      <c r="E39" s="611"/>
      <c r="F39" s="611"/>
      <c r="G39" s="611"/>
      <c r="H39" s="611"/>
      <c r="I39" s="611"/>
      <c r="J39" s="611"/>
      <c r="K39" s="611"/>
      <c r="L39" s="611"/>
      <c r="M39" s="611"/>
      <c r="N39" s="611"/>
      <c r="O39" s="611"/>
      <c r="P39" s="611"/>
      <c r="Q39" s="612"/>
      <c r="R39" s="629">
        <v>841154</v>
      </c>
      <c r="S39" s="639"/>
      <c r="T39" s="639"/>
      <c r="U39" s="639"/>
      <c r="V39" s="639"/>
      <c r="W39" s="639"/>
      <c r="X39" s="639"/>
      <c r="Y39" s="640"/>
      <c r="Z39" s="643">
        <v>3.2</v>
      </c>
      <c r="AA39" s="643"/>
      <c r="AB39" s="643"/>
      <c r="AC39" s="643"/>
      <c r="AD39" s="644">
        <v>6757</v>
      </c>
      <c r="AE39" s="644"/>
      <c r="AF39" s="644"/>
      <c r="AG39" s="644"/>
      <c r="AH39" s="644"/>
      <c r="AI39" s="644"/>
      <c r="AJ39" s="644"/>
      <c r="AK39" s="644"/>
      <c r="AL39" s="632">
        <v>0.1</v>
      </c>
      <c r="AM39" s="641"/>
      <c r="AN39" s="641"/>
      <c r="AO39" s="645"/>
      <c r="AQ39" s="650" t="s">
        <v>558</v>
      </c>
      <c r="AR39" s="651"/>
      <c r="AS39" s="651"/>
      <c r="AT39" s="651"/>
      <c r="AU39" s="651"/>
      <c r="AV39" s="651"/>
      <c r="AW39" s="651"/>
      <c r="AX39" s="651"/>
      <c r="AY39" s="652"/>
      <c r="AZ39" s="629">
        <v>79965</v>
      </c>
      <c r="BA39" s="639"/>
      <c r="BB39" s="639"/>
      <c r="BC39" s="639"/>
      <c r="BD39" s="630"/>
      <c r="BE39" s="630"/>
      <c r="BF39" s="653"/>
      <c r="BG39" s="657" t="s">
        <v>288</v>
      </c>
      <c r="BH39" s="654"/>
      <c r="BI39" s="654"/>
      <c r="BJ39" s="654"/>
      <c r="BK39" s="654"/>
      <c r="BL39" s="654"/>
      <c r="BM39" s="654"/>
      <c r="BN39" s="654"/>
      <c r="BO39" s="654"/>
      <c r="BP39" s="654"/>
      <c r="BQ39" s="654"/>
      <c r="BR39" s="654"/>
      <c r="BS39" s="654"/>
      <c r="BT39" s="654"/>
      <c r="BU39" s="655"/>
      <c r="BV39" s="629">
        <v>8854</v>
      </c>
      <c r="BW39" s="639"/>
      <c r="BX39" s="639"/>
      <c r="BY39" s="639"/>
      <c r="BZ39" s="639"/>
      <c r="CA39" s="639"/>
      <c r="CB39" s="656"/>
      <c r="CD39" s="657" t="s">
        <v>557</v>
      </c>
      <c r="CE39" s="654"/>
      <c r="CF39" s="654"/>
      <c r="CG39" s="654"/>
      <c r="CH39" s="654"/>
      <c r="CI39" s="654"/>
      <c r="CJ39" s="654"/>
      <c r="CK39" s="654"/>
      <c r="CL39" s="654"/>
      <c r="CM39" s="654"/>
      <c r="CN39" s="654"/>
      <c r="CO39" s="654"/>
      <c r="CP39" s="654"/>
      <c r="CQ39" s="655"/>
      <c r="CR39" s="629">
        <v>205658</v>
      </c>
      <c r="CS39" s="630"/>
      <c r="CT39" s="630"/>
      <c r="CU39" s="630"/>
      <c r="CV39" s="630"/>
      <c r="CW39" s="630"/>
      <c r="CX39" s="630"/>
      <c r="CY39" s="631"/>
      <c r="CZ39" s="632">
        <v>0.8</v>
      </c>
      <c r="DA39" s="633"/>
      <c r="DB39" s="633"/>
      <c r="DC39" s="634"/>
      <c r="DD39" s="635">
        <v>194427</v>
      </c>
      <c r="DE39" s="630"/>
      <c r="DF39" s="630"/>
      <c r="DG39" s="630"/>
      <c r="DH39" s="630"/>
      <c r="DI39" s="630"/>
      <c r="DJ39" s="630"/>
      <c r="DK39" s="631"/>
      <c r="DL39" s="635" t="s">
        <v>539</v>
      </c>
      <c r="DM39" s="630"/>
      <c r="DN39" s="630"/>
      <c r="DO39" s="630"/>
      <c r="DP39" s="630"/>
      <c r="DQ39" s="630"/>
      <c r="DR39" s="630"/>
      <c r="DS39" s="630"/>
      <c r="DT39" s="630"/>
      <c r="DU39" s="630"/>
      <c r="DV39" s="631"/>
      <c r="DW39" s="632" t="s">
        <v>539</v>
      </c>
      <c r="DX39" s="633"/>
      <c r="DY39" s="633"/>
      <c r="DZ39" s="633"/>
      <c r="EA39" s="633"/>
      <c r="EB39" s="633"/>
      <c r="EC39" s="670"/>
    </row>
    <row r="40" spans="2:133" ht="11.25" customHeight="1">
      <c r="B40" s="610" t="s">
        <v>289</v>
      </c>
      <c r="C40" s="611"/>
      <c r="D40" s="611"/>
      <c r="E40" s="611"/>
      <c r="F40" s="611"/>
      <c r="G40" s="611"/>
      <c r="H40" s="611"/>
      <c r="I40" s="611"/>
      <c r="J40" s="611"/>
      <c r="K40" s="611"/>
      <c r="L40" s="611"/>
      <c r="M40" s="611"/>
      <c r="N40" s="611"/>
      <c r="O40" s="611"/>
      <c r="P40" s="611"/>
      <c r="Q40" s="612"/>
      <c r="R40" s="629">
        <v>2835841</v>
      </c>
      <c r="S40" s="639"/>
      <c r="T40" s="639"/>
      <c r="U40" s="639"/>
      <c r="V40" s="639"/>
      <c r="W40" s="639"/>
      <c r="X40" s="639"/>
      <c r="Y40" s="640"/>
      <c r="Z40" s="643">
        <v>10.8</v>
      </c>
      <c r="AA40" s="643"/>
      <c r="AB40" s="643"/>
      <c r="AC40" s="643"/>
      <c r="AD40" s="644" t="s">
        <v>539</v>
      </c>
      <c r="AE40" s="644"/>
      <c r="AF40" s="644"/>
      <c r="AG40" s="644"/>
      <c r="AH40" s="644"/>
      <c r="AI40" s="644"/>
      <c r="AJ40" s="644"/>
      <c r="AK40" s="644"/>
      <c r="AL40" s="632" t="s">
        <v>539</v>
      </c>
      <c r="AM40" s="641"/>
      <c r="AN40" s="641"/>
      <c r="AO40" s="645"/>
      <c r="AQ40" s="650" t="s">
        <v>549</v>
      </c>
      <c r="AR40" s="651"/>
      <c r="AS40" s="651"/>
      <c r="AT40" s="651"/>
      <c r="AU40" s="651"/>
      <c r="AV40" s="651"/>
      <c r="AW40" s="651"/>
      <c r="AX40" s="651"/>
      <c r="AY40" s="652"/>
      <c r="AZ40" s="629">
        <v>43086</v>
      </c>
      <c r="BA40" s="639"/>
      <c r="BB40" s="639"/>
      <c r="BC40" s="639"/>
      <c r="BD40" s="630"/>
      <c r="BE40" s="630"/>
      <c r="BF40" s="653"/>
      <c r="BG40" s="671" t="s">
        <v>556</v>
      </c>
      <c r="BH40" s="672"/>
      <c r="BI40" s="672"/>
      <c r="BJ40" s="672"/>
      <c r="BK40" s="672"/>
      <c r="BL40" s="364"/>
      <c r="BM40" s="654" t="s">
        <v>555</v>
      </c>
      <c r="BN40" s="654"/>
      <c r="BO40" s="654"/>
      <c r="BP40" s="654"/>
      <c r="BQ40" s="654"/>
      <c r="BR40" s="654"/>
      <c r="BS40" s="654"/>
      <c r="BT40" s="654"/>
      <c r="BU40" s="655"/>
      <c r="BV40" s="629">
        <v>118</v>
      </c>
      <c r="BW40" s="639"/>
      <c r="BX40" s="639"/>
      <c r="BY40" s="639"/>
      <c r="BZ40" s="639"/>
      <c r="CA40" s="639"/>
      <c r="CB40" s="656"/>
      <c r="CD40" s="657" t="s">
        <v>554</v>
      </c>
      <c r="CE40" s="654"/>
      <c r="CF40" s="654"/>
      <c r="CG40" s="654"/>
      <c r="CH40" s="654"/>
      <c r="CI40" s="654"/>
      <c r="CJ40" s="654"/>
      <c r="CK40" s="654"/>
      <c r="CL40" s="654"/>
      <c r="CM40" s="654"/>
      <c r="CN40" s="654"/>
      <c r="CO40" s="654"/>
      <c r="CP40" s="654"/>
      <c r="CQ40" s="655"/>
      <c r="CR40" s="629">
        <v>244558</v>
      </c>
      <c r="CS40" s="639"/>
      <c r="CT40" s="639"/>
      <c r="CU40" s="639"/>
      <c r="CV40" s="639"/>
      <c r="CW40" s="639"/>
      <c r="CX40" s="639"/>
      <c r="CY40" s="640"/>
      <c r="CZ40" s="632">
        <v>1</v>
      </c>
      <c r="DA40" s="633"/>
      <c r="DB40" s="633"/>
      <c r="DC40" s="634"/>
      <c r="DD40" s="635">
        <v>35810</v>
      </c>
      <c r="DE40" s="639"/>
      <c r="DF40" s="639"/>
      <c r="DG40" s="639"/>
      <c r="DH40" s="639"/>
      <c r="DI40" s="639"/>
      <c r="DJ40" s="639"/>
      <c r="DK40" s="640"/>
      <c r="DL40" s="635" t="s">
        <v>539</v>
      </c>
      <c r="DM40" s="639"/>
      <c r="DN40" s="639"/>
      <c r="DO40" s="639"/>
      <c r="DP40" s="639"/>
      <c r="DQ40" s="639"/>
      <c r="DR40" s="639"/>
      <c r="DS40" s="639"/>
      <c r="DT40" s="639"/>
      <c r="DU40" s="639"/>
      <c r="DV40" s="640"/>
      <c r="DW40" s="632" t="s">
        <v>539</v>
      </c>
      <c r="DX40" s="633"/>
      <c r="DY40" s="633"/>
      <c r="DZ40" s="633"/>
      <c r="EA40" s="633"/>
      <c r="EB40" s="633"/>
      <c r="EC40" s="670"/>
    </row>
    <row r="41" spans="2:133" ht="11.25" customHeight="1">
      <c r="B41" s="610" t="s">
        <v>290</v>
      </c>
      <c r="C41" s="611"/>
      <c r="D41" s="611"/>
      <c r="E41" s="611"/>
      <c r="F41" s="611"/>
      <c r="G41" s="611"/>
      <c r="H41" s="611"/>
      <c r="I41" s="611"/>
      <c r="J41" s="611"/>
      <c r="K41" s="611"/>
      <c r="L41" s="611"/>
      <c r="M41" s="611"/>
      <c r="N41" s="611"/>
      <c r="O41" s="611"/>
      <c r="P41" s="611"/>
      <c r="Q41" s="612"/>
      <c r="R41" s="629" t="s">
        <v>539</v>
      </c>
      <c r="S41" s="639"/>
      <c r="T41" s="639"/>
      <c r="U41" s="639"/>
      <c r="V41" s="639"/>
      <c r="W41" s="639"/>
      <c r="X41" s="639"/>
      <c r="Y41" s="640"/>
      <c r="Z41" s="643" t="s">
        <v>539</v>
      </c>
      <c r="AA41" s="643"/>
      <c r="AB41" s="643"/>
      <c r="AC41" s="643"/>
      <c r="AD41" s="644" t="s">
        <v>539</v>
      </c>
      <c r="AE41" s="644"/>
      <c r="AF41" s="644"/>
      <c r="AG41" s="644"/>
      <c r="AH41" s="644"/>
      <c r="AI41" s="644"/>
      <c r="AJ41" s="644"/>
      <c r="AK41" s="644"/>
      <c r="AL41" s="632" t="s">
        <v>539</v>
      </c>
      <c r="AM41" s="641"/>
      <c r="AN41" s="641"/>
      <c r="AO41" s="645"/>
      <c r="AQ41" s="650" t="s">
        <v>553</v>
      </c>
      <c r="AR41" s="651"/>
      <c r="AS41" s="651"/>
      <c r="AT41" s="651"/>
      <c r="AU41" s="651"/>
      <c r="AV41" s="651"/>
      <c r="AW41" s="651"/>
      <c r="AX41" s="651"/>
      <c r="AY41" s="652"/>
      <c r="AZ41" s="629">
        <v>395889</v>
      </c>
      <c r="BA41" s="639"/>
      <c r="BB41" s="639"/>
      <c r="BC41" s="639"/>
      <c r="BD41" s="630"/>
      <c r="BE41" s="630"/>
      <c r="BF41" s="653"/>
      <c r="BG41" s="671"/>
      <c r="BH41" s="672"/>
      <c r="BI41" s="672"/>
      <c r="BJ41" s="672"/>
      <c r="BK41" s="672"/>
      <c r="BL41" s="364"/>
      <c r="BM41" s="654" t="s">
        <v>552</v>
      </c>
      <c r="BN41" s="654"/>
      <c r="BO41" s="654"/>
      <c r="BP41" s="654"/>
      <c r="BQ41" s="654"/>
      <c r="BR41" s="654"/>
      <c r="BS41" s="654"/>
      <c r="BT41" s="654"/>
      <c r="BU41" s="655"/>
      <c r="BV41" s="629" t="s">
        <v>539</v>
      </c>
      <c r="BW41" s="639"/>
      <c r="BX41" s="639"/>
      <c r="BY41" s="639"/>
      <c r="BZ41" s="639"/>
      <c r="CA41" s="639"/>
      <c r="CB41" s="656"/>
      <c r="CD41" s="657" t="s">
        <v>551</v>
      </c>
      <c r="CE41" s="654"/>
      <c r="CF41" s="654"/>
      <c r="CG41" s="654"/>
      <c r="CH41" s="654"/>
      <c r="CI41" s="654"/>
      <c r="CJ41" s="654"/>
      <c r="CK41" s="654"/>
      <c r="CL41" s="654"/>
      <c r="CM41" s="654"/>
      <c r="CN41" s="654"/>
      <c r="CO41" s="654"/>
      <c r="CP41" s="654"/>
      <c r="CQ41" s="655"/>
      <c r="CR41" s="629" t="s">
        <v>539</v>
      </c>
      <c r="CS41" s="630"/>
      <c r="CT41" s="630"/>
      <c r="CU41" s="630"/>
      <c r="CV41" s="630"/>
      <c r="CW41" s="630"/>
      <c r="CX41" s="630"/>
      <c r="CY41" s="631"/>
      <c r="CZ41" s="632" t="s">
        <v>539</v>
      </c>
      <c r="DA41" s="633"/>
      <c r="DB41" s="633"/>
      <c r="DC41" s="634"/>
      <c r="DD41" s="635" t="s">
        <v>539</v>
      </c>
      <c r="DE41" s="630"/>
      <c r="DF41" s="630"/>
      <c r="DG41" s="630"/>
      <c r="DH41" s="630"/>
      <c r="DI41" s="630"/>
      <c r="DJ41" s="630"/>
      <c r="DK41" s="631"/>
      <c r="DL41" s="636"/>
      <c r="DM41" s="637"/>
      <c r="DN41" s="637"/>
      <c r="DO41" s="637"/>
      <c r="DP41" s="637"/>
      <c r="DQ41" s="637"/>
      <c r="DR41" s="637"/>
      <c r="DS41" s="637"/>
      <c r="DT41" s="637"/>
      <c r="DU41" s="637"/>
      <c r="DV41" s="638"/>
      <c r="DW41" s="606"/>
      <c r="DX41" s="607"/>
      <c r="DY41" s="607"/>
      <c r="DZ41" s="607"/>
      <c r="EA41" s="607"/>
      <c r="EB41" s="607"/>
      <c r="EC41" s="608"/>
    </row>
    <row r="42" spans="2:133" ht="11.25" customHeight="1">
      <c r="B42" s="610" t="s">
        <v>550</v>
      </c>
      <c r="C42" s="611"/>
      <c r="D42" s="611"/>
      <c r="E42" s="611"/>
      <c r="F42" s="611"/>
      <c r="G42" s="611"/>
      <c r="H42" s="611"/>
      <c r="I42" s="611"/>
      <c r="J42" s="611"/>
      <c r="K42" s="611"/>
      <c r="L42" s="611"/>
      <c r="M42" s="611"/>
      <c r="N42" s="611"/>
      <c r="O42" s="611"/>
      <c r="P42" s="611"/>
      <c r="Q42" s="612"/>
      <c r="R42" s="629" t="s">
        <v>539</v>
      </c>
      <c r="S42" s="639"/>
      <c r="T42" s="639"/>
      <c r="U42" s="639"/>
      <c r="V42" s="639"/>
      <c r="W42" s="639"/>
      <c r="X42" s="639"/>
      <c r="Y42" s="640"/>
      <c r="Z42" s="643" t="s">
        <v>539</v>
      </c>
      <c r="AA42" s="643"/>
      <c r="AB42" s="643"/>
      <c r="AC42" s="643"/>
      <c r="AD42" s="644" t="s">
        <v>539</v>
      </c>
      <c r="AE42" s="644"/>
      <c r="AF42" s="644"/>
      <c r="AG42" s="644"/>
      <c r="AH42" s="644"/>
      <c r="AI42" s="644"/>
      <c r="AJ42" s="644"/>
      <c r="AK42" s="644"/>
      <c r="AL42" s="632" t="s">
        <v>539</v>
      </c>
      <c r="AM42" s="641"/>
      <c r="AN42" s="641"/>
      <c r="AO42" s="645"/>
      <c r="AQ42" s="676" t="s">
        <v>549</v>
      </c>
      <c r="AR42" s="677"/>
      <c r="AS42" s="677"/>
      <c r="AT42" s="677"/>
      <c r="AU42" s="677"/>
      <c r="AV42" s="677"/>
      <c r="AW42" s="677"/>
      <c r="AX42" s="677"/>
      <c r="AY42" s="678"/>
      <c r="AZ42" s="616">
        <v>1592825</v>
      </c>
      <c r="BA42" s="646"/>
      <c r="BB42" s="646"/>
      <c r="BC42" s="646"/>
      <c r="BD42" s="617"/>
      <c r="BE42" s="617"/>
      <c r="BF42" s="647"/>
      <c r="BG42" s="673"/>
      <c r="BH42" s="674"/>
      <c r="BI42" s="674"/>
      <c r="BJ42" s="674"/>
      <c r="BK42" s="674"/>
      <c r="BL42" s="365"/>
      <c r="BM42" s="648" t="s">
        <v>548</v>
      </c>
      <c r="BN42" s="648"/>
      <c r="BO42" s="648"/>
      <c r="BP42" s="648"/>
      <c r="BQ42" s="648"/>
      <c r="BR42" s="648"/>
      <c r="BS42" s="648"/>
      <c r="BT42" s="648"/>
      <c r="BU42" s="649"/>
      <c r="BV42" s="616">
        <v>394</v>
      </c>
      <c r="BW42" s="646"/>
      <c r="BX42" s="646"/>
      <c r="BY42" s="646"/>
      <c r="BZ42" s="646"/>
      <c r="CA42" s="646"/>
      <c r="CB42" s="675"/>
      <c r="CD42" s="610" t="s">
        <v>291</v>
      </c>
      <c r="CE42" s="611"/>
      <c r="CF42" s="611"/>
      <c r="CG42" s="611"/>
      <c r="CH42" s="611"/>
      <c r="CI42" s="611"/>
      <c r="CJ42" s="611"/>
      <c r="CK42" s="611"/>
      <c r="CL42" s="611"/>
      <c r="CM42" s="611"/>
      <c r="CN42" s="611"/>
      <c r="CO42" s="611"/>
      <c r="CP42" s="611"/>
      <c r="CQ42" s="612"/>
      <c r="CR42" s="629">
        <v>4535114</v>
      </c>
      <c r="CS42" s="630"/>
      <c r="CT42" s="630"/>
      <c r="CU42" s="630"/>
      <c r="CV42" s="630"/>
      <c r="CW42" s="630"/>
      <c r="CX42" s="630"/>
      <c r="CY42" s="631"/>
      <c r="CZ42" s="632">
        <v>18.100000000000001</v>
      </c>
      <c r="DA42" s="633"/>
      <c r="DB42" s="633"/>
      <c r="DC42" s="634"/>
      <c r="DD42" s="635">
        <v>546596</v>
      </c>
      <c r="DE42" s="630"/>
      <c r="DF42" s="630"/>
      <c r="DG42" s="630"/>
      <c r="DH42" s="630"/>
      <c r="DI42" s="630"/>
      <c r="DJ42" s="630"/>
      <c r="DK42" s="631"/>
      <c r="DL42" s="636"/>
      <c r="DM42" s="637"/>
      <c r="DN42" s="637"/>
      <c r="DO42" s="637"/>
      <c r="DP42" s="637"/>
      <c r="DQ42" s="637"/>
      <c r="DR42" s="637"/>
      <c r="DS42" s="637"/>
      <c r="DT42" s="637"/>
      <c r="DU42" s="637"/>
      <c r="DV42" s="638"/>
      <c r="DW42" s="606"/>
      <c r="DX42" s="607"/>
      <c r="DY42" s="607"/>
      <c r="DZ42" s="607"/>
      <c r="EA42" s="607"/>
      <c r="EB42" s="607"/>
      <c r="EC42" s="608"/>
    </row>
    <row r="43" spans="2:133" ht="11.25" customHeight="1">
      <c r="B43" s="610" t="s">
        <v>547</v>
      </c>
      <c r="C43" s="611"/>
      <c r="D43" s="611"/>
      <c r="E43" s="611"/>
      <c r="F43" s="611"/>
      <c r="G43" s="611"/>
      <c r="H43" s="611"/>
      <c r="I43" s="611"/>
      <c r="J43" s="611"/>
      <c r="K43" s="611"/>
      <c r="L43" s="611"/>
      <c r="M43" s="611"/>
      <c r="N43" s="611"/>
      <c r="O43" s="611"/>
      <c r="P43" s="611"/>
      <c r="Q43" s="612"/>
      <c r="R43" s="629">
        <v>493041</v>
      </c>
      <c r="S43" s="639"/>
      <c r="T43" s="639"/>
      <c r="U43" s="639"/>
      <c r="V43" s="639"/>
      <c r="W43" s="639"/>
      <c r="X43" s="639"/>
      <c r="Y43" s="640"/>
      <c r="Z43" s="643">
        <v>1.9</v>
      </c>
      <c r="AA43" s="643"/>
      <c r="AB43" s="643"/>
      <c r="AC43" s="643"/>
      <c r="AD43" s="644" t="s">
        <v>539</v>
      </c>
      <c r="AE43" s="644"/>
      <c r="AF43" s="644"/>
      <c r="AG43" s="644"/>
      <c r="AH43" s="644"/>
      <c r="AI43" s="644"/>
      <c r="AJ43" s="644"/>
      <c r="AK43" s="644"/>
      <c r="AL43" s="632" t="s">
        <v>539</v>
      </c>
      <c r="AM43" s="641"/>
      <c r="AN43" s="641"/>
      <c r="AO43" s="645"/>
      <c r="BV43" s="219"/>
      <c r="BW43" s="219"/>
      <c r="BX43" s="219"/>
      <c r="BY43" s="219"/>
      <c r="BZ43" s="219"/>
      <c r="CA43" s="219"/>
      <c r="CB43" s="219"/>
      <c r="CD43" s="610" t="s">
        <v>546</v>
      </c>
      <c r="CE43" s="611"/>
      <c r="CF43" s="611"/>
      <c r="CG43" s="611"/>
      <c r="CH43" s="611"/>
      <c r="CI43" s="611"/>
      <c r="CJ43" s="611"/>
      <c r="CK43" s="611"/>
      <c r="CL43" s="611"/>
      <c r="CM43" s="611"/>
      <c r="CN43" s="611"/>
      <c r="CO43" s="611"/>
      <c r="CP43" s="611"/>
      <c r="CQ43" s="612"/>
      <c r="CR43" s="629">
        <v>136740</v>
      </c>
      <c r="CS43" s="630"/>
      <c r="CT43" s="630"/>
      <c r="CU43" s="630"/>
      <c r="CV43" s="630"/>
      <c r="CW43" s="630"/>
      <c r="CX43" s="630"/>
      <c r="CY43" s="631"/>
      <c r="CZ43" s="632">
        <v>0.5</v>
      </c>
      <c r="DA43" s="633"/>
      <c r="DB43" s="633"/>
      <c r="DC43" s="634"/>
      <c r="DD43" s="635">
        <v>136740</v>
      </c>
      <c r="DE43" s="630"/>
      <c r="DF43" s="630"/>
      <c r="DG43" s="630"/>
      <c r="DH43" s="630"/>
      <c r="DI43" s="630"/>
      <c r="DJ43" s="630"/>
      <c r="DK43" s="631"/>
      <c r="DL43" s="636"/>
      <c r="DM43" s="637"/>
      <c r="DN43" s="637"/>
      <c r="DO43" s="637"/>
      <c r="DP43" s="637"/>
      <c r="DQ43" s="637"/>
      <c r="DR43" s="637"/>
      <c r="DS43" s="637"/>
      <c r="DT43" s="637"/>
      <c r="DU43" s="637"/>
      <c r="DV43" s="638"/>
      <c r="DW43" s="606"/>
      <c r="DX43" s="607"/>
      <c r="DY43" s="607"/>
      <c r="DZ43" s="607"/>
      <c r="EA43" s="607"/>
      <c r="EB43" s="607"/>
      <c r="EC43" s="608"/>
    </row>
    <row r="44" spans="2:133" ht="11.25" customHeight="1">
      <c r="B44" s="613" t="s">
        <v>545</v>
      </c>
      <c r="C44" s="614"/>
      <c r="D44" s="614"/>
      <c r="E44" s="614"/>
      <c r="F44" s="614"/>
      <c r="G44" s="614"/>
      <c r="H44" s="614"/>
      <c r="I44" s="614"/>
      <c r="J44" s="614"/>
      <c r="K44" s="614"/>
      <c r="L44" s="614"/>
      <c r="M44" s="614"/>
      <c r="N44" s="614"/>
      <c r="O44" s="614"/>
      <c r="P44" s="614"/>
      <c r="Q44" s="615"/>
      <c r="R44" s="616">
        <v>26353627</v>
      </c>
      <c r="S44" s="646"/>
      <c r="T44" s="646"/>
      <c r="U44" s="646"/>
      <c r="V44" s="646"/>
      <c r="W44" s="646"/>
      <c r="X44" s="646"/>
      <c r="Y44" s="658"/>
      <c r="Z44" s="659">
        <v>100</v>
      </c>
      <c r="AA44" s="659"/>
      <c r="AB44" s="659"/>
      <c r="AC44" s="659"/>
      <c r="AD44" s="660">
        <v>11897062</v>
      </c>
      <c r="AE44" s="660"/>
      <c r="AF44" s="660"/>
      <c r="AG44" s="660"/>
      <c r="AH44" s="660"/>
      <c r="AI44" s="660"/>
      <c r="AJ44" s="660"/>
      <c r="AK44" s="660"/>
      <c r="AL44" s="619">
        <v>100</v>
      </c>
      <c r="AM44" s="661"/>
      <c r="AN44" s="661"/>
      <c r="AO44" s="662"/>
      <c r="CD44" s="663" t="s">
        <v>264</v>
      </c>
      <c r="CE44" s="664"/>
      <c r="CF44" s="610" t="s">
        <v>544</v>
      </c>
      <c r="CG44" s="611"/>
      <c r="CH44" s="611"/>
      <c r="CI44" s="611"/>
      <c r="CJ44" s="611"/>
      <c r="CK44" s="611"/>
      <c r="CL44" s="611"/>
      <c r="CM44" s="611"/>
      <c r="CN44" s="611"/>
      <c r="CO44" s="611"/>
      <c r="CP44" s="611"/>
      <c r="CQ44" s="612"/>
      <c r="CR44" s="629">
        <v>4379133</v>
      </c>
      <c r="CS44" s="639"/>
      <c r="CT44" s="639"/>
      <c r="CU44" s="639"/>
      <c r="CV44" s="639"/>
      <c r="CW44" s="639"/>
      <c r="CX44" s="639"/>
      <c r="CY44" s="640"/>
      <c r="CZ44" s="632">
        <v>17.5</v>
      </c>
      <c r="DA44" s="641"/>
      <c r="DB44" s="641"/>
      <c r="DC44" s="642"/>
      <c r="DD44" s="635">
        <v>508725</v>
      </c>
      <c r="DE44" s="639"/>
      <c r="DF44" s="639"/>
      <c r="DG44" s="639"/>
      <c r="DH44" s="639"/>
      <c r="DI44" s="639"/>
      <c r="DJ44" s="639"/>
      <c r="DK44" s="640"/>
      <c r="DL44" s="636"/>
      <c r="DM44" s="637"/>
      <c r="DN44" s="637"/>
      <c r="DO44" s="637"/>
      <c r="DP44" s="637"/>
      <c r="DQ44" s="637"/>
      <c r="DR44" s="637"/>
      <c r="DS44" s="637"/>
      <c r="DT44" s="637"/>
      <c r="DU44" s="637"/>
      <c r="DV44" s="638"/>
      <c r="DW44" s="606"/>
      <c r="DX44" s="607"/>
      <c r="DY44" s="607"/>
      <c r="DZ44" s="607"/>
      <c r="EA44" s="607"/>
      <c r="EB44" s="607"/>
      <c r="EC44" s="608"/>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65"/>
      <c r="CE45" s="666"/>
      <c r="CF45" s="610" t="s">
        <v>543</v>
      </c>
      <c r="CG45" s="611"/>
      <c r="CH45" s="611"/>
      <c r="CI45" s="611"/>
      <c r="CJ45" s="611"/>
      <c r="CK45" s="611"/>
      <c r="CL45" s="611"/>
      <c r="CM45" s="611"/>
      <c r="CN45" s="611"/>
      <c r="CO45" s="611"/>
      <c r="CP45" s="611"/>
      <c r="CQ45" s="612"/>
      <c r="CR45" s="629">
        <v>2540555</v>
      </c>
      <c r="CS45" s="630"/>
      <c r="CT45" s="630"/>
      <c r="CU45" s="630"/>
      <c r="CV45" s="630"/>
      <c r="CW45" s="630"/>
      <c r="CX45" s="630"/>
      <c r="CY45" s="631"/>
      <c r="CZ45" s="632">
        <v>10.1</v>
      </c>
      <c r="DA45" s="633"/>
      <c r="DB45" s="633"/>
      <c r="DC45" s="634"/>
      <c r="DD45" s="635">
        <v>16509</v>
      </c>
      <c r="DE45" s="630"/>
      <c r="DF45" s="630"/>
      <c r="DG45" s="630"/>
      <c r="DH45" s="630"/>
      <c r="DI45" s="630"/>
      <c r="DJ45" s="630"/>
      <c r="DK45" s="631"/>
      <c r="DL45" s="636"/>
      <c r="DM45" s="637"/>
      <c r="DN45" s="637"/>
      <c r="DO45" s="637"/>
      <c r="DP45" s="637"/>
      <c r="DQ45" s="637"/>
      <c r="DR45" s="637"/>
      <c r="DS45" s="637"/>
      <c r="DT45" s="637"/>
      <c r="DU45" s="637"/>
      <c r="DV45" s="638"/>
      <c r="DW45" s="606"/>
      <c r="DX45" s="607"/>
      <c r="DY45" s="607"/>
      <c r="DZ45" s="607"/>
      <c r="EA45" s="607"/>
      <c r="EB45" s="607"/>
      <c r="EC45" s="608"/>
    </row>
    <row r="46" spans="2:133" ht="11.25" customHeight="1">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65"/>
      <c r="CE46" s="666"/>
      <c r="CF46" s="610" t="s">
        <v>542</v>
      </c>
      <c r="CG46" s="611"/>
      <c r="CH46" s="611"/>
      <c r="CI46" s="611"/>
      <c r="CJ46" s="611"/>
      <c r="CK46" s="611"/>
      <c r="CL46" s="611"/>
      <c r="CM46" s="611"/>
      <c r="CN46" s="611"/>
      <c r="CO46" s="611"/>
      <c r="CP46" s="611"/>
      <c r="CQ46" s="612"/>
      <c r="CR46" s="629">
        <v>1650848</v>
      </c>
      <c r="CS46" s="639"/>
      <c r="CT46" s="639"/>
      <c r="CU46" s="639"/>
      <c r="CV46" s="639"/>
      <c r="CW46" s="639"/>
      <c r="CX46" s="639"/>
      <c r="CY46" s="640"/>
      <c r="CZ46" s="632">
        <v>6.6</v>
      </c>
      <c r="DA46" s="641"/>
      <c r="DB46" s="641"/>
      <c r="DC46" s="642"/>
      <c r="DD46" s="635">
        <v>463376</v>
      </c>
      <c r="DE46" s="639"/>
      <c r="DF46" s="639"/>
      <c r="DG46" s="639"/>
      <c r="DH46" s="639"/>
      <c r="DI46" s="639"/>
      <c r="DJ46" s="639"/>
      <c r="DK46" s="640"/>
      <c r="DL46" s="636"/>
      <c r="DM46" s="637"/>
      <c r="DN46" s="637"/>
      <c r="DO46" s="637"/>
      <c r="DP46" s="637"/>
      <c r="DQ46" s="637"/>
      <c r="DR46" s="637"/>
      <c r="DS46" s="637"/>
      <c r="DT46" s="637"/>
      <c r="DU46" s="637"/>
      <c r="DV46" s="638"/>
      <c r="DW46" s="606"/>
      <c r="DX46" s="607"/>
      <c r="DY46" s="607"/>
      <c r="DZ46" s="607"/>
      <c r="EA46" s="607"/>
      <c r="EB46" s="607"/>
      <c r="EC46" s="608"/>
    </row>
    <row r="47" spans="2:133" ht="11.25" customHeight="1">
      <c r="B47" s="609" t="s">
        <v>293</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09"/>
      <c r="AY47" s="609"/>
      <c r="AZ47" s="609"/>
      <c r="BA47" s="609"/>
      <c r="BB47" s="609"/>
      <c r="BC47" s="609"/>
      <c r="BD47" s="609"/>
      <c r="BE47" s="609"/>
      <c r="BF47" s="609"/>
      <c r="BG47" s="609"/>
      <c r="BH47" s="609"/>
      <c r="BI47" s="609"/>
      <c r="BJ47" s="609"/>
      <c r="BK47" s="609"/>
      <c r="BL47" s="609"/>
      <c r="BM47" s="609"/>
      <c r="BN47" s="609"/>
      <c r="BO47" s="609"/>
      <c r="BP47" s="609"/>
      <c r="BQ47" s="609"/>
      <c r="BR47" s="609"/>
      <c r="BS47" s="609"/>
      <c r="BT47" s="609"/>
      <c r="BU47" s="609"/>
      <c r="BV47" s="609"/>
      <c r="BW47" s="609"/>
      <c r="BX47" s="609"/>
      <c r="BY47" s="609"/>
      <c r="BZ47" s="609"/>
      <c r="CA47" s="609"/>
      <c r="CB47" s="609"/>
      <c r="CD47" s="665"/>
      <c r="CE47" s="666"/>
      <c r="CF47" s="610" t="s">
        <v>541</v>
      </c>
      <c r="CG47" s="611"/>
      <c r="CH47" s="611"/>
      <c r="CI47" s="611"/>
      <c r="CJ47" s="611"/>
      <c r="CK47" s="611"/>
      <c r="CL47" s="611"/>
      <c r="CM47" s="611"/>
      <c r="CN47" s="611"/>
      <c r="CO47" s="611"/>
      <c r="CP47" s="611"/>
      <c r="CQ47" s="612"/>
      <c r="CR47" s="629">
        <v>155981</v>
      </c>
      <c r="CS47" s="630"/>
      <c r="CT47" s="630"/>
      <c r="CU47" s="630"/>
      <c r="CV47" s="630"/>
      <c r="CW47" s="630"/>
      <c r="CX47" s="630"/>
      <c r="CY47" s="631"/>
      <c r="CZ47" s="632">
        <v>0.6</v>
      </c>
      <c r="DA47" s="633"/>
      <c r="DB47" s="633"/>
      <c r="DC47" s="634"/>
      <c r="DD47" s="635">
        <v>37871</v>
      </c>
      <c r="DE47" s="630"/>
      <c r="DF47" s="630"/>
      <c r="DG47" s="630"/>
      <c r="DH47" s="630"/>
      <c r="DI47" s="630"/>
      <c r="DJ47" s="630"/>
      <c r="DK47" s="631"/>
      <c r="DL47" s="636"/>
      <c r="DM47" s="637"/>
      <c r="DN47" s="637"/>
      <c r="DO47" s="637"/>
      <c r="DP47" s="637"/>
      <c r="DQ47" s="637"/>
      <c r="DR47" s="637"/>
      <c r="DS47" s="637"/>
      <c r="DT47" s="637"/>
      <c r="DU47" s="637"/>
      <c r="DV47" s="638"/>
      <c r="DW47" s="606"/>
      <c r="DX47" s="607"/>
      <c r="DY47" s="607"/>
      <c r="DZ47" s="607"/>
      <c r="EA47" s="607"/>
      <c r="EB47" s="607"/>
      <c r="EC47" s="608"/>
    </row>
    <row r="48" spans="2:133" ht="11.25">
      <c r="B48" s="669" t="s">
        <v>294</v>
      </c>
      <c r="C48" s="669"/>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c r="BN48" s="669"/>
      <c r="BO48" s="669"/>
      <c r="BP48" s="669"/>
      <c r="BQ48" s="669"/>
      <c r="BR48" s="669"/>
      <c r="BS48" s="669"/>
      <c r="BT48" s="669"/>
      <c r="BU48" s="669"/>
      <c r="BV48" s="669"/>
      <c r="BW48" s="669"/>
      <c r="BX48" s="669"/>
      <c r="BY48" s="669"/>
      <c r="BZ48" s="669"/>
      <c r="CA48" s="669"/>
      <c r="CB48" s="669"/>
      <c r="CD48" s="667"/>
      <c r="CE48" s="668"/>
      <c r="CF48" s="610" t="s">
        <v>540</v>
      </c>
      <c r="CG48" s="611"/>
      <c r="CH48" s="611"/>
      <c r="CI48" s="611"/>
      <c r="CJ48" s="611"/>
      <c r="CK48" s="611"/>
      <c r="CL48" s="611"/>
      <c r="CM48" s="611"/>
      <c r="CN48" s="611"/>
      <c r="CO48" s="611"/>
      <c r="CP48" s="611"/>
      <c r="CQ48" s="612"/>
      <c r="CR48" s="629" t="s">
        <v>539</v>
      </c>
      <c r="CS48" s="639"/>
      <c r="CT48" s="639"/>
      <c r="CU48" s="639"/>
      <c r="CV48" s="639"/>
      <c r="CW48" s="639"/>
      <c r="CX48" s="639"/>
      <c r="CY48" s="640"/>
      <c r="CZ48" s="632" t="s">
        <v>539</v>
      </c>
      <c r="DA48" s="641"/>
      <c r="DB48" s="641"/>
      <c r="DC48" s="642"/>
      <c r="DD48" s="635" t="s">
        <v>539</v>
      </c>
      <c r="DE48" s="639"/>
      <c r="DF48" s="639"/>
      <c r="DG48" s="639"/>
      <c r="DH48" s="639"/>
      <c r="DI48" s="639"/>
      <c r="DJ48" s="639"/>
      <c r="DK48" s="640"/>
      <c r="DL48" s="636"/>
      <c r="DM48" s="637"/>
      <c r="DN48" s="637"/>
      <c r="DO48" s="637"/>
      <c r="DP48" s="637"/>
      <c r="DQ48" s="637"/>
      <c r="DR48" s="637"/>
      <c r="DS48" s="637"/>
      <c r="DT48" s="637"/>
      <c r="DU48" s="637"/>
      <c r="DV48" s="638"/>
      <c r="DW48" s="606"/>
      <c r="DX48" s="607"/>
      <c r="DY48" s="607"/>
      <c r="DZ48" s="607"/>
      <c r="EA48" s="607"/>
      <c r="EB48" s="607"/>
      <c r="EC48" s="608"/>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13" t="s">
        <v>538</v>
      </c>
      <c r="CE49" s="614"/>
      <c r="CF49" s="614"/>
      <c r="CG49" s="614"/>
      <c r="CH49" s="614"/>
      <c r="CI49" s="614"/>
      <c r="CJ49" s="614"/>
      <c r="CK49" s="614"/>
      <c r="CL49" s="614"/>
      <c r="CM49" s="614"/>
      <c r="CN49" s="614"/>
      <c r="CO49" s="614"/>
      <c r="CP49" s="614"/>
      <c r="CQ49" s="615"/>
      <c r="CR49" s="616">
        <v>25075380</v>
      </c>
      <c r="CS49" s="617"/>
      <c r="CT49" s="617"/>
      <c r="CU49" s="617"/>
      <c r="CV49" s="617"/>
      <c r="CW49" s="617"/>
      <c r="CX49" s="617"/>
      <c r="CY49" s="618"/>
      <c r="CZ49" s="619">
        <v>100</v>
      </c>
      <c r="DA49" s="620"/>
      <c r="DB49" s="620"/>
      <c r="DC49" s="621"/>
      <c r="DD49" s="622">
        <v>13991158</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6pFqmIFgPwHcf2aFd+cD/4Hatklc5XPFwyl3EYaATLpTAdqAe1nAUMwlc7tyFp3U96U03/J8OFV3JM5OWL8IoA==" saltValue="AiLuQaFyBXgAllSmTZjjL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9" t="s">
        <v>295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296</v>
      </c>
      <c r="DK2" s="1121"/>
      <c r="DL2" s="1121"/>
      <c r="DM2" s="1121"/>
      <c r="DN2" s="1121"/>
      <c r="DO2" s="1122"/>
      <c r="DP2" s="224"/>
      <c r="DQ2" s="1120" t="s">
        <v>297</v>
      </c>
      <c r="DR2" s="1121"/>
      <c r="DS2" s="1121"/>
      <c r="DT2" s="1121"/>
      <c r="DU2" s="1121"/>
      <c r="DV2" s="1121"/>
      <c r="DW2" s="1121"/>
      <c r="DX2" s="1121"/>
      <c r="DY2" s="1121"/>
      <c r="DZ2" s="112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8" t="s">
        <v>298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299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c r="A5" s="1024" t="s">
        <v>300</v>
      </c>
      <c r="B5" s="1025"/>
      <c r="C5" s="1025"/>
      <c r="D5" s="1025"/>
      <c r="E5" s="1025"/>
      <c r="F5" s="1025"/>
      <c r="G5" s="1025"/>
      <c r="H5" s="1025"/>
      <c r="I5" s="1025"/>
      <c r="J5" s="1025"/>
      <c r="K5" s="1025"/>
      <c r="L5" s="1025"/>
      <c r="M5" s="1025"/>
      <c r="N5" s="1025"/>
      <c r="O5" s="1025"/>
      <c r="P5" s="1026"/>
      <c r="Q5" s="1030" t="s">
        <v>301</v>
      </c>
      <c r="R5" s="1031"/>
      <c r="S5" s="1031"/>
      <c r="T5" s="1031"/>
      <c r="U5" s="1032"/>
      <c r="V5" s="1030" t="s">
        <v>302</v>
      </c>
      <c r="W5" s="1031"/>
      <c r="X5" s="1031"/>
      <c r="Y5" s="1031"/>
      <c r="Z5" s="1032"/>
      <c r="AA5" s="1030" t="s">
        <v>303</v>
      </c>
      <c r="AB5" s="1031"/>
      <c r="AC5" s="1031"/>
      <c r="AD5" s="1031"/>
      <c r="AE5" s="1031"/>
      <c r="AF5" s="1123" t="s">
        <v>304</v>
      </c>
      <c r="AG5" s="1031"/>
      <c r="AH5" s="1031"/>
      <c r="AI5" s="1031"/>
      <c r="AJ5" s="1044"/>
      <c r="AK5" s="1031" t="s">
        <v>305</v>
      </c>
      <c r="AL5" s="1031"/>
      <c r="AM5" s="1031"/>
      <c r="AN5" s="1031"/>
      <c r="AO5" s="1032"/>
      <c r="AP5" s="1030" t="s">
        <v>306</v>
      </c>
      <c r="AQ5" s="1031"/>
      <c r="AR5" s="1031"/>
      <c r="AS5" s="1031"/>
      <c r="AT5" s="1032"/>
      <c r="AU5" s="1030" t="s">
        <v>307</v>
      </c>
      <c r="AV5" s="1031"/>
      <c r="AW5" s="1031"/>
      <c r="AX5" s="1031"/>
      <c r="AY5" s="1044"/>
      <c r="AZ5" s="228"/>
      <c r="BA5" s="228"/>
      <c r="BB5" s="228"/>
      <c r="BC5" s="228"/>
      <c r="BD5" s="228"/>
      <c r="BE5" s="229"/>
      <c r="BF5" s="229"/>
      <c r="BG5" s="229"/>
      <c r="BH5" s="229"/>
      <c r="BI5" s="229"/>
      <c r="BJ5" s="229"/>
      <c r="BK5" s="229"/>
      <c r="BL5" s="229"/>
      <c r="BM5" s="229"/>
      <c r="BN5" s="229"/>
      <c r="BO5" s="229"/>
      <c r="BP5" s="229"/>
      <c r="BQ5" s="1024" t="s">
        <v>308</v>
      </c>
      <c r="BR5" s="1025"/>
      <c r="BS5" s="1025"/>
      <c r="BT5" s="1025"/>
      <c r="BU5" s="1025"/>
      <c r="BV5" s="1025"/>
      <c r="BW5" s="1025"/>
      <c r="BX5" s="1025"/>
      <c r="BY5" s="1025"/>
      <c r="BZ5" s="1025"/>
      <c r="CA5" s="1025"/>
      <c r="CB5" s="1025"/>
      <c r="CC5" s="1025"/>
      <c r="CD5" s="1025"/>
      <c r="CE5" s="1025"/>
      <c r="CF5" s="1025"/>
      <c r="CG5" s="1026"/>
      <c r="CH5" s="1030" t="s">
        <v>309</v>
      </c>
      <c r="CI5" s="1031"/>
      <c r="CJ5" s="1031"/>
      <c r="CK5" s="1031"/>
      <c r="CL5" s="1032"/>
      <c r="CM5" s="1030" t="s">
        <v>310</v>
      </c>
      <c r="CN5" s="1031"/>
      <c r="CO5" s="1031"/>
      <c r="CP5" s="1031"/>
      <c r="CQ5" s="1032"/>
      <c r="CR5" s="1030" t="s">
        <v>311</v>
      </c>
      <c r="CS5" s="1031"/>
      <c r="CT5" s="1031"/>
      <c r="CU5" s="1031"/>
      <c r="CV5" s="1032"/>
      <c r="CW5" s="1030" t="s">
        <v>312</v>
      </c>
      <c r="CX5" s="1031"/>
      <c r="CY5" s="1031"/>
      <c r="CZ5" s="1031"/>
      <c r="DA5" s="1032"/>
      <c r="DB5" s="1030" t="s">
        <v>313</v>
      </c>
      <c r="DC5" s="1031"/>
      <c r="DD5" s="1031"/>
      <c r="DE5" s="1031"/>
      <c r="DF5" s="1032"/>
      <c r="DG5" s="1113" t="s">
        <v>314</v>
      </c>
      <c r="DH5" s="1114"/>
      <c r="DI5" s="1114"/>
      <c r="DJ5" s="1114"/>
      <c r="DK5" s="1115"/>
      <c r="DL5" s="1113" t="s">
        <v>315</v>
      </c>
      <c r="DM5" s="1114"/>
      <c r="DN5" s="1114"/>
      <c r="DO5" s="1114"/>
      <c r="DP5" s="1115"/>
      <c r="DQ5" s="1030" t="s">
        <v>316</v>
      </c>
      <c r="DR5" s="1031"/>
      <c r="DS5" s="1031"/>
      <c r="DT5" s="1031"/>
      <c r="DU5" s="1032"/>
      <c r="DV5" s="1030" t="s">
        <v>307</v>
      </c>
      <c r="DW5" s="1031"/>
      <c r="DX5" s="1031"/>
      <c r="DY5" s="1031"/>
      <c r="DZ5" s="1044"/>
      <c r="EA5" s="230"/>
    </row>
    <row r="6" spans="1:131" s="231"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c r="A7" s="232">
        <v>1</v>
      </c>
      <c r="B7" s="1076" t="s">
        <v>317</v>
      </c>
      <c r="C7" s="1077"/>
      <c r="D7" s="1077"/>
      <c r="E7" s="1077"/>
      <c r="F7" s="1077"/>
      <c r="G7" s="1077"/>
      <c r="H7" s="1077"/>
      <c r="I7" s="1077"/>
      <c r="J7" s="1077"/>
      <c r="K7" s="1077"/>
      <c r="L7" s="1077"/>
      <c r="M7" s="1077"/>
      <c r="N7" s="1077"/>
      <c r="O7" s="1077"/>
      <c r="P7" s="1078"/>
      <c r="Q7" s="1131">
        <v>26365</v>
      </c>
      <c r="R7" s="1132"/>
      <c r="S7" s="1132"/>
      <c r="T7" s="1132"/>
      <c r="U7" s="1132"/>
      <c r="V7" s="1132">
        <v>25087</v>
      </c>
      <c r="W7" s="1132"/>
      <c r="X7" s="1132"/>
      <c r="Y7" s="1132"/>
      <c r="Z7" s="1132"/>
      <c r="AA7" s="1132">
        <v>1278</v>
      </c>
      <c r="AB7" s="1132"/>
      <c r="AC7" s="1132"/>
      <c r="AD7" s="1132"/>
      <c r="AE7" s="1133"/>
      <c r="AF7" s="1134">
        <v>1155</v>
      </c>
      <c r="AG7" s="1135"/>
      <c r="AH7" s="1135"/>
      <c r="AI7" s="1135"/>
      <c r="AJ7" s="1136"/>
      <c r="AK7" s="1137">
        <v>109</v>
      </c>
      <c r="AL7" s="1138"/>
      <c r="AM7" s="1138"/>
      <c r="AN7" s="1138"/>
      <c r="AO7" s="1138"/>
      <c r="AP7" s="1138">
        <v>24898</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318</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c r="A23" s="236" t="s">
        <v>319</v>
      </c>
      <c r="B23" s="966" t="s">
        <v>320</v>
      </c>
      <c r="C23" s="967"/>
      <c r="D23" s="967"/>
      <c r="E23" s="967"/>
      <c r="F23" s="967"/>
      <c r="G23" s="967"/>
      <c r="H23" s="967"/>
      <c r="I23" s="967"/>
      <c r="J23" s="967"/>
      <c r="K23" s="967"/>
      <c r="L23" s="967"/>
      <c r="M23" s="967"/>
      <c r="N23" s="967"/>
      <c r="O23" s="967"/>
      <c r="P23" s="977"/>
      <c r="Q23" s="1096">
        <v>26354</v>
      </c>
      <c r="R23" s="1090"/>
      <c r="S23" s="1090"/>
      <c r="T23" s="1090"/>
      <c r="U23" s="1090"/>
      <c r="V23" s="1090">
        <v>25075</v>
      </c>
      <c r="W23" s="1090"/>
      <c r="X23" s="1090"/>
      <c r="Y23" s="1090"/>
      <c r="Z23" s="1090"/>
      <c r="AA23" s="1090">
        <v>1278</v>
      </c>
      <c r="AB23" s="1090"/>
      <c r="AC23" s="1090"/>
      <c r="AD23" s="1090"/>
      <c r="AE23" s="1097"/>
      <c r="AF23" s="1098">
        <v>1155</v>
      </c>
      <c r="AG23" s="1090"/>
      <c r="AH23" s="1090"/>
      <c r="AI23" s="1090"/>
      <c r="AJ23" s="1099"/>
      <c r="AK23" s="1100"/>
      <c r="AL23" s="1101"/>
      <c r="AM23" s="1101"/>
      <c r="AN23" s="1101"/>
      <c r="AO23" s="1101"/>
      <c r="AP23" s="1090">
        <v>24898</v>
      </c>
      <c r="AQ23" s="1090"/>
      <c r="AR23" s="1090"/>
      <c r="AS23" s="1090"/>
      <c r="AT23" s="1090"/>
      <c r="AU23" s="1091"/>
      <c r="AV23" s="1091"/>
      <c r="AW23" s="1091"/>
      <c r="AX23" s="1091"/>
      <c r="AY23" s="1092"/>
      <c r="AZ23" s="1093" t="s">
        <v>321</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c r="A24" s="1089" t="s">
        <v>322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c r="A25" s="1088" t="s">
        <v>323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c r="A26" s="1024" t="s">
        <v>300</v>
      </c>
      <c r="B26" s="1025"/>
      <c r="C26" s="1025"/>
      <c r="D26" s="1025"/>
      <c r="E26" s="1025"/>
      <c r="F26" s="1025"/>
      <c r="G26" s="1025"/>
      <c r="H26" s="1025"/>
      <c r="I26" s="1025"/>
      <c r="J26" s="1025"/>
      <c r="K26" s="1025"/>
      <c r="L26" s="1025"/>
      <c r="M26" s="1025"/>
      <c r="N26" s="1025"/>
      <c r="O26" s="1025"/>
      <c r="P26" s="1026"/>
      <c r="Q26" s="1030" t="s">
        <v>324</v>
      </c>
      <c r="R26" s="1031"/>
      <c r="S26" s="1031"/>
      <c r="T26" s="1031"/>
      <c r="U26" s="1032"/>
      <c r="V26" s="1030" t="s">
        <v>325</v>
      </c>
      <c r="W26" s="1031"/>
      <c r="X26" s="1031"/>
      <c r="Y26" s="1031"/>
      <c r="Z26" s="1032"/>
      <c r="AA26" s="1030" t="s">
        <v>326</v>
      </c>
      <c r="AB26" s="1031"/>
      <c r="AC26" s="1031"/>
      <c r="AD26" s="1031"/>
      <c r="AE26" s="1031"/>
      <c r="AF26" s="1084" t="s">
        <v>327</v>
      </c>
      <c r="AG26" s="1037"/>
      <c r="AH26" s="1037"/>
      <c r="AI26" s="1037"/>
      <c r="AJ26" s="1085"/>
      <c r="AK26" s="1031" t="s">
        <v>328</v>
      </c>
      <c r="AL26" s="1031"/>
      <c r="AM26" s="1031"/>
      <c r="AN26" s="1031"/>
      <c r="AO26" s="1032"/>
      <c r="AP26" s="1030" t="s">
        <v>329</v>
      </c>
      <c r="AQ26" s="1031"/>
      <c r="AR26" s="1031"/>
      <c r="AS26" s="1031"/>
      <c r="AT26" s="1032"/>
      <c r="AU26" s="1030" t="s">
        <v>330</v>
      </c>
      <c r="AV26" s="1031"/>
      <c r="AW26" s="1031"/>
      <c r="AX26" s="1031"/>
      <c r="AY26" s="1032"/>
      <c r="AZ26" s="1030" t="s">
        <v>331</v>
      </c>
      <c r="BA26" s="1031"/>
      <c r="BB26" s="1031"/>
      <c r="BC26" s="1031"/>
      <c r="BD26" s="1032"/>
      <c r="BE26" s="1030" t="s">
        <v>307</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c r="A28" s="238">
        <v>1</v>
      </c>
      <c r="B28" s="1076" t="s">
        <v>332</v>
      </c>
      <c r="C28" s="1077"/>
      <c r="D28" s="1077"/>
      <c r="E28" s="1077"/>
      <c r="F28" s="1077"/>
      <c r="G28" s="1077"/>
      <c r="H28" s="1077"/>
      <c r="I28" s="1077"/>
      <c r="J28" s="1077"/>
      <c r="K28" s="1077"/>
      <c r="L28" s="1077"/>
      <c r="M28" s="1077"/>
      <c r="N28" s="1077"/>
      <c r="O28" s="1077"/>
      <c r="P28" s="1078"/>
      <c r="Q28" s="1079">
        <v>5113</v>
      </c>
      <c r="R28" s="1080"/>
      <c r="S28" s="1080"/>
      <c r="T28" s="1080"/>
      <c r="U28" s="1080"/>
      <c r="V28" s="1080">
        <v>4993</v>
      </c>
      <c r="W28" s="1080"/>
      <c r="X28" s="1080"/>
      <c r="Y28" s="1080"/>
      <c r="Z28" s="1080"/>
      <c r="AA28" s="1080">
        <v>120</v>
      </c>
      <c r="AB28" s="1080"/>
      <c r="AC28" s="1080"/>
      <c r="AD28" s="1080"/>
      <c r="AE28" s="1081"/>
      <c r="AF28" s="1082">
        <v>120</v>
      </c>
      <c r="AG28" s="1080"/>
      <c r="AH28" s="1080"/>
      <c r="AI28" s="1080"/>
      <c r="AJ28" s="1083"/>
      <c r="AK28" s="1071">
        <v>396</v>
      </c>
      <c r="AL28" s="1072"/>
      <c r="AM28" s="1072"/>
      <c r="AN28" s="1072"/>
      <c r="AO28" s="1072"/>
      <c r="AP28" s="1072" t="s">
        <v>521</v>
      </c>
      <c r="AQ28" s="1072"/>
      <c r="AR28" s="1072"/>
      <c r="AS28" s="1072"/>
      <c r="AT28" s="1072"/>
      <c r="AU28" s="1072" t="s">
        <v>523</v>
      </c>
      <c r="AV28" s="1072"/>
      <c r="AW28" s="1072"/>
      <c r="AX28" s="1072"/>
      <c r="AY28" s="1072"/>
      <c r="AZ28" s="1073" t="s">
        <v>521</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c r="A29" s="238">
        <v>2</v>
      </c>
      <c r="B29" s="1059" t="s">
        <v>333</v>
      </c>
      <c r="C29" s="1060"/>
      <c r="D29" s="1060"/>
      <c r="E29" s="1060"/>
      <c r="F29" s="1060"/>
      <c r="G29" s="1060"/>
      <c r="H29" s="1060"/>
      <c r="I29" s="1060"/>
      <c r="J29" s="1060"/>
      <c r="K29" s="1060"/>
      <c r="L29" s="1060"/>
      <c r="M29" s="1060"/>
      <c r="N29" s="1060"/>
      <c r="O29" s="1060"/>
      <c r="P29" s="1061"/>
      <c r="Q29" s="1067">
        <v>4433</v>
      </c>
      <c r="R29" s="1068"/>
      <c r="S29" s="1068"/>
      <c r="T29" s="1068"/>
      <c r="U29" s="1068"/>
      <c r="V29" s="1068">
        <v>4350</v>
      </c>
      <c r="W29" s="1068"/>
      <c r="X29" s="1068"/>
      <c r="Y29" s="1068"/>
      <c r="Z29" s="1068"/>
      <c r="AA29" s="1068">
        <v>84</v>
      </c>
      <c r="AB29" s="1068"/>
      <c r="AC29" s="1068"/>
      <c r="AD29" s="1068"/>
      <c r="AE29" s="1069"/>
      <c r="AF29" s="1064">
        <v>84</v>
      </c>
      <c r="AG29" s="1065"/>
      <c r="AH29" s="1065"/>
      <c r="AI29" s="1065"/>
      <c r="AJ29" s="1066"/>
      <c r="AK29" s="1009">
        <v>704</v>
      </c>
      <c r="AL29" s="1000"/>
      <c r="AM29" s="1000"/>
      <c r="AN29" s="1000"/>
      <c r="AO29" s="1000"/>
      <c r="AP29" s="1000" t="s">
        <v>521</v>
      </c>
      <c r="AQ29" s="1000"/>
      <c r="AR29" s="1000"/>
      <c r="AS29" s="1000"/>
      <c r="AT29" s="1000"/>
      <c r="AU29" s="1000" t="s">
        <v>521</v>
      </c>
      <c r="AV29" s="1000"/>
      <c r="AW29" s="1000"/>
      <c r="AX29" s="1000"/>
      <c r="AY29" s="1000"/>
      <c r="AZ29" s="1070" t="s">
        <v>521</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c r="A30" s="238">
        <v>3</v>
      </c>
      <c r="B30" s="1059" t="s">
        <v>334</v>
      </c>
      <c r="C30" s="1060"/>
      <c r="D30" s="1060"/>
      <c r="E30" s="1060"/>
      <c r="F30" s="1060"/>
      <c r="G30" s="1060"/>
      <c r="H30" s="1060"/>
      <c r="I30" s="1060"/>
      <c r="J30" s="1060"/>
      <c r="K30" s="1060"/>
      <c r="L30" s="1060"/>
      <c r="M30" s="1060"/>
      <c r="N30" s="1060"/>
      <c r="O30" s="1060"/>
      <c r="P30" s="1061"/>
      <c r="Q30" s="1067">
        <v>623</v>
      </c>
      <c r="R30" s="1068"/>
      <c r="S30" s="1068"/>
      <c r="T30" s="1068"/>
      <c r="U30" s="1068"/>
      <c r="V30" s="1068">
        <v>609</v>
      </c>
      <c r="W30" s="1068"/>
      <c r="X30" s="1068"/>
      <c r="Y30" s="1068"/>
      <c r="Z30" s="1068"/>
      <c r="AA30" s="1068">
        <v>14</v>
      </c>
      <c r="AB30" s="1068"/>
      <c r="AC30" s="1068"/>
      <c r="AD30" s="1068"/>
      <c r="AE30" s="1069"/>
      <c r="AF30" s="1064">
        <v>14</v>
      </c>
      <c r="AG30" s="1065"/>
      <c r="AH30" s="1065"/>
      <c r="AI30" s="1065"/>
      <c r="AJ30" s="1066"/>
      <c r="AK30" s="1009">
        <v>205</v>
      </c>
      <c r="AL30" s="1000"/>
      <c r="AM30" s="1000"/>
      <c r="AN30" s="1000"/>
      <c r="AO30" s="1000"/>
      <c r="AP30" s="1000" t="s">
        <v>521</v>
      </c>
      <c r="AQ30" s="1000"/>
      <c r="AR30" s="1000"/>
      <c r="AS30" s="1000"/>
      <c r="AT30" s="1000"/>
      <c r="AU30" s="1000" t="s">
        <v>521</v>
      </c>
      <c r="AV30" s="1000"/>
      <c r="AW30" s="1000"/>
      <c r="AX30" s="1000"/>
      <c r="AY30" s="1000"/>
      <c r="AZ30" s="1070" t="s">
        <v>521</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c r="A31" s="238">
        <v>4</v>
      </c>
      <c r="B31" s="1059" t="s">
        <v>335</v>
      </c>
      <c r="C31" s="1060"/>
      <c r="D31" s="1060"/>
      <c r="E31" s="1060"/>
      <c r="F31" s="1060"/>
      <c r="G31" s="1060"/>
      <c r="H31" s="1060"/>
      <c r="I31" s="1060"/>
      <c r="J31" s="1060"/>
      <c r="K31" s="1060"/>
      <c r="L31" s="1060"/>
      <c r="M31" s="1060"/>
      <c r="N31" s="1060"/>
      <c r="O31" s="1060"/>
      <c r="P31" s="1061"/>
      <c r="Q31" s="1067">
        <v>17</v>
      </c>
      <c r="R31" s="1068"/>
      <c r="S31" s="1068"/>
      <c r="T31" s="1068"/>
      <c r="U31" s="1068"/>
      <c r="V31" s="1068">
        <v>17</v>
      </c>
      <c r="W31" s="1068"/>
      <c r="X31" s="1068"/>
      <c r="Y31" s="1068"/>
      <c r="Z31" s="1068"/>
      <c r="AA31" s="1068" t="s">
        <v>521</v>
      </c>
      <c r="AB31" s="1068"/>
      <c r="AC31" s="1068"/>
      <c r="AD31" s="1068"/>
      <c r="AE31" s="1069"/>
      <c r="AF31" s="1064" t="s">
        <v>321</v>
      </c>
      <c r="AG31" s="1065"/>
      <c r="AH31" s="1065"/>
      <c r="AI31" s="1065"/>
      <c r="AJ31" s="1066"/>
      <c r="AK31" s="1009" t="s">
        <v>521</v>
      </c>
      <c r="AL31" s="1000"/>
      <c r="AM31" s="1000"/>
      <c r="AN31" s="1000"/>
      <c r="AO31" s="1000"/>
      <c r="AP31" s="1000" t="s">
        <v>521</v>
      </c>
      <c r="AQ31" s="1000"/>
      <c r="AR31" s="1000"/>
      <c r="AS31" s="1000"/>
      <c r="AT31" s="1000"/>
      <c r="AU31" s="1000" t="s">
        <v>521</v>
      </c>
      <c r="AV31" s="1000"/>
      <c r="AW31" s="1000"/>
      <c r="AX31" s="1000"/>
      <c r="AY31" s="1000"/>
      <c r="AZ31" s="1070" t="s">
        <v>521</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c r="A32" s="238">
        <v>5</v>
      </c>
      <c r="B32" s="1059" t="s">
        <v>336</v>
      </c>
      <c r="C32" s="1060"/>
      <c r="D32" s="1060"/>
      <c r="E32" s="1060"/>
      <c r="F32" s="1060"/>
      <c r="G32" s="1060"/>
      <c r="H32" s="1060"/>
      <c r="I32" s="1060"/>
      <c r="J32" s="1060"/>
      <c r="K32" s="1060"/>
      <c r="L32" s="1060"/>
      <c r="M32" s="1060"/>
      <c r="N32" s="1060"/>
      <c r="O32" s="1060"/>
      <c r="P32" s="1061"/>
      <c r="Q32" s="1067">
        <v>44</v>
      </c>
      <c r="R32" s="1068"/>
      <c r="S32" s="1068"/>
      <c r="T32" s="1068"/>
      <c r="U32" s="1068"/>
      <c r="V32" s="1068">
        <v>44</v>
      </c>
      <c r="W32" s="1068"/>
      <c r="X32" s="1068"/>
      <c r="Y32" s="1068"/>
      <c r="Z32" s="1068"/>
      <c r="AA32" s="1068" t="s">
        <v>521</v>
      </c>
      <c r="AB32" s="1068"/>
      <c r="AC32" s="1068"/>
      <c r="AD32" s="1068"/>
      <c r="AE32" s="1069"/>
      <c r="AF32" s="1064" t="s">
        <v>337</v>
      </c>
      <c r="AG32" s="1065"/>
      <c r="AH32" s="1065"/>
      <c r="AI32" s="1065"/>
      <c r="AJ32" s="1066"/>
      <c r="AK32" s="1009" t="s">
        <v>521</v>
      </c>
      <c r="AL32" s="1000"/>
      <c r="AM32" s="1000"/>
      <c r="AN32" s="1000"/>
      <c r="AO32" s="1000"/>
      <c r="AP32" s="1000">
        <v>83</v>
      </c>
      <c r="AQ32" s="1000"/>
      <c r="AR32" s="1000"/>
      <c r="AS32" s="1000"/>
      <c r="AT32" s="1000"/>
      <c r="AU32" s="1000" t="s">
        <v>521</v>
      </c>
      <c r="AV32" s="1000"/>
      <c r="AW32" s="1000"/>
      <c r="AX32" s="1000"/>
      <c r="AY32" s="1000"/>
      <c r="AZ32" s="1070" t="s">
        <v>521</v>
      </c>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c r="A33" s="238">
        <v>6</v>
      </c>
      <c r="B33" s="1059" t="s">
        <v>338</v>
      </c>
      <c r="C33" s="1060"/>
      <c r="D33" s="1060"/>
      <c r="E33" s="1060"/>
      <c r="F33" s="1060"/>
      <c r="G33" s="1060"/>
      <c r="H33" s="1060"/>
      <c r="I33" s="1060"/>
      <c r="J33" s="1060"/>
      <c r="K33" s="1060"/>
      <c r="L33" s="1060"/>
      <c r="M33" s="1060"/>
      <c r="N33" s="1060"/>
      <c r="O33" s="1060"/>
      <c r="P33" s="1061"/>
      <c r="Q33" s="1067">
        <v>881</v>
      </c>
      <c r="R33" s="1068"/>
      <c r="S33" s="1068"/>
      <c r="T33" s="1068"/>
      <c r="U33" s="1068"/>
      <c r="V33" s="1068">
        <v>794</v>
      </c>
      <c r="W33" s="1068"/>
      <c r="X33" s="1068"/>
      <c r="Y33" s="1068"/>
      <c r="Z33" s="1068"/>
      <c r="AA33" s="1068">
        <v>87</v>
      </c>
      <c r="AB33" s="1068"/>
      <c r="AC33" s="1068"/>
      <c r="AD33" s="1068"/>
      <c r="AE33" s="1069"/>
      <c r="AF33" s="1064">
        <v>1273</v>
      </c>
      <c r="AG33" s="1065"/>
      <c r="AH33" s="1065"/>
      <c r="AI33" s="1065"/>
      <c r="AJ33" s="1066"/>
      <c r="AK33" s="1009">
        <v>80</v>
      </c>
      <c r="AL33" s="1000"/>
      <c r="AM33" s="1000"/>
      <c r="AN33" s="1000"/>
      <c r="AO33" s="1000"/>
      <c r="AP33" s="1000">
        <v>1794</v>
      </c>
      <c r="AQ33" s="1000"/>
      <c r="AR33" s="1000"/>
      <c r="AS33" s="1000"/>
      <c r="AT33" s="1000"/>
      <c r="AU33" s="1000">
        <v>556</v>
      </c>
      <c r="AV33" s="1000"/>
      <c r="AW33" s="1000"/>
      <c r="AX33" s="1000"/>
      <c r="AY33" s="1000"/>
      <c r="AZ33" s="1070" t="s">
        <v>521</v>
      </c>
      <c r="BA33" s="1070"/>
      <c r="BB33" s="1070"/>
      <c r="BC33" s="1070"/>
      <c r="BD33" s="1070"/>
      <c r="BE33" s="1001" t="s">
        <v>339</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c r="A34" s="238">
        <v>7</v>
      </c>
      <c r="B34" s="1059" t="s">
        <v>340</v>
      </c>
      <c r="C34" s="1060"/>
      <c r="D34" s="1060"/>
      <c r="E34" s="1060"/>
      <c r="F34" s="1060"/>
      <c r="G34" s="1060"/>
      <c r="H34" s="1060"/>
      <c r="I34" s="1060"/>
      <c r="J34" s="1060"/>
      <c r="K34" s="1060"/>
      <c r="L34" s="1060"/>
      <c r="M34" s="1060"/>
      <c r="N34" s="1060"/>
      <c r="O34" s="1060"/>
      <c r="P34" s="1061"/>
      <c r="Q34" s="1067">
        <v>20</v>
      </c>
      <c r="R34" s="1068"/>
      <c r="S34" s="1068"/>
      <c r="T34" s="1068"/>
      <c r="U34" s="1068"/>
      <c r="V34" s="1068">
        <v>20</v>
      </c>
      <c r="W34" s="1068"/>
      <c r="X34" s="1068"/>
      <c r="Y34" s="1068"/>
      <c r="Z34" s="1068"/>
      <c r="AA34" s="1068">
        <v>0</v>
      </c>
      <c r="AB34" s="1068"/>
      <c r="AC34" s="1068"/>
      <c r="AD34" s="1068"/>
      <c r="AE34" s="1069"/>
      <c r="AF34" s="1064">
        <v>2</v>
      </c>
      <c r="AG34" s="1065"/>
      <c r="AH34" s="1065"/>
      <c r="AI34" s="1065"/>
      <c r="AJ34" s="1066"/>
      <c r="AK34" s="1009">
        <v>31</v>
      </c>
      <c r="AL34" s="1000"/>
      <c r="AM34" s="1000"/>
      <c r="AN34" s="1000"/>
      <c r="AO34" s="1000"/>
      <c r="AP34" s="1000">
        <v>26</v>
      </c>
      <c r="AQ34" s="1000"/>
      <c r="AR34" s="1000"/>
      <c r="AS34" s="1000"/>
      <c r="AT34" s="1000"/>
      <c r="AU34" s="1000">
        <v>24</v>
      </c>
      <c r="AV34" s="1000"/>
      <c r="AW34" s="1000"/>
      <c r="AX34" s="1000"/>
      <c r="AY34" s="1000"/>
      <c r="AZ34" s="1070" t="s">
        <v>521</v>
      </c>
      <c r="BA34" s="1070"/>
      <c r="BB34" s="1070"/>
      <c r="BC34" s="1070"/>
      <c r="BD34" s="1070"/>
      <c r="BE34" s="1001" t="s">
        <v>339</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c r="A35" s="238">
        <v>8</v>
      </c>
      <c r="B35" s="1059" t="s">
        <v>341</v>
      </c>
      <c r="C35" s="1060"/>
      <c r="D35" s="1060"/>
      <c r="E35" s="1060"/>
      <c r="F35" s="1060"/>
      <c r="G35" s="1060"/>
      <c r="H35" s="1060"/>
      <c r="I35" s="1060"/>
      <c r="J35" s="1060"/>
      <c r="K35" s="1060"/>
      <c r="L35" s="1060"/>
      <c r="M35" s="1060"/>
      <c r="N35" s="1060"/>
      <c r="O35" s="1060"/>
      <c r="P35" s="1061"/>
      <c r="Q35" s="1067">
        <v>5526</v>
      </c>
      <c r="R35" s="1068"/>
      <c r="S35" s="1068"/>
      <c r="T35" s="1068"/>
      <c r="U35" s="1068"/>
      <c r="V35" s="1068">
        <v>4714</v>
      </c>
      <c r="W35" s="1068"/>
      <c r="X35" s="1068"/>
      <c r="Y35" s="1068"/>
      <c r="Z35" s="1068"/>
      <c r="AA35" s="1068">
        <v>812</v>
      </c>
      <c r="AB35" s="1068"/>
      <c r="AC35" s="1068"/>
      <c r="AD35" s="1068"/>
      <c r="AE35" s="1069"/>
      <c r="AF35" s="1064">
        <v>4035</v>
      </c>
      <c r="AG35" s="1065"/>
      <c r="AH35" s="1065"/>
      <c r="AI35" s="1065"/>
      <c r="AJ35" s="1066"/>
      <c r="AK35" s="1009">
        <v>679</v>
      </c>
      <c r="AL35" s="1000"/>
      <c r="AM35" s="1000"/>
      <c r="AN35" s="1000"/>
      <c r="AO35" s="1000"/>
      <c r="AP35" s="1000">
        <v>5474</v>
      </c>
      <c r="AQ35" s="1000"/>
      <c r="AR35" s="1000"/>
      <c r="AS35" s="1000"/>
      <c r="AT35" s="1000"/>
      <c r="AU35" s="1000">
        <v>3859</v>
      </c>
      <c r="AV35" s="1000"/>
      <c r="AW35" s="1000"/>
      <c r="AX35" s="1000"/>
      <c r="AY35" s="1000"/>
      <c r="AZ35" s="1070" t="s">
        <v>524</v>
      </c>
      <c r="BA35" s="1070"/>
      <c r="BB35" s="1070"/>
      <c r="BC35" s="1070"/>
      <c r="BD35" s="1070"/>
      <c r="BE35" s="1001" t="s">
        <v>342</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c r="A36" s="238">
        <v>9</v>
      </c>
      <c r="B36" s="1059" t="s">
        <v>343</v>
      </c>
      <c r="C36" s="1060"/>
      <c r="D36" s="1060"/>
      <c r="E36" s="1060"/>
      <c r="F36" s="1060"/>
      <c r="G36" s="1060"/>
      <c r="H36" s="1060"/>
      <c r="I36" s="1060"/>
      <c r="J36" s="1060"/>
      <c r="K36" s="1060"/>
      <c r="L36" s="1060"/>
      <c r="M36" s="1060"/>
      <c r="N36" s="1060"/>
      <c r="O36" s="1060"/>
      <c r="P36" s="1061"/>
      <c r="Q36" s="1067">
        <v>1826</v>
      </c>
      <c r="R36" s="1068"/>
      <c r="S36" s="1068"/>
      <c r="T36" s="1068"/>
      <c r="U36" s="1068"/>
      <c r="V36" s="1068">
        <v>1529</v>
      </c>
      <c r="W36" s="1068"/>
      <c r="X36" s="1068"/>
      <c r="Y36" s="1068"/>
      <c r="Z36" s="1068"/>
      <c r="AA36" s="1068">
        <v>296</v>
      </c>
      <c r="AB36" s="1068"/>
      <c r="AC36" s="1068"/>
      <c r="AD36" s="1068"/>
      <c r="AE36" s="1069"/>
      <c r="AF36" s="1064">
        <v>48</v>
      </c>
      <c r="AG36" s="1065"/>
      <c r="AH36" s="1065"/>
      <c r="AI36" s="1065"/>
      <c r="AJ36" s="1066"/>
      <c r="AK36" s="1009">
        <v>1085</v>
      </c>
      <c r="AL36" s="1000"/>
      <c r="AM36" s="1000"/>
      <c r="AN36" s="1000"/>
      <c r="AO36" s="1000"/>
      <c r="AP36" s="1000">
        <v>7385</v>
      </c>
      <c r="AQ36" s="1000"/>
      <c r="AR36" s="1000"/>
      <c r="AS36" s="1000"/>
      <c r="AT36" s="1000"/>
      <c r="AU36" s="1000">
        <v>5908</v>
      </c>
      <c r="AV36" s="1000"/>
      <c r="AW36" s="1000"/>
      <c r="AX36" s="1000"/>
      <c r="AY36" s="1000"/>
      <c r="AZ36" s="1070" t="s">
        <v>521</v>
      </c>
      <c r="BA36" s="1070"/>
      <c r="BB36" s="1070"/>
      <c r="BC36" s="1070"/>
      <c r="BD36" s="1070"/>
      <c r="BE36" s="1001" t="s">
        <v>344</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c r="A37" s="238">
        <v>10</v>
      </c>
      <c r="B37" s="1059" t="s">
        <v>345</v>
      </c>
      <c r="C37" s="1060"/>
      <c r="D37" s="1060"/>
      <c r="E37" s="1060"/>
      <c r="F37" s="1060"/>
      <c r="G37" s="1060"/>
      <c r="H37" s="1060"/>
      <c r="I37" s="1060"/>
      <c r="J37" s="1060"/>
      <c r="K37" s="1060"/>
      <c r="L37" s="1060"/>
      <c r="M37" s="1060"/>
      <c r="N37" s="1060"/>
      <c r="O37" s="1060"/>
      <c r="P37" s="1061"/>
      <c r="Q37" s="1067">
        <v>620</v>
      </c>
      <c r="R37" s="1068"/>
      <c r="S37" s="1068"/>
      <c r="T37" s="1068"/>
      <c r="U37" s="1068"/>
      <c r="V37" s="1068">
        <v>620</v>
      </c>
      <c r="W37" s="1068"/>
      <c r="X37" s="1068"/>
      <c r="Y37" s="1068"/>
      <c r="Z37" s="1068"/>
      <c r="AA37" s="1068" t="s">
        <v>521</v>
      </c>
      <c r="AB37" s="1068"/>
      <c r="AC37" s="1068"/>
      <c r="AD37" s="1068"/>
      <c r="AE37" s="1069"/>
      <c r="AF37" s="1064" t="s">
        <v>321</v>
      </c>
      <c r="AG37" s="1065"/>
      <c r="AH37" s="1065"/>
      <c r="AI37" s="1065"/>
      <c r="AJ37" s="1066"/>
      <c r="AK37" s="1009" t="s">
        <v>521</v>
      </c>
      <c r="AL37" s="1000"/>
      <c r="AM37" s="1000"/>
      <c r="AN37" s="1000"/>
      <c r="AO37" s="1000"/>
      <c r="AP37" s="1000">
        <v>1274</v>
      </c>
      <c r="AQ37" s="1000"/>
      <c r="AR37" s="1000"/>
      <c r="AS37" s="1000"/>
      <c r="AT37" s="1000"/>
      <c r="AU37" s="1000" t="s">
        <v>521</v>
      </c>
      <c r="AV37" s="1000"/>
      <c r="AW37" s="1000"/>
      <c r="AX37" s="1000"/>
      <c r="AY37" s="1000"/>
      <c r="AZ37" s="1070" t="s">
        <v>521</v>
      </c>
      <c r="BA37" s="1070"/>
      <c r="BB37" s="1070"/>
      <c r="BC37" s="1070"/>
      <c r="BD37" s="1070"/>
      <c r="BE37" s="1001" t="s">
        <v>346</v>
      </c>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c r="A38" s="238">
        <v>11</v>
      </c>
      <c r="B38" s="1059" t="s">
        <v>347</v>
      </c>
      <c r="C38" s="1060"/>
      <c r="D38" s="1060"/>
      <c r="E38" s="1060"/>
      <c r="F38" s="1060"/>
      <c r="G38" s="1060"/>
      <c r="H38" s="1060"/>
      <c r="I38" s="1060"/>
      <c r="J38" s="1060"/>
      <c r="K38" s="1060"/>
      <c r="L38" s="1060"/>
      <c r="M38" s="1060"/>
      <c r="N38" s="1060"/>
      <c r="O38" s="1060"/>
      <c r="P38" s="1061"/>
      <c r="Q38" s="1067">
        <v>58</v>
      </c>
      <c r="R38" s="1068"/>
      <c r="S38" s="1068"/>
      <c r="T38" s="1068"/>
      <c r="U38" s="1068"/>
      <c r="V38" s="1068">
        <v>58</v>
      </c>
      <c r="W38" s="1068"/>
      <c r="X38" s="1068"/>
      <c r="Y38" s="1068"/>
      <c r="Z38" s="1068"/>
      <c r="AA38" s="1068" t="s">
        <v>521</v>
      </c>
      <c r="AB38" s="1068"/>
      <c r="AC38" s="1068"/>
      <c r="AD38" s="1068"/>
      <c r="AE38" s="1069"/>
      <c r="AF38" s="1064" t="s">
        <v>127</v>
      </c>
      <c r="AG38" s="1065"/>
      <c r="AH38" s="1065"/>
      <c r="AI38" s="1065"/>
      <c r="AJ38" s="1066"/>
      <c r="AK38" s="1009">
        <v>31</v>
      </c>
      <c r="AL38" s="1000"/>
      <c r="AM38" s="1000"/>
      <c r="AN38" s="1000"/>
      <c r="AO38" s="1000"/>
      <c r="AP38" s="1000" t="s">
        <v>521</v>
      </c>
      <c r="AQ38" s="1000"/>
      <c r="AR38" s="1000"/>
      <c r="AS38" s="1000"/>
      <c r="AT38" s="1000"/>
      <c r="AU38" s="1000" t="s">
        <v>522</v>
      </c>
      <c r="AV38" s="1000"/>
      <c r="AW38" s="1000"/>
      <c r="AX38" s="1000"/>
      <c r="AY38" s="1000"/>
      <c r="AZ38" s="1070" t="s">
        <v>521</v>
      </c>
      <c r="BA38" s="1070"/>
      <c r="BB38" s="1070"/>
      <c r="BC38" s="1070"/>
      <c r="BD38" s="1070"/>
      <c r="BE38" s="1001" t="s">
        <v>348</v>
      </c>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349</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c r="A63" s="236" t="s">
        <v>319</v>
      </c>
      <c r="B63" s="966" t="s">
        <v>350</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5575</v>
      </c>
      <c r="AG63" s="988"/>
      <c r="AH63" s="988"/>
      <c r="AI63" s="988"/>
      <c r="AJ63" s="1051"/>
      <c r="AK63" s="1052"/>
      <c r="AL63" s="992"/>
      <c r="AM63" s="992"/>
      <c r="AN63" s="992"/>
      <c r="AO63" s="992"/>
      <c r="AP63" s="988">
        <f>SUM(AP28:AT38)</f>
        <v>16036</v>
      </c>
      <c r="AQ63" s="988"/>
      <c r="AR63" s="988"/>
      <c r="AS63" s="988"/>
      <c r="AT63" s="988"/>
      <c r="AU63" s="988">
        <f>SUM(AU28:AY38)</f>
        <v>10347</v>
      </c>
      <c r="AV63" s="988"/>
      <c r="AW63" s="988"/>
      <c r="AX63" s="988"/>
      <c r="AY63" s="988"/>
      <c r="AZ63" s="1046"/>
      <c r="BA63" s="1046"/>
      <c r="BB63" s="1046"/>
      <c r="BC63" s="1046"/>
      <c r="BD63" s="1046"/>
      <c r="BE63" s="989"/>
      <c r="BF63" s="989"/>
      <c r="BG63" s="989"/>
      <c r="BH63" s="989"/>
      <c r="BI63" s="990"/>
      <c r="BJ63" s="1047" t="s">
        <v>351</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c r="A65" s="228" t="s">
        <v>352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c r="A66" s="1024" t="s">
        <v>353</v>
      </c>
      <c r="B66" s="1025"/>
      <c r="C66" s="1025"/>
      <c r="D66" s="1025"/>
      <c r="E66" s="1025"/>
      <c r="F66" s="1025"/>
      <c r="G66" s="1025"/>
      <c r="H66" s="1025"/>
      <c r="I66" s="1025"/>
      <c r="J66" s="1025"/>
      <c r="K66" s="1025"/>
      <c r="L66" s="1025"/>
      <c r="M66" s="1025"/>
      <c r="N66" s="1025"/>
      <c r="O66" s="1025"/>
      <c r="P66" s="1026"/>
      <c r="Q66" s="1030" t="s">
        <v>354</v>
      </c>
      <c r="R66" s="1031"/>
      <c r="S66" s="1031"/>
      <c r="T66" s="1031"/>
      <c r="U66" s="1032"/>
      <c r="V66" s="1030" t="s">
        <v>355</v>
      </c>
      <c r="W66" s="1031"/>
      <c r="X66" s="1031"/>
      <c r="Y66" s="1031"/>
      <c r="Z66" s="1032"/>
      <c r="AA66" s="1030" t="s">
        <v>356</v>
      </c>
      <c r="AB66" s="1031"/>
      <c r="AC66" s="1031"/>
      <c r="AD66" s="1031"/>
      <c r="AE66" s="1032"/>
      <c r="AF66" s="1036" t="s">
        <v>357</v>
      </c>
      <c r="AG66" s="1037"/>
      <c r="AH66" s="1037"/>
      <c r="AI66" s="1037"/>
      <c r="AJ66" s="1038"/>
      <c r="AK66" s="1030" t="s">
        <v>358</v>
      </c>
      <c r="AL66" s="1025"/>
      <c r="AM66" s="1025"/>
      <c r="AN66" s="1025"/>
      <c r="AO66" s="1026"/>
      <c r="AP66" s="1030" t="s">
        <v>359</v>
      </c>
      <c r="AQ66" s="1031"/>
      <c r="AR66" s="1031"/>
      <c r="AS66" s="1031"/>
      <c r="AT66" s="1032"/>
      <c r="AU66" s="1030" t="s">
        <v>360</v>
      </c>
      <c r="AV66" s="1031"/>
      <c r="AW66" s="1031"/>
      <c r="AX66" s="1031"/>
      <c r="AY66" s="1032"/>
      <c r="AZ66" s="1030" t="s">
        <v>307</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c r="A68" s="232">
        <v>1</v>
      </c>
      <c r="B68" s="1014" t="s">
        <v>525</v>
      </c>
      <c r="C68" s="1015"/>
      <c r="D68" s="1015"/>
      <c r="E68" s="1015"/>
      <c r="F68" s="1015"/>
      <c r="G68" s="1015"/>
      <c r="H68" s="1015"/>
      <c r="I68" s="1015"/>
      <c r="J68" s="1015"/>
      <c r="K68" s="1015"/>
      <c r="L68" s="1015"/>
      <c r="M68" s="1015"/>
      <c r="N68" s="1015"/>
      <c r="O68" s="1015"/>
      <c r="P68" s="1016"/>
      <c r="Q68" s="1017">
        <v>18</v>
      </c>
      <c r="R68" s="1011"/>
      <c r="S68" s="1011"/>
      <c r="T68" s="1011"/>
      <c r="U68" s="1011"/>
      <c r="V68" s="1011">
        <v>18</v>
      </c>
      <c r="W68" s="1011"/>
      <c r="X68" s="1011"/>
      <c r="Y68" s="1011"/>
      <c r="Z68" s="1011"/>
      <c r="AA68" s="1011">
        <v>0</v>
      </c>
      <c r="AB68" s="1011"/>
      <c r="AC68" s="1011"/>
      <c r="AD68" s="1011"/>
      <c r="AE68" s="1011"/>
      <c r="AF68" s="1011">
        <v>0</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c r="A69" s="234">
        <v>2</v>
      </c>
      <c r="B69" s="1003" t="s">
        <v>526</v>
      </c>
      <c r="C69" s="1004"/>
      <c r="D69" s="1004"/>
      <c r="E69" s="1004"/>
      <c r="F69" s="1004"/>
      <c r="G69" s="1004"/>
      <c r="H69" s="1004"/>
      <c r="I69" s="1004"/>
      <c r="J69" s="1004"/>
      <c r="K69" s="1004"/>
      <c r="L69" s="1004"/>
      <c r="M69" s="1004"/>
      <c r="N69" s="1004"/>
      <c r="O69" s="1004"/>
      <c r="P69" s="1005"/>
      <c r="Q69" s="1006">
        <v>1014</v>
      </c>
      <c r="R69" s="1000"/>
      <c r="S69" s="1000"/>
      <c r="T69" s="1000"/>
      <c r="U69" s="1000"/>
      <c r="V69" s="1000">
        <v>979</v>
      </c>
      <c r="W69" s="1000"/>
      <c r="X69" s="1000"/>
      <c r="Y69" s="1000"/>
      <c r="Z69" s="1000"/>
      <c r="AA69" s="1000">
        <v>36</v>
      </c>
      <c r="AB69" s="1000"/>
      <c r="AC69" s="1000"/>
      <c r="AD69" s="1000"/>
      <c r="AE69" s="1000"/>
      <c r="AF69" s="1000">
        <v>36</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c r="A70" s="234">
        <v>3</v>
      </c>
      <c r="B70" s="1003" t="s">
        <v>535</v>
      </c>
      <c r="C70" s="1004"/>
      <c r="D70" s="1004"/>
      <c r="E70" s="1004"/>
      <c r="F70" s="1004"/>
      <c r="G70" s="1004"/>
      <c r="H70" s="1004"/>
      <c r="I70" s="1004"/>
      <c r="J70" s="1004"/>
      <c r="K70" s="1004"/>
      <c r="L70" s="1004"/>
      <c r="M70" s="1004"/>
      <c r="N70" s="1004"/>
      <c r="O70" s="1004"/>
      <c r="P70" s="1005"/>
      <c r="Q70" s="1006">
        <v>92</v>
      </c>
      <c r="R70" s="1000"/>
      <c r="S70" s="1000"/>
      <c r="T70" s="1000"/>
      <c r="U70" s="1000"/>
      <c r="V70" s="1000">
        <v>87</v>
      </c>
      <c r="W70" s="1000"/>
      <c r="X70" s="1000"/>
      <c r="Y70" s="1000"/>
      <c r="Z70" s="1000"/>
      <c r="AA70" s="1000">
        <v>5</v>
      </c>
      <c r="AB70" s="1000"/>
      <c r="AC70" s="1000"/>
      <c r="AD70" s="1000"/>
      <c r="AE70" s="1000"/>
      <c r="AF70" s="1000">
        <v>5</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c r="A71" s="234">
        <v>4</v>
      </c>
      <c r="B71" s="1003" t="s">
        <v>527</v>
      </c>
      <c r="C71" s="1004"/>
      <c r="D71" s="1004"/>
      <c r="E71" s="1004"/>
      <c r="F71" s="1004"/>
      <c r="G71" s="1004"/>
      <c r="H71" s="1004"/>
      <c r="I71" s="1004"/>
      <c r="J71" s="1004"/>
      <c r="K71" s="1004"/>
      <c r="L71" s="1004"/>
      <c r="M71" s="1004"/>
      <c r="N71" s="1004"/>
      <c r="O71" s="1004"/>
      <c r="P71" s="1005"/>
      <c r="Q71" s="1006">
        <v>163</v>
      </c>
      <c r="R71" s="1000"/>
      <c r="S71" s="1000"/>
      <c r="T71" s="1000"/>
      <c r="U71" s="1000"/>
      <c r="V71" s="1000">
        <v>154</v>
      </c>
      <c r="W71" s="1000"/>
      <c r="X71" s="1000"/>
      <c r="Y71" s="1000"/>
      <c r="Z71" s="1000"/>
      <c r="AA71" s="1000">
        <v>9</v>
      </c>
      <c r="AB71" s="1000"/>
      <c r="AC71" s="1000"/>
      <c r="AD71" s="1000"/>
      <c r="AE71" s="1000"/>
      <c r="AF71" s="1000">
        <v>9</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c r="A72" s="234">
        <v>5</v>
      </c>
      <c r="B72" s="1003" t="s">
        <v>528</v>
      </c>
      <c r="C72" s="1004"/>
      <c r="D72" s="1004"/>
      <c r="E72" s="1004"/>
      <c r="F72" s="1004"/>
      <c r="G72" s="1004"/>
      <c r="H72" s="1004"/>
      <c r="I72" s="1004"/>
      <c r="J72" s="1004"/>
      <c r="K72" s="1004"/>
      <c r="L72" s="1004"/>
      <c r="M72" s="1004"/>
      <c r="N72" s="1004"/>
      <c r="O72" s="1004"/>
      <c r="P72" s="1005"/>
      <c r="Q72" s="1006">
        <v>494</v>
      </c>
      <c r="R72" s="1000"/>
      <c r="S72" s="1000"/>
      <c r="T72" s="1000"/>
      <c r="U72" s="1000"/>
      <c r="V72" s="1000">
        <v>444</v>
      </c>
      <c r="W72" s="1000"/>
      <c r="X72" s="1000"/>
      <c r="Y72" s="1000"/>
      <c r="Z72" s="1000"/>
      <c r="AA72" s="1000">
        <v>51</v>
      </c>
      <c r="AB72" s="1000"/>
      <c r="AC72" s="1000"/>
      <c r="AD72" s="1000"/>
      <c r="AE72" s="1000"/>
      <c r="AF72" s="1000">
        <v>51</v>
      </c>
      <c r="AG72" s="1000"/>
      <c r="AH72" s="1000"/>
      <c r="AI72" s="1000"/>
      <c r="AJ72" s="1000"/>
      <c r="AK72" s="1000"/>
      <c r="AL72" s="1000"/>
      <c r="AM72" s="1000"/>
      <c r="AN72" s="1000"/>
      <c r="AO72" s="1000"/>
      <c r="AP72" s="1000">
        <v>24</v>
      </c>
      <c r="AQ72" s="1000"/>
      <c r="AR72" s="1000"/>
      <c r="AS72" s="1000"/>
      <c r="AT72" s="1000"/>
      <c r="AU72" s="1000">
        <v>18</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c r="A73" s="234">
        <v>6</v>
      </c>
      <c r="B73" s="1003" t="s">
        <v>529</v>
      </c>
      <c r="C73" s="1004"/>
      <c r="D73" s="1004"/>
      <c r="E73" s="1004"/>
      <c r="F73" s="1004"/>
      <c r="G73" s="1004"/>
      <c r="H73" s="1004"/>
      <c r="I73" s="1004"/>
      <c r="J73" s="1004"/>
      <c r="K73" s="1004"/>
      <c r="L73" s="1004"/>
      <c r="M73" s="1004"/>
      <c r="N73" s="1004"/>
      <c r="O73" s="1004"/>
      <c r="P73" s="1005"/>
      <c r="Q73" s="1006">
        <v>5</v>
      </c>
      <c r="R73" s="1000"/>
      <c r="S73" s="1000"/>
      <c r="T73" s="1000"/>
      <c r="U73" s="1000"/>
      <c r="V73" s="1000">
        <v>4</v>
      </c>
      <c r="W73" s="1000"/>
      <c r="X73" s="1000"/>
      <c r="Y73" s="1000"/>
      <c r="Z73" s="1000"/>
      <c r="AA73" s="1000">
        <v>1</v>
      </c>
      <c r="AB73" s="1000"/>
      <c r="AC73" s="1000"/>
      <c r="AD73" s="1000"/>
      <c r="AE73" s="1000"/>
      <c r="AF73" s="1000">
        <v>1</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c r="A74" s="234">
        <v>7</v>
      </c>
      <c r="B74" s="1003" t="s">
        <v>536</v>
      </c>
      <c r="C74" s="1004"/>
      <c r="D74" s="1004"/>
      <c r="E74" s="1004"/>
      <c r="F74" s="1004"/>
      <c r="G74" s="1004"/>
      <c r="H74" s="1004"/>
      <c r="I74" s="1004"/>
      <c r="J74" s="1004"/>
      <c r="K74" s="1004"/>
      <c r="L74" s="1004"/>
      <c r="M74" s="1004"/>
      <c r="N74" s="1004"/>
      <c r="O74" s="1004"/>
      <c r="P74" s="1005"/>
      <c r="Q74" s="1006">
        <v>1</v>
      </c>
      <c r="R74" s="1000"/>
      <c r="S74" s="1000"/>
      <c r="T74" s="1000"/>
      <c r="U74" s="1000"/>
      <c r="V74" s="1000">
        <v>0</v>
      </c>
      <c r="W74" s="1000"/>
      <c r="X74" s="1000"/>
      <c r="Y74" s="1000"/>
      <c r="Z74" s="1000"/>
      <c r="AA74" s="1000">
        <v>1</v>
      </c>
      <c r="AB74" s="1000"/>
      <c r="AC74" s="1000"/>
      <c r="AD74" s="1000"/>
      <c r="AE74" s="1000"/>
      <c r="AF74" s="1000">
        <v>1</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c r="A75" s="234">
        <v>8</v>
      </c>
      <c r="B75" s="1003" t="s">
        <v>537</v>
      </c>
      <c r="C75" s="1004"/>
      <c r="D75" s="1004"/>
      <c r="E75" s="1004"/>
      <c r="F75" s="1004"/>
      <c r="G75" s="1004"/>
      <c r="H75" s="1004"/>
      <c r="I75" s="1004"/>
      <c r="J75" s="1004"/>
      <c r="K75" s="1004"/>
      <c r="L75" s="1004"/>
      <c r="M75" s="1004"/>
      <c r="N75" s="1004"/>
      <c r="O75" s="1004"/>
      <c r="P75" s="1005"/>
      <c r="Q75" s="1007">
        <v>384</v>
      </c>
      <c r="R75" s="1008"/>
      <c r="S75" s="1008"/>
      <c r="T75" s="1008"/>
      <c r="U75" s="1009"/>
      <c r="V75" s="1010">
        <v>384</v>
      </c>
      <c r="W75" s="1008"/>
      <c r="X75" s="1008"/>
      <c r="Y75" s="1008"/>
      <c r="Z75" s="1009"/>
      <c r="AA75" s="1010">
        <v>0</v>
      </c>
      <c r="AB75" s="1008"/>
      <c r="AC75" s="1008"/>
      <c r="AD75" s="1008"/>
      <c r="AE75" s="1009"/>
      <c r="AF75" s="1010">
        <v>0</v>
      </c>
      <c r="AG75" s="1008"/>
      <c r="AH75" s="1008"/>
      <c r="AI75" s="1008"/>
      <c r="AJ75" s="1009"/>
      <c r="AK75" s="1010">
        <v>382</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c r="A76" s="234">
        <v>9</v>
      </c>
      <c r="B76" s="1003" t="s">
        <v>530</v>
      </c>
      <c r="C76" s="1004"/>
      <c r="D76" s="1004"/>
      <c r="E76" s="1004"/>
      <c r="F76" s="1004"/>
      <c r="G76" s="1004"/>
      <c r="H76" s="1004"/>
      <c r="I76" s="1004"/>
      <c r="J76" s="1004"/>
      <c r="K76" s="1004"/>
      <c r="L76" s="1004"/>
      <c r="M76" s="1004"/>
      <c r="N76" s="1004"/>
      <c r="O76" s="1004"/>
      <c r="P76" s="1005"/>
      <c r="Q76" s="1007">
        <v>39</v>
      </c>
      <c r="R76" s="1008"/>
      <c r="S76" s="1008"/>
      <c r="T76" s="1008"/>
      <c r="U76" s="1009"/>
      <c r="V76" s="1010">
        <v>32</v>
      </c>
      <c r="W76" s="1008"/>
      <c r="X76" s="1008"/>
      <c r="Y76" s="1008"/>
      <c r="Z76" s="1009"/>
      <c r="AA76" s="1010">
        <v>7</v>
      </c>
      <c r="AB76" s="1008"/>
      <c r="AC76" s="1008"/>
      <c r="AD76" s="1008"/>
      <c r="AE76" s="1009"/>
      <c r="AF76" s="1010">
        <v>7</v>
      </c>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c r="A77" s="234">
        <v>10</v>
      </c>
      <c r="B77" s="1003" t="s">
        <v>531</v>
      </c>
      <c r="C77" s="1004"/>
      <c r="D77" s="1004"/>
      <c r="E77" s="1004"/>
      <c r="F77" s="1004"/>
      <c r="G77" s="1004"/>
      <c r="H77" s="1004"/>
      <c r="I77" s="1004"/>
      <c r="J77" s="1004"/>
      <c r="K77" s="1004"/>
      <c r="L77" s="1004"/>
      <c r="M77" s="1004"/>
      <c r="N77" s="1004"/>
      <c r="O77" s="1004"/>
      <c r="P77" s="1005"/>
      <c r="Q77" s="1007">
        <v>163</v>
      </c>
      <c r="R77" s="1008"/>
      <c r="S77" s="1008"/>
      <c r="T77" s="1008"/>
      <c r="U77" s="1009"/>
      <c r="V77" s="1010">
        <v>96</v>
      </c>
      <c r="W77" s="1008"/>
      <c r="X77" s="1008"/>
      <c r="Y77" s="1008"/>
      <c r="Z77" s="1009"/>
      <c r="AA77" s="1010">
        <v>68</v>
      </c>
      <c r="AB77" s="1008"/>
      <c r="AC77" s="1008"/>
      <c r="AD77" s="1008"/>
      <c r="AE77" s="1009"/>
      <c r="AF77" s="1010">
        <v>68</v>
      </c>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c r="A78" s="234">
        <v>11</v>
      </c>
      <c r="B78" s="1003" t="s">
        <v>532</v>
      </c>
      <c r="C78" s="1004"/>
      <c r="D78" s="1004"/>
      <c r="E78" s="1004"/>
      <c r="F78" s="1004"/>
      <c r="G78" s="1004"/>
      <c r="H78" s="1004"/>
      <c r="I78" s="1004"/>
      <c r="J78" s="1004"/>
      <c r="K78" s="1004"/>
      <c r="L78" s="1004"/>
      <c r="M78" s="1004"/>
      <c r="N78" s="1004"/>
      <c r="O78" s="1004"/>
      <c r="P78" s="1005"/>
      <c r="Q78" s="1006">
        <v>82</v>
      </c>
      <c r="R78" s="1000"/>
      <c r="S78" s="1000"/>
      <c r="T78" s="1000"/>
      <c r="U78" s="1000"/>
      <c r="V78" s="1000">
        <v>68</v>
      </c>
      <c r="W78" s="1000"/>
      <c r="X78" s="1000"/>
      <c r="Y78" s="1000"/>
      <c r="Z78" s="1000"/>
      <c r="AA78" s="1000">
        <v>14</v>
      </c>
      <c r="AB78" s="1000"/>
      <c r="AC78" s="1000"/>
      <c r="AD78" s="1000"/>
      <c r="AE78" s="1000"/>
      <c r="AF78" s="1000">
        <v>14</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c r="A79" s="234">
        <v>12</v>
      </c>
      <c r="B79" s="1003" t="s">
        <v>533</v>
      </c>
      <c r="C79" s="1004"/>
      <c r="D79" s="1004"/>
      <c r="E79" s="1004"/>
      <c r="F79" s="1004"/>
      <c r="G79" s="1004"/>
      <c r="H79" s="1004"/>
      <c r="I79" s="1004"/>
      <c r="J79" s="1004"/>
      <c r="K79" s="1004"/>
      <c r="L79" s="1004"/>
      <c r="M79" s="1004"/>
      <c r="N79" s="1004"/>
      <c r="O79" s="1004"/>
      <c r="P79" s="1005"/>
      <c r="Q79" s="1006">
        <v>225844</v>
      </c>
      <c r="R79" s="1000"/>
      <c r="S79" s="1000"/>
      <c r="T79" s="1000"/>
      <c r="U79" s="1000"/>
      <c r="V79" s="1000">
        <v>215538</v>
      </c>
      <c r="W79" s="1000"/>
      <c r="X79" s="1000"/>
      <c r="Y79" s="1000"/>
      <c r="Z79" s="1000"/>
      <c r="AA79" s="1000">
        <v>10306</v>
      </c>
      <c r="AB79" s="1000"/>
      <c r="AC79" s="1000"/>
      <c r="AD79" s="1000"/>
      <c r="AE79" s="1000"/>
      <c r="AF79" s="1000">
        <v>10306</v>
      </c>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c r="A80" s="234">
        <v>13</v>
      </c>
      <c r="B80" s="1003" t="s">
        <v>534</v>
      </c>
      <c r="C80" s="1004"/>
      <c r="D80" s="1004"/>
      <c r="E80" s="1004"/>
      <c r="F80" s="1004"/>
      <c r="G80" s="1004"/>
      <c r="H80" s="1004"/>
      <c r="I80" s="1004"/>
      <c r="J80" s="1004"/>
      <c r="K80" s="1004"/>
      <c r="L80" s="1004"/>
      <c r="M80" s="1004"/>
      <c r="N80" s="1004"/>
      <c r="O80" s="1004"/>
      <c r="P80" s="1005"/>
      <c r="Q80" s="1006">
        <v>1031</v>
      </c>
      <c r="R80" s="1000"/>
      <c r="S80" s="1000"/>
      <c r="T80" s="1000"/>
      <c r="U80" s="1000"/>
      <c r="V80" s="1000">
        <v>904</v>
      </c>
      <c r="W80" s="1000"/>
      <c r="X80" s="1000"/>
      <c r="Y80" s="1000"/>
      <c r="Z80" s="1000"/>
      <c r="AA80" s="1000">
        <v>127</v>
      </c>
      <c r="AB80" s="1000"/>
      <c r="AC80" s="1000"/>
      <c r="AD80" s="1000"/>
      <c r="AE80" s="1000"/>
      <c r="AF80" s="1000">
        <v>1810</v>
      </c>
      <c r="AG80" s="1000"/>
      <c r="AH80" s="1000"/>
      <c r="AI80" s="1000"/>
      <c r="AJ80" s="1000"/>
      <c r="AK80" s="1000">
        <v>79</v>
      </c>
      <c r="AL80" s="1000"/>
      <c r="AM80" s="1000"/>
      <c r="AN80" s="1000"/>
      <c r="AO80" s="1000"/>
      <c r="AP80" s="1000">
        <v>1399</v>
      </c>
      <c r="AQ80" s="1000"/>
      <c r="AR80" s="1000"/>
      <c r="AS80" s="1000"/>
      <c r="AT80" s="1000"/>
      <c r="AU80" s="1000">
        <v>375</v>
      </c>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c r="A88" s="236" t="s">
        <v>319</v>
      </c>
      <c r="B88" s="966" t="s">
        <v>361</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f>SUM(AF68:AJ80)</f>
        <v>12308</v>
      </c>
      <c r="AG88" s="988"/>
      <c r="AH88" s="988"/>
      <c r="AI88" s="988"/>
      <c r="AJ88" s="988"/>
      <c r="AK88" s="992"/>
      <c r="AL88" s="992"/>
      <c r="AM88" s="992"/>
      <c r="AN88" s="992"/>
      <c r="AO88" s="992"/>
      <c r="AP88" s="988">
        <f>SUM(AP68:AT80)</f>
        <v>1423</v>
      </c>
      <c r="AQ88" s="988"/>
      <c r="AR88" s="988"/>
      <c r="AS88" s="988"/>
      <c r="AT88" s="988"/>
      <c r="AU88" s="988">
        <f>SUM(AU68:AY80)</f>
        <v>393</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319</v>
      </c>
      <c r="BR102" s="966" t="s">
        <v>362</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363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364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1" t="s">
        <v>367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368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c r="A109" s="924" t="s">
        <v>369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370</v>
      </c>
      <c r="AB109" s="925"/>
      <c r="AC109" s="925"/>
      <c r="AD109" s="925"/>
      <c r="AE109" s="926"/>
      <c r="AF109" s="927" t="s">
        <v>371</v>
      </c>
      <c r="AG109" s="925"/>
      <c r="AH109" s="925"/>
      <c r="AI109" s="925"/>
      <c r="AJ109" s="926"/>
      <c r="AK109" s="927" t="s">
        <v>266</v>
      </c>
      <c r="AL109" s="925"/>
      <c r="AM109" s="925"/>
      <c r="AN109" s="925"/>
      <c r="AO109" s="926"/>
      <c r="AP109" s="927" t="s">
        <v>372</v>
      </c>
      <c r="AQ109" s="925"/>
      <c r="AR109" s="925"/>
      <c r="AS109" s="925"/>
      <c r="AT109" s="958"/>
      <c r="AU109" s="924" t="s">
        <v>369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370</v>
      </c>
      <c r="BR109" s="925"/>
      <c r="BS109" s="925"/>
      <c r="BT109" s="925"/>
      <c r="BU109" s="926"/>
      <c r="BV109" s="927" t="s">
        <v>371</v>
      </c>
      <c r="BW109" s="925"/>
      <c r="BX109" s="925"/>
      <c r="BY109" s="925"/>
      <c r="BZ109" s="926"/>
      <c r="CA109" s="927" t="s">
        <v>266</v>
      </c>
      <c r="CB109" s="925"/>
      <c r="CC109" s="925"/>
      <c r="CD109" s="925"/>
      <c r="CE109" s="926"/>
      <c r="CF109" s="965" t="s">
        <v>372</v>
      </c>
      <c r="CG109" s="965"/>
      <c r="CH109" s="965"/>
      <c r="CI109" s="965"/>
      <c r="CJ109" s="965"/>
      <c r="CK109" s="927" t="s">
        <v>373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370</v>
      </c>
      <c r="DH109" s="925"/>
      <c r="DI109" s="925"/>
      <c r="DJ109" s="925"/>
      <c r="DK109" s="926"/>
      <c r="DL109" s="927" t="s">
        <v>371</v>
      </c>
      <c r="DM109" s="925"/>
      <c r="DN109" s="925"/>
      <c r="DO109" s="925"/>
      <c r="DP109" s="926"/>
      <c r="DQ109" s="927" t="s">
        <v>266</v>
      </c>
      <c r="DR109" s="925"/>
      <c r="DS109" s="925"/>
      <c r="DT109" s="925"/>
      <c r="DU109" s="926"/>
      <c r="DV109" s="927" t="s">
        <v>372</v>
      </c>
      <c r="DW109" s="925"/>
      <c r="DX109" s="925"/>
      <c r="DY109" s="925"/>
      <c r="DZ109" s="958"/>
    </row>
    <row r="110" spans="1:131" s="226" customFormat="1" ht="26.25" customHeight="1">
      <c r="A110" s="836" t="s">
        <v>374</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2252765</v>
      </c>
      <c r="AB110" s="918"/>
      <c r="AC110" s="918"/>
      <c r="AD110" s="918"/>
      <c r="AE110" s="919"/>
      <c r="AF110" s="920">
        <v>2261151</v>
      </c>
      <c r="AG110" s="918"/>
      <c r="AH110" s="918"/>
      <c r="AI110" s="918"/>
      <c r="AJ110" s="919"/>
      <c r="AK110" s="920">
        <v>2332621</v>
      </c>
      <c r="AL110" s="918"/>
      <c r="AM110" s="918"/>
      <c r="AN110" s="918"/>
      <c r="AO110" s="919"/>
      <c r="AP110" s="921">
        <v>24.1</v>
      </c>
      <c r="AQ110" s="922"/>
      <c r="AR110" s="922"/>
      <c r="AS110" s="922"/>
      <c r="AT110" s="923"/>
      <c r="AU110" s="959" t="s">
        <v>72</v>
      </c>
      <c r="AV110" s="960"/>
      <c r="AW110" s="960"/>
      <c r="AX110" s="960"/>
      <c r="AY110" s="960"/>
      <c r="AZ110" s="889" t="s">
        <v>375</v>
      </c>
      <c r="BA110" s="837"/>
      <c r="BB110" s="837"/>
      <c r="BC110" s="837"/>
      <c r="BD110" s="837"/>
      <c r="BE110" s="837"/>
      <c r="BF110" s="837"/>
      <c r="BG110" s="837"/>
      <c r="BH110" s="837"/>
      <c r="BI110" s="837"/>
      <c r="BJ110" s="837"/>
      <c r="BK110" s="837"/>
      <c r="BL110" s="837"/>
      <c r="BM110" s="837"/>
      <c r="BN110" s="837"/>
      <c r="BO110" s="837"/>
      <c r="BP110" s="838"/>
      <c r="BQ110" s="890">
        <v>23859358</v>
      </c>
      <c r="BR110" s="871"/>
      <c r="BS110" s="871"/>
      <c r="BT110" s="871"/>
      <c r="BU110" s="871"/>
      <c r="BV110" s="871">
        <v>24320187</v>
      </c>
      <c r="BW110" s="871"/>
      <c r="BX110" s="871"/>
      <c r="BY110" s="871"/>
      <c r="BZ110" s="871"/>
      <c r="CA110" s="871">
        <v>24898165</v>
      </c>
      <c r="CB110" s="871"/>
      <c r="CC110" s="871"/>
      <c r="CD110" s="871"/>
      <c r="CE110" s="871"/>
      <c r="CF110" s="895">
        <v>257.10000000000002</v>
      </c>
      <c r="CG110" s="896"/>
      <c r="CH110" s="896"/>
      <c r="CI110" s="896"/>
      <c r="CJ110" s="896"/>
      <c r="CK110" s="955" t="s">
        <v>376</v>
      </c>
      <c r="CL110" s="848"/>
      <c r="CM110" s="889" t="s">
        <v>377</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378</v>
      </c>
      <c r="DH110" s="871"/>
      <c r="DI110" s="871"/>
      <c r="DJ110" s="871"/>
      <c r="DK110" s="871"/>
      <c r="DL110" s="871" t="s">
        <v>378</v>
      </c>
      <c r="DM110" s="871"/>
      <c r="DN110" s="871"/>
      <c r="DO110" s="871"/>
      <c r="DP110" s="871"/>
      <c r="DQ110" s="871" t="s">
        <v>378</v>
      </c>
      <c r="DR110" s="871"/>
      <c r="DS110" s="871"/>
      <c r="DT110" s="871"/>
      <c r="DU110" s="871"/>
      <c r="DV110" s="872" t="s">
        <v>378</v>
      </c>
      <c r="DW110" s="872"/>
      <c r="DX110" s="872"/>
      <c r="DY110" s="872"/>
      <c r="DZ110" s="873"/>
    </row>
    <row r="111" spans="1:131" s="226" customFormat="1" ht="26.25" customHeight="1">
      <c r="A111" s="803" t="s">
        <v>379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378</v>
      </c>
      <c r="AB111" s="948"/>
      <c r="AC111" s="948"/>
      <c r="AD111" s="948"/>
      <c r="AE111" s="949"/>
      <c r="AF111" s="950" t="s">
        <v>378</v>
      </c>
      <c r="AG111" s="948"/>
      <c r="AH111" s="948"/>
      <c r="AI111" s="948"/>
      <c r="AJ111" s="949"/>
      <c r="AK111" s="950" t="s">
        <v>378</v>
      </c>
      <c r="AL111" s="948"/>
      <c r="AM111" s="948"/>
      <c r="AN111" s="948"/>
      <c r="AO111" s="949"/>
      <c r="AP111" s="951" t="s">
        <v>378</v>
      </c>
      <c r="AQ111" s="952"/>
      <c r="AR111" s="952"/>
      <c r="AS111" s="952"/>
      <c r="AT111" s="953"/>
      <c r="AU111" s="961"/>
      <c r="AV111" s="962"/>
      <c r="AW111" s="962"/>
      <c r="AX111" s="962"/>
      <c r="AY111" s="962"/>
      <c r="AZ111" s="844" t="s">
        <v>380</v>
      </c>
      <c r="BA111" s="781"/>
      <c r="BB111" s="781"/>
      <c r="BC111" s="781"/>
      <c r="BD111" s="781"/>
      <c r="BE111" s="781"/>
      <c r="BF111" s="781"/>
      <c r="BG111" s="781"/>
      <c r="BH111" s="781"/>
      <c r="BI111" s="781"/>
      <c r="BJ111" s="781"/>
      <c r="BK111" s="781"/>
      <c r="BL111" s="781"/>
      <c r="BM111" s="781"/>
      <c r="BN111" s="781"/>
      <c r="BO111" s="781"/>
      <c r="BP111" s="782"/>
      <c r="BQ111" s="845">
        <v>139061</v>
      </c>
      <c r="BR111" s="846"/>
      <c r="BS111" s="846"/>
      <c r="BT111" s="846"/>
      <c r="BU111" s="846"/>
      <c r="BV111" s="846">
        <v>103303</v>
      </c>
      <c r="BW111" s="846"/>
      <c r="BX111" s="846"/>
      <c r="BY111" s="846"/>
      <c r="BZ111" s="846"/>
      <c r="CA111" s="846">
        <v>71979</v>
      </c>
      <c r="CB111" s="846"/>
      <c r="CC111" s="846"/>
      <c r="CD111" s="846"/>
      <c r="CE111" s="846"/>
      <c r="CF111" s="904">
        <v>0.7</v>
      </c>
      <c r="CG111" s="905"/>
      <c r="CH111" s="905"/>
      <c r="CI111" s="905"/>
      <c r="CJ111" s="905"/>
      <c r="CK111" s="956"/>
      <c r="CL111" s="850"/>
      <c r="CM111" s="844" t="s">
        <v>381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378</v>
      </c>
      <c r="DH111" s="846"/>
      <c r="DI111" s="846"/>
      <c r="DJ111" s="846"/>
      <c r="DK111" s="846"/>
      <c r="DL111" s="846" t="s">
        <v>378</v>
      </c>
      <c r="DM111" s="846"/>
      <c r="DN111" s="846"/>
      <c r="DO111" s="846"/>
      <c r="DP111" s="846"/>
      <c r="DQ111" s="846" t="s">
        <v>378</v>
      </c>
      <c r="DR111" s="846"/>
      <c r="DS111" s="846"/>
      <c r="DT111" s="846"/>
      <c r="DU111" s="846"/>
      <c r="DV111" s="823" t="s">
        <v>378</v>
      </c>
      <c r="DW111" s="823"/>
      <c r="DX111" s="823"/>
      <c r="DY111" s="823"/>
      <c r="DZ111" s="824"/>
    </row>
    <row r="112" spans="1:131" s="226" customFormat="1" ht="26.25" customHeight="1">
      <c r="A112" s="941" t="s">
        <v>382</v>
      </c>
      <c r="B112" s="942"/>
      <c r="C112" s="781" t="s">
        <v>383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378</v>
      </c>
      <c r="AB112" s="809"/>
      <c r="AC112" s="809"/>
      <c r="AD112" s="809"/>
      <c r="AE112" s="810"/>
      <c r="AF112" s="811" t="s">
        <v>378</v>
      </c>
      <c r="AG112" s="809"/>
      <c r="AH112" s="809"/>
      <c r="AI112" s="809"/>
      <c r="AJ112" s="810"/>
      <c r="AK112" s="811" t="s">
        <v>378</v>
      </c>
      <c r="AL112" s="809"/>
      <c r="AM112" s="809"/>
      <c r="AN112" s="809"/>
      <c r="AO112" s="810"/>
      <c r="AP112" s="853" t="s">
        <v>378</v>
      </c>
      <c r="AQ112" s="854"/>
      <c r="AR112" s="854"/>
      <c r="AS112" s="854"/>
      <c r="AT112" s="855"/>
      <c r="AU112" s="961"/>
      <c r="AV112" s="962"/>
      <c r="AW112" s="962"/>
      <c r="AX112" s="962"/>
      <c r="AY112" s="962"/>
      <c r="AZ112" s="844" t="s">
        <v>384</v>
      </c>
      <c r="BA112" s="781"/>
      <c r="BB112" s="781"/>
      <c r="BC112" s="781"/>
      <c r="BD112" s="781"/>
      <c r="BE112" s="781"/>
      <c r="BF112" s="781"/>
      <c r="BG112" s="781"/>
      <c r="BH112" s="781"/>
      <c r="BI112" s="781"/>
      <c r="BJ112" s="781"/>
      <c r="BK112" s="781"/>
      <c r="BL112" s="781"/>
      <c r="BM112" s="781"/>
      <c r="BN112" s="781"/>
      <c r="BO112" s="781"/>
      <c r="BP112" s="782"/>
      <c r="BQ112" s="845">
        <v>11450389</v>
      </c>
      <c r="BR112" s="846"/>
      <c r="BS112" s="846"/>
      <c r="BT112" s="846"/>
      <c r="BU112" s="846"/>
      <c r="BV112" s="846">
        <v>11454592</v>
      </c>
      <c r="BW112" s="846"/>
      <c r="BX112" s="846"/>
      <c r="BY112" s="846"/>
      <c r="BZ112" s="846"/>
      <c r="CA112" s="846">
        <v>10347892</v>
      </c>
      <c r="CB112" s="846"/>
      <c r="CC112" s="846"/>
      <c r="CD112" s="846"/>
      <c r="CE112" s="846"/>
      <c r="CF112" s="904">
        <v>106.9</v>
      </c>
      <c r="CG112" s="905"/>
      <c r="CH112" s="905"/>
      <c r="CI112" s="905"/>
      <c r="CJ112" s="905"/>
      <c r="CK112" s="956"/>
      <c r="CL112" s="850"/>
      <c r="CM112" s="844" t="s">
        <v>385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378</v>
      </c>
      <c r="DH112" s="846"/>
      <c r="DI112" s="846"/>
      <c r="DJ112" s="846"/>
      <c r="DK112" s="846"/>
      <c r="DL112" s="846" t="s">
        <v>378</v>
      </c>
      <c r="DM112" s="846"/>
      <c r="DN112" s="846"/>
      <c r="DO112" s="846"/>
      <c r="DP112" s="846"/>
      <c r="DQ112" s="846" t="s">
        <v>378</v>
      </c>
      <c r="DR112" s="846"/>
      <c r="DS112" s="846"/>
      <c r="DT112" s="846"/>
      <c r="DU112" s="846"/>
      <c r="DV112" s="823" t="s">
        <v>378</v>
      </c>
      <c r="DW112" s="823"/>
      <c r="DX112" s="823"/>
      <c r="DY112" s="823"/>
      <c r="DZ112" s="824"/>
    </row>
    <row r="113" spans="1:130" s="226" customFormat="1" ht="26.25" customHeight="1">
      <c r="A113" s="943"/>
      <c r="B113" s="944"/>
      <c r="C113" s="781" t="s">
        <v>386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1081134</v>
      </c>
      <c r="AB113" s="948"/>
      <c r="AC113" s="948"/>
      <c r="AD113" s="948"/>
      <c r="AE113" s="949"/>
      <c r="AF113" s="950">
        <v>1103781</v>
      </c>
      <c r="AG113" s="948"/>
      <c r="AH113" s="948"/>
      <c r="AI113" s="948"/>
      <c r="AJ113" s="949"/>
      <c r="AK113" s="950">
        <v>1137535</v>
      </c>
      <c r="AL113" s="948"/>
      <c r="AM113" s="948"/>
      <c r="AN113" s="948"/>
      <c r="AO113" s="949"/>
      <c r="AP113" s="951">
        <v>11.7</v>
      </c>
      <c r="AQ113" s="952"/>
      <c r="AR113" s="952"/>
      <c r="AS113" s="952"/>
      <c r="AT113" s="953"/>
      <c r="AU113" s="961"/>
      <c r="AV113" s="962"/>
      <c r="AW113" s="962"/>
      <c r="AX113" s="962"/>
      <c r="AY113" s="962"/>
      <c r="AZ113" s="844" t="s">
        <v>387</v>
      </c>
      <c r="BA113" s="781"/>
      <c r="BB113" s="781"/>
      <c r="BC113" s="781"/>
      <c r="BD113" s="781"/>
      <c r="BE113" s="781"/>
      <c r="BF113" s="781"/>
      <c r="BG113" s="781"/>
      <c r="BH113" s="781"/>
      <c r="BI113" s="781"/>
      <c r="BJ113" s="781"/>
      <c r="BK113" s="781"/>
      <c r="BL113" s="781"/>
      <c r="BM113" s="781"/>
      <c r="BN113" s="781"/>
      <c r="BO113" s="781"/>
      <c r="BP113" s="782"/>
      <c r="BQ113" s="845">
        <v>215394</v>
      </c>
      <c r="BR113" s="846"/>
      <c r="BS113" s="846"/>
      <c r="BT113" s="846"/>
      <c r="BU113" s="846"/>
      <c r="BV113" s="846">
        <v>435627</v>
      </c>
      <c r="BW113" s="846"/>
      <c r="BX113" s="846"/>
      <c r="BY113" s="846"/>
      <c r="BZ113" s="846"/>
      <c r="CA113" s="846">
        <v>392974</v>
      </c>
      <c r="CB113" s="846"/>
      <c r="CC113" s="846"/>
      <c r="CD113" s="846"/>
      <c r="CE113" s="846"/>
      <c r="CF113" s="904">
        <v>4.0999999999999996</v>
      </c>
      <c r="CG113" s="905"/>
      <c r="CH113" s="905"/>
      <c r="CI113" s="905"/>
      <c r="CJ113" s="905"/>
      <c r="CK113" s="956"/>
      <c r="CL113" s="850"/>
      <c r="CM113" s="844" t="s">
        <v>388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378</v>
      </c>
      <c r="DH113" s="809"/>
      <c r="DI113" s="809"/>
      <c r="DJ113" s="809"/>
      <c r="DK113" s="810"/>
      <c r="DL113" s="811" t="s">
        <v>378</v>
      </c>
      <c r="DM113" s="809"/>
      <c r="DN113" s="809"/>
      <c r="DO113" s="809"/>
      <c r="DP113" s="810"/>
      <c r="DQ113" s="811" t="s">
        <v>378</v>
      </c>
      <c r="DR113" s="809"/>
      <c r="DS113" s="809"/>
      <c r="DT113" s="809"/>
      <c r="DU113" s="810"/>
      <c r="DV113" s="853" t="s">
        <v>378</v>
      </c>
      <c r="DW113" s="854"/>
      <c r="DX113" s="854"/>
      <c r="DY113" s="854"/>
      <c r="DZ113" s="855"/>
    </row>
    <row r="114" spans="1:130" s="226" customFormat="1" ht="26.25" customHeight="1">
      <c r="A114" s="943"/>
      <c r="B114" s="944"/>
      <c r="C114" s="781" t="s">
        <v>389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3105</v>
      </c>
      <c r="AB114" s="809"/>
      <c r="AC114" s="809"/>
      <c r="AD114" s="809"/>
      <c r="AE114" s="810"/>
      <c r="AF114" s="811">
        <v>3058</v>
      </c>
      <c r="AG114" s="809"/>
      <c r="AH114" s="809"/>
      <c r="AI114" s="809"/>
      <c r="AJ114" s="810"/>
      <c r="AK114" s="811">
        <v>26051</v>
      </c>
      <c r="AL114" s="809"/>
      <c r="AM114" s="809"/>
      <c r="AN114" s="809"/>
      <c r="AO114" s="810"/>
      <c r="AP114" s="853">
        <v>0.3</v>
      </c>
      <c r="AQ114" s="854"/>
      <c r="AR114" s="854"/>
      <c r="AS114" s="854"/>
      <c r="AT114" s="855"/>
      <c r="AU114" s="961"/>
      <c r="AV114" s="962"/>
      <c r="AW114" s="962"/>
      <c r="AX114" s="962"/>
      <c r="AY114" s="962"/>
      <c r="AZ114" s="844" t="s">
        <v>390</v>
      </c>
      <c r="BA114" s="781"/>
      <c r="BB114" s="781"/>
      <c r="BC114" s="781"/>
      <c r="BD114" s="781"/>
      <c r="BE114" s="781"/>
      <c r="BF114" s="781"/>
      <c r="BG114" s="781"/>
      <c r="BH114" s="781"/>
      <c r="BI114" s="781"/>
      <c r="BJ114" s="781"/>
      <c r="BK114" s="781"/>
      <c r="BL114" s="781"/>
      <c r="BM114" s="781"/>
      <c r="BN114" s="781"/>
      <c r="BO114" s="781"/>
      <c r="BP114" s="782"/>
      <c r="BQ114" s="845">
        <v>2253555</v>
      </c>
      <c r="BR114" s="846"/>
      <c r="BS114" s="846"/>
      <c r="BT114" s="846"/>
      <c r="BU114" s="846"/>
      <c r="BV114" s="846">
        <v>2280055</v>
      </c>
      <c r="BW114" s="846"/>
      <c r="BX114" s="846"/>
      <c r="BY114" s="846"/>
      <c r="BZ114" s="846"/>
      <c r="CA114" s="846">
        <v>2281867</v>
      </c>
      <c r="CB114" s="846"/>
      <c r="CC114" s="846"/>
      <c r="CD114" s="846"/>
      <c r="CE114" s="846"/>
      <c r="CF114" s="904">
        <v>23.6</v>
      </c>
      <c r="CG114" s="905"/>
      <c r="CH114" s="905"/>
      <c r="CI114" s="905"/>
      <c r="CJ114" s="905"/>
      <c r="CK114" s="956"/>
      <c r="CL114" s="850"/>
      <c r="CM114" s="844" t="s">
        <v>391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378</v>
      </c>
      <c r="DH114" s="809"/>
      <c r="DI114" s="809"/>
      <c r="DJ114" s="809"/>
      <c r="DK114" s="810"/>
      <c r="DL114" s="811" t="s">
        <v>378</v>
      </c>
      <c r="DM114" s="809"/>
      <c r="DN114" s="809"/>
      <c r="DO114" s="809"/>
      <c r="DP114" s="810"/>
      <c r="DQ114" s="811" t="s">
        <v>378</v>
      </c>
      <c r="DR114" s="809"/>
      <c r="DS114" s="809"/>
      <c r="DT114" s="809"/>
      <c r="DU114" s="810"/>
      <c r="DV114" s="853" t="s">
        <v>378</v>
      </c>
      <c r="DW114" s="854"/>
      <c r="DX114" s="854"/>
      <c r="DY114" s="854"/>
      <c r="DZ114" s="855"/>
    </row>
    <row r="115" spans="1:130" s="226" customFormat="1" ht="26.25" customHeight="1">
      <c r="A115" s="943"/>
      <c r="B115" s="944"/>
      <c r="C115" s="781" t="s">
        <v>392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64153</v>
      </c>
      <c r="AB115" s="948"/>
      <c r="AC115" s="948"/>
      <c r="AD115" s="948"/>
      <c r="AE115" s="949"/>
      <c r="AF115" s="950">
        <v>39407</v>
      </c>
      <c r="AG115" s="948"/>
      <c r="AH115" s="948"/>
      <c r="AI115" s="948"/>
      <c r="AJ115" s="949"/>
      <c r="AK115" s="950">
        <v>37121</v>
      </c>
      <c r="AL115" s="948"/>
      <c r="AM115" s="948"/>
      <c r="AN115" s="948"/>
      <c r="AO115" s="949"/>
      <c r="AP115" s="951">
        <v>0.4</v>
      </c>
      <c r="AQ115" s="952"/>
      <c r="AR115" s="952"/>
      <c r="AS115" s="952"/>
      <c r="AT115" s="953"/>
      <c r="AU115" s="961"/>
      <c r="AV115" s="962"/>
      <c r="AW115" s="962"/>
      <c r="AX115" s="962"/>
      <c r="AY115" s="962"/>
      <c r="AZ115" s="844" t="s">
        <v>393</v>
      </c>
      <c r="BA115" s="781"/>
      <c r="BB115" s="781"/>
      <c r="BC115" s="781"/>
      <c r="BD115" s="781"/>
      <c r="BE115" s="781"/>
      <c r="BF115" s="781"/>
      <c r="BG115" s="781"/>
      <c r="BH115" s="781"/>
      <c r="BI115" s="781"/>
      <c r="BJ115" s="781"/>
      <c r="BK115" s="781"/>
      <c r="BL115" s="781"/>
      <c r="BM115" s="781"/>
      <c r="BN115" s="781"/>
      <c r="BO115" s="781"/>
      <c r="BP115" s="782"/>
      <c r="BQ115" s="845">
        <v>25401</v>
      </c>
      <c r="BR115" s="846"/>
      <c r="BS115" s="846"/>
      <c r="BT115" s="846"/>
      <c r="BU115" s="846"/>
      <c r="BV115" s="846">
        <v>20687</v>
      </c>
      <c r="BW115" s="846"/>
      <c r="BX115" s="846"/>
      <c r="BY115" s="846"/>
      <c r="BZ115" s="846"/>
      <c r="CA115" s="846">
        <v>17730</v>
      </c>
      <c r="CB115" s="846"/>
      <c r="CC115" s="846"/>
      <c r="CD115" s="846"/>
      <c r="CE115" s="846"/>
      <c r="CF115" s="904">
        <v>0.2</v>
      </c>
      <c r="CG115" s="905"/>
      <c r="CH115" s="905"/>
      <c r="CI115" s="905"/>
      <c r="CJ115" s="905"/>
      <c r="CK115" s="956"/>
      <c r="CL115" s="850"/>
      <c r="CM115" s="844" t="s">
        <v>394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378</v>
      </c>
      <c r="DH115" s="809"/>
      <c r="DI115" s="809"/>
      <c r="DJ115" s="809"/>
      <c r="DK115" s="810"/>
      <c r="DL115" s="811" t="s">
        <v>378</v>
      </c>
      <c r="DM115" s="809"/>
      <c r="DN115" s="809"/>
      <c r="DO115" s="809"/>
      <c r="DP115" s="810"/>
      <c r="DQ115" s="811" t="s">
        <v>378</v>
      </c>
      <c r="DR115" s="809"/>
      <c r="DS115" s="809"/>
      <c r="DT115" s="809"/>
      <c r="DU115" s="810"/>
      <c r="DV115" s="853" t="s">
        <v>378</v>
      </c>
      <c r="DW115" s="854"/>
      <c r="DX115" s="854"/>
      <c r="DY115" s="854"/>
      <c r="DZ115" s="855"/>
    </row>
    <row r="116" spans="1:130" s="226" customFormat="1" ht="26.25" customHeight="1">
      <c r="A116" s="945"/>
      <c r="B116" s="946"/>
      <c r="C116" s="868" t="s">
        <v>395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196</v>
      </c>
      <c r="AB116" s="809"/>
      <c r="AC116" s="809"/>
      <c r="AD116" s="809"/>
      <c r="AE116" s="810"/>
      <c r="AF116" s="811">
        <v>457</v>
      </c>
      <c r="AG116" s="809"/>
      <c r="AH116" s="809"/>
      <c r="AI116" s="809"/>
      <c r="AJ116" s="810"/>
      <c r="AK116" s="811">
        <v>193</v>
      </c>
      <c r="AL116" s="809"/>
      <c r="AM116" s="809"/>
      <c r="AN116" s="809"/>
      <c r="AO116" s="810"/>
      <c r="AP116" s="853">
        <v>0</v>
      </c>
      <c r="AQ116" s="854"/>
      <c r="AR116" s="854"/>
      <c r="AS116" s="854"/>
      <c r="AT116" s="855"/>
      <c r="AU116" s="961"/>
      <c r="AV116" s="962"/>
      <c r="AW116" s="962"/>
      <c r="AX116" s="962"/>
      <c r="AY116" s="962"/>
      <c r="AZ116" s="938" t="s">
        <v>396</v>
      </c>
      <c r="BA116" s="939"/>
      <c r="BB116" s="939"/>
      <c r="BC116" s="939"/>
      <c r="BD116" s="939"/>
      <c r="BE116" s="939"/>
      <c r="BF116" s="939"/>
      <c r="BG116" s="939"/>
      <c r="BH116" s="939"/>
      <c r="BI116" s="939"/>
      <c r="BJ116" s="939"/>
      <c r="BK116" s="939"/>
      <c r="BL116" s="939"/>
      <c r="BM116" s="939"/>
      <c r="BN116" s="939"/>
      <c r="BO116" s="939"/>
      <c r="BP116" s="940"/>
      <c r="BQ116" s="845" t="s">
        <v>378</v>
      </c>
      <c r="BR116" s="846"/>
      <c r="BS116" s="846"/>
      <c r="BT116" s="846"/>
      <c r="BU116" s="846"/>
      <c r="BV116" s="846" t="s">
        <v>378</v>
      </c>
      <c r="BW116" s="846"/>
      <c r="BX116" s="846"/>
      <c r="BY116" s="846"/>
      <c r="BZ116" s="846"/>
      <c r="CA116" s="846" t="s">
        <v>378</v>
      </c>
      <c r="CB116" s="846"/>
      <c r="CC116" s="846"/>
      <c r="CD116" s="846"/>
      <c r="CE116" s="846"/>
      <c r="CF116" s="904" t="s">
        <v>378</v>
      </c>
      <c r="CG116" s="905"/>
      <c r="CH116" s="905"/>
      <c r="CI116" s="905"/>
      <c r="CJ116" s="905"/>
      <c r="CK116" s="956"/>
      <c r="CL116" s="850"/>
      <c r="CM116" s="844" t="s">
        <v>397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378</v>
      </c>
      <c r="DH116" s="809"/>
      <c r="DI116" s="809"/>
      <c r="DJ116" s="809"/>
      <c r="DK116" s="810"/>
      <c r="DL116" s="811" t="s">
        <v>378</v>
      </c>
      <c r="DM116" s="809"/>
      <c r="DN116" s="809"/>
      <c r="DO116" s="809"/>
      <c r="DP116" s="810"/>
      <c r="DQ116" s="811" t="s">
        <v>378</v>
      </c>
      <c r="DR116" s="809"/>
      <c r="DS116" s="809"/>
      <c r="DT116" s="809"/>
      <c r="DU116" s="810"/>
      <c r="DV116" s="853" t="s">
        <v>378</v>
      </c>
      <c r="DW116" s="854"/>
      <c r="DX116" s="854"/>
      <c r="DY116" s="854"/>
      <c r="DZ116" s="855"/>
    </row>
    <row r="117" spans="1:130" s="226" customFormat="1" ht="26.25" customHeight="1">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398</v>
      </c>
      <c r="Z117" s="926"/>
      <c r="AA117" s="931">
        <v>3401353</v>
      </c>
      <c r="AB117" s="932"/>
      <c r="AC117" s="932"/>
      <c r="AD117" s="932"/>
      <c r="AE117" s="933"/>
      <c r="AF117" s="934">
        <v>3407854</v>
      </c>
      <c r="AG117" s="932"/>
      <c r="AH117" s="932"/>
      <c r="AI117" s="932"/>
      <c r="AJ117" s="933"/>
      <c r="AK117" s="934">
        <v>3533521</v>
      </c>
      <c r="AL117" s="932"/>
      <c r="AM117" s="932"/>
      <c r="AN117" s="932"/>
      <c r="AO117" s="933"/>
      <c r="AP117" s="935"/>
      <c r="AQ117" s="936"/>
      <c r="AR117" s="936"/>
      <c r="AS117" s="936"/>
      <c r="AT117" s="937"/>
      <c r="AU117" s="961"/>
      <c r="AV117" s="962"/>
      <c r="AW117" s="962"/>
      <c r="AX117" s="962"/>
      <c r="AY117" s="962"/>
      <c r="AZ117" s="892" t="s">
        <v>399</v>
      </c>
      <c r="BA117" s="893"/>
      <c r="BB117" s="893"/>
      <c r="BC117" s="893"/>
      <c r="BD117" s="893"/>
      <c r="BE117" s="893"/>
      <c r="BF117" s="893"/>
      <c r="BG117" s="893"/>
      <c r="BH117" s="893"/>
      <c r="BI117" s="893"/>
      <c r="BJ117" s="893"/>
      <c r="BK117" s="893"/>
      <c r="BL117" s="893"/>
      <c r="BM117" s="893"/>
      <c r="BN117" s="893"/>
      <c r="BO117" s="893"/>
      <c r="BP117" s="894"/>
      <c r="BQ117" s="845" t="s">
        <v>378</v>
      </c>
      <c r="BR117" s="846"/>
      <c r="BS117" s="846"/>
      <c r="BT117" s="846"/>
      <c r="BU117" s="846"/>
      <c r="BV117" s="846" t="s">
        <v>378</v>
      </c>
      <c r="BW117" s="846"/>
      <c r="BX117" s="846"/>
      <c r="BY117" s="846"/>
      <c r="BZ117" s="846"/>
      <c r="CA117" s="846" t="s">
        <v>378</v>
      </c>
      <c r="CB117" s="846"/>
      <c r="CC117" s="846"/>
      <c r="CD117" s="846"/>
      <c r="CE117" s="846"/>
      <c r="CF117" s="904" t="s">
        <v>378</v>
      </c>
      <c r="CG117" s="905"/>
      <c r="CH117" s="905"/>
      <c r="CI117" s="905"/>
      <c r="CJ117" s="905"/>
      <c r="CK117" s="956"/>
      <c r="CL117" s="850"/>
      <c r="CM117" s="844" t="s">
        <v>400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378</v>
      </c>
      <c r="DH117" s="809"/>
      <c r="DI117" s="809"/>
      <c r="DJ117" s="809"/>
      <c r="DK117" s="810"/>
      <c r="DL117" s="811" t="s">
        <v>378</v>
      </c>
      <c r="DM117" s="809"/>
      <c r="DN117" s="809"/>
      <c r="DO117" s="809"/>
      <c r="DP117" s="810"/>
      <c r="DQ117" s="811" t="s">
        <v>378</v>
      </c>
      <c r="DR117" s="809"/>
      <c r="DS117" s="809"/>
      <c r="DT117" s="809"/>
      <c r="DU117" s="810"/>
      <c r="DV117" s="853" t="s">
        <v>378</v>
      </c>
      <c r="DW117" s="854"/>
      <c r="DX117" s="854"/>
      <c r="DY117" s="854"/>
      <c r="DZ117" s="855"/>
    </row>
    <row r="118" spans="1:130" s="226" customFormat="1" ht="26.25" customHeight="1">
      <c r="A118" s="924" t="s">
        <v>373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370</v>
      </c>
      <c r="AB118" s="925"/>
      <c r="AC118" s="925"/>
      <c r="AD118" s="925"/>
      <c r="AE118" s="926"/>
      <c r="AF118" s="927" t="s">
        <v>371</v>
      </c>
      <c r="AG118" s="925"/>
      <c r="AH118" s="925"/>
      <c r="AI118" s="925"/>
      <c r="AJ118" s="926"/>
      <c r="AK118" s="927" t="s">
        <v>266</v>
      </c>
      <c r="AL118" s="925"/>
      <c r="AM118" s="925"/>
      <c r="AN118" s="925"/>
      <c r="AO118" s="926"/>
      <c r="AP118" s="928" t="s">
        <v>372</v>
      </c>
      <c r="AQ118" s="929"/>
      <c r="AR118" s="929"/>
      <c r="AS118" s="929"/>
      <c r="AT118" s="930"/>
      <c r="AU118" s="961"/>
      <c r="AV118" s="962"/>
      <c r="AW118" s="962"/>
      <c r="AX118" s="962"/>
      <c r="AY118" s="962"/>
      <c r="AZ118" s="867" t="s">
        <v>401</v>
      </c>
      <c r="BA118" s="868"/>
      <c r="BB118" s="868"/>
      <c r="BC118" s="868"/>
      <c r="BD118" s="868"/>
      <c r="BE118" s="868"/>
      <c r="BF118" s="868"/>
      <c r="BG118" s="868"/>
      <c r="BH118" s="868"/>
      <c r="BI118" s="868"/>
      <c r="BJ118" s="868"/>
      <c r="BK118" s="868"/>
      <c r="BL118" s="868"/>
      <c r="BM118" s="868"/>
      <c r="BN118" s="868"/>
      <c r="BO118" s="868"/>
      <c r="BP118" s="869"/>
      <c r="BQ118" s="908" t="s">
        <v>378</v>
      </c>
      <c r="BR118" s="874"/>
      <c r="BS118" s="874"/>
      <c r="BT118" s="874"/>
      <c r="BU118" s="874"/>
      <c r="BV118" s="874" t="s">
        <v>378</v>
      </c>
      <c r="BW118" s="874"/>
      <c r="BX118" s="874"/>
      <c r="BY118" s="874"/>
      <c r="BZ118" s="874"/>
      <c r="CA118" s="874" t="s">
        <v>378</v>
      </c>
      <c r="CB118" s="874"/>
      <c r="CC118" s="874"/>
      <c r="CD118" s="874"/>
      <c r="CE118" s="874"/>
      <c r="CF118" s="904" t="s">
        <v>378</v>
      </c>
      <c r="CG118" s="905"/>
      <c r="CH118" s="905"/>
      <c r="CI118" s="905"/>
      <c r="CJ118" s="905"/>
      <c r="CK118" s="956"/>
      <c r="CL118" s="850"/>
      <c r="CM118" s="844" t="s">
        <v>402</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378</v>
      </c>
      <c r="DH118" s="809"/>
      <c r="DI118" s="809"/>
      <c r="DJ118" s="809"/>
      <c r="DK118" s="810"/>
      <c r="DL118" s="811" t="s">
        <v>378</v>
      </c>
      <c r="DM118" s="809"/>
      <c r="DN118" s="809"/>
      <c r="DO118" s="809"/>
      <c r="DP118" s="810"/>
      <c r="DQ118" s="811" t="s">
        <v>378</v>
      </c>
      <c r="DR118" s="809"/>
      <c r="DS118" s="809"/>
      <c r="DT118" s="809"/>
      <c r="DU118" s="810"/>
      <c r="DV118" s="853" t="s">
        <v>378</v>
      </c>
      <c r="DW118" s="854"/>
      <c r="DX118" s="854"/>
      <c r="DY118" s="854"/>
      <c r="DZ118" s="855"/>
    </row>
    <row r="119" spans="1:130" s="226" customFormat="1" ht="26.25" customHeight="1">
      <c r="A119" s="847" t="s">
        <v>376</v>
      </c>
      <c r="B119" s="848"/>
      <c r="C119" s="889" t="s">
        <v>377</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378</v>
      </c>
      <c r="AB119" s="918"/>
      <c r="AC119" s="918"/>
      <c r="AD119" s="918"/>
      <c r="AE119" s="919"/>
      <c r="AF119" s="920" t="s">
        <v>378</v>
      </c>
      <c r="AG119" s="918"/>
      <c r="AH119" s="918"/>
      <c r="AI119" s="918"/>
      <c r="AJ119" s="919"/>
      <c r="AK119" s="920" t="s">
        <v>378</v>
      </c>
      <c r="AL119" s="918"/>
      <c r="AM119" s="918"/>
      <c r="AN119" s="918"/>
      <c r="AO119" s="919"/>
      <c r="AP119" s="921" t="s">
        <v>378</v>
      </c>
      <c r="AQ119" s="922"/>
      <c r="AR119" s="922"/>
      <c r="AS119" s="922"/>
      <c r="AT119" s="923"/>
      <c r="AU119" s="963"/>
      <c r="AV119" s="964"/>
      <c r="AW119" s="964"/>
      <c r="AX119" s="964"/>
      <c r="AY119" s="964"/>
      <c r="AZ119" s="247" t="s">
        <v>189</v>
      </c>
      <c r="BA119" s="247"/>
      <c r="BB119" s="247"/>
      <c r="BC119" s="247"/>
      <c r="BD119" s="247"/>
      <c r="BE119" s="247"/>
      <c r="BF119" s="247"/>
      <c r="BG119" s="247"/>
      <c r="BH119" s="247"/>
      <c r="BI119" s="247"/>
      <c r="BJ119" s="247"/>
      <c r="BK119" s="247"/>
      <c r="BL119" s="247"/>
      <c r="BM119" s="247"/>
      <c r="BN119" s="247"/>
      <c r="BO119" s="906" t="s">
        <v>403</v>
      </c>
      <c r="BP119" s="907"/>
      <c r="BQ119" s="908">
        <v>37943158</v>
      </c>
      <c r="BR119" s="874"/>
      <c r="BS119" s="874"/>
      <c r="BT119" s="874"/>
      <c r="BU119" s="874"/>
      <c r="BV119" s="874">
        <v>38614451</v>
      </c>
      <c r="BW119" s="874"/>
      <c r="BX119" s="874"/>
      <c r="BY119" s="874"/>
      <c r="BZ119" s="874"/>
      <c r="CA119" s="874">
        <v>38010607</v>
      </c>
      <c r="CB119" s="874"/>
      <c r="CC119" s="874"/>
      <c r="CD119" s="874"/>
      <c r="CE119" s="874"/>
      <c r="CF119" s="777"/>
      <c r="CG119" s="778"/>
      <c r="CH119" s="778"/>
      <c r="CI119" s="778"/>
      <c r="CJ119" s="863"/>
      <c r="CK119" s="957"/>
      <c r="CL119" s="852"/>
      <c r="CM119" s="867" t="s">
        <v>404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139061</v>
      </c>
      <c r="DH119" s="793"/>
      <c r="DI119" s="793"/>
      <c r="DJ119" s="793"/>
      <c r="DK119" s="794"/>
      <c r="DL119" s="795">
        <v>103303</v>
      </c>
      <c r="DM119" s="793"/>
      <c r="DN119" s="793"/>
      <c r="DO119" s="793"/>
      <c r="DP119" s="794"/>
      <c r="DQ119" s="795">
        <v>71979</v>
      </c>
      <c r="DR119" s="793"/>
      <c r="DS119" s="793"/>
      <c r="DT119" s="793"/>
      <c r="DU119" s="794"/>
      <c r="DV119" s="877">
        <v>0.7</v>
      </c>
      <c r="DW119" s="878"/>
      <c r="DX119" s="878"/>
      <c r="DY119" s="878"/>
      <c r="DZ119" s="879"/>
    </row>
    <row r="120" spans="1:130" s="226" customFormat="1" ht="26.25" customHeight="1">
      <c r="A120" s="849"/>
      <c r="B120" s="850"/>
      <c r="C120" s="844" t="s">
        <v>381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378</v>
      </c>
      <c r="AB120" s="809"/>
      <c r="AC120" s="809"/>
      <c r="AD120" s="809"/>
      <c r="AE120" s="810"/>
      <c r="AF120" s="811" t="s">
        <v>378</v>
      </c>
      <c r="AG120" s="809"/>
      <c r="AH120" s="809"/>
      <c r="AI120" s="809"/>
      <c r="AJ120" s="810"/>
      <c r="AK120" s="811" t="s">
        <v>378</v>
      </c>
      <c r="AL120" s="809"/>
      <c r="AM120" s="809"/>
      <c r="AN120" s="809"/>
      <c r="AO120" s="810"/>
      <c r="AP120" s="853" t="s">
        <v>378</v>
      </c>
      <c r="AQ120" s="854"/>
      <c r="AR120" s="854"/>
      <c r="AS120" s="854"/>
      <c r="AT120" s="855"/>
      <c r="AU120" s="909" t="s">
        <v>405</v>
      </c>
      <c r="AV120" s="910"/>
      <c r="AW120" s="910"/>
      <c r="AX120" s="910"/>
      <c r="AY120" s="911"/>
      <c r="AZ120" s="889" t="s">
        <v>406</v>
      </c>
      <c r="BA120" s="837"/>
      <c r="BB120" s="837"/>
      <c r="BC120" s="837"/>
      <c r="BD120" s="837"/>
      <c r="BE120" s="837"/>
      <c r="BF120" s="837"/>
      <c r="BG120" s="837"/>
      <c r="BH120" s="837"/>
      <c r="BI120" s="837"/>
      <c r="BJ120" s="837"/>
      <c r="BK120" s="837"/>
      <c r="BL120" s="837"/>
      <c r="BM120" s="837"/>
      <c r="BN120" s="837"/>
      <c r="BO120" s="837"/>
      <c r="BP120" s="838"/>
      <c r="BQ120" s="890">
        <v>4620366</v>
      </c>
      <c r="BR120" s="871"/>
      <c r="BS120" s="871"/>
      <c r="BT120" s="871"/>
      <c r="BU120" s="871"/>
      <c r="BV120" s="871">
        <v>5365465</v>
      </c>
      <c r="BW120" s="871"/>
      <c r="BX120" s="871"/>
      <c r="BY120" s="871"/>
      <c r="BZ120" s="871"/>
      <c r="CA120" s="871">
        <v>5553817</v>
      </c>
      <c r="CB120" s="871"/>
      <c r="CC120" s="871"/>
      <c r="CD120" s="871"/>
      <c r="CE120" s="871"/>
      <c r="CF120" s="895">
        <v>57.4</v>
      </c>
      <c r="CG120" s="896"/>
      <c r="CH120" s="896"/>
      <c r="CI120" s="896"/>
      <c r="CJ120" s="896"/>
      <c r="CK120" s="897" t="s">
        <v>407</v>
      </c>
      <c r="CL120" s="881"/>
      <c r="CM120" s="881"/>
      <c r="CN120" s="881"/>
      <c r="CO120" s="882"/>
      <c r="CP120" s="901" t="s">
        <v>408</v>
      </c>
      <c r="CQ120" s="902"/>
      <c r="CR120" s="902"/>
      <c r="CS120" s="902"/>
      <c r="CT120" s="902"/>
      <c r="CU120" s="902"/>
      <c r="CV120" s="902"/>
      <c r="CW120" s="902"/>
      <c r="CX120" s="902"/>
      <c r="CY120" s="902"/>
      <c r="CZ120" s="902"/>
      <c r="DA120" s="902"/>
      <c r="DB120" s="902"/>
      <c r="DC120" s="902"/>
      <c r="DD120" s="902"/>
      <c r="DE120" s="902"/>
      <c r="DF120" s="903"/>
      <c r="DG120" s="890">
        <v>7683361</v>
      </c>
      <c r="DH120" s="871"/>
      <c r="DI120" s="871"/>
      <c r="DJ120" s="871"/>
      <c r="DK120" s="871"/>
      <c r="DL120" s="871">
        <v>6796566</v>
      </c>
      <c r="DM120" s="871"/>
      <c r="DN120" s="871"/>
      <c r="DO120" s="871"/>
      <c r="DP120" s="871"/>
      <c r="DQ120" s="871">
        <v>5908212</v>
      </c>
      <c r="DR120" s="871"/>
      <c r="DS120" s="871"/>
      <c r="DT120" s="871"/>
      <c r="DU120" s="871"/>
      <c r="DV120" s="872">
        <v>61</v>
      </c>
      <c r="DW120" s="872"/>
      <c r="DX120" s="872"/>
      <c r="DY120" s="872"/>
      <c r="DZ120" s="873"/>
    </row>
    <row r="121" spans="1:130" s="226" customFormat="1" ht="26.25" customHeight="1">
      <c r="A121" s="849"/>
      <c r="B121" s="850"/>
      <c r="C121" s="892" t="s">
        <v>409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378</v>
      </c>
      <c r="AB121" s="809"/>
      <c r="AC121" s="809"/>
      <c r="AD121" s="809"/>
      <c r="AE121" s="810"/>
      <c r="AF121" s="811" t="s">
        <v>378</v>
      </c>
      <c r="AG121" s="809"/>
      <c r="AH121" s="809"/>
      <c r="AI121" s="809"/>
      <c r="AJ121" s="810"/>
      <c r="AK121" s="811" t="s">
        <v>378</v>
      </c>
      <c r="AL121" s="809"/>
      <c r="AM121" s="809"/>
      <c r="AN121" s="809"/>
      <c r="AO121" s="810"/>
      <c r="AP121" s="853" t="s">
        <v>378</v>
      </c>
      <c r="AQ121" s="854"/>
      <c r="AR121" s="854"/>
      <c r="AS121" s="854"/>
      <c r="AT121" s="855"/>
      <c r="AU121" s="912"/>
      <c r="AV121" s="913"/>
      <c r="AW121" s="913"/>
      <c r="AX121" s="913"/>
      <c r="AY121" s="914"/>
      <c r="AZ121" s="844" t="s">
        <v>410</v>
      </c>
      <c r="BA121" s="781"/>
      <c r="BB121" s="781"/>
      <c r="BC121" s="781"/>
      <c r="BD121" s="781"/>
      <c r="BE121" s="781"/>
      <c r="BF121" s="781"/>
      <c r="BG121" s="781"/>
      <c r="BH121" s="781"/>
      <c r="BI121" s="781"/>
      <c r="BJ121" s="781"/>
      <c r="BK121" s="781"/>
      <c r="BL121" s="781"/>
      <c r="BM121" s="781"/>
      <c r="BN121" s="781"/>
      <c r="BO121" s="781"/>
      <c r="BP121" s="782"/>
      <c r="BQ121" s="845">
        <v>972013</v>
      </c>
      <c r="BR121" s="846"/>
      <c r="BS121" s="846"/>
      <c r="BT121" s="846"/>
      <c r="BU121" s="846"/>
      <c r="BV121" s="846">
        <v>783816</v>
      </c>
      <c r="BW121" s="846"/>
      <c r="BX121" s="846"/>
      <c r="BY121" s="846"/>
      <c r="BZ121" s="846"/>
      <c r="CA121" s="846">
        <v>903131</v>
      </c>
      <c r="CB121" s="846"/>
      <c r="CC121" s="846"/>
      <c r="CD121" s="846"/>
      <c r="CE121" s="846"/>
      <c r="CF121" s="904">
        <v>9.3000000000000007</v>
      </c>
      <c r="CG121" s="905"/>
      <c r="CH121" s="905"/>
      <c r="CI121" s="905"/>
      <c r="CJ121" s="905"/>
      <c r="CK121" s="898"/>
      <c r="CL121" s="884"/>
      <c r="CM121" s="884"/>
      <c r="CN121" s="884"/>
      <c r="CO121" s="885"/>
      <c r="CP121" s="864" t="s">
        <v>411</v>
      </c>
      <c r="CQ121" s="865"/>
      <c r="CR121" s="865"/>
      <c r="CS121" s="865"/>
      <c r="CT121" s="865"/>
      <c r="CU121" s="865"/>
      <c r="CV121" s="865"/>
      <c r="CW121" s="865"/>
      <c r="CX121" s="865"/>
      <c r="CY121" s="865"/>
      <c r="CZ121" s="865"/>
      <c r="DA121" s="865"/>
      <c r="DB121" s="865"/>
      <c r="DC121" s="865"/>
      <c r="DD121" s="865"/>
      <c r="DE121" s="865"/>
      <c r="DF121" s="866"/>
      <c r="DG121" s="845">
        <v>3215177</v>
      </c>
      <c r="DH121" s="846"/>
      <c r="DI121" s="846"/>
      <c r="DJ121" s="846"/>
      <c r="DK121" s="846"/>
      <c r="DL121" s="846">
        <v>4062456</v>
      </c>
      <c r="DM121" s="846"/>
      <c r="DN121" s="846"/>
      <c r="DO121" s="846"/>
      <c r="DP121" s="846"/>
      <c r="DQ121" s="846">
        <v>3859487</v>
      </c>
      <c r="DR121" s="846"/>
      <c r="DS121" s="846"/>
      <c r="DT121" s="846"/>
      <c r="DU121" s="846"/>
      <c r="DV121" s="823">
        <v>39.9</v>
      </c>
      <c r="DW121" s="823"/>
      <c r="DX121" s="823"/>
      <c r="DY121" s="823"/>
      <c r="DZ121" s="824"/>
    </row>
    <row r="122" spans="1:130" s="226" customFormat="1" ht="26.25" customHeight="1">
      <c r="A122" s="849"/>
      <c r="B122" s="850"/>
      <c r="C122" s="844" t="s">
        <v>391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378</v>
      </c>
      <c r="AB122" s="809"/>
      <c r="AC122" s="809"/>
      <c r="AD122" s="809"/>
      <c r="AE122" s="810"/>
      <c r="AF122" s="811" t="s">
        <v>378</v>
      </c>
      <c r="AG122" s="809"/>
      <c r="AH122" s="809"/>
      <c r="AI122" s="809"/>
      <c r="AJ122" s="810"/>
      <c r="AK122" s="811" t="s">
        <v>378</v>
      </c>
      <c r="AL122" s="809"/>
      <c r="AM122" s="809"/>
      <c r="AN122" s="809"/>
      <c r="AO122" s="810"/>
      <c r="AP122" s="853" t="s">
        <v>378</v>
      </c>
      <c r="AQ122" s="854"/>
      <c r="AR122" s="854"/>
      <c r="AS122" s="854"/>
      <c r="AT122" s="855"/>
      <c r="AU122" s="912"/>
      <c r="AV122" s="913"/>
      <c r="AW122" s="913"/>
      <c r="AX122" s="913"/>
      <c r="AY122" s="914"/>
      <c r="AZ122" s="867" t="s">
        <v>412</v>
      </c>
      <c r="BA122" s="868"/>
      <c r="BB122" s="868"/>
      <c r="BC122" s="868"/>
      <c r="BD122" s="868"/>
      <c r="BE122" s="868"/>
      <c r="BF122" s="868"/>
      <c r="BG122" s="868"/>
      <c r="BH122" s="868"/>
      <c r="BI122" s="868"/>
      <c r="BJ122" s="868"/>
      <c r="BK122" s="868"/>
      <c r="BL122" s="868"/>
      <c r="BM122" s="868"/>
      <c r="BN122" s="868"/>
      <c r="BO122" s="868"/>
      <c r="BP122" s="869"/>
      <c r="BQ122" s="908">
        <v>25459162</v>
      </c>
      <c r="BR122" s="874"/>
      <c r="BS122" s="874"/>
      <c r="BT122" s="874"/>
      <c r="BU122" s="874"/>
      <c r="BV122" s="874">
        <v>26374130</v>
      </c>
      <c r="BW122" s="874"/>
      <c r="BX122" s="874"/>
      <c r="BY122" s="874"/>
      <c r="BZ122" s="874"/>
      <c r="CA122" s="874">
        <v>25528965</v>
      </c>
      <c r="CB122" s="874"/>
      <c r="CC122" s="874"/>
      <c r="CD122" s="874"/>
      <c r="CE122" s="874"/>
      <c r="CF122" s="875">
        <v>263.7</v>
      </c>
      <c r="CG122" s="876"/>
      <c r="CH122" s="876"/>
      <c r="CI122" s="876"/>
      <c r="CJ122" s="876"/>
      <c r="CK122" s="898"/>
      <c r="CL122" s="884"/>
      <c r="CM122" s="884"/>
      <c r="CN122" s="884"/>
      <c r="CO122" s="885"/>
      <c r="CP122" s="864" t="s">
        <v>413</v>
      </c>
      <c r="CQ122" s="865"/>
      <c r="CR122" s="865"/>
      <c r="CS122" s="865"/>
      <c r="CT122" s="865"/>
      <c r="CU122" s="865"/>
      <c r="CV122" s="865"/>
      <c r="CW122" s="865"/>
      <c r="CX122" s="865"/>
      <c r="CY122" s="865"/>
      <c r="CZ122" s="865"/>
      <c r="DA122" s="865"/>
      <c r="DB122" s="865"/>
      <c r="DC122" s="865"/>
      <c r="DD122" s="865"/>
      <c r="DE122" s="865"/>
      <c r="DF122" s="866"/>
      <c r="DG122" s="845">
        <v>526043</v>
      </c>
      <c r="DH122" s="846"/>
      <c r="DI122" s="846"/>
      <c r="DJ122" s="846"/>
      <c r="DK122" s="846"/>
      <c r="DL122" s="846">
        <v>534487</v>
      </c>
      <c r="DM122" s="846"/>
      <c r="DN122" s="846"/>
      <c r="DO122" s="846"/>
      <c r="DP122" s="846"/>
      <c r="DQ122" s="846">
        <v>556110</v>
      </c>
      <c r="DR122" s="846"/>
      <c r="DS122" s="846"/>
      <c r="DT122" s="846"/>
      <c r="DU122" s="846"/>
      <c r="DV122" s="823">
        <v>5.7</v>
      </c>
      <c r="DW122" s="823"/>
      <c r="DX122" s="823"/>
      <c r="DY122" s="823"/>
      <c r="DZ122" s="824"/>
    </row>
    <row r="123" spans="1:130" s="226" customFormat="1" ht="26.25" customHeight="1">
      <c r="A123" s="849"/>
      <c r="B123" s="850"/>
      <c r="C123" s="844" t="s">
        <v>397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378</v>
      </c>
      <c r="AB123" s="809"/>
      <c r="AC123" s="809"/>
      <c r="AD123" s="809"/>
      <c r="AE123" s="810"/>
      <c r="AF123" s="811" t="s">
        <v>378</v>
      </c>
      <c r="AG123" s="809"/>
      <c r="AH123" s="809"/>
      <c r="AI123" s="809"/>
      <c r="AJ123" s="810"/>
      <c r="AK123" s="811" t="s">
        <v>378</v>
      </c>
      <c r="AL123" s="809"/>
      <c r="AM123" s="809"/>
      <c r="AN123" s="809"/>
      <c r="AO123" s="810"/>
      <c r="AP123" s="853" t="s">
        <v>378</v>
      </c>
      <c r="AQ123" s="854"/>
      <c r="AR123" s="854"/>
      <c r="AS123" s="854"/>
      <c r="AT123" s="855"/>
      <c r="AU123" s="915"/>
      <c r="AV123" s="916"/>
      <c r="AW123" s="916"/>
      <c r="AX123" s="916"/>
      <c r="AY123" s="916"/>
      <c r="AZ123" s="247" t="s">
        <v>189</v>
      </c>
      <c r="BA123" s="247"/>
      <c r="BB123" s="247"/>
      <c r="BC123" s="247"/>
      <c r="BD123" s="247"/>
      <c r="BE123" s="247"/>
      <c r="BF123" s="247"/>
      <c r="BG123" s="247"/>
      <c r="BH123" s="247"/>
      <c r="BI123" s="247"/>
      <c r="BJ123" s="247"/>
      <c r="BK123" s="247"/>
      <c r="BL123" s="247"/>
      <c r="BM123" s="247"/>
      <c r="BN123" s="247"/>
      <c r="BO123" s="906" t="s">
        <v>414</v>
      </c>
      <c r="BP123" s="907"/>
      <c r="BQ123" s="861">
        <v>31051541</v>
      </c>
      <c r="BR123" s="862"/>
      <c r="BS123" s="862"/>
      <c r="BT123" s="862"/>
      <c r="BU123" s="862"/>
      <c r="BV123" s="862">
        <v>32523411</v>
      </c>
      <c r="BW123" s="862"/>
      <c r="BX123" s="862"/>
      <c r="BY123" s="862"/>
      <c r="BZ123" s="862"/>
      <c r="CA123" s="862">
        <v>31985913</v>
      </c>
      <c r="CB123" s="862"/>
      <c r="CC123" s="862"/>
      <c r="CD123" s="862"/>
      <c r="CE123" s="862"/>
      <c r="CF123" s="777"/>
      <c r="CG123" s="778"/>
      <c r="CH123" s="778"/>
      <c r="CI123" s="778"/>
      <c r="CJ123" s="863"/>
      <c r="CK123" s="898"/>
      <c r="CL123" s="884"/>
      <c r="CM123" s="884"/>
      <c r="CN123" s="884"/>
      <c r="CO123" s="885"/>
      <c r="CP123" s="864" t="s">
        <v>415</v>
      </c>
      <c r="CQ123" s="865"/>
      <c r="CR123" s="865"/>
      <c r="CS123" s="865"/>
      <c r="CT123" s="865"/>
      <c r="CU123" s="865"/>
      <c r="CV123" s="865"/>
      <c r="CW123" s="865"/>
      <c r="CX123" s="865"/>
      <c r="CY123" s="865"/>
      <c r="CZ123" s="865"/>
      <c r="DA123" s="865"/>
      <c r="DB123" s="865"/>
      <c r="DC123" s="865"/>
      <c r="DD123" s="865"/>
      <c r="DE123" s="865"/>
      <c r="DF123" s="866"/>
      <c r="DG123" s="808" t="s">
        <v>378</v>
      </c>
      <c r="DH123" s="809"/>
      <c r="DI123" s="809"/>
      <c r="DJ123" s="809"/>
      <c r="DK123" s="810"/>
      <c r="DL123" s="811" t="s">
        <v>378</v>
      </c>
      <c r="DM123" s="809"/>
      <c r="DN123" s="809"/>
      <c r="DO123" s="809"/>
      <c r="DP123" s="810"/>
      <c r="DQ123" s="811">
        <v>24083</v>
      </c>
      <c r="DR123" s="809"/>
      <c r="DS123" s="809"/>
      <c r="DT123" s="809"/>
      <c r="DU123" s="810"/>
      <c r="DV123" s="853">
        <v>0.2</v>
      </c>
      <c r="DW123" s="854"/>
      <c r="DX123" s="854"/>
      <c r="DY123" s="854"/>
      <c r="DZ123" s="855"/>
    </row>
    <row r="124" spans="1:130" s="226" customFormat="1" ht="26.25" customHeight="1" thickBot="1">
      <c r="A124" s="849"/>
      <c r="B124" s="850"/>
      <c r="C124" s="844" t="s">
        <v>400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378</v>
      </c>
      <c r="AB124" s="809"/>
      <c r="AC124" s="809"/>
      <c r="AD124" s="809"/>
      <c r="AE124" s="810"/>
      <c r="AF124" s="811" t="s">
        <v>378</v>
      </c>
      <c r="AG124" s="809"/>
      <c r="AH124" s="809"/>
      <c r="AI124" s="809"/>
      <c r="AJ124" s="810"/>
      <c r="AK124" s="811" t="s">
        <v>378</v>
      </c>
      <c r="AL124" s="809"/>
      <c r="AM124" s="809"/>
      <c r="AN124" s="809"/>
      <c r="AO124" s="810"/>
      <c r="AP124" s="853" t="s">
        <v>378</v>
      </c>
      <c r="AQ124" s="854"/>
      <c r="AR124" s="854"/>
      <c r="AS124" s="854"/>
      <c r="AT124" s="855"/>
      <c r="AU124" s="856" t="s">
        <v>416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77.8</v>
      </c>
      <c r="BR124" s="860"/>
      <c r="BS124" s="860"/>
      <c r="BT124" s="860"/>
      <c r="BU124" s="860"/>
      <c r="BV124" s="860">
        <v>65.900000000000006</v>
      </c>
      <c r="BW124" s="860"/>
      <c r="BX124" s="860"/>
      <c r="BY124" s="860"/>
      <c r="BZ124" s="860"/>
      <c r="CA124" s="860">
        <v>62.2</v>
      </c>
      <c r="CB124" s="860"/>
      <c r="CC124" s="860"/>
      <c r="CD124" s="860"/>
      <c r="CE124" s="860"/>
      <c r="CF124" s="755"/>
      <c r="CG124" s="756"/>
      <c r="CH124" s="756"/>
      <c r="CI124" s="756"/>
      <c r="CJ124" s="891"/>
      <c r="CK124" s="899"/>
      <c r="CL124" s="899"/>
      <c r="CM124" s="899"/>
      <c r="CN124" s="899"/>
      <c r="CO124" s="900"/>
      <c r="CP124" s="864" t="s">
        <v>417</v>
      </c>
      <c r="CQ124" s="865"/>
      <c r="CR124" s="865"/>
      <c r="CS124" s="865"/>
      <c r="CT124" s="865"/>
      <c r="CU124" s="865"/>
      <c r="CV124" s="865"/>
      <c r="CW124" s="865"/>
      <c r="CX124" s="865"/>
      <c r="CY124" s="865"/>
      <c r="CZ124" s="865"/>
      <c r="DA124" s="865"/>
      <c r="DB124" s="865"/>
      <c r="DC124" s="865"/>
      <c r="DD124" s="865"/>
      <c r="DE124" s="865"/>
      <c r="DF124" s="866"/>
      <c r="DG124" s="792">
        <v>25808</v>
      </c>
      <c r="DH124" s="793"/>
      <c r="DI124" s="793"/>
      <c r="DJ124" s="793"/>
      <c r="DK124" s="794"/>
      <c r="DL124" s="795">
        <v>61083</v>
      </c>
      <c r="DM124" s="793"/>
      <c r="DN124" s="793"/>
      <c r="DO124" s="793"/>
      <c r="DP124" s="794"/>
      <c r="DQ124" s="795" t="s">
        <v>378</v>
      </c>
      <c r="DR124" s="793"/>
      <c r="DS124" s="793"/>
      <c r="DT124" s="793"/>
      <c r="DU124" s="794"/>
      <c r="DV124" s="877" t="s">
        <v>378</v>
      </c>
      <c r="DW124" s="878"/>
      <c r="DX124" s="878"/>
      <c r="DY124" s="878"/>
      <c r="DZ124" s="879"/>
    </row>
    <row r="125" spans="1:130" s="226" customFormat="1" ht="26.25" customHeight="1">
      <c r="A125" s="849"/>
      <c r="B125" s="850"/>
      <c r="C125" s="844" t="s">
        <v>402</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378</v>
      </c>
      <c r="AB125" s="809"/>
      <c r="AC125" s="809"/>
      <c r="AD125" s="809"/>
      <c r="AE125" s="810"/>
      <c r="AF125" s="811" t="s">
        <v>378</v>
      </c>
      <c r="AG125" s="809"/>
      <c r="AH125" s="809"/>
      <c r="AI125" s="809"/>
      <c r="AJ125" s="810"/>
      <c r="AK125" s="811" t="s">
        <v>378</v>
      </c>
      <c r="AL125" s="809"/>
      <c r="AM125" s="809"/>
      <c r="AN125" s="809"/>
      <c r="AO125" s="810"/>
      <c r="AP125" s="853" t="s">
        <v>378</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418</v>
      </c>
      <c r="CL125" s="881"/>
      <c r="CM125" s="881"/>
      <c r="CN125" s="881"/>
      <c r="CO125" s="882"/>
      <c r="CP125" s="889" t="s">
        <v>419</v>
      </c>
      <c r="CQ125" s="837"/>
      <c r="CR125" s="837"/>
      <c r="CS125" s="837"/>
      <c r="CT125" s="837"/>
      <c r="CU125" s="837"/>
      <c r="CV125" s="837"/>
      <c r="CW125" s="837"/>
      <c r="CX125" s="837"/>
      <c r="CY125" s="837"/>
      <c r="CZ125" s="837"/>
      <c r="DA125" s="837"/>
      <c r="DB125" s="837"/>
      <c r="DC125" s="837"/>
      <c r="DD125" s="837"/>
      <c r="DE125" s="837"/>
      <c r="DF125" s="838"/>
      <c r="DG125" s="890" t="s">
        <v>378</v>
      </c>
      <c r="DH125" s="871"/>
      <c r="DI125" s="871"/>
      <c r="DJ125" s="871"/>
      <c r="DK125" s="871"/>
      <c r="DL125" s="871" t="s">
        <v>378</v>
      </c>
      <c r="DM125" s="871"/>
      <c r="DN125" s="871"/>
      <c r="DO125" s="871"/>
      <c r="DP125" s="871"/>
      <c r="DQ125" s="871" t="s">
        <v>378</v>
      </c>
      <c r="DR125" s="871"/>
      <c r="DS125" s="871"/>
      <c r="DT125" s="871"/>
      <c r="DU125" s="871"/>
      <c r="DV125" s="872" t="s">
        <v>378</v>
      </c>
      <c r="DW125" s="872"/>
      <c r="DX125" s="872"/>
      <c r="DY125" s="872"/>
      <c r="DZ125" s="873"/>
    </row>
    <row r="126" spans="1:130" s="226" customFormat="1" ht="26.25" customHeight="1" thickBot="1">
      <c r="A126" s="849"/>
      <c r="B126" s="850"/>
      <c r="C126" s="844" t="s">
        <v>404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62724</v>
      </c>
      <c r="AB126" s="809"/>
      <c r="AC126" s="809"/>
      <c r="AD126" s="809"/>
      <c r="AE126" s="810"/>
      <c r="AF126" s="811">
        <v>38322</v>
      </c>
      <c r="AG126" s="809"/>
      <c r="AH126" s="809"/>
      <c r="AI126" s="809"/>
      <c r="AJ126" s="810"/>
      <c r="AK126" s="811">
        <v>33185</v>
      </c>
      <c r="AL126" s="809"/>
      <c r="AM126" s="809"/>
      <c r="AN126" s="809"/>
      <c r="AO126" s="810"/>
      <c r="AP126" s="853">
        <v>0.3</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420</v>
      </c>
      <c r="CQ126" s="781"/>
      <c r="CR126" s="781"/>
      <c r="CS126" s="781"/>
      <c r="CT126" s="781"/>
      <c r="CU126" s="781"/>
      <c r="CV126" s="781"/>
      <c r="CW126" s="781"/>
      <c r="CX126" s="781"/>
      <c r="CY126" s="781"/>
      <c r="CZ126" s="781"/>
      <c r="DA126" s="781"/>
      <c r="DB126" s="781"/>
      <c r="DC126" s="781"/>
      <c r="DD126" s="781"/>
      <c r="DE126" s="781"/>
      <c r="DF126" s="782"/>
      <c r="DG126" s="845" t="s">
        <v>378</v>
      </c>
      <c r="DH126" s="846"/>
      <c r="DI126" s="846"/>
      <c r="DJ126" s="846"/>
      <c r="DK126" s="846"/>
      <c r="DL126" s="846" t="s">
        <v>378</v>
      </c>
      <c r="DM126" s="846"/>
      <c r="DN126" s="846"/>
      <c r="DO126" s="846"/>
      <c r="DP126" s="846"/>
      <c r="DQ126" s="846" t="s">
        <v>378</v>
      </c>
      <c r="DR126" s="846"/>
      <c r="DS126" s="846"/>
      <c r="DT126" s="846"/>
      <c r="DU126" s="846"/>
      <c r="DV126" s="823" t="s">
        <v>378</v>
      </c>
      <c r="DW126" s="823"/>
      <c r="DX126" s="823"/>
      <c r="DY126" s="823"/>
      <c r="DZ126" s="824"/>
    </row>
    <row r="127" spans="1:130" s="226" customFormat="1" ht="26.25" customHeight="1">
      <c r="A127" s="851"/>
      <c r="B127" s="852"/>
      <c r="C127" s="867" t="s">
        <v>421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1429</v>
      </c>
      <c r="AB127" s="809"/>
      <c r="AC127" s="809"/>
      <c r="AD127" s="809"/>
      <c r="AE127" s="810"/>
      <c r="AF127" s="811">
        <v>1085</v>
      </c>
      <c r="AG127" s="809"/>
      <c r="AH127" s="809"/>
      <c r="AI127" s="809"/>
      <c r="AJ127" s="810"/>
      <c r="AK127" s="811">
        <v>3936</v>
      </c>
      <c r="AL127" s="809"/>
      <c r="AM127" s="809"/>
      <c r="AN127" s="809"/>
      <c r="AO127" s="810"/>
      <c r="AP127" s="853">
        <v>0</v>
      </c>
      <c r="AQ127" s="854"/>
      <c r="AR127" s="854"/>
      <c r="AS127" s="854"/>
      <c r="AT127" s="855"/>
      <c r="AU127" s="228"/>
      <c r="AV127" s="228"/>
      <c r="AW127" s="228"/>
      <c r="AX127" s="870" t="s">
        <v>422</v>
      </c>
      <c r="AY127" s="841"/>
      <c r="AZ127" s="841"/>
      <c r="BA127" s="841"/>
      <c r="BB127" s="841"/>
      <c r="BC127" s="841"/>
      <c r="BD127" s="841"/>
      <c r="BE127" s="842"/>
      <c r="BF127" s="840" t="s">
        <v>423</v>
      </c>
      <c r="BG127" s="841"/>
      <c r="BH127" s="841"/>
      <c r="BI127" s="841"/>
      <c r="BJ127" s="841"/>
      <c r="BK127" s="841"/>
      <c r="BL127" s="842"/>
      <c r="BM127" s="840" t="s">
        <v>424</v>
      </c>
      <c r="BN127" s="841"/>
      <c r="BO127" s="841"/>
      <c r="BP127" s="841"/>
      <c r="BQ127" s="841"/>
      <c r="BR127" s="841"/>
      <c r="BS127" s="842"/>
      <c r="BT127" s="840" t="s">
        <v>425</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426</v>
      </c>
      <c r="CQ127" s="781"/>
      <c r="CR127" s="781"/>
      <c r="CS127" s="781"/>
      <c r="CT127" s="781"/>
      <c r="CU127" s="781"/>
      <c r="CV127" s="781"/>
      <c r="CW127" s="781"/>
      <c r="CX127" s="781"/>
      <c r="CY127" s="781"/>
      <c r="CZ127" s="781"/>
      <c r="DA127" s="781"/>
      <c r="DB127" s="781"/>
      <c r="DC127" s="781"/>
      <c r="DD127" s="781"/>
      <c r="DE127" s="781"/>
      <c r="DF127" s="782"/>
      <c r="DG127" s="845" t="s">
        <v>378</v>
      </c>
      <c r="DH127" s="846"/>
      <c r="DI127" s="846"/>
      <c r="DJ127" s="846"/>
      <c r="DK127" s="846"/>
      <c r="DL127" s="846" t="s">
        <v>378</v>
      </c>
      <c r="DM127" s="846"/>
      <c r="DN127" s="846"/>
      <c r="DO127" s="846"/>
      <c r="DP127" s="846"/>
      <c r="DQ127" s="846" t="s">
        <v>378</v>
      </c>
      <c r="DR127" s="846"/>
      <c r="DS127" s="846"/>
      <c r="DT127" s="846"/>
      <c r="DU127" s="846"/>
      <c r="DV127" s="823" t="s">
        <v>378</v>
      </c>
      <c r="DW127" s="823"/>
      <c r="DX127" s="823"/>
      <c r="DY127" s="823"/>
      <c r="DZ127" s="824"/>
    </row>
    <row r="128" spans="1:130" s="226" customFormat="1" ht="26.25" customHeight="1" thickBot="1">
      <c r="A128" s="825" t="s">
        <v>427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428</v>
      </c>
      <c r="X128" s="827"/>
      <c r="Y128" s="827"/>
      <c r="Z128" s="828"/>
      <c r="AA128" s="829">
        <v>332917</v>
      </c>
      <c r="AB128" s="830"/>
      <c r="AC128" s="830"/>
      <c r="AD128" s="830"/>
      <c r="AE128" s="831"/>
      <c r="AF128" s="832">
        <v>272955</v>
      </c>
      <c r="AG128" s="830"/>
      <c r="AH128" s="830"/>
      <c r="AI128" s="830"/>
      <c r="AJ128" s="831"/>
      <c r="AK128" s="832">
        <v>241490</v>
      </c>
      <c r="AL128" s="830"/>
      <c r="AM128" s="830"/>
      <c r="AN128" s="830"/>
      <c r="AO128" s="831"/>
      <c r="AP128" s="833"/>
      <c r="AQ128" s="834"/>
      <c r="AR128" s="834"/>
      <c r="AS128" s="834"/>
      <c r="AT128" s="835"/>
      <c r="AU128" s="228"/>
      <c r="AV128" s="228"/>
      <c r="AW128" s="228"/>
      <c r="AX128" s="836" t="s">
        <v>429</v>
      </c>
      <c r="AY128" s="837"/>
      <c r="AZ128" s="837"/>
      <c r="BA128" s="837"/>
      <c r="BB128" s="837"/>
      <c r="BC128" s="837"/>
      <c r="BD128" s="837"/>
      <c r="BE128" s="838"/>
      <c r="BF128" s="815" t="s">
        <v>378</v>
      </c>
      <c r="BG128" s="816"/>
      <c r="BH128" s="816"/>
      <c r="BI128" s="816"/>
      <c r="BJ128" s="816"/>
      <c r="BK128" s="816"/>
      <c r="BL128" s="839"/>
      <c r="BM128" s="815">
        <v>13.05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430</v>
      </c>
      <c r="CQ128" s="759"/>
      <c r="CR128" s="759"/>
      <c r="CS128" s="759"/>
      <c r="CT128" s="759"/>
      <c r="CU128" s="759"/>
      <c r="CV128" s="759"/>
      <c r="CW128" s="759"/>
      <c r="CX128" s="759"/>
      <c r="CY128" s="759"/>
      <c r="CZ128" s="759"/>
      <c r="DA128" s="759"/>
      <c r="DB128" s="759"/>
      <c r="DC128" s="759"/>
      <c r="DD128" s="759"/>
      <c r="DE128" s="759"/>
      <c r="DF128" s="760"/>
      <c r="DG128" s="819">
        <v>25401</v>
      </c>
      <c r="DH128" s="820"/>
      <c r="DI128" s="820"/>
      <c r="DJ128" s="820"/>
      <c r="DK128" s="820"/>
      <c r="DL128" s="820">
        <v>20687</v>
      </c>
      <c r="DM128" s="820"/>
      <c r="DN128" s="820"/>
      <c r="DO128" s="820"/>
      <c r="DP128" s="820"/>
      <c r="DQ128" s="820">
        <v>17730</v>
      </c>
      <c r="DR128" s="820"/>
      <c r="DS128" s="820"/>
      <c r="DT128" s="820"/>
      <c r="DU128" s="820"/>
      <c r="DV128" s="821">
        <v>0.2</v>
      </c>
      <c r="DW128" s="821"/>
      <c r="DX128" s="821"/>
      <c r="DY128" s="821"/>
      <c r="DZ128" s="822"/>
    </row>
    <row r="129" spans="1:131" s="226" customFormat="1" ht="26.25" customHeight="1">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431</v>
      </c>
      <c r="X129" s="806"/>
      <c r="Y129" s="806"/>
      <c r="Z129" s="807"/>
      <c r="AA129" s="808">
        <v>11044005</v>
      </c>
      <c r="AB129" s="809"/>
      <c r="AC129" s="809"/>
      <c r="AD129" s="809"/>
      <c r="AE129" s="810"/>
      <c r="AF129" s="811">
        <v>11512286</v>
      </c>
      <c r="AG129" s="809"/>
      <c r="AH129" s="809"/>
      <c r="AI129" s="809"/>
      <c r="AJ129" s="810"/>
      <c r="AK129" s="811">
        <v>12059359</v>
      </c>
      <c r="AL129" s="809"/>
      <c r="AM129" s="809"/>
      <c r="AN129" s="809"/>
      <c r="AO129" s="810"/>
      <c r="AP129" s="812"/>
      <c r="AQ129" s="813"/>
      <c r="AR129" s="813"/>
      <c r="AS129" s="813"/>
      <c r="AT129" s="814"/>
      <c r="AU129" s="229"/>
      <c r="AV129" s="229"/>
      <c r="AW129" s="229"/>
      <c r="AX129" s="780" t="s">
        <v>432</v>
      </c>
      <c r="AY129" s="781"/>
      <c r="AZ129" s="781"/>
      <c r="BA129" s="781"/>
      <c r="BB129" s="781"/>
      <c r="BC129" s="781"/>
      <c r="BD129" s="781"/>
      <c r="BE129" s="782"/>
      <c r="BF129" s="799" t="s">
        <v>378</v>
      </c>
      <c r="BG129" s="800"/>
      <c r="BH129" s="800"/>
      <c r="BI129" s="800"/>
      <c r="BJ129" s="800"/>
      <c r="BK129" s="800"/>
      <c r="BL129" s="801"/>
      <c r="BM129" s="799">
        <v>18.05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3" t="s">
        <v>433</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434</v>
      </c>
      <c r="X130" s="806"/>
      <c r="Y130" s="806"/>
      <c r="Z130" s="807"/>
      <c r="AA130" s="808">
        <v>2191206</v>
      </c>
      <c r="AB130" s="809"/>
      <c r="AC130" s="809"/>
      <c r="AD130" s="809"/>
      <c r="AE130" s="810"/>
      <c r="AF130" s="811">
        <v>2280162</v>
      </c>
      <c r="AG130" s="809"/>
      <c r="AH130" s="809"/>
      <c r="AI130" s="809"/>
      <c r="AJ130" s="810"/>
      <c r="AK130" s="811">
        <v>2376733</v>
      </c>
      <c r="AL130" s="809"/>
      <c r="AM130" s="809"/>
      <c r="AN130" s="809"/>
      <c r="AO130" s="810"/>
      <c r="AP130" s="812"/>
      <c r="AQ130" s="813"/>
      <c r="AR130" s="813"/>
      <c r="AS130" s="813"/>
      <c r="AT130" s="814"/>
      <c r="AU130" s="229"/>
      <c r="AV130" s="229"/>
      <c r="AW130" s="229"/>
      <c r="AX130" s="780" t="s">
        <v>435</v>
      </c>
      <c r="AY130" s="781"/>
      <c r="AZ130" s="781"/>
      <c r="BA130" s="781"/>
      <c r="BB130" s="781"/>
      <c r="BC130" s="781"/>
      <c r="BD130" s="781"/>
      <c r="BE130" s="782"/>
      <c r="BF130" s="783">
        <v>9.5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436</v>
      </c>
      <c r="X131" s="790"/>
      <c r="Y131" s="790"/>
      <c r="Z131" s="791"/>
      <c r="AA131" s="792">
        <v>8852799</v>
      </c>
      <c r="AB131" s="793"/>
      <c r="AC131" s="793"/>
      <c r="AD131" s="793"/>
      <c r="AE131" s="794"/>
      <c r="AF131" s="795">
        <v>9232124</v>
      </c>
      <c r="AG131" s="793"/>
      <c r="AH131" s="793"/>
      <c r="AI131" s="793"/>
      <c r="AJ131" s="794"/>
      <c r="AK131" s="795">
        <v>9682626</v>
      </c>
      <c r="AL131" s="793"/>
      <c r="AM131" s="793"/>
      <c r="AN131" s="793"/>
      <c r="AO131" s="794"/>
      <c r="AP131" s="796"/>
      <c r="AQ131" s="797"/>
      <c r="AR131" s="797"/>
      <c r="AS131" s="797"/>
      <c r="AT131" s="798"/>
      <c r="AU131" s="229"/>
      <c r="AV131" s="229"/>
      <c r="AW131" s="229"/>
      <c r="AX131" s="758" t="s">
        <v>437</v>
      </c>
      <c r="AY131" s="759"/>
      <c r="AZ131" s="759"/>
      <c r="BA131" s="759"/>
      <c r="BB131" s="759"/>
      <c r="BC131" s="759"/>
      <c r="BD131" s="759"/>
      <c r="BE131" s="760"/>
      <c r="BF131" s="761">
        <v>62.2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7" t="s">
        <v>438</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439</v>
      </c>
      <c r="W132" s="771"/>
      <c r="X132" s="771"/>
      <c r="Y132" s="771"/>
      <c r="Z132" s="772"/>
      <c r="AA132" s="773">
        <v>9.9090668629999996</v>
      </c>
      <c r="AB132" s="774"/>
      <c r="AC132" s="774"/>
      <c r="AD132" s="774"/>
      <c r="AE132" s="775"/>
      <c r="AF132" s="776">
        <v>9.2582907409999997</v>
      </c>
      <c r="AG132" s="774"/>
      <c r="AH132" s="774"/>
      <c r="AI132" s="774"/>
      <c r="AJ132" s="775"/>
      <c r="AK132" s="776">
        <v>9.4529959259999998</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440</v>
      </c>
      <c r="W133" s="750"/>
      <c r="X133" s="750"/>
      <c r="Y133" s="750"/>
      <c r="Z133" s="751"/>
      <c r="AA133" s="752">
        <v>9.6</v>
      </c>
      <c r="AB133" s="753"/>
      <c r="AC133" s="753"/>
      <c r="AD133" s="753"/>
      <c r="AE133" s="754"/>
      <c r="AF133" s="752">
        <v>9.1999999999999993</v>
      </c>
      <c r="AG133" s="753"/>
      <c r="AH133" s="753"/>
      <c r="AI133" s="753"/>
      <c r="AJ133" s="754"/>
      <c r="AK133" s="752">
        <v>9.5</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wyBzffTcTd6ouv/xonK82KNCW6KhV8sOryAhPTINq3w6z6KCCJYGzMyTP7NmRw4RorzTWIqNv3ay4ySaRhJwg==" saltValue="tvZg1rGDUVVAcfhnrW+a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441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87md+qaa8CaILxzwmINdNSBwJvhrNzBGEJWX2VgW9ZB2IUb8pgtBm2SgG3tMwo+gAvl40urFeFQ2cyPMYCH7A==" saltValue="ufg5x98c8KdLL6+0ql/T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442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444</v>
      </c>
      <c r="AP7" s="268"/>
      <c r="AQ7" s="269" t="s">
        <v>445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446</v>
      </c>
      <c r="AQ8" s="275" t="s">
        <v>447</v>
      </c>
      <c r="AR8" s="276" t="s">
        <v>448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449</v>
      </c>
      <c r="AL9" s="1160"/>
      <c r="AM9" s="1160"/>
      <c r="AN9" s="1161"/>
      <c r="AO9" s="277">
        <v>3236037</v>
      </c>
      <c r="AP9" s="277">
        <v>101450</v>
      </c>
      <c r="AQ9" s="278">
        <v>104625</v>
      </c>
      <c r="AR9" s="279">
        <v>-3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450</v>
      </c>
      <c r="AL10" s="1160"/>
      <c r="AM10" s="1160"/>
      <c r="AN10" s="1161"/>
      <c r="AO10" s="280">
        <v>515641</v>
      </c>
      <c r="AP10" s="280">
        <v>16165</v>
      </c>
      <c r="AQ10" s="281">
        <v>9752</v>
      </c>
      <c r="AR10" s="282">
        <v>65.8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451</v>
      </c>
      <c r="AL11" s="1160"/>
      <c r="AM11" s="1160"/>
      <c r="AN11" s="1161"/>
      <c r="AO11" s="280">
        <v>184576</v>
      </c>
      <c r="AP11" s="280">
        <v>5786</v>
      </c>
      <c r="AQ11" s="281">
        <v>1608</v>
      </c>
      <c r="AR11" s="282">
        <v>259.8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452</v>
      </c>
      <c r="AL12" s="1160"/>
      <c r="AM12" s="1160"/>
      <c r="AN12" s="1161"/>
      <c r="AO12" s="280" t="s">
        <v>453</v>
      </c>
      <c r="AP12" s="280" t="s">
        <v>453</v>
      </c>
      <c r="AQ12" s="281">
        <v>4</v>
      </c>
      <c r="AR12" s="282" t="s">
        <v>453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454</v>
      </c>
      <c r="AL13" s="1160"/>
      <c r="AM13" s="1160"/>
      <c r="AN13" s="1161"/>
      <c r="AO13" s="280">
        <v>155843</v>
      </c>
      <c r="AP13" s="280">
        <v>4886</v>
      </c>
      <c r="AQ13" s="281">
        <v>4175</v>
      </c>
      <c r="AR13" s="282">
        <v>17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455</v>
      </c>
      <c r="AL14" s="1160"/>
      <c r="AM14" s="1160"/>
      <c r="AN14" s="1161"/>
      <c r="AO14" s="280">
        <v>136740</v>
      </c>
      <c r="AP14" s="280">
        <v>4287</v>
      </c>
      <c r="AQ14" s="281">
        <v>2340</v>
      </c>
      <c r="AR14" s="282">
        <v>83.2</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456</v>
      </c>
      <c r="AL15" s="1163"/>
      <c r="AM15" s="1163"/>
      <c r="AN15" s="1164"/>
      <c r="AO15" s="280">
        <v>-168554</v>
      </c>
      <c r="AP15" s="280">
        <v>-5284</v>
      </c>
      <c r="AQ15" s="281">
        <v>-8060</v>
      </c>
      <c r="AR15" s="282">
        <v>-34.4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189</v>
      </c>
      <c r="AL16" s="1163"/>
      <c r="AM16" s="1163"/>
      <c r="AN16" s="1164"/>
      <c r="AO16" s="280">
        <v>4060283</v>
      </c>
      <c r="AP16" s="280">
        <v>127290</v>
      </c>
      <c r="AQ16" s="281">
        <v>114444</v>
      </c>
      <c r="AR16" s="282">
        <v>11.2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458</v>
      </c>
      <c r="AP20" s="289" t="s">
        <v>459</v>
      </c>
      <c r="AQ20" s="290" t="s">
        <v>460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461</v>
      </c>
      <c r="AL21" s="1166"/>
      <c r="AM21" s="1166"/>
      <c r="AN21" s="1167"/>
      <c r="AO21" s="293">
        <v>9.4700000000000006</v>
      </c>
      <c r="AP21" s="294">
        <v>10.6</v>
      </c>
      <c r="AQ21" s="295">
        <v>-1.1299999999999999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462</v>
      </c>
      <c r="AL22" s="1166"/>
      <c r="AM22" s="1166"/>
      <c r="AN22" s="1167"/>
      <c r="AO22" s="298">
        <v>97.6</v>
      </c>
      <c r="AP22" s="299">
        <v>97.5</v>
      </c>
      <c r="AQ22" s="300">
        <v>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8" t="s">
        <v>463</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c r="A27" s="305"/>
      <c r="AO27" s="258"/>
      <c r="AP27" s="258"/>
      <c r="AQ27" s="258"/>
      <c r="AR27" s="258"/>
      <c r="AS27" s="258"/>
      <c r="AT27" s="258"/>
    </row>
    <row r="28" spans="1:46" ht="17.25">
      <c r="A28" s="259" t="s">
        <v>464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444</v>
      </c>
      <c r="AP30" s="268"/>
      <c r="AQ30" s="269" t="s">
        <v>445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446</v>
      </c>
      <c r="AQ31" s="275" t="s">
        <v>447</v>
      </c>
      <c r="AR31" s="276" t="s">
        <v>448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466</v>
      </c>
      <c r="AL32" s="1150"/>
      <c r="AM32" s="1150"/>
      <c r="AN32" s="1151"/>
      <c r="AO32" s="308">
        <v>2332621</v>
      </c>
      <c r="AP32" s="308">
        <v>73128</v>
      </c>
      <c r="AQ32" s="309">
        <v>72468</v>
      </c>
      <c r="AR32" s="310">
        <v>0.9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467</v>
      </c>
      <c r="AL33" s="1150"/>
      <c r="AM33" s="1150"/>
      <c r="AN33" s="1151"/>
      <c r="AO33" s="308" t="s">
        <v>453</v>
      </c>
      <c r="AP33" s="308" t="s">
        <v>453</v>
      </c>
      <c r="AQ33" s="309" t="s">
        <v>453</v>
      </c>
      <c r="AR33" s="310" t="s">
        <v>453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468</v>
      </c>
      <c r="AL34" s="1150"/>
      <c r="AM34" s="1150"/>
      <c r="AN34" s="1151"/>
      <c r="AO34" s="308" t="s">
        <v>453</v>
      </c>
      <c r="AP34" s="308" t="s">
        <v>453</v>
      </c>
      <c r="AQ34" s="309">
        <v>1</v>
      </c>
      <c r="AR34" s="310" t="s">
        <v>453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469</v>
      </c>
      <c r="AL35" s="1150"/>
      <c r="AM35" s="1150"/>
      <c r="AN35" s="1151"/>
      <c r="AO35" s="308">
        <v>1137535</v>
      </c>
      <c r="AP35" s="308">
        <v>35662</v>
      </c>
      <c r="AQ35" s="309">
        <v>17710</v>
      </c>
      <c r="AR35" s="310">
        <v>101.4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470</v>
      </c>
      <c r="AL36" s="1150"/>
      <c r="AM36" s="1150"/>
      <c r="AN36" s="1151"/>
      <c r="AO36" s="308">
        <v>26051</v>
      </c>
      <c r="AP36" s="308">
        <v>817</v>
      </c>
      <c r="AQ36" s="309">
        <v>2475</v>
      </c>
      <c r="AR36" s="310">
        <v>-67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471</v>
      </c>
      <c r="AL37" s="1150"/>
      <c r="AM37" s="1150"/>
      <c r="AN37" s="1151"/>
      <c r="AO37" s="308">
        <v>37121</v>
      </c>
      <c r="AP37" s="308">
        <v>1164</v>
      </c>
      <c r="AQ37" s="309">
        <v>637</v>
      </c>
      <c r="AR37" s="310">
        <v>82.7</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472</v>
      </c>
      <c r="AL38" s="1153"/>
      <c r="AM38" s="1153"/>
      <c r="AN38" s="1154"/>
      <c r="AO38" s="311">
        <v>193</v>
      </c>
      <c r="AP38" s="311">
        <v>6</v>
      </c>
      <c r="AQ38" s="312">
        <v>2</v>
      </c>
      <c r="AR38" s="300">
        <v>200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473</v>
      </c>
      <c r="AL39" s="1153"/>
      <c r="AM39" s="1153"/>
      <c r="AN39" s="1154"/>
      <c r="AO39" s="308">
        <v>-241490</v>
      </c>
      <c r="AP39" s="308">
        <v>-7571</v>
      </c>
      <c r="AQ39" s="309">
        <v>-3769</v>
      </c>
      <c r="AR39" s="310">
        <v>100.9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474</v>
      </c>
      <c r="AL40" s="1150"/>
      <c r="AM40" s="1150"/>
      <c r="AN40" s="1151"/>
      <c r="AO40" s="308">
        <v>-2376733</v>
      </c>
      <c r="AP40" s="308">
        <v>-74510</v>
      </c>
      <c r="AQ40" s="309">
        <v>-62733</v>
      </c>
      <c r="AR40" s="310">
        <v>18.8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262</v>
      </c>
      <c r="AL41" s="1156"/>
      <c r="AM41" s="1156"/>
      <c r="AN41" s="1157"/>
      <c r="AO41" s="308">
        <v>915298</v>
      </c>
      <c r="AP41" s="308">
        <v>28695</v>
      </c>
      <c r="AQ41" s="309">
        <v>26792</v>
      </c>
      <c r="AR41" s="310">
        <v>7.1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444</v>
      </c>
      <c r="AN49" s="1144" t="s">
        <v>478</v>
      </c>
      <c r="AO49" s="1145"/>
      <c r="AP49" s="1145"/>
      <c r="AQ49" s="1145"/>
      <c r="AR49" s="1146"/>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479</v>
      </c>
      <c r="AO50" s="325" t="s">
        <v>480</v>
      </c>
      <c r="AP50" s="326" t="s">
        <v>481</v>
      </c>
      <c r="AQ50" s="327" t="s">
        <v>482</v>
      </c>
      <c r="AR50" s="328" t="s">
        <v>483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484</v>
      </c>
      <c r="AL51" s="321"/>
      <c r="AM51" s="329">
        <v>3303293</v>
      </c>
      <c r="AN51" s="330">
        <v>95620</v>
      </c>
      <c r="AO51" s="331">
        <v>33.5</v>
      </c>
      <c r="AP51" s="332">
        <v>88968</v>
      </c>
      <c r="AQ51" s="333">
        <v>6.8</v>
      </c>
      <c r="AR51" s="334">
        <v>26.7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485</v>
      </c>
      <c r="AM52" s="337">
        <v>1219260</v>
      </c>
      <c r="AN52" s="338">
        <v>35294</v>
      </c>
      <c r="AO52" s="339">
        <v>-12.4</v>
      </c>
      <c r="AP52" s="340">
        <v>45482</v>
      </c>
      <c r="AQ52" s="341">
        <v>5.5</v>
      </c>
      <c r="AR52" s="342">
        <v>-17.899999999999999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486</v>
      </c>
      <c r="AL53" s="321"/>
      <c r="AM53" s="329">
        <v>3289668</v>
      </c>
      <c r="AN53" s="330">
        <v>97184</v>
      </c>
      <c r="AO53" s="331">
        <v>1.6</v>
      </c>
      <c r="AP53" s="332">
        <v>85173</v>
      </c>
      <c r="AQ53" s="333">
        <v>-4.3</v>
      </c>
      <c r="AR53" s="334">
        <v>5.9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485</v>
      </c>
      <c r="AM54" s="337">
        <v>1907339</v>
      </c>
      <c r="AN54" s="338">
        <v>56347</v>
      </c>
      <c r="AO54" s="339">
        <v>59.7</v>
      </c>
      <c r="AP54" s="340">
        <v>43913</v>
      </c>
      <c r="AQ54" s="341">
        <v>-3.4</v>
      </c>
      <c r="AR54" s="342">
        <v>63.1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487</v>
      </c>
      <c r="AL55" s="321"/>
      <c r="AM55" s="329">
        <v>5247856</v>
      </c>
      <c r="AN55" s="330">
        <v>157978</v>
      </c>
      <c r="AO55" s="331">
        <v>62.6</v>
      </c>
      <c r="AP55" s="332">
        <v>94081</v>
      </c>
      <c r="AQ55" s="333">
        <v>10.5</v>
      </c>
      <c r="AR55" s="334">
        <v>52.1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485</v>
      </c>
      <c r="AM56" s="337">
        <v>2077752</v>
      </c>
      <c r="AN56" s="338">
        <v>62547</v>
      </c>
      <c r="AO56" s="339">
        <v>11</v>
      </c>
      <c r="AP56" s="340">
        <v>48949</v>
      </c>
      <c r="AQ56" s="341">
        <v>11.5</v>
      </c>
      <c r="AR56" s="342">
        <v>-0.5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488</v>
      </c>
      <c r="AL57" s="321"/>
      <c r="AM57" s="329">
        <v>3680475</v>
      </c>
      <c r="AN57" s="330">
        <v>112953</v>
      </c>
      <c r="AO57" s="331">
        <v>-28.5</v>
      </c>
      <c r="AP57" s="332">
        <v>92632</v>
      </c>
      <c r="AQ57" s="333">
        <v>-1.5</v>
      </c>
      <c r="AR57" s="334">
        <v>-27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485</v>
      </c>
      <c r="AM58" s="337">
        <v>1798084</v>
      </c>
      <c r="AN58" s="338">
        <v>55183</v>
      </c>
      <c r="AO58" s="339">
        <v>-11.8</v>
      </c>
      <c r="AP58" s="340">
        <v>47978</v>
      </c>
      <c r="AQ58" s="341">
        <v>-2</v>
      </c>
      <c r="AR58" s="342">
        <v>-9.8000000000000007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489</v>
      </c>
      <c r="AL59" s="321"/>
      <c r="AM59" s="329">
        <v>4379133</v>
      </c>
      <c r="AN59" s="330">
        <v>137286</v>
      </c>
      <c r="AO59" s="331">
        <v>21.5</v>
      </c>
      <c r="AP59" s="332">
        <v>96469</v>
      </c>
      <c r="AQ59" s="333">
        <v>4.0999999999999996</v>
      </c>
      <c r="AR59" s="334">
        <v>17.399999999999999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485</v>
      </c>
      <c r="AM60" s="337">
        <v>1650848</v>
      </c>
      <c r="AN60" s="338">
        <v>51754</v>
      </c>
      <c r="AO60" s="339">
        <v>-6.2</v>
      </c>
      <c r="AP60" s="340">
        <v>49775</v>
      </c>
      <c r="AQ60" s="341">
        <v>3.7</v>
      </c>
      <c r="AR60" s="342">
        <v>-9.9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490</v>
      </c>
      <c r="AL61" s="343"/>
      <c r="AM61" s="344">
        <v>3980085</v>
      </c>
      <c r="AN61" s="345">
        <v>120204</v>
      </c>
      <c r="AO61" s="346">
        <v>18.100000000000001</v>
      </c>
      <c r="AP61" s="347">
        <v>91465</v>
      </c>
      <c r="AQ61" s="348">
        <v>3.1</v>
      </c>
      <c r="AR61" s="334">
        <v>15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485</v>
      </c>
      <c r="AM62" s="337">
        <v>1730657</v>
      </c>
      <c r="AN62" s="338">
        <v>52225</v>
      </c>
      <c r="AO62" s="339">
        <v>8.1</v>
      </c>
      <c r="AP62" s="340">
        <v>47219</v>
      </c>
      <c r="AQ62" s="341">
        <v>3.1</v>
      </c>
      <c r="AR62" s="342">
        <v>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5M3SdhBqDeFvE0ST8BRKQwn5MFXuDq4FPhUKKIG2clAOivBRA6CzQ+uhMpxeXjuoam5MEmmZjBsP5MVf5kYB2w==" saltValue="RpPZHXudDVKG2KWIw4Y0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492</v>
      </c>
    </row>
    <row r="120" spans="125:125" ht="13.5" hidden="1" customHeight="1"/>
    <row r="121" spans="125:125" ht="13.5" hidden="1" customHeight="1">
      <c r="DU121" s="255"/>
    </row>
  </sheetData>
  <sheetProtection algorithmName="SHA-512" hashValue="LoBZAhgqVnBdcRwyy8zlbmHJ7maQNjhmk6cBHmZU2hw4djNFPhGM3Qen+L6cHoUrHumd22tAkJGXNpyUbqThUQ==" saltValue="yOayO64IB9vQU3RlD4gS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493</v>
      </c>
    </row>
  </sheetData>
  <sheetProtection algorithmName="SHA-512" hashValue="nmY/x1wWuWAFLQWm4S/M/rSSJbqxVzNV/CXF483+VI50XbhIOCDlRRuV6vwOX8NWOv+pNbN8bcTlgh5ZOI+Biw==" saltValue="ptzZTkHRuTQ5JkThi8ho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494</v>
      </c>
      <c r="G46" s="8" t="s">
        <v>495</v>
      </c>
      <c r="H46" s="8" t="s">
        <v>496</v>
      </c>
      <c r="I46" s="8" t="s">
        <v>497</v>
      </c>
      <c r="J46" s="9" t="s">
        <v>498</v>
      </c>
    </row>
    <row r="47" spans="2:10" ht="57.75" customHeight="1">
      <c r="B47" s="10"/>
      <c r="C47" s="1168" t="s">
        <v>3</v>
      </c>
      <c r="D47" s="1168"/>
      <c r="E47" s="1169"/>
      <c r="F47" s="11">
        <v>23.69</v>
      </c>
      <c r="G47" s="12">
        <v>24.87</v>
      </c>
      <c r="H47" s="12">
        <v>26.58</v>
      </c>
      <c r="I47" s="12">
        <v>26.23</v>
      </c>
      <c r="J47" s="13">
        <v>25.32</v>
      </c>
    </row>
    <row r="48" spans="2:10" ht="57.75" customHeight="1">
      <c r="B48" s="14"/>
      <c r="C48" s="1170" t="s">
        <v>4</v>
      </c>
      <c r="D48" s="1170"/>
      <c r="E48" s="1171"/>
      <c r="F48" s="15">
        <v>1.92</v>
      </c>
      <c r="G48" s="16">
        <v>2.94</v>
      </c>
      <c r="H48" s="16">
        <v>2.41</v>
      </c>
      <c r="I48" s="16">
        <v>0.56999999999999995</v>
      </c>
      <c r="J48" s="17">
        <v>9.58</v>
      </c>
    </row>
    <row r="49" spans="2:10" ht="57.75" customHeight="1" thickBot="1">
      <c r="B49" s="18"/>
      <c r="C49" s="1172" t="s">
        <v>5</v>
      </c>
      <c r="D49" s="1172"/>
      <c r="E49" s="1173"/>
      <c r="F49" s="19">
        <v>1.54</v>
      </c>
      <c r="G49" s="20">
        <v>1.98</v>
      </c>
      <c r="H49" s="20">
        <v>0.93</v>
      </c>
      <c r="I49" s="20" t="s">
        <v>499</v>
      </c>
      <c r="J49" s="21">
        <v>9.31</v>
      </c>
    </row>
    <row r="50" spans="2:10"/>
  </sheetData>
  <sheetProtection algorithmName="SHA-512" hashValue="oFqo0nzvUBFFYuDY98Ftv/8PaUbarQmnlUzVktFmn/IGk2rhONH00IBHAJKRtu/YSgRUGv8GqrGhF4+ArK3m7g==" saltValue="wYQD4PehqfT4R0P0pna8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2023-03-20T04:03:18Z</cp:lastPrinted>
  <dcterms:created xsi:type="dcterms:W3CDTF">2023-02-20T06:58:23Z</dcterms:created>
  <dcterms:modified xsi:type="dcterms:W3CDTF">2023-09-29T07:49:59Z</dcterms:modified>
  <cp:category/>
</cp:coreProperties>
</file>