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H31（安岡）\04 決算統計及び公共施設状況調査\05財政状況資料集（H29年度の続き）\20191015【作業依頼】平成29年度財政状況資料集の作成について（2回目）\03 HP公表\"/>
    </mc:Choice>
  </mc:AlternateContent>
  <bookViews>
    <workbookView xWindow="0" yWindow="0" windowWidth="21735" windowHeight="105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9" i="10" l="1"/>
  <c r="BG38" i="10"/>
  <c r="BG37" i="10"/>
  <c r="BG36" i="10"/>
  <c r="BG35" i="10"/>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BE37" i="10"/>
  <c r="AM37" i="10"/>
  <c r="U37" i="10"/>
  <c r="C37" i="10"/>
  <c r="BE36" i="10"/>
  <c r="AM36" i="10"/>
  <c r="U36" i="10"/>
  <c r="C36" i="10"/>
  <c r="BE35" i="10"/>
  <c r="AM35" i="10"/>
  <c r="U35" i="10"/>
  <c r="C35" i="10"/>
  <c r="BW34" i="10"/>
  <c r="BW35" i="10" s="1"/>
  <c r="BW36" i="10" s="1"/>
  <c r="BW37" i="10" s="1"/>
  <c r="BW38" i="10" s="1"/>
  <c r="BE34" i="10"/>
  <c r="AM34" i="10"/>
  <c r="U34" i="10"/>
  <c r="C34" i="10"/>
  <c r="CO34" i="10" l="1"/>
  <c r="CO35" i="10" s="1"/>
  <c r="CO36" i="10" s="1"/>
  <c r="CO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<sst xmlns="http://schemas.openxmlformats.org/spreadsheetml/2006/main" count="1145" uniqueCount="611">
  <si>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</si>
  <si>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</si>
  <si>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</si>
  <si>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</si>
  <si>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</si>
  <si>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</si>
  <si>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</si>
  <si>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</si>
  <si>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</si>
  <si>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</si>
  <si>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</si>
  <si>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</si>
  <si>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</si>
  <si>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</si>
  <si>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</si>
  <si>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</si>
  <si>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</si>
  <si>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</si>
  <si>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</si>
  <si>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</si>
  <si>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</si>
  <si>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</si>
  <si>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</si>
  <si>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</si>
  <si>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</si>
  <si>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</si>
  <si>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</si>
  <si>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</si>
  <si>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</si>
  <si>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</si>
  <si>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</si>
  <si>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</si>
  <si>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</si>
  <si>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</si>
  <si>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</si>
  <si>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</si>
  <si>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</si>
  <si>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</si>
  <si>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</si>
  <si>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</si>
  <si>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</si>
  <si>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</si>
  <si>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</si>
  <si>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</si>
  <si>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</si>
  <si>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</si>
  <si>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</si>
  <si>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</si>
  <si>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</si>
  <si>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</si>
  <si>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</si>
  <si>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</si>
  <si>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</si>
  <si>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</si>
  <si>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</si>
  <si>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</si>
  <si>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</si>
  <si>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</si>
  <si>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</si>
  <si>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</si>
  <si>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</si>
  <si>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</si>
  <si>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</si>
  <si>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</si>
  <si>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</si>
  <si>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</si>
  <si>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</si>
  <si>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</si>
  <si>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</si>
  <si>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</si>
  <si>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</si>
  <si>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</si>
  <si>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</si>
  <si>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</si>
  <si>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</si>
  <si>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</si>
  <si>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</si>
  <si>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</si>
  <si>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</si>
  <si>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Ⅲ－１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</si>
  <si>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</si>
  <si>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</si>
  <si>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</si>
  <si>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</si>
  <si>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</si>
  <si>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</si>
  <si>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</si>
  <si>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</si>
  <si>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</si>
  <si>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</si>
  <si>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</si>
  <si>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</si>
  <si>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西条市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</si>
  <si>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</si>
  <si>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</si>
  <si>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</si>
  <si>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</si>
  <si>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</si>
  <si>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</si>
  <si>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</si>
  <si>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</si>
  <si>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</si>
  <si>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</si>
  <si>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</si>
  <si>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</si>
  <si>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</si>
  <si>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</si>
  <si>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</si>
  <si>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</si>
  <si>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</si>
  <si>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</si>
  <si>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</si>
  <si>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</si>
  <si>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</si>
  <si>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</si>
  <si>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</si>
  <si>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</si>
  <si>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-3.5</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</si>
  <si>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</si>
  <si>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</si>
  <si>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</si>
  <si>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</si>
  <si>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</si>
  <si>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</si>
  <si>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</si>
  <si>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</si>
  <si>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</si>
  <si>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</si>
  <si>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</si>
  <si>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</si>
  <si>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</si>
  <si>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</si>
  <si>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</si>
  <si>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</si>
  <si>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</si>
  <si>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</si>
  <si>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</si>
  <si>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</si>
  <si>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</si>
  <si>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</si>
  <si>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</si>
  <si>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</si>
  <si>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</si>
  <si>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</si>
  <si>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</si>
  <si>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</si>
  <si>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</si>
  <si>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0"/>
  </si>
  <si>
    <t>うち日本人(％)</t>
    <phoneticPr fontId="5"/>
  </si>
  <si>
    <t>-0.8</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</si>
  <si>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</si>
  <si>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</si>
  <si>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</si>
  <si>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</si>
  <si>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</si>
  <si>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</si>
  <si>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</si>
  <si>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</si>
  <si>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</si>
  <si>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</si>
  <si>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</si>
  <si>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</si>
  <si>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</si>
  <si>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</si>
  <si>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</si>
  <si>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</si>
  <si>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</si>
  <si>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</si>
  <si>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</si>
  <si>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</si>
  <si>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</si>
  <si>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</si>
  <si>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</si>
  <si>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</si>
  <si>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</si>
  <si>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</si>
  <si>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</si>
  <si>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</si>
  <si>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</si>
  <si>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</si>
  <si>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</si>
  <si>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</si>
  <si>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</si>
  <si>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</si>
  <si>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</si>
  <si>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</si>
  <si>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</si>
  <si>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</si>
  <si>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</si>
  <si>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</si>
  <si>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</si>
  <si>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</si>
  <si>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</si>
  <si>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</si>
  <si>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</si>
  <si>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</si>
  <si>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</si>
  <si>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</si>
  <si>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</si>
  <si>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</si>
  <si>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</si>
  <si>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</si>
  <si>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</si>
  <si>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</si>
  <si>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</si>
  <si>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</si>
  <si>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</si>
  <si>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</si>
  <si>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</si>
  <si>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</si>
  <si>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愛媛県西条市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</si>
  <si>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</si>
  <si>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</si>
  <si>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</si>
  <si>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</si>
  <si>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</si>
  <si>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</si>
  <si>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</si>
  <si>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</si>
  <si>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</si>
  <si>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</si>
  <si>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</si>
  <si>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</si>
  <si>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</si>
  <si>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</si>
  <si>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</si>
  <si>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</si>
  <si>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</si>
  <si>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</si>
  <si>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</si>
  <si>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</si>
  <si>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</si>
  <si>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</si>
  <si>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</si>
  <si>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</si>
  <si>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</si>
  <si>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</si>
  <si>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</si>
  <si>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</si>
  <si>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</si>
  <si>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</si>
  <si>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</si>
  <si>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</si>
  <si>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</si>
  <si>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</si>
  <si>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</si>
  <si>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</si>
  <si>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</si>
  <si>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</si>
  <si>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</si>
  <si>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</si>
  <si>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</si>
  <si>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</si>
  <si>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</si>
  <si>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</si>
  <si>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</si>
  <si>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</si>
  <si>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</si>
  <si>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</si>
  <si>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</si>
  <si>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</si>
  <si>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</si>
  <si>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</si>
  <si>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</si>
  <si>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</si>
  <si>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</si>
  <si>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</si>
  <si>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</si>
  <si>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</si>
  <si>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</si>
  <si>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</si>
  <si>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</si>
  <si>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</si>
  <si>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</si>
  <si>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</si>
  <si>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</si>
  <si>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</si>
  <si>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</si>
  <si>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</si>
  <si>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</si>
  <si>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</si>
  <si>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</si>
  <si>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</si>
  <si>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</si>
  <si>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</si>
  <si>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</si>
  <si>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</si>
  <si>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</si>
  <si>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</si>
  <si>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</si>
  <si>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</si>
  <si>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</si>
  <si>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</si>
  <si>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</si>
  <si>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</si>
  <si>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</si>
  <si>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</si>
  <si>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</si>
  <si>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</si>
  <si>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</si>
  <si>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</si>
  <si>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</si>
  <si>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</si>
  <si>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</si>
  <si>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</si>
  <si>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</si>
  <si>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</si>
  <si>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</si>
  <si>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</si>
  <si>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</si>
  <si>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</si>
  <si>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</si>
  <si>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</si>
  <si>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</si>
  <si>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</si>
  <si>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</si>
  <si>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</si>
  <si>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</si>
  <si>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</si>
  <si>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</si>
  <si>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</si>
  <si>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</si>
  <si>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</si>
  <si>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</si>
  <si>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</si>
  <si>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</si>
  <si>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</si>
  <si>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</si>
  <si>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</si>
  <si>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</si>
  <si>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</si>
  <si>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</si>
  <si>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</si>
  <si>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</si>
  <si>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観光施設</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</si>
  <si>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</si>
  <si>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</si>
  <si>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</si>
  <si>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</si>
  <si>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</si>
  <si>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</si>
  <si>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</si>
  <si>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</si>
  <si>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</si>
  <si>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</si>
  <si>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</si>
  <si>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</si>
  <si>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</si>
  <si>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</si>
  <si>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</si>
  <si>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</si>
  <si>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</si>
  <si>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</si>
  <si>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</si>
  <si>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</si>
  <si>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</si>
  <si>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</si>
  <si>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</si>
  <si>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</si>
  <si>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</si>
  <si>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愛媛県西条市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</si>
  <si>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</si>
  <si>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</si>
  <si>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</si>
  <si>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</si>
  <si>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</si>
  <si>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</si>
  <si>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</si>
  <si>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</si>
  <si>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</si>
  <si>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</si>
  <si>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</si>
  <si>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</si>
  <si>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</si>
  <si>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</si>
  <si>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</si>
  <si>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</si>
  <si>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</si>
  <si>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</si>
  <si>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</si>
  <si>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</si>
  <si>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ひうち地域振興整備事業特別会計</t>
    <phoneticPr fontId="5"/>
  </si>
  <si>
    <t>-</t>
    <phoneticPr fontId="5"/>
  </si>
  <si>
    <t>土地開発事業特別会計</t>
    <phoneticPr fontId="5"/>
  </si>
  <si>
    <t>-</t>
    <phoneticPr fontId="5"/>
  </si>
  <si>
    <t>住宅新築資金等貸付事業特別会計</t>
    <phoneticPr fontId="5"/>
  </si>
  <si>
    <t>畑地かん水事業特別会計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</si>
  <si>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</si>
  <si>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</si>
  <si>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</si>
  <si>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</si>
  <si>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</si>
  <si>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</si>
  <si>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</si>
  <si>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</si>
  <si>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</si>
  <si>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</si>
  <si>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</si>
  <si>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</si>
  <si>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</si>
  <si>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</si>
  <si>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</si>
  <si>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介護保険特別会計（介護保険事業勘定）</t>
    <phoneticPr fontId="5"/>
  </si>
  <si>
    <t>介護保険特別会計（介護サービス事業勘定）</t>
    <phoneticPr fontId="5"/>
  </si>
  <si>
    <t>後期高齢者医療保険特別会計</t>
    <phoneticPr fontId="5"/>
  </si>
  <si>
    <t>水道事業会計</t>
    <phoneticPr fontId="5"/>
  </si>
  <si>
    <t>法適用企業</t>
    <phoneticPr fontId="5"/>
  </si>
  <si>
    <t>病院事業会計</t>
    <phoneticPr fontId="5"/>
  </si>
  <si>
    <t>法適用企業</t>
    <phoneticPr fontId="5"/>
  </si>
  <si>
    <t>簡易水道事業特別会計</t>
    <phoneticPr fontId="5"/>
  </si>
  <si>
    <t>法非適用企業</t>
    <phoneticPr fontId="5"/>
  </si>
  <si>
    <t>公共下水道事業特別会計</t>
    <phoneticPr fontId="5"/>
  </si>
  <si>
    <t>小規模下水道事業特別会計</t>
    <phoneticPr fontId="5"/>
  </si>
  <si>
    <t>港湾上屋事業特別会計</t>
    <phoneticPr fontId="5"/>
  </si>
  <si>
    <t>小松地域交流事業特別会計</t>
    <phoneticPr fontId="5"/>
  </si>
  <si>
    <t>本谷温泉事業特別会計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</si>
  <si>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</si>
  <si>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</si>
  <si>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</si>
  <si>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</si>
  <si>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</si>
  <si>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</si>
  <si>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</si>
  <si>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</si>
  <si>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</si>
  <si>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</si>
  <si>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</si>
  <si>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</si>
  <si>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</si>
  <si>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</si>
  <si>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</si>
  <si>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</si>
  <si>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</si>
  <si>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</si>
  <si>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</si>
  <si>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</si>
  <si>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</si>
  <si>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</si>
  <si>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</si>
  <si>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</si>
  <si>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</si>
  <si>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</si>
  <si>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</si>
  <si>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</si>
  <si>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</si>
  <si>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</si>
  <si>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</si>
  <si>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</si>
  <si>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</si>
  <si>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</si>
  <si>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</si>
  <si>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</si>
  <si>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</si>
  <si>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</si>
  <si>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</si>
  <si>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</si>
  <si>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t>
    <phoneticPr fontId="5"/>
  </si>
  <si>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</si>
  <si>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</si>
  <si>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</si>
  <si>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</si>
  <si>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</si>
  <si>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</si>
  <si>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</si>
  <si>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</si>
  <si>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</si>
  <si>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</si>
  <si>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</si>
  <si>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</si>
  <si>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</si>
  <si>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</si>
  <si>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</si>
  <si>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</si>
  <si>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</si>
  <si>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</si>
  <si>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</si>
  <si>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</si>
  <si>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</si>
  <si>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</si>
  <si>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</si>
  <si>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</si>
  <si>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簡易水道事業特別会計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</si>
  <si>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</si>
  <si>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</si>
  <si>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</si>
  <si>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</si>
  <si>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</si>
  <si>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</si>
  <si>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</si>
  <si>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</si>
  <si>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</si>
  <si>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</si>
  <si>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</si>
  <si>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</si>
  <si>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</si>
  <si>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</si>
  <si>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</si>
  <si>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</si>
  <si>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</si>
  <si>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</si>
  <si>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</si>
  <si>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</si>
  <si>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</si>
  <si>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</si>
  <si>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</si>
  <si>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</si>
  <si>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</si>
  <si>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</si>
  <si>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</si>
  <si>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</si>
  <si>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</si>
  <si>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</si>
  <si>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</si>
  <si>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</si>
  <si>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</si>
  <si>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</si>
  <si>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</si>
  <si>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</si>
  <si>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</si>
  <si>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</si>
  <si>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</si>
  <si>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</si>
  <si>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</si>
  <si>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</si>
  <si>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</si>
  <si>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</si>
  <si>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</si>
  <si>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</si>
  <si>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</si>
  <si>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</si>
  <si>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</si>
  <si>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</si>
  <si>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</si>
  <si>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</si>
  <si>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</si>
  <si>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</si>
  <si>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</si>
  <si>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</si>
  <si>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</si>
  <si>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</si>
  <si>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</si>
  <si>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</si>
  <si>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</si>
  <si>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</si>
  <si>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</si>
  <si>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</si>
  <si>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</si>
  <si>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</si>
  <si>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</si>
  <si>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</si>
  <si>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</si>
  <si>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</si>
  <si>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</si>
  <si>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</si>
  <si>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</si>
  <si>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</si>
  <si>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</si>
  <si>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</si>
  <si>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</si>
  <si>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</si>
  <si>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</si>
  <si>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</si>
  <si>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</si>
  <si>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</si>
  <si>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</si>
  <si>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</si>
  <si>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</si>
  <si>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0.80</t>
  </si>
  <si>
    <t>▲ 3.50</t>
  </si>
  <si>
    <t>一般会計</t>
  </si>
  <si>
    <t>水道事業会計</t>
  </si>
  <si>
    <t>国民健康保険特別会計</t>
  </si>
  <si>
    <t>▲ 0.86</t>
  </si>
  <si>
    <t>介護保険特別会計（介護保険事業勘定）</t>
  </si>
  <si>
    <t>小松地域交流事業特別会計</t>
  </si>
  <si>
    <t>介護保険特別会計（介護サービス事業勘定）</t>
  </si>
  <si>
    <t>後期高齢者医療保険特別会計</t>
  </si>
  <si>
    <t>病院事業会計</t>
  </si>
  <si>
    <t>その他会計（赤字）</t>
  </si>
  <si>
    <t>その他会計（黒字）</t>
  </si>
  <si>
    <t>合併振興基金</t>
    <rPh sb="0" eb="2">
      <t>ガッペイ</t>
    </rPh>
    <rPh sb="2" eb="4">
      <t>シンコウ</t>
    </rPh>
    <rPh sb="4" eb="6">
      <t>キキン</t>
    </rPh>
    <phoneticPr fontId="11"/>
  </si>
  <si>
    <t>－</t>
    <phoneticPr fontId="2"/>
  </si>
  <si>
    <t>福祉基金</t>
    <rPh sb="0" eb="2">
      <t>フクシ</t>
    </rPh>
    <rPh sb="2" eb="4">
      <t>キキン</t>
    </rPh>
    <phoneticPr fontId="11"/>
  </si>
  <si>
    <t>ひうち緑地等管理基金</t>
    <rPh sb="3" eb="5">
      <t>リョクチ</t>
    </rPh>
    <rPh sb="5" eb="6">
      <t>トウ</t>
    </rPh>
    <rPh sb="6" eb="8">
      <t>カンリ</t>
    </rPh>
    <rPh sb="8" eb="10">
      <t>キキン</t>
    </rPh>
    <phoneticPr fontId="11"/>
  </si>
  <si>
    <t>水産資源育成基金</t>
    <rPh sb="0" eb="2">
      <t>スイサン</t>
    </rPh>
    <rPh sb="2" eb="4">
      <t>シゲン</t>
    </rPh>
    <rPh sb="4" eb="6">
      <t>イクセイ</t>
    </rPh>
    <rPh sb="6" eb="8">
      <t>キキン</t>
    </rPh>
    <phoneticPr fontId="11"/>
  </si>
  <si>
    <t>漁業振興対策基金</t>
    <rPh sb="0" eb="2">
      <t>ギョギョウ</t>
    </rPh>
    <rPh sb="2" eb="4">
      <t>シンコウ</t>
    </rPh>
    <rPh sb="4" eb="6">
      <t>タイサク</t>
    </rPh>
    <rPh sb="6" eb="8">
      <t>キキン</t>
    </rPh>
    <phoneticPr fontId="11"/>
  </si>
  <si>
    <t>西条産業情報支援センター</t>
    <rPh sb="0" eb="2">
      <t>サイジョウ</t>
    </rPh>
    <rPh sb="2" eb="4">
      <t>サンギョウ</t>
    </rPh>
    <rPh sb="4" eb="6">
      <t>ジョウホウ</t>
    </rPh>
    <rPh sb="6" eb="8">
      <t>シエン</t>
    </rPh>
    <phoneticPr fontId="5"/>
  </si>
  <si>
    <t>西条市体育協会</t>
    <rPh sb="0" eb="2">
      <t>サイジョウ</t>
    </rPh>
    <rPh sb="2" eb="3">
      <t>シ</t>
    </rPh>
    <rPh sb="3" eb="5">
      <t>タイイク</t>
    </rPh>
    <rPh sb="5" eb="7">
      <t>キョウカイ</t>
    </rPh>
    <phoneticPr fontId="5"/>
  </si>
  <si>
    <t>西条市土地開発公社</t>
    <rPh sb="0" eb="3">
      <t>サイジョウシ</t>
    </rPh>
    <rPh sb="3" eb="5">
      <t>トチ</t>
    </rPh>
    <rPh sb="5" eb="7">
      <t>カイハツ</t>
    </rPh>
    <rPh sb="7" eb="9">
      <t>コウシャ</t>
    </rPh>
    <phoneticPr fontId="5"/>
  </si>
  <si>
    <t>佐伯記念育英会</t>
    <rPh sb="0" eb="2">
      <t>サエキ</t>
    </rPh>
    <rPh sb="2" eb="4">
      <t>キネン</t>
    </rPh>
    <rPh sb="4" eb="7">
      <t>イクエイカイ</t>
    </rPh>
    <phoneticPr fontId="5"/>
  </si>
  <si>
    <t>愛媛県市町総合事務組合（消防補償事業分）</t>
    <rPh sb="0" eb="3">
      <t>エヒメケン</t>
    </rPh>
    <rPh sb="3" eb="5">
      <t>シチョウ</t>
    </rPh>
    <rPh sb="5" eb="7">
      <t>ソウゴウ</t>
    </rPh>
    <rPh sb="7" eb="9">
      <t>ジム</t>
    </rPh>
    <rPh sb="9" eb="11">
      <t>クミアイ</t>
    </rPh>
    <rPh sb="12" eb="14">
      <t>ショウボウ</t>
    </rPh>
    <rPh sb="14" eb="16">
      <t>ホショウ</t>
    </rPh>
    <rPh sb="16" eb="18">
      <t>ジギョウ</t>
    </rPh>
    <rPh sb="18" eb="19">
      <t>ブン</t>
    </rPh>
    <phoneticPr fontId="5"/>
  </si>
  <si>
    <t>愛媛県市町総合事務組合（交通災害事業分）</t>
    <rPh sb="0" eb="3">
      <t>エヒメケン</t>
    </rPh>
    <rPh sb="3" eb="5">
      <t>シチョウ</t>
    </rPh>
    <rPh sb="5" eb="7">
      <t>ソウゴウ</t>
    </rPh>
    <rPh sb="7" eb="9">
      <t>ジム</t>
    </rPh>
    <rPh sb="9" eb="11">
      <t>クミアイ</t>
    </rPh>
    <rPh sb="12" eb="14">
      <t>コウツウ</t>
    </rPh>
    <rPh sb="14" eb="16">
      <t>サイガイ</t>
    </rPh>
    <rPh sb="16" eb="18">
      <t>ジギョウ</t>
    </rPh>
    <rPh sb="18" eb="19">
      <t>ブン</t>
    </rPh>
    <phoneticPr fontId="5"/>
  </si>
  <si>
    <t>愛媛地方税滞納整理機構</t>
    <rPh sb="0" eb="2">
      <t>エヒメ</t>
    </rPh>
    <rPh sb="2" eb="5">
      <t>チホウゼイ</t>
    </rPh>
    <rPh sb="5" eb="7">
      <t>タイノウ</t>
    </rPh>
    <rPh sb="7" eb="9">
      <t>セイリ</t>
    </rPh>
    <rPh sb="9" eb="11">
      <t>キコウ</t>
    </rPh>
    <phoneticPr fontId="5"/>
  </si>
  <si>
    <t>愛媛県後期高齢者医療広域連合（一般会計）</t>
    <rPh sb="0" eb="3">
      <t>エヒメケン</t>
    </rPh>
    <rPh sb="3" eb="5">
      <t>コウキ</t>
    </rPh>
    <rPh sb="5" eb="8">
      <t>コウレイシャ</t>
    </rPh>
    <rPh sb="8" eb="10">
      <t>イリョウ</t>
    </rPh>
    <rPh sb="10" eb="12">
      <t>コウイキ</t>
    </rPh>
    <rPh sb="12" eb="14">
      <t>レンゴウ</t>
    </rPh>
    <rPh sb="15" eb="17">
      <t>イッパン</t>
    </rPh>
    <rPh sb="17" eb="19">
      <t>カイケイ</t>
    </rPh>
    <phoneticPr fontId="5"/>
  </si>
  <si>
    <t>愛媛県後期高齢者医療広域連合（後期高齢者医療特別会計）</t>
    <rPh sb="0" eb="3">
      <t>エヒメケン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</si>
  <si>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</si>
  <si>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</si>
  <si>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</si>
  <si>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H27～29年度数値は類似団体平均に比べて、将来負担比率、有形固定資産減価償却率ともに高い水準となっており、他の類似団体に比べて老朽化した施設が多く、将来負担額（地方債残高等）が多いことを表している。将来負担比率については、350%が早期健全化基準であるため、大幅に下回っているものの、今後ともに両指標を改善させる健全な財政運営に努める。</t>
    <rPh sb="6" eb="8">
      <t>ネンド</t>
    </rPh>
    <rPh sb="8" eb="10">
      <t>スウチ</t>
    </rPh>
    <rPh sb="11" eb="13">
      <t>ルイジ</t>
    </rPh>
    <rPh sb="13" eb="15">
      <t>ダンタイ</t>
    </rPh>
    <rPh sb="15" eb="17">
      <t>ヘイキン</t>
    </rPh>
    <rPh sb="18" eb="19">
      <t>クラ</t>
    </rPh>
    <rPh sb="22" eb="24">
      <t>ショウライ</t>
    </rPh>
    <rPh sb="24" eb="26">
      <t>フタン</t>
    </rPh>
    <rPh sb="26" eb="28">
      <t>ヒリツ</t>
    </rPh>
    <rPh sb="29" eb="31">
      <t>ユウケイ</t>
    </rPh>
    <rPh sb="31" eb="33">
      <t>コテイ</t>
    </rPh>
    <rPh sb="33" eb="35">
      <t>シサン</t>
    </rPh>
    <rPh sb="35" eb="37">
      <t>ゲンカ</t>
    </rPh>
    <rPh sb="37" eb="39">
      <t>ショウキャク</t>
    </rPh>
    <rPh sb="39" eb="40">
      <t>リツ</t>
    </rPh>
    <rPh sb="43" eb="44">
      <t>タカ</t>
    </rPh>
    <rPh sb="45" eb="47">
      <t>スイジュン</t>
    </rPh>
    <rPh sb="54" eb="55">
      <t>ホカ</t>
    </rPh>
    <rPh sb="56" eb="58">
      <t>ルイジ</t>
    </rPh>
    <rPh sb="58" eb="60">
      <t>ダンタイ</t>
    </rPh>
    <rPh sb="61" eb="62">
      <t>クラ</t>
    </rPh>
    <rPh sb="64" eb="67">
      <t>ロウキュウカ</t>
    </rPh>
    <rPh sb="69" eb="71">
      <t>シセツ</t>
    </rPh>
    <rPh sb="72" eb="73">
      <t>オオ</t>
    </rPh>
    <rPh sb="75" eb="77">
      <t>ショウライ</t>
    </rPh>
    <rPh sb="77" eb="79">
      <t>フタン</t>
    </rPh>
    <rPh sb="79" eb="80">
      <t>ガク</t>
    </rPh>
    <rPh sb="81" eb="84">
      <t>チホウサイ</t>
    </rPh>
    <rPh sb="83" eb="84">
      <t>サイ</t>
    </rPh>
    <rPh sb="84" eb="86">
      <t>ザンダカ</t>
    </rPh>
    <rPh sb="86" eb="87">
      <t>トウ</t>
    </rPh>
    <rPh sb="89" eb="90">
      <t>オオ</t>
    </rPh>
    <rPh sb="94" eb="95">
      <t>アラワ</t>
    </rPh>
    <rPh sb="100" eb="102">
      <t>ショウライ</t>
    </rPh>
    <rPh sb="102" eb="104">
      <t>フタン</t>
    </rPh>
    <rPh sb="104" eb="106">
      <t>ヒリツ</t>
    </rPh>
    <rPh sb="117" eb="119">
      <t>ソウキ</t>
    </rPh>
    <rPh sb="119" eb="121">
      <t>ケンゼン</t>
    </rPh>
    <rPh sb="121" eb="122">
      <t>カ</t>
    </rPh>
    <rPh sb="122" eb="124">
      <t>キジュン</t>
    </rPh>
    <rPh sb="130" eb="132">
      <t>オオハバ</t>
    </rPh>
    <rPh sb="133" eb="135">
      <t>シタマワ</t>
    </rPh>
    <rPh sb="143" eb="145">
      <t>コンゴ</t>
    </rPh>
    <rPh sb="148" eb="149">
      <t>リョウ</t>
    </rPh>
    <rPh sb="149" eb="151">
      <t>シヒョウ</t>
    </rPh>
    <rPh sb="152" eb="154">
      <t>カイゼン</t>
    </rPh>
    <rPh sb="157" eb="159">
      <t>ケンゼン</t>
    </rPh>
    <rPh sb="160" eb="162">
      <t>ザイセイ</t>
    </rPh>
    <rPh sb="162" eb="164">
      <t>ウンエイ</t>
    </rPh>
    <rPh sb="165" eb="166">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</si>
  <si>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</si>
  <si>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</si>
  <si>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</si>
  <si>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</si>
  <si>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</si>
  <si>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</si>
  <si>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本市の指標は、実質公債費比率はH28年度より類似団体平均を下回っているが、将来負担比率については上回っている。早期健全化基準は、それぞれ実質公債費比率が25%以上、将来負担比率が350%以上であるから本市の指標は、大幅に下回っているものの、引き続き指標の動向に留意した財政運営に努める。</t>
    <rPh sb="0" eb="2">
      <t>ホンシ</t>
    </rPh>
    <rPh sb="3" eb="5">
      <t>シヒョウ</t>
    </rPh>
    <rPh sb="7" eb="9">
      <t>ジッシツ</t>
    </rPh>
    <rPh sb="9" eb="11">
      <t>コウサイ</t>
    </rPh>
    <rPh sb="11" eb="12">
      <t>ヒ</t>
    </rPh>
    <rPh sb="12" eb="14">
      <t>ヒリツ</t>
    </rPh>
    <rPh sb="18" eb="20">
      <t>ネンド</t>
    </rPh>
    <rPh sb="22" eb="24">
      <t>ルイジ</t>
    </rPh>
    <rPh sb="24" eb="26">
      <t>ダンタイ</t>
    </rPh>
    <rPh sb="26" eb="28">
      <t>ヘイキン</t>
    </rPh>
    <rPh sb="29" eb="31">
      <t>シタマワ</t>
    </rPh>
    <rPh sb="37" eb="39">
      <t>ショウライ</t>
    </rPh>
    <rPh sb="39" eb="41">
      <t>フタン</t>
    </rPh>
    <rPh sb="41" eb="43">
      <t>ヒリツ</t>
    </rPh>
    <rPh sb="48" eb="50">
      <t>ウワマワ</t>
    </rPh>
    <rPh sb="55" eb="57">
      <t>ソウキ</t>
    </rPh>
    <rPh sb="57" eb="60">
      <t>ケンゼンカ</t>
    </rPh>
    <rPh sb="60" eb="62">
      <t>キジュン</t>
    </rPh>
    <rPh sb="68" eb="70">
      <t>ジッシツ</t>
    </rPh>
    <rPh sb="70" eb="73">
      <t>コウサイヒ</t>
    </rPh>
    <rPh sb="73" eb="75">
      <t>ヒリツ</t>
    </rPh>
    <rPh sb="79" eb="81">
      <t>イジョウ</t>
    </rPh>
    <rPh sb="82" eb="84">
      <t>ショウライ</t>
    </rPh>
    <rPh sb="84" eb="86">
      <t>フタン</t>
    </rPh>
    <rPh sb="86" eb="88">
      <t>ヒリツ</t>
    </rPh>
    <rPh sb="93" eb="95">
      <t>イジョウ</t>
    </rPh>
    <rPh sb="100" eb="102">
      <t>ホンシ</t>
    </rPh>
    <rPh sb="103" eb="105">
      <t>シヒョウ</t>
    </rPh>
    <rPh sb="107" eb="109">
      <t>オオハバ</t>
    </rPh>
    <rPh sb="110" eb="112">
      <t>シタマワ</t>
    </rPh>
    <rPh sb="120" eb="121">
      <t>ヒ</t>
    </rPh>
    <rPh sb="122" eb="123">
      <t>ツヅ</t>
    </rPh>
    <rPh sb="124" eb="126">
      <t>シヒョウ</t>
    </rPh>
    <rPh sb="127" eb="129">
      <t>ドウコウ</t>
    </rPh>
    <rPh sb="130" eb="132">
      <t>リュウイ</t>
    </rPh>
    <rPh sb="134" eb="136">
      <t>ザイセイ</t>
    </rPh>
    <rPh sb="136" eb="138">
      <t>ウンエイ</t>
    </rPh>
    <rPh sb="139" eb="140">
      <t>ツト</t>
    </rPh>
    <phoneticPr fontId="5"/>
  </si>
  <si>
    <t>将来負担比率</t>
    <phoneticPr fontId="5"/>
  </si>
  <si>
    <t>実質公債費比率</t>
    <phoneticPr fontId="5"/>
  </si>
  <si>
    <t>類似団体内平均値</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</si>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</sst>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50840</c:v>
                </c:pt>
                <c:pt idx="1">
                  <c:v>53605</c:v>
                </c:pt>
                <c:pt idx="2">
                  <c:v>58051</c:v>
                </c:pt>
                <c:pt idx="3">
                  <c:v>65942</c:v>
                </c:pt>
                <c:pt idx="4">
                  <c:v>68655</c:v>
                </c:pt>
              </c:numCache>
            </c:numRef>
          </c:val>
          <c:smooth val="0"/>
          <c:extLst>
            <c:ext xmlns:c16="http://schemas.microsoft.com/office/drawing/2014/chart" uri="{C3380CC4-5D6E-409C-BE32-E72D297353CC}">
              <c16:uniqueId val="{00000000-6DA0-4B49-A96A-A72CC702276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79223</c:v>
                </c:pt>
                <c:pt idx="1">
                  <c:v>77155</c:v>
                </c:pt>
                <c:pt idx="2">
                  <c:v>67600</c:v>
                </c:pt>
                <c:pt idx="3">
                  <c:v>90738</c:v>
                </c:pt>
                <c:pt idx="4">
                  <c:v>75143</c:v>
                </c:pt>
              </c:numCache>
            </c:numRef>
          </c:val>
          <c:smooth val="0"/>
          <c:extLst>
            <c:ext xmlns:c16="http://schemas.microsoft.com/office/drawing/2014/chart" uri="{C3380CC4-5D6E-409C-BE32-E72D297353CC}">
              <c16:uniqueId val="{00000001-6DA0-4B49-A96A-A72CC702276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7.47</c:v>
                </c:pt>
                <c:pt idx="1">
                  <c:v>9.1300000000000008</c:v>
                </c:pt>
                <c:pt idx="2">
                  <c:v>11.78</c:v>
                </c:pt>
                <c:pt idx="3">
                  <c:v>7.57</c:v>
                </c:pt>
                <c:pt idx="4">
                  <c:v>7.16</c:v>
                </c:pt>
              </c:numCache>
            </c:numRef>
          </c:val>
          <c:extLst>
            <c:ext xmlns:c16="http://schemas.microsoft.com/office/drawing/2014/chart" uri="{C3380CC4-5D6E-409C-BE32-E72D297353CC}">
              <c16:uniqueId val="{00000000-0147-4EFF-AF0E-27511DFAD9E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20.59</c:v>
                </c:pt>
                <c:pt idx="1">
                  <c:v>18.149999999999999</c:v>
                </c:pt>
                <c:pt idx="2">
                  <c:v>18.73</c:v>
                </c:pt>
                <c:pt idx="3">
                  <c:v>24.78</c:v>
                </c:pt>
                <c:pt idx="4">
                  <c:v>21.76</c:v>
                </c:pt>
              </c:numCache>
            </c:numRef>
          </c:val>
          <c:extLst>
            <c:ext xmlns:c16="http://schemas.microsoft.com/office/drawing/2014/chart" uri="{C3380CC4-5D6E-409C-BE32-E72D297353CC}">
              <c16:uniqueId val="{00000001-0147-4EFF-AF0E-27511DFAD9E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0.82</c:v>
                </c:pt>
                <c:pt idx="1">
                  <c:v>-0.8</c:v>
                </c:pt>
                <c:pt idx="2">
                  <c:v>3.17</c:v>
                </c:pt>
                <c:pt idx="3">
                  <c:v>1.38</c:v>
                </c:pt>
                <c:pt idx="4">
                  <c:v>-3.5</c:v>
                </c:pt>
              </c:numCache>
            </c:numRef>
          </c:val>
          <c:smooth val="0"/>
          <c:extLst>
            <c:ext xmlns:c16="http://schemas.microsoft.com/office/drawing/2014/chart" uri="{C3380CC4-5D6E-409C-BE32-E72D297353CC}">
              <c16:uniqueId val="{00000002-0147-4EFF-AF0E-27511DFAD9E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0.05</c:v>
                </c:pt>
                <c:pt idx="2">
                  <c:v>#N/A</c:v>
                </c:pt>
                <c:pt idx="3">
                  <c:v>0.05</c:v>
                </c:pt>
                <c:pt idx="4">
                  <c:v>#N/A</c:v>
                </c:pt>
                <c:pt idx="5">
                  <c:v>0.06</c:v>
                </c:pt>
                <c:pt idx="6">
                  <c:v>#N/A</c:v>
                </c:pt>
                <c:pt idx="7">
                  <c:v>0.08</c:v>
                </c:pt>
                <c:pt idx="8">
                  <c:v>#N/A</c:v>
                </c:pt>
                <c:pt idx="9">
                  <c:v>0.08</c:v>
                </c:pt>
              </c:numCache>
            </c:numRef>
          </c:val>
          <c:extLst>
            <c:ext xmlns:c16="http://schemas.microsoft.com/office/drawing/2014/chart" uri="{C3380CC4-5D6E-409C-BE32-E72D297353CC}">
              <c16:uniqueId val="{00000000-11F7-44A2-9978-6C1E92C004A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1F7-44A2-9978-6C1E92C004AE}"/>
            </c:ext>
          </c:extLst>
        </c:ser>
        <c:ser>
          <c:idx val="2"/>
          <c:order val="2"/>
          <c:tx>
            <c:strRef>
              <c:f>データシート!$A$29</c:f>
              <c:strCache>
                <c:ptCount val="1"/>
                <c:pt idx="0">
                  <c:v>病院事業会計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0.04</c:v>
                </c:pt>
                <c:pt idx="4">
                  <c:v>#N/A</c:v>
                </c:pt>
                <c:pt idx="5">
                  <c:v>0.04</c:v>
                </c:pt>
                <c:pt idx="6">
                  <c:v>#N/A</c:v>
                </c:pt>
                <c:pt idx="7">
                  <c:v>0.05</c:v>
                </c:pt>
                <c:pt idx="8">
                  <c:v>#N/A</c:v>
                </c:pt>
                <c:pt idx="9">
                  <c:v>0.04</c:v>
                </c:pt>
              </c:numCache>
            </c:numRef>
          </c:val>
          <c:extLst>
            <c:ext xmlns:c16="http://schemas.microsoft.com/office/drawing/2014/chart" uri="{C3380CC4-5D6E-409C-BE32-E72D297353CC}">
              <c16:uniqueId val="{00000002-11F7-44A2-9978-6C1E92C004AE}"/>
            </c:ext>
          </c:extLst>
        </c:ser>
        <c:ser>
          <c:idx val="3"/>
          <c:order val="3"/>
          <c:tx>
            <c:strRef>
              <c:f>データシート!$A$30</c:f>
              <c:strCache>
                <c:ptCount val="1"/>
                <c:pt idx="0">
                  <c:v>後期高齢者医療保険特別会計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0.1</c:v>
                </c:pt>
                <c:pt idx="2">
                  <c:v>#N/A</c:v>
                </c:pt>
                <c:pt idx="3">
                  <c:v>0.1</c:v>
                </c:pt>
                <c:pt idx="4">
                  <c:v>#N/A</c:v>
                </c:pt>
                <c:pt idx="5">
                  <c:v>0.09</c:v>
                </c:pt>
                <c:pt idx="6">
                  <c:v>#N/A</c:v>
                </c:pt>
                <c:pt idx="7">
                  <c:v>0.1</c:v>
                </c:pt>
                <c:pt idx="8">
                  <c:v>#N/A</c:v>
                </c:pt>
                <c:pt idx="9">
                  <c:v>0.1</c:v>
                </c:pt>
              </c:numCache>
            </c:numRef>
          </c:val>
          <c:extLst>
            <c:ext xmlns:c16="http://schemas.microsoft.com/office/drawing/2014/chart" uri="{C3380CC4-5D6E-409C-BE32-E72D297353CC}">
              <c16:uniqueId val="{00000003-11F7-44A2-9978-6C1E92C004AE}"/>
            </c:ext>
          </c:extLst>
        </c:ser>
        <c:ser>
          <c:idx val="4"/>
          <c:order val="4"/>
          <c:tx>
            <c:strRef>
              <c:f>データシート!$A$31</c:f>
              <c:strCache>
                <c:ptCount val="1"/>
                <c:pt idx="0">
                  <c:v>介護保険特別会計（介護サービス事業勘定）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0.36</c:v>
                </c:pt>
                <c:pt idx="2">
                  <c:v>#N/A</c:v>
                </c:pt>
                <c:pt idx="3">
                  <c:v>0.34</c:v>
                </c:pt>
                <c:pt idx="4">
                  <c:v>#N/A</c:v>
                </c:pt>
                <c:pt idx="5">
                  <c:v>0.33</c:v>
                </c:pt>
                <c:pt idx="6">
                  <c:v>#N/A</c:v>
                </c:pt>
                <c:pt idx="7">
                  <c:v>0.3</c:v>
                </c:pt>
                <c:pt idx="8">
                  <c:v>#N/A</c:v>
                </c:pt>
                <c:pt idx="9">
                  <c:v>0.3</c:v>
                </c:pt>
              </c:numCache>
            </c:numRef>
          </c:val>
          <c:extLst>
            <c:ext xmlns:c16="http://schemas.microsoft.com/office/drawing/2014/chart" uri="{C3380CC4-5D6E-409C-BE32-E72D297353CC}">
              <c16:uniqueId val="{00000004-11F7-44A2-9978-6C1E92C004AE}"/>
            </c:ext>
          </c:extLst>
        </c:ser>
        <c:ser>
          <c:idx val="5"/>
          <c:order val="5"/>
          <c:tx>
            <c:strRef>
              <c:f>データシート!$A$32</c:f>
              <c:strCache>
                <c:ptCount val="1"/>
                <c:pt idx="0">
                  <c:v>小松地域交流事業特別会計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0.36</c:v>
                </c:pt>
                <c:pt idx="8">
                  <c:v>#N/A</c:v>
                </c:pt>
                <c:pt idx="9">
                  <c:v>0.32</c:v>
                </c:pt>
              </c:numCache>
            </c:numRef>
          </c:val>
          <c:extLst>
            <c:ext xmlns:c16="http://schemas.microsoft.com/office/drawing/2014/chart" uri="{C3380CC4-5D6E-409C-BE32-E72D297353CC}">
              <c16:uniqueId val="{00000005-11F7-44A2-9978-6C1E92C004AE}"/>
            </c:ext>
          </c:extLst>
        </c:ser>
        <c:ser>
          <c:idx val="6"/>
          <c:order val="6"/>
          <c:tx>
            <c:strRef>
              <c:f>データシート!$A$33</c:f>
              <c:strCache>
                <c:ptCount val="1"/>
                <c:pt idx="0">
                  <c:v>介護保険特別会計（介護保険事業勘定）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0.42</c:v>
                </c:pt>
                <c:pt idx="2">
                  <c:v>#N/A</c:v>
                </c:pt>
                <c:pt idx="3">
                  <c:v>0.54</c:v>
                </c:pt>
                <c:pt idx="4">
                  <c:v>#N/A</c:v>
                </c:pt>
                <c:pt idx="5">
                  <c:v>0.77</c:v>
                </c:pt>
                <c:pt idx="6">
                  <c:v>#N/A</c:v>
                </c:pt>
                <c:pt idx="7">
                  <c:v>1.08</c:v>
                </c:pt>
                <c:pt idx="8">
                  <c:v>#N/A</c:v>
                </c:pt>
                <c:pt idx="9">
                  <c:v>0.6</c:v>
                </c:pt>
              </c:numCache>
            </c:numRef>
          </c:val>
          <c:extLst>
            <c:ext xmlns:c16="http://schemas.microsoft.com/office/drawing/2014/chart" uri="{C3380CC4-5D6E-409C-BE32-E72D297353CC}">
              <c16:uniqueId val="{00000006-11F7-44A2-9978-6C1E92C004AE}"/>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0.87</c:v>
                </c:pt>
                <c:pt idx="2">
                  <c:v>0.86</c:v>
                </c:pt>
                <c:pt idx="3">
                  <c:v>#N/A</c:v>
                </c:pt>
                <c:pt idx="4">
                  <c:v>#N/A</c:v>
                </c:pt>
                <c:pt idx="5">
                  <c:v>0.67</c:v>
                </c:pt>
                <c:pt idx="6">
                  <c:v>#N/A</c:v>
                </c:pt>
                <c:pt idx="7">
                  <c:v>1.29</c:v>
                </c:pt>
                <c:pt idx="8">
                  <c:v>#N/A</c:v>
                </c:pt>
                <c:pt idx="9">
                  <c:v>2.04</c:v>
                </c:pt>
              </c:numCache>
            </c:numRef>
          </c:val>
          <c:extLst>
            <c:ext xmlns:c16="http://schemas.microsoft.com/office/drawing/2014/chart" uri="{C3380CC4-5D6E-409C-BE32-E72D297353CC}">
              <c16:uniqueId val="{00000007-11F7-44A2-9978-6C1E92C004AE}"/>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5.45</c:v>
                </c:pt>
                <c:pt idx="2">
                  <c:v>#N/A</c:v>
                </c:pt>
                <c:pt idx="3">
                  <c:v>5.26</c:v>
                </c:pt>
                <c:pt idx="4">
                  <c:v>#N/A</c:v>
                </c:pt>
                <c:pt idx="5">
                  <c:v>5.27</c:v>
                </c:pt>
                <c:pt idx="6">
                  <c:v>#N/A</c:v>
                </c:pt>
                <c:pt idx="7">
                  <c:v>5.46</c:v>
                </c:pt>
                <c:pt idx="8">
                  <c:v>#N/A</c:v>
                </c:pt>
                <c:pt idx="9">
                  <c:v>5.58</c:v>
                </c:pt>
              </c:numCache>
            </c:numRef>
          </c:val>
          <c:extLst>
            <c:ext xmlns:c16="http://schemas.microsoft.com/office/drawing/2014/chart" uri="{C3380CC4-5D6E-409C-BE32-E72D297353CC}">
              <c16:uniqueId val="{00000008-11F7-44A2-9978-6C1E92C004A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7.42</c:v>
                </c:pt>
                <c:pt idx="2">
                  <c:v>#N/A</c:v>
                </c:pt>
                <c:pt idx="3">
                  <c:v>9.08</c:v>
                </c:pt>
                <c:pt idx="4">
                  <c:v>#N/A</c:v>
                </c:pt>
                <c:pt idx="5">
                  <c:v>11.71</c:v>
                </c:pt>
                <c:pt idx="6">
                  <c:v>#N/A</c:v>
                </c:pt>
                <c:pt idx="7">
                  <c:v>7.49</c:v>
                </c:pt>
                <c:pt idx="8">
                  <c:v>#N/A</c:v>
                </c:pt>
                <c:pt idx="9">
                  <c:v>7.07</c:v>
                </c:pt>
              </c:numCache>
            </c:numRef>
          </c:val>
          <c:extLst>
            <c:ext xmlns:c16="http://schemas.microsoft.com/office/drawing/2014/chart" uri="{C3380CC4-5D6E-409C-BE32-E72D297353CC}">
              <c16:uniqueId val="{00000009-11F7-44A2-9978-6C1E92C004A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3700</c:v>
                </c:pt>
                <c:pt idx="5">
                  <c:v>3847</c:v>
                </c:pt>
                <c:pt idx="8">
                  <c:v>3779</c:v>
                </c:pt>
                <c:pt idx="11">
                  <c:v>3800</c:v>
                </c:pt>
                <c:pt idx="14">
                  <c:v>4021</c:v>
                </c:pt>
              </c:numCache>
            </c:numRef>
          </c:val>
          <c:extLst>
            <c:ext xmlns:c16="http://schemas.microsoft.com/office/drawing/2014/chart" uri="{C3380CC4-5D6E-409C-BE32-E72D297353CC}">
              <c16:uniqueId val="{00000000-4023-4C5E-A879-D01DBFB3108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023-4C5E-A879-D01DBFB3108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10</c:v>
                </c:pt>
                <c:pt idx="3">
                  <c:v>9</c:v>
                </c:pt>
                <c:pt idx="6">
                  <c:v>9</c:v>
                </c:pt>
                <c:pt idx="9">
                  <c:v>9</c:v>
                </c:pt>
                <c:pt idx="12">
                  <c:v>9</c:v>
                </c:pt>
              </c:numCache>
            </c:numRef>
          </c:val>
          <c:extLst>
            <c:ext xmlns:c16="http://schemas.microsoft.com/office/drawing/2014/chart" uri="{C3380CC4-5D6E-409C-BE32-E72D297353CC}">
              <c16:uniqueId val="{00000002-4023-4C5E-A879-D01DBFB3108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023-4C5E-A879-D01DBFB3108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1508</c:v>
                </c:pt>
                <c:pt idx="3">
                  <c:v>1523</c:v>
                </c:pt>
                <c:pt idx="6">
                  <c:v>1341</c:v>
                </c:pt>
                <c:pt idx="9">
                  <c:v>1455</c:v>
                </c:pt>
                <c:pt idx="12">
                  <c:v>1490</c:v>
                </c:pt>
              </c:numCache>
            </c:numRef>
          </c:val>
          <c:extLst>
            <c:ext xmlns:c16="http://schemas.microsoft.com/office/drawing/2014/chart" uri="{C3380CC4-5D6E-409C-BE32-E72D297353CC}">
              <c16:uniqueId val="{00000004-4023-4C5E-A879-D01DBFB3108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023-4C5E-A879-D01DBFB3108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023-4C5E-A879-D01DBFB3108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4739</c:v>
                </c:pt>
                <c:pt idx="3">
                  <c:v>4749</c:v>
                </c:pt>
                <c:pt idx="6">
                  <c:v>4310</c:v>
                </c:pt>
                <c:pt idx="9">
                  <c:v>4013</c:v>
                </c:pt>
                <c:pt idx="12">
                  <c:v>4050</c:v>
                </c:pt>
              </c:numCache>
            </c:numRef>
          </c:val>
          <c:extLst>
            <c:ext xmlns:c16="http://schemas.microsoft.com/office/drawing/2014/chart" uri="{C3380CC4-5D6E-409C-BE32-E72D297353CC}">
              <c16:uniqueId val="{00000007-4023-4C5E-A879-D01DBFB3108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2557</c:v>
                </c:pt>
                <c:pt idx="2">
                  <c:v>#N/A</c:v>
                </c:pt>
                <c:pt idx="3">
                  <c:v>#N/A</c:v>
                </c:pt>
                <c:pt idx="4">
                  <c:v>2434</c:v>
                </c:pt>
                <c:pt idx="5">
                  <c:v>#N/A</c:v>
                </c:pt>
                <c:pt idx="6">
                  <c:v>#N/A</c:v>
                </c:pt>
                <c:pt idx="7">
                  <c:v>1881</c:v>
                </c:pt>
                <c:pt idx="8">
                  <c:v>#N/A</c:v>
                </c:pt>
                <c:pt idx="9">
                  <c:v>#N/A</c:v>
                </c:pt>
                <c:pt idx="10">
                  <c:v>1677</c:v>
                </c:pt>
                <c:pt idx="11">
                  <c:v>#N/A</c:v>
                </c:pt>
                <c:pt idx="12">
                  <c:v>#N/A</c:v>
                </c:pt>
                <c:pt idx="13">
                  <c:v>1528</c:v>
                </c:pt>
                <c:pt idx="14">
                  <c:v>#N/A</c:v>
                </c:pt>
              </c:numCache>
            </c:numRef>
          </c:val>
          <c:smooth val="0"/>
          <c:extLst>
            <c:ext xmlns:c16="http://schemas.microsoft.com/office/drawing/2014/chart" uri="{C3380CC4-5D6E-409C-BE32-E72D297353CC}">
              <c16:uniqueId val="{00000008-4023-4C5E-A879-D01DBFB3108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46827</c:v>
                </c:pt>
                <c:pt idx="5">
                  <c:v>48640</c:v>
                </c:pt>
                <c:pt idx="8">
                  <c:v>50039</c:v>
                </c:pt>
                <c:pt idx="11">
                  <c:v>50272</c:v>
                </c:pt>
                <c:pt idx="14">
                  <c:v>51503</c:v>
                </c:pt>
              </c:numCache>
            </c:numRef>
          </c:val>
          <c:extLst>
            <c:ext xmlns:c16="http://schemas.microsoft.com/office/drawing/2014/chart" uri="{C3380CC4-5D6E-409C-BE32-E72D297353CC}">
              <c16:uniqueId val="{00000000-A735-4BE6-9308-65D6012B3E7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1151</c:v>
                </c:pt>
                <c:pt idx="5">
                  <c:v>1040</c:v>
                </c:pt>
                <c:pt idx="8">
                  <c:v>936</c:v>
                </c:pt>
                <c:pt idx="11">
                  <c:v>873</c:v>
                </c:pt>
                <c:pt idx="14">
                  <c:v>860</c:v>
                </c:pt>
              </c:numCache>
            </c:numRef>
          </c:val>
          <c:extLst>
            <c:ext xmlns:c16="http://schemas.microsoft.com/office/drawing/2014/chart" uri="{C3380CC4-5D6E-409C-BE32-E72D297353CC}">
              <c16:uniqueId val="{00000001-A735-4BE6-9308-65D6012B3E7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10433</c:v>
                </c:pt>
                <c:pt idx="5">
                  <c:v>9511</c:v>
                </c:pt>
                <c:pt idx="8">
                  <c:v>9546</c:v>
                </c:pt>
                <c:pt idx="11">
                  <c:v>10348</c:v>
                </c:pt>
                <c:pt idx="14">
                  <c:v>10114</c:v>
                </c:pt>
              </c:numCache>
            </c:numRef>
          </c:val>
          <c:extLst>
            <c:ext xmlns:c16="http://schemas.microsoft.com/office/drawing/2014/chart" uri="{C3380CC4-5D6E-409C-BE32-E72D297353CC}">
              <c16:uniqueId val="{00000002-A735-4BE6-9308-65D6012B3E7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735-4BE6-9308-65D6012B3E7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735-4BE6-9308-65D6012B3E7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12</c:v>
                </c:pt>
                <c:pt idx="9">
                  <c:v>17</c:v>
                </c:pt>
                <c:pt idx="12">
                  <c:v>0</c:v>
                </c:pt>
              </c:numCache>
            </c:numRef>
          </c:val>
          <c:extLst>
            <c:ext xmlns:c16="http://schemas.microsoft.com/office/drawing/2014/chart" uri="{C3380CC4-5D6E-409C-BE32-E72D297353CC}">
              <c16:uniqueId val="{00000005-A735-4BE6-9308-65D6012B3E7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7741</c:v>
                </c:pt>
                <c:pt idx="3">
                  <c:v>7185</c:v>
                </c:pt>
                <c:pt idx="6">
                  <c:v>7069</c:v>
                </c:pt>
                <c:pt idx="9">
                  <c:v>7040</c:v>
                </c:pt>
                <c:pt idx="12">
                  <c:v>6725</c:v>
                </c:pt>
              </c:numCache>
            </c:numRef>
          </c:val>
          <c:extLst>
            <c:ext xmlns:c16="http://schemas.microsoft.com/office/drawing/2014/chart" uri="{C3380CC4-5D6E-409C-BE32-E72D297353CC}">
              <c16:uniqueId val="{00000006-A735-4BE6-9308-65D6012B3E7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A735-4BE6-9308-65D6012B3E7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20672</c:v>
                </c:pt>
                <c:pt idx="3">
                  <c:v>20079</c:v>
                </c:pt>
                <c:pt idx="6">
                  <c:v>19257</c:v>
                </c:pt>
                <c:pt idx="9">
                  <c:v>19153</c:v>
                </c:pt>
                <c:pt idx="12">
                  <c:v>18899</c:v>
                </c:pt>
              </c:numCache>
            </c:numRef>
          </c:val>
          <c:extLst>
            <c:ext xmlns:c16="http://schemas.microsoft.com/office/drawing/2014/chart" uri="{C3380CC4-5D6E-409C-BE32-E72D297353CC}">
              <c16:uniqueId val="{00000008-A735-4BE6-9308-65D6012B3E7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38</c:v>
                </c:pt>
                <c:pt idx="3">
                  <c:v>30</c:v>
                </c:pt>
                <c:pt idx="6">
                  <c:v>23</c:v>
                </c:pt>
                <c:pt idx="9">
                  <c:v>15</c:v>
                </c:pt>
                <c:pt idx="12">
                  <c:v>8</c:v>
                </c:pt>
              </c:numCache>
            </c:numRef>
          </c:val>
          <c:extLst>
            <c:ext xmlns:c16="http://schemas.microsoft.com/office/drawing/2014/chart" uri="{C3380CC4-5D6E-409C-BE32-E72D297353CC}">
              <c16:uniqueId val="{00000009-A735-4BE6-9308-65D6012B3E7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44912</c:v>
                </c:pt>
                <c:pt idx="3">
                  <c:v>46589</c:v>
                </c:pt>
                <c:pt idx="6">
                  <c:v>49338</c:v>
                </c:pt>
                <c:pt idx="9">
                  <c:v>50154</c:v>
                </c:pt>
                <c:pt idx="12">
                  <c:v>52403</c:v>
                </c:pt>
              </c:numCache>
            </c:numRef>
          </c:val>
          <c:extLst>
            <c:ext xmlns:c16="http://schemas.microsoft.com/office/drawing/2014/chart" uri="{C3380CC4-5D6E-409C-BE32-E72D297353CC}">
              <c16:uniqueId val="{0000000A-A735-4BE6-9308-65D6012B3E7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14952</c:v>
                </c:pt>
                <c:pt idx="2">
                  <c:v>#N/A</c:v>
                </c:pt>
                <c:pt idx="3">
                  <c:v>#N/A</c:v>
                </c:pt>
                <c:pt idx="4">
                  <c:v>14693</c:v>
                </c:pt>
                <c:pt idx="5">
                  <c:v>#N/A</c:v>
                </c:pt>
                <c:pt idx="6">
                  <c:v>#N/A</c:v>
                </c:pt>
                <c:pt idx="7">
                  <c:v>15177</c:v>
                </c:pt>
                <c:pt idx="8">
                  <c:v>#N/A</c:v>
                </c:pt>
                <c:pt idx="9">
                  <c:v>#N/A</c:v>
                </c:pt>
                <c:pt idx="10">
                  <c:v>14885</c:v>
                </c:pt>
                <c:pt idx="11">
                  <c:v>#N/A</c:v>
                </c:pt>
                <c:pt idx="12">
                  <c:v>#N/A</c:v>
                </c:pt>
                <c:pt idx="13">
                  <c:v>15557</c:v>
                </c:pt>
                <c:pt idx="14">
                  <c:v>#N/A</c:v>
                </c:pt>
              </c:numCache>
            </c:numRef>
          </c:val>
          <c:smooth val="0"/>
          <c:extLst>
            <c:ext xmlns:c16="http://schemas.microsoft.com/office/drawing/2014/chart" uri="{C3380CC4-5D6E-409C-BE32-E72D297353CC}">
              <c16:uniqueId val="{0000000B-A735-4BE6-9308-65D6012B3E7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5110</c:v>
                </c:pt>
                <c:pt idx="1">
                  <c:v>6659</c:v>
                </c:pt>
                <c:pt idx="2">
                  <c:v>5836</c:v>
                </c:pt>
              </c:numCache>
            </c:numRef>
          </c:val>
          <c:extLst>
            <c:ext xmlns:c16="http://schemas.microsoft.com/office/drawing/2014/chart" uri="{C3380CC4-5D6E-409C-BE32-E72D297353CC}">
              <c16:uniqueId val="{00000000-5240-4FF2-99DE-69D76158242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61</c:v>
                </c:pt>
                <c:pt idx="1">
                  <c:v>1057</c:v>
                </c:pt>
                <c:pt idx="2">
                  <c:v>1849</c:v>
                </c:pt>
              </c:numCache>
            </c:numRef>
          </c:val>
          <c:extLst>
            <c:ext xmlns:c16="http://schemas.microsoft.com/office/drawing/2014/chart" uri="{C3380CC4-5D6E-409C-BE32-E72D297353CC}">
              <c16:uniqueId val="{00000001-5240-4FF2-99DE-69D76158242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3162</c:v>
                </c:pt>
                <c:pt idx="1">
                  <c:v>1263</c:v>
                </c:pt>
                <c:pt idx="2">
                  <c:v>2185</c:v>
                </c:pt>
              </c:numCache>
            </c:numRef>
          </c:val>
          <c:extLst>
            <c:ext xmlns:c16="http://schemas.microsoft.com/office/drawing/2014/chart" uri="{C3380CC4-5D6E-409C-BE32-E72D297353CC}">
              <c16:uniqueId val="{00000002-5240-4FF2-99DE-69D76158242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{6B568B22-3948-4CC7-9DEE-5B4F50D11365}</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ABEB-465E-AC42-940CE09CEB4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{C5D0121D-7421-4C57-886C-BC8192B10865}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BEB-465E-AC42-940CE09CEB4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{90EA19E4-CD18-4820-AFE0-8F6E9CADBCC8}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BEB-465E-AC42-940CE09CEB4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{3DA66DC2-4441-4B21-98A0-9C24D1BB12B4}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BEB-465E-AC42-940CE09CEB4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{D508DA18-3473-44BF-9C0F-BFB0CD4CFC2C}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BEB-465E-AC42-940CE09CEB44}"/>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{51734A42-95DC-48BD-B3B9-2D5D6B9B5CE7}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ABEB-465E-AC42-940CE09CEB44}"/>
                </c:ext>
              </c:extLst>
            </c:dLbl>
            <c:dLbl>
              <c:idx val="16"/>
              <c:layout>
                <c:manualLayout>
                  <c:x val="-2.6902264367109921E-2"/>
                  <c:y val="-6.4739042105865174E-2"/>
                </c:manualLayout>
              </c:layout>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{7FE65F69-7EF9-4402-815F-6CA1599F346F}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ABEB-465E-AC42-940CE09CEB44}"/>
                </c:ext>
              </c:extLst>
            </c:dLbl>
            <c:dLbl>
              <c:idx val="24"/>
              <c:layout>
                <c:manualLayout>
                  <c:x val="-3.7388136572034956E-2"/>
                  <c:y val="-6.4739042105865174E-2"/>
                </c:manualLayout>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{414A4291-6A24-4637-A60B-D8D12094FF68}</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ABEB-465E-AC42-940CE09CEB44}"/>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{8ECA3FCC-AC90-47E2-81B6-4870108308A3}</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ABEB-465E-AC42-940CE09CEB4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65.400000000000006</c:v>
                </c:pt>
                <c:pt idx="24">
                  <c:v>65.2</c:v>
                </c:pt>
                <c:pt idx="32">
                  <c:v>66.2</c:v>
                </c:pt>
              </c:numCache>
            </c:numRef>
          </c:xVal>
          <c:yVal>
            <c:numRef>
              <c:f>公会計指標分析・財政指標組合せ分析表!$BP$51:$DC$51</c:f>
              <c:numCache>
                <c:formatCode>#,##0.0;"▲ "#,##0.0</c:formatCode>
                <c:ptCount val="40"/>
                <c:pt idx="16">
                  <c:v>64.2</c:v>
                </c:pt>
                <c:pt idx="24">
                  <c:v>64.099999999999994</c:v>
                </c:pt>
                <c:pt idx="32">
                  <c:v>67.8</c:v>
                </c:pt>
              </c:numCache>
            </c:numRef>
          </c:yVal>
          <c:smooth val="0"/>
          <c:extLst>
            <c:ext xmlns:c16="http://schemas.microsoft.com/office/drawing/2014/chart" uri="{C3380CC4-5D6E-409C-BE32-E72D297353CC}">
              <c16:uniqueId val="{00000009-ABEB-465E-AC42-940CE09CEB4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{EAFC2B52-A254-4C7D-B382-AA9D0A049F58}</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ABEB-465E-AC42-940CE09CEB4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{AC2CB08F-4A56-4A70-9D5A-A4FBA3E9BA65}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BEB-465E-AC42-940CE09CEB4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{97B0C3D1-22F0-478A-A632-86A6E80C778C}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BEB-465E-AC42-940CE09CEB4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{73F6604F-A5F0-460F-BF3B-85106791B47E}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BEB-465E-AC42-940CE09CEB4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{F7241BCB-33FB-44CC-B679-8E7B792B3E93}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BEB-465E-AC42-940CE09CEB44}"/>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{008BC180-D7B8-4EFE-B627-36B3DFB11F55}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ABEB-465E-AC42-940CE09CEB44}"/>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{C3974250-270A-4A9E-92F6-77C8633FB9B0}</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ABEB-465E-AC42-940CE09CEB44}"/>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{D5977280-72BC-4411-BDB2-5C57F52EC7A3}</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ABEB-465E-AC42-940CE09CEB44}"/>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{7E5F919B-A842-44E4-B6A1-320DE0171DE2}</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ABEB-465E-AC42-940CE09CEB4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60.2</c:v>
                </c:pt>
                <c:pt idx="24">
                  <c:v>57.4</c:v>
                </c:pt>
                <c:pt idx="32">
                  <c:v>59.3</c:v>
                </c:pt>
              </c:numCache>
            </c:numRef>
          </c:xVal>
          <c:yVal>
            <c:numRef>
              <c:f>公会計指標分析・財政指標組合せ分析表!$BP$55:$DC$55</c:f>
              <c:numCache>
                <c:formatCode>#,##0.0;"▲ "#,##0.0</c:formatCode>
                <c:ptCount val="40"/>
                <c:pt idx="16">
                  <c:v>34.9</c:v>
                </c:pt>
                <c:pt idx="24">
                  <c:v>53.1</c:v>
                </c:pt>
                <c:pt idx="32">
                  <c:v>51.2</c:v>
                </c:pt>
              </c:numCache>
            </c:numRef>
          </c:yVal>
          <c:smooth val="0"/>
          <c:extLst>
            <c:ext xmlns:c16="http://schemas.microsoft.com/office/drawing/2014/chart" uri="{C3380CC4-5D6E-409C-BE32-E72D297353CC}">
              <c16:uniqueId val="{00000013-ABEB-465E-AC42-940CE09CEB44}"/>
            </c:ext>
          </c:extLst>
        </c:ser>
        <c:dLbls>
          <c:showLegendKey val="0"/>
          <c:showVal val="1"/>
          <c:showCatName val="0"/>
          <c:showSerName val="0"/>
          <c:showPercent val="0"/>
          <c:showBubbleSize val="0"/>
        </c:dLbls>
        <c:axId val="46179840"/>
        <c:axId val="46181760"/>
      </c:scatterChart>
      <c:valAx>
        <c:axId val="46179840"/>
        <c:scaling>
          <c:orientation val="minMax"/>
          <c:max val="67"/>
          <c:min val="56.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74"/>
          <c:min val="3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{4C255FC4-B758-4ED5-902F-8522ED83988F}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E0AC-4A60-A45D-05AC5161C56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{E8001911-7DEC-40F1-A6E6-786143D7D85D}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0AC-4A60-A45D-05AC5161C56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{1338FC24-4A9E-4B7C-BA39-AA21A1299636}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0AC-4A60-A45D-05AC5161C56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{9A8FDB1A-75DE-4B0E-AB8A-E9FB37A5A9D9}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0AC-4A60-A45D-05AC5161C56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{064A752E-4F9A-454A-A737-986F2C044628}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0AC-4A60-A45D-05AC5161C561}"/>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{946FB190-43EB-4630-BE11-EA84ABDD147A}</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E0AC-4A60-A45D-05AC5161C561}"/>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{291104F1-9C0E-4675-AAA7-6B59A84A1956}</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E0AC-4A60-A45D-05AC5161C561}"/>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{A03E7FAF-4870-41A4-A45E-91CCBA1A0199}</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E0AC-4A60-A45D-05AC5161C561}"/>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{D946ADAB-AA22-4349-9471-68F346BF7A83}</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E0AC-4A60-A45D-05AC5161C56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11.6</c:v>
                </c:pt>
                <c:pt idx="8">
                  <c:v>10.9</c:v>
                </c:pt>
                <c:pt idx="16">
                  <c:v>9.6</c:v>
                </c:pt>
                <c:pt idx="24">
                  <c:v>8.4</c:v>
                </c:pt>
                <c:pt idx="32">
                  <c:v>7.2</c:v>
                </c:pt>
              </c:numCache>
            </c:numRef>
          </c:xVal>
          <c:yVal>
            <c:numRef>
              <c:f>公会計指標分析・財政指標組合せ分析表!$BP$73:$DC$73</c:f>
              <c:numCache>
                <c:formatCode>#,##0.0;"▲ "#,##0.0</c:formatCode>
                <c:ptCount val="40"/>
                <c:pt idx="0">
                  <c:v>62.7</c:v>
                </c:pt>
                <c:pt idx="8">
                  <c:v>62.1</c:v>
                </c:pt>
                <c:pt idx="16">
                  <c:v>64.2</c:v>
                </c:pt>
                <c:pt idx="24">
                  <c:v>64.099999999999994</c:v>
                </c:pt>
                <c:pt idx="32">
                  <c:v>67.8</c:v>
                </c:pt>
              </c:numCache>
            </c:numRef>
          </c:yVal>
          <c:smooth val="0"/>
          <c:extLst>
            <c:ext xmlns:c16="http://schemas.microsoft.com/office/drawing/2014/chart" uri="{C3380CC4-5D6E-409C-BE32-E72D297353CC}">
              <c16:uniqueId val="{00000009-E0AC-4A60-A45D-05AC5161C56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{B12A766E-1921-4915-AFE0-F08381B6C56C}</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E0AC-4A60-A45D-05AC5161C56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{E7D30895-3E6A-4857-B87A-5D8357D4318C}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0AC-4A60-A45D-05AC5161C56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{D1B104FE-C0BC-4FE5-B02D-548EE0B27173}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0AC-4A60-A45D-05AC5161C56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{EC04E282-9185-4B09-A296-B5ADA2CC984D}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0AC-4A60-A45D-05AC5161C56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{2E1057DA-8CF1-4360-A5D9-3B09B74C5156}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0AC-4A60-A45D-05AC5161C561}"/>
                </c:ext>
              </c:extLst>
            </c:dLbl>
            <c:dLbl>
              <c:idx val="8"/>
              <c:layout>
                <c:manualLayout>
                  <c:x val="-3.701092812376517E-2"/>
                  <c:y val="-6.2416647087793951E-2"/>
                </c:manualLayout>
              </c:layout>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{0BB3CFB1-C57B-4570-94D0-7B2366806811}</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E0AC-4A60-A45D-05AC5161C561}"/>
                </c:ext>
              </c:extLst>
            </c:dLbl>
            <c:dLbl>
              <c:idx val="16"/>
              <c:layout>
                <c:manualLayout>
                  <c:x val="-2.6385055114456147E-2"/>
                  <c:y val="-6.241664708779395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{3555AB46-5918-44BF-99A2-9573FF48E34C}</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E0AC-4A60-A45D-05AC5161C561}"/>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{FD928F0E-0EDF-4CB5-86F2-4BFDE2AF3155}</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E0AC-4A60-A45D-05AC5161C561}"/>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{2F24361F-3215-453F-915C-D095EC3C83DA}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E0AC-4A60-A45D-05AC5161C56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7.1</c:v>
                </c:pt>
                <c:pt idx="16">
                  <c:v>7.2</c:v>
                </c:pt>
                <c:pt idx="24">
                  <c:v>8.6</c:v>
                </c:pt>
                <c:pt idx="32">
                  <c:v>8.1999999999999993</c:v>
                </c:pt>
              </c:numCache>
            </c:numRef>
          </c:xVal>
          <c:yVal>
            <c:numRef>
              <c:f>公会計指標分析・財政指標組合せ分析表!$BP$77:$DC$77</c:f>
              <c:numCache>
                <c:formatCode>#,##0.0;"▲ "#,##0.0</c:formatCode>
                <c:ptCount val="40"/>
                <c:pt idx="0">
                  <c:v>37.6</c:v>
                </c:pt>
                <c:pt idx="8">
                  <c:v>33.799999999999997</c:v>
                </c:pt>
                <c:pt idx="16">
                  <c:v>34.9</c:v>
                </c:pt>
                <c:pt idx="24">
                  <c:v>53.1</c:v>
                </c:pt>
                <c:pt idx="32">
                  <c:v>51.2</c:v>
                </c:pt>
              </c:numCache>
            </c:numRef>
          </c:yVal>
          <c:smooth val="0"/>
          <c:extLst>
            <c:ext xmlns:c16="http://schemas.microsoft.com/office/drawing/2014/chart" uri="{C3380CC4-5D6E-409C-BE32-E72D297353CC}">
              <c16:uniqueId val="{00000013-E0AC-4A60-A45D-05AC5161C561}"/>
            </c:ext>
          </c:extLst>
        </c:ser>
        <c:dLbls>
          <c:showLegendKey val="0"/>
          <c:showVal val="1"/>
          <c:showCatName val="0"/>
          <c:showSerName val="0"/>
          <c:showPercent val="0"/>
          <c:showBubbleSize val="0"/>
        </c:dLbls>
        <c:axId val="84219776"/>
        <c:axId val="84234240"/>
      </c:scatterChart>
      <c:valAx>
        <c:axId val="84219776"/>
        <c:scaling>
          <c:orientation val="minMax"/>
          <c:max val="12"/>
          <c:min val="6.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4"/>
          <c:min val="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愛媛県西条市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元利償還金等が増加しているものの、それ以上に改善要素である算入公債費等が増加したことから、実質公債費比率の分子額、実質公債費比率ともに改善している。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今後も後年度交付税措置のある起債を厳選して活用するとともに、起債の抑制に努める。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愛媛県西条市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建設事業実施による合併特例債の借入や、一般財源となる臨時財政対策債の借入により地方債残高が増加している。臨時財政対策債は、改善要素である基準財政需要算入見込額に全額算入されるものの、合併特例債の算入率は</a:t>
          </a:r>
          <a:r>
            <a:rPr kumimoji="1" lang="en-US" altLang="ja-JP" sz="1400">
              <a:latin typeface="ＭＳ ゴシック" pitchFamily="49" charset="-128"/>
              <a:ea typeface="ＭＳ ゴシック" pitchFamily="49" charset="-128"/>
            </a:rPr>
            <a:t>70</a:t>
          </a:r>
          <a:r>
            <a:rPr kumimoji="1" lang="ja-JP" altLang="en-US" sz="1400">
              <a:latin typeface="ＭＳ ゴシック" pitchFamily="49" charset="-128"/>
              <a:ea typeface="ＭＳ ゴシック" pitchFamily="49" charset="-128"/>
            </a:rPr>
            <a:t>％であり、多額の借入は将来負担比率の悪化要因となるため、注意する必要がある。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また、退職手当負担等見込額は、職員の新陳代謝等により減少している。</a:t>
          </a:r>
        </a:p>
        <a:p>
          <a:r>
            <a:rPr kumimoji="1" lang="ja-JP" altLang="en-US" sz="1400">
              <a:latin typeface="ＭＳ ゴシック" pitchFamily="49" charset="-128"/>
              <a:ea typeface="ＭＳ ゴシック" pitchFamily="49" charset="-128"/>
            </a:rPr>
            <a:t>　今後もひうちクリーンセンター整備事業等の大型事業により地方債現在高の増嵩が見込まれることから、比率に留意し、起債の抑制を図っていく必要がある。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愛媛県西条市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財政調整基金の基金残高が減少しているものの、減債基金と合わせた基金残高は約７７億円と前年同額程度になっている。また、</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福祉基金、ひうち緑地等管理基金等は、それぞれ事業実施に伴い基金を取り崩したことから基金残高は減少している。一方、</a:t>
          </a:r>
          <a:r>
            <a:rPr lang="ja-JP" altLang="ja-JP" sz="1600">
              <a:solidFill>
                <a:schemeClr val="dk1"/>
              </a:solidFill>
              <a:effectLst/>
              <a:latin typeface="ＭＳ ゴシック" panose="020B0609070205080204" pitchFamily="49" charset="-128"/>
              <a:ea typeface="ＭＳ ゴシック" panose="020B0609070205080204" pitchFamily="49" charset="-128"/>
              <a:cs typeface="+mn-cs"/>
            </a:rPr>
            <a:t>本市における市民の連帯の強化及び地域振興</a:t>
          </a:r>
          <a:r>
            <a:rPr lang="ja-JP" altLang="en-US" sz="1600">
              <a:solidFill>
                <a:schemeClr val="dk1"/>
              </a:solidFill>
              <a:effectLst/>
              <a:latin typeface="ＭＳ ゴシック" panose="020B0609070205080204" pitchFamily="49" charset="-128"/>
              <a:ea typeface="ＭＳ ゴシック" panose="020B0609070205080204" pitchFamily="49" charset="-128"/>
              <a:cs typeface="+mn-cs"/>
            </a:rPr>
            <a:t>を目的とする</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合併振興基金を新たに造成し、１１億７千万円を積立てた。この結果、基金全体では８億９千万円の増となった。</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合併振興基金を</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平成２９年度から平成３１年度までの３カ年で積立限度額の３３</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３千万円</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まで</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積立予定</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としていることから、この間は全体の基金残高は増加していく見込みである。</a:t>
          </a:r>
          <a:endParaRPr lang="ja-JP" altLang="ja-JP" sz="16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・合併振興基金：</a:t>
          </a:r>
          <a:r>
            <a:rPr lang="ja-JP" altLang="en-US" sz="1600">
              <a:latin typeface="ＭＳ ゴシック" panose="020B0609070205080204" pitchFamily="49" charset="-128"/>
              <a:ea typeface="ＭＳ ゴシック" panose="020B0609070205080204" pitchFamily="49" charset="-128"/>
            </a:rPr>
            <a:t>本市における市民の連帯の強化及び地域振興に要する経費。</a:t>
          </a:r>
          <a:endParaRPr lang="en-US" altLang="ja-JP" sz="1600">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・福祉基金：高齢者等の社会参加の促進及び、保健福祉の増進を図る事業に要する</a:t>
          </a:r>
          <a:r>
            <a:rPr lang="ja-JP" altLang="ja-JP" sz="1600">
              <a:solidFill>
                <a:schemeClr val="dk1"/>
              </a:solidFill>
              <a:effectLst/>
              <a:latin typeface="ＭＳ ゴシック" panose="020B0609070205080204" pitchFamily="49" charset="-128"/>
              <a:ea typeface="ＭＳ ゴシック" panose="020B0609070205080204" pitchFamily="49" charset="-128"/>
              <a:cs typeface="+mn-cs"/>
            </a:rPr>
            <a:t>経費</a:t>
          </a:r>
          <a:r>
            <a:rPr lang="ja-JP" altLang="ja-JP" sz="1100">
              <a:solidFill>
                <a:schemeClr val="dk1"/>
              </a:solidFill>
              <a:effectLst/>
              <a:latin typeface="+mn-lt"/>
              <a:ea typeface="+mn-ea"/>
              <a:cs typeface="+mn-cs"/>
            </a:rPr>
            <a:t>。</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・ひうち緑地等管理基金：</a:t>
          </a:r>
          <a:r>
            <a:rPr lang="ja-JP" altLang="en-US" sz="1600">
              <a:latin typeface="ＭＳ ゴシック" panose="020B0609070205080204" pitchFamily="49" charset="-128"/>
              <a:ea typeface="ＭＳ ゴシック" panose="020B0609070205080204" pitchFamily="49" charset="-128"/>
            </a:rPr>
            <a:t>東部臨海土地造成事業により施行した緑地等の管理に要する経費</a:t>
          </a:r>
          <a:r>
            <a:rPr lang="ja-JP" altLang="ja-JP" sz="1100">
              <a:solidFill>
                <a:schemeClr val="dk1"/>
              </a:solidFill>
              <a:effectLst/>
              <a:latin typeface="+mn-lt"/>
              <a:ea typeface="+mn-ea"/>
              <a:cs typeface="+mn-cs"/>
            </a:rPr>
            <a:t>。</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・水産資源育成基金：</a:t>
          </a:r>
          <a:r>
            <a:rPr lang="ja-JP" altLang="en-US" sz="1600">
              <a:latin typeface="ＭＳ ゴシック" panose="020B0609070205080204" pitchFamily="49" charset="-128"/>
              <a:ea typeface="ＭＳ ゴシック" panose="020B0609070205080204" pitchFamily="49" charset="-128"/>
            </a:rPr>
            <a:t>東部臨海土地造成事業に伴う水産資源育成事業に要する経費</a:t>
          </a:r>
          <a:r>
            <a:rPr lang="ja-JP" altLang="ja-JP" sz="1100">
              <a:solidFill>
                <a:schemeClr val="dk1"/>
              </a:solidFill>
              <a:effectLst/>
              <a:latin typeface="+mn-lt"/>
              <a:ea typeface="+mn-ea"/>
              <a:cs typeface="+mn-cs"/>
            </a:rPr>
            <a:t>。</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・漁業振興対策基金：西条地区</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旧西條市</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の漁業振興対策事業</a:t>
          </a:r>
          <a:r>
            <a:rPr lang="ja-JP" altLang="ja-JP" sz="1600">
              <a:solidFill>
                <a:schemeClr val="dk1"/>
              </a:solidFill>
              <a:effectLst/>
              <a:latin typeface="ＭＳ ゴシック" panose="020B0609070205080204" pitchFamily="49" charset="-128"/>
              <a:ea typeface="ＭＳ ゴシック" panose="020B0609070205080204" pitchFamily="49" charset="-128"/>
              <a:cs typeface="+mn-cs"/>
            </a:rPr>
            <a:t>に要する経費</a:t>
          </a:r>
          <a:r>
            <a:rPr lang="ja-JP" altLang="ja-JP" sz="1100">
              <a:solidFill>
                <a:schemeClr val="dk1"/>
              </a:solidFill>
              <a:effectLst/>
              <a:latin typeface="+mn-lt"/>
              <a:ea typeface="+mn-ea"/>
              <a:cs typeface="+mn-cs"/>
            </a:rPr>
            <a:t>。</a:t>
          </a:r>
          <a:endParaRPr lang="ja-JP" altLang="ja-JP" sz="16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・合併振興基金：</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合併特例債を主な財源とした積立による増。</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・福祉基金：</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シルバーカー購入費補助金、紙おむつ支給などの社会福祉基金事業実施による減。</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ひうち緑地等管理基金</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：ひうち地域の樹木管理、除草清掃等委託実施による減。</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・水産資源育成基金：ひうち地域で放流するクルマエビ等種苗購入費等による減</a:t>
          </a:r>
          <a:r>
            <a:rPr lang="ja-JP" altLang="ja-JP" sz="1100">
              <a:solidFill>
                <a:schemeClr val="dk1"/>
              </a:solidFill>
              <a:effectLst/>
              <a:latin typeface="+mn-lt"/>
              <a:ea typeface="+mn-ea"/>
              <a:cs typeface="+mn-cs"/>
            </a:rPr>
            <a:t>。</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・合併振興基金：平成２９年度から平成３１年度までの３カ年で積立限度額の３３憶３千万円を積立予定。</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・福祉基金：福祉基金事業の財源とするため毎年度取崩予定。</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・ひうち緑地等管理基金：：ひうち地域の</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緑地管理の財源とするため</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毎年度取崩予定。</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・水産資源育成基金：ひうち地域</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で実施する</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漁業振興対策事業</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の財源とするため</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毎年度取崩予定。</a:t>
          </a:r>
          <a:endParaRPr lang="ja-JP" altLang="ja-JP" sz="1600">
            <a:effectLst/>
            <a:latin typeface="ＭＳ ゴシック" panose="020B0609070205080204" pitchFamily="49" charset="-128"/>
            <a:ea typeface="ＭＳ ゴシック" panose="020B0609070205080204" pitchFamily="49" charset="-128"/>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市税収入が増加したものの前年度繰越金が減少したことから、前年度と比較して取崩し額が７億円増加した。</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災害への備え等のため、５０億円程度を目途に積み立てることとしている。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決算剰余金のうち約８億円を積み立てたことによる増。</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今後も合併特例債の借入が続く見込みであることから、財政調整基金の基金残高を勘案しつつ可能な範囲で積立てていく。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愛媛県西条市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110,767
109,435
509.98
51,247,148
49,134,436
1,920,048
26,824,263
52,403,344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年度数値は類似団体平均と比べ</a:t>
          </a:r>
          <a:r>
            <a:rPr kumimoji="1" lang="en-US" altLang="ja-JP" sz="1100">
              <a:latin typeface="ＭＳ Ｐゴシック" panose="020B0600070205080204" pitchFamily="50" charset="-128"/>
              <a:ea typeface="ＭＳ Ｐゴシック" panose="020B0600070205080204" pitchFamily="50" charset="-128"/>
            </a:rPr>
            <a:t>6.9</a:t>
          </a:r>
          <a:r>
            <a:rPr kumimoji="1" lang="ja-JP" altLang="en-US" sz="1100">
              <a:latin typeface="ＭＳ Ｐゴシック" panose="020B0600070205080204" pitchFamily="50" charset="-128"/>
              <a:ea typeface="ＭＳ Ｐゴシック" panose="020B0600070205080204" pitchFamily="50" charset="-128"/>
            </a:rPr>
            <a:t>、愛媛県平均と比べ</a:t>
          </a:r>
          <a:r>
            <a:rPr kumimoji="1" lang="en-US" altLang="ja-JP" sz="1100">
              <a:latin typeface="ＭＳ Ｐゴシック" panose="020B0600070205080204" pitchFamily="50" charset="-128"/>
              <a:ea typeface="ＭＳ Ｐゴシック" panose="020B0600070205080204" pitchFamily="50" charset="-128"/>
            </a:rPr>
            <a:t>8.7</a:t>
          </a:r>
          <a:r>
            <a:rPr kumimoji="1" lang="ja-JP" altLang="en-US" sz="1100">
              <a:latin typeface="ＭＳ Ｐゴシック" panose="020B0600070205080204" pitchFamily="50" charset="-128"/>
              <a:ea typeface="ＭＳ Ｐゴシック" panose="020B0600070205080204" pitchFamily="50" charset="-128"/>
            </a:rPr>
            <a:t>上回っており、施設の老朽化が進んでいる。今後、施設の統廃合を進め、施設修繕などの維持管理費の抑制に努める。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45811</xdr:rowOff>
    </xdr:from>
    <xdr:to>
      <xdr:col>23</xdr:col>
      <xdr:colOff>85090</xdr:colOff>
      <xdr:row>34</xdr:row>
      <xdr:rowOff>82459</xdr:rowOff>
    </xdr:to>
    <xdr:cxnSp macro="">
      <xdr:nvCxnSpPr>
        <xdr:cNvPr id="66" name="直線コネクタ 65"/>
        <xdr:cNvCxnSpPr/>
      </xdr:nvCxnSpPr>
      <xdr:spPr>
        <a:xfrm flipV="1">
          <a:off x="4760595" y="5446486"/>
          <a:ext cx="1270" cy="1236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86286</xdr:rowOff>
    </xdr:from>
    <xdr:ext cx="405111" cy="259045"/>
    <xdr:sp macro="" textlink="">
      <xdr:nvSpPr>
        <xdr:cNvPr id="67" name="有形固定資産減価償却率最小値テキスト"/>
        <xdr:cNvSpPr txBox="1"/>
      </xdr:nvSpPr>
      <xdr:spPr>
        <a:xfrm>
          <a:off x="4813300"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82459</xdr:rowOff>
    </xdr:from>
    <xdr:to>
      <xdr:col>23</xdr:col>
      <xdr:colOff>174625</xdr:colOff>
      <xdr:row>34</xdr:row>
      <xdr:rowOff>82459</xdr:rowOff>
    </xdr:to>
    <xdr:cxnSp macro="">
      <xdr:nvCxnSpPr>
        <xdr:cNvPr id="68" name="直線コネクタ 67"/>
        <xdr:cNvCxnSpPr/>
      </xdr:nvCxnSpPr>
      <xdr:spPr>
        <a:xfrm>
          <a:off x="4673600" y="6683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163938</xdr:rowOff>
    </xdr:from>
    <xdr:ext cx="405111" cy="259045"/>
    <xdr:sp macro="" textlink="">
      <xdr:nvSpPr>
        <xdr:cNvPr id="69" name="有形固定資産減価償却率最大値テキスト"/>
        <xdr:cNvSpPr txBox="1"/>
      </xdr:nvSpPr>
      <xdr:spPr>
        <a:xfrm>
          <a:off x="4813300" y="5221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45811</xdr:rowOff>
    </xdr:from>
    <xdr:to>
      <xdr:col>23</xdr:col>
      <xdr:colOff>174625</xdr:colOff>
      <xdr:row>27</xdr:row>
      <xdr:rowOff>45811</xdr:rowOff>
    </xdr:to>
    <xdr:cxnSp macro="">
      <xdr:nvCxnSpPr>
        <xdr:cNvPr id="70" name="直線コネクタ 69"/>
        <xdr:cNvCxnSpPr/>
      </xdr:nvCxnSpPr>
      <xdr:spPr>
        <a:xfrm>
          <a:off x="4673600" y="5446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83928</xdr:rowOff>
    </xdr:from>
    <xdr:ext cx="405111" cy="259045"/>
    <xdr:sp macro="" textlink="">
      <xdr:nvSpPr>
        <xdr:cNvPr id="71" name="有形固定資産減価償却率平均値テキスト"/>
        <xdr:cNvSpPr txBox="1"/>
      </xdr:nvSpPr>
      <xdr:spPr>
        <a:xfrm>
          <a:off x="4813300" y="5827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105501</xdr:rowOff>
    </xdr:from>
    <xdr:to>
      <xdr:col>23</xdr:col>
      <xdr:colOff>136525</xdr:colOff>
      <xdr:row>30</xdr:row>
      <xdr:rowOff>35651</xdr:rowOff>
    </xdr:to>
    <xdr:sp macro="" textlink="">
      <xdr:nvSpPr>
        <xdr:cNvPr id="72" name="フローチャート: 判断 71"/>
        <xdr:cNvSpPr/>
      </xdr:nvSpPr>
      <xdr:spPr>
        <a:xfrm>
          <a:off x="4711700" y="58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164102</xdr:rowOff>
    </xdr:from>
    <xdr:to>
      <xdr:col>19</xdr:col>
      <xdr:colOff>187325</xdr:colOff>
      <xdr:row>30</xdr:row>
      <xdr:rowOff>94252</xdr:rowOff>
    </xdr:to>
    <xdr:sp macro="" textlink="">
      <xdr:nvSpPr>
        <xdr:cNvPr id="73" name="フローチャート: 判断 72"/>
        <xdr:cNvSpPr/>
      </xdr:nvSpPr>
      <xdr:spPr>
        <a:xfrm>
          <a:off x="4000500" y="590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77742</xdr:rowOff>
    </xdr:from>
    <xdr:to>
      <xdr:col>15</xdr:col>
      <xdr:colOff>187325</xdr:colOff>
      <xdr:row>30</xdr:row>
      <xdr:rowOff>7892</xdr:rowOff>
    </xdr:to>
    <xdr:sp macro="" textlink="">
      <xdr:nvSpPr>
        <xdr:cNvPr id="74" name="フローチャート: 判断 73"/>
        <xdr:cNvSpPr/>
      </xdr:nvSpPr>
      <xdr:spPr>
        <a:xfrm>
          <a:off x="3238500" y="58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64135</xdr:rowOff>
    </xdr:from>
    <xdr:to>
      <xdr:col>23</xdr:col>
      <xdr:colOff>136525</xdr:colOff>
      <xdr:row>28</xdr:row>
      <xdr:rowOff>165735</xdr:rowOff>
    </xdr:to>
    <xdr:sp macro="" textlink="">
      <xdr:nvSpPr>
        <xdr:cNvPr id="80" name="楕円 79"/>
        <xdr:cNvSpPr/>
      </xdr:nvSpPr>
      <xdr:spPr>
        <a:xfrm>
          <a:off x="4711700" y="563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87012</xdr:rowOff>
    </xdr:from>
    <xdr:ext cx="405111" cy="259045"/>
    <xdr:sp macro="" textlink="">
      <xdr:nvSpPr>
        <xdr:cNvPr id="81" name="有形固定資産減価償却率該当値テキスト"/>
        <xdr:cNvSpPr txBox="1"/>
      </xdr:nvSpPr>
      <xdr:spPr>
        <a:xfrm>
          <a:off x="4813300" y="5487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94978</xdr:rowOff>
    </xdr:from>
    <xdr:to>
      <xdr:col>19</xdr:col>
      <xdr:colOff>187325</xdr:colOff>
      <xdr:row>29</xdr:row>
      <xdr:rowOff>25128</xdr:rowOff>
    </xdr:to>
    <xdr:sp macro="" textlink="">
      <xdr:nvSpPr>
        <xdr:cNvPr id="82" name="楕円 81"/>
        <xdr:cNvSpPr/>
      </xdr:nvSpPr>
      <xdr:spPr>
        <a:xfrm>
          <a:off x="4000500" y="566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114935</xdr:rowOff>
    </xdr:from>
    <xdr:to>
      <xdr:col>23</xdr:col>
      <xdr:colOff>85725</xdr:colOff>
      <xdr:row>28</xdr:row>
      <xdr:rowOff>145778</xdr:rowOff>
    </xdr:to>
    <xdr:cxnSp macro="">
      <xdr:nvCxnSpPr>
        <xdr:cNvPr id="83" name="直線コネクタ 82"/>
        <xdr:cNvCxnSpPr/>
      </xdr:nvCxnSpPr>
      <xdr:spPr>
        <a:xfrm flipV="1">
          <a:off x="4051300" y="5687060"/>
          <a:ext cx="7112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88809</xdr:rowOff>
    </xdr:from>
    <xdr:to>
      <xdr:col>15</xdr:col>
      <xdr:colOff>187325</xdr:colOff>
      <xdr:row>29</xdr:row>
      <xdr:rowOff>18959</xdr:rowOff>
    </xdr:to>
    <xdr:sp macro="" textlink="">
      <xdr:nvSpPr>
        <xdr:cNvPr id="84" name="楕円 83"/>
        <xdr:cNvSpPr/>
      </xdr:nvSpPr>
      <xdr:spPr>
        <a:xfrm>
          <a:off x="3238500" y="566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139609</xdr:rowOff>
    </xdr:from>
    <xdr:to>
      <xdr:col>19</xdr:col>
      <xdr:colOff>136525</xdr:colOff>
      <xdr:row>28</xdr:row>
      <xdr:rowOff>145778</xdr:rowOff>
    </xdr:to>
    <xdr:cxnSp macro="">
      <xdr:nvCxnSpPr>
        <xdr:cNvPr id="85" name="直線コネクタ 84"/>
        <xdr:cNvCxnSpPr/>
      </xdr:nvCxnSpPr>
      <xdr:spPr>
        <a:xfrm>
          <a:off x="3289300" y="5711734"/>
          <a:ext cx="762000" cy="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85379</xdr:rowOff>
    </xdr:from>
    <xdr:ext cx="405111" cy="259045"/>
    <xdr:sp macro="" textlink="">
      <xdr:nvSpPr>
        <xdr:cNvPr id="86" name="n_1aveValue有形固定資産減価償却率"/>
        <xdr:cNvSpPr txBox="1"/>
      </xdr:nvSpPr>
      <xdr:spPr>
        <a:xfrm>
          <a:off x="3836044" y="6000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170469</xdr:rowOff>
    </xdr:from>
    <xdr:ext cx="405111" cy="259045"/>
    <xdr:sp macro="" textlink="">
      <xdr:nvSpPr>
        <xdr:cNvPr id="87" name="n_2aveValue有形固定資産減価償却率"/>
        <xdr:cNvSpPr txBox="1"/>
      </xdr:nvSpPr>
      <xdr:spPr>
        <a:xfrm>
          <a:off x="3086744" y="591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41655</xdr:rowOff>
    </xdr:from>
    <xdr:ext cx="405111" cy="259045"/>
    <xdr:sp macro="" textlink="">
      <xdr:nvSpPr>
        <xdr:cNvPr id="88" name="n_1mainValue有形固定資産減価償却率"/>
        <xdr:cNvSpPr txBox="1"/>
      </xdr:nvSpPr>
      <xdr:spPr>
        <a:xfrm>
          <a:off x="3836044" y="5442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35486</xdr:rowOff>
    </xdr:from>
    <xdr:ext cx="405111" cy="259045"/>
    <xdr:sp macro="" textlink="">
      <xdr:nvSpPr>
        <xdr:cNvPr id="89" name="n_2mainValue有形固定資産減価償却率"/>
        <xdr:cNvSpPr txBox="1"/>
      </xdr:nvSpPr>
      <xdr:spPr>
        <a:xfrm>
          <a:off x="3086744" y="5436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年度数値は類似団体平均と比べ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、愛媛県平均と比べ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上回っており、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実質的な債務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多い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充当可能財源や経常一般財源は限られるため、市債の借入を抑制し、将来負担額（地方債残高）の削減に努める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5" name="テキスト ボックス 104"/>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6" name="直線コネクタ 105"/>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7" name="テキスト ボックス 106"/>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8" name="直線コネクタ 107"/>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9" name="テキスト ボックス 108"/>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0" name="直線コネクタ 109"/>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1" name="テキスト ボックス 110"/>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2" name="直線コネクタ 111"/>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13" name="テキスト ボックス 112"/>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4" name="直線コネクタ 113"/>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5" name="テキスト ボックス 114"/>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7" name="テキスト ボックス 116"/>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47625</xdr:rowOff>
    </xdr:from>
    <xdr:to>
      <xdr:col>76</xdr:col>
      <xdr:colOff>21589</xdr:colOff>
      <xdr:row>34</xdr:row>
      <xdr:rowOff>169333</xdr:rowOff>
    </xdr:to>
    <xdr:cxnSp macro="">
      <xdr:nvCxnSpPr>
        <xdr:cNvPr id="119" name="直線コネクタ 118"/>
        <xdr:cNvCxnSpPr/>
      </xdr:nvCxnSpPr>
      <xdr:spPr>
        <a:xfrm flipV="1">
          <a:off x="14793595" y="5276850"/>
          <a:ext cx="1269" cy="1493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1710</xdr:rowOff>
    </xdr:from>
    <xdr:ext cx="340478" cy="259045"/>
    <xdr:sp macro="" textlink="">
      <xdr:nvSpPr>
        <xdr:cNvPr id="120" name="債務償還可能年数最小値テキスト"/>
        <xdr:cNvSpPr txBox="1"/>
      </xdr:nvSpPr>
      <xdr:spPr>
        <a:xfrm>
          <a:off x="14846300" y="67739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169333</xdr:rowOff>
    </xdr:from>
    <xdr:to>
      <xdr:col>76</xdr:col>
      <xdr:colOff>111125</xdr:colOff>
      <xdr:row>34</xdr:row>
      <xdr:rowOff>169333</xdr:rowOff>
    </xdr:to>
    <xdr:cxnSp macro="">
      <xdr:nvCxnSpPr>
        <xdr:cNvPr id="121" name="直線コネクタ 120"/>
        <xdr:cNvCxnSpPr/>
      </xdr:nvCxnSpPr>
      <xdr:spPr>
        <a:xfrm>
          <a:off x="14706600" y="677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165752</xdr:rowOff>
    </xdr:from>
    <xdr:ext cx="405111" cy="259045"/>
    <xdr:sp macro="" textlink="">
      <xdr:nvSpPr>
        <xdr:cNvPr id="122" name="債務償還可能年数最大値テキスト"/>
        <xdr:cNvSpPr txBox="1"/>
      </xdr:nvSpPr>
      <xdr:spPr>
        <a:xfrm>
          <a:off x="14846300" y="5052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47625</xdr:rowOff>
    </xdr:from>
    <xdr:to>
      <xdr:col>76</xdr:col>
      <xdr:colOff>111125</xdr:colOff>
      <xdr:row>26</xdr:row>
      <xdr:rowOff>47625</xdr:rowOff>
    </xdr:to>
    <xdr:cxnSp macro="">
      <xdr:nvCxnSpPr>
        <xdr:cNvPr id="123" name="直線コネクタ 122"/>
        <xdr:cNvCxnSpPr/>
      </xdr:nvCxnSpPr>
      <xdr:spPr>
        <a:xfrm>
          <a:off x="14706600" y="527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89552</xdr:rowOff>
    </xdr:from>
    <xdr:ext cx="340478" cy="259045"/>
    <xdr:sp macro="" textlink="">
      <xdr:nvSpPr>
        <xdr:cNvPr id="124" name="債務償還可能年数平均値テキスト"/>
        <xdr:cNvSpPr txBox="1"/>
      </xdr:nvSpPr>
      <xdr:spPr>
        <a:xfrm>
          <a:off x="14846300" y="6176027"/>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111125</xdr:rowOff>
    </xdr:from>
    <xdr:to>
      <xdr:col>76</xdr:col>
      <xdr:colOff>73025</xdr:colOff>
      <xdr:row>32</xdr:row>
      <xdr:rowOff>41275</xdr:rowOff>
    </xdr:to>
    <xdr:sp macro="" textlink="">
      <xdr:nvSpPr>
        <xdr:cNvPr id="125" name="フローチャート: 判断 124"/>
        <xdr:cNvSpPr/>
      </xdr:nvSpPr>
      <xdr:spPr>
        <a:xfrm>
          <a:off x="147447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66675</xdr:rowOff>
    </xdr:from>
    <xdr:to>
      <xdr:col>76</xdr:col>
      <xdr:colOff>73025</xdr:colOff>
      <xdr:row>30</xdr:row>
      <xdr:rowOff>168275</xdr:rowOff>
    </xdr:to>
    <xdr:sp macro="" textlink="">
      <xdr:nvSpPr>
        <xdr:cNvPr id="131" name="楕円 130"/>
        <xdr:cNvSpPr/>
      </xdr:nvSpPr>
      <xdr:spPr>
        <a:xfrm>
          <a:off x="147447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89552</xdr:rowOff>
    </xdr:from>
    <xdr:ext cx="340478" cy="259045"/>
    <xdr:sp macro="" textlink="">
      <xdr:nvSpPr>
        <xdr:cNvPr id="132" name="債務償還可能年数該当値テキスト"/>
        <xdr:cNvSpPr txBox="1"/>
      </xdr:nvSpPr>
      <xdr:spPr>
        <a:xfrm>
          <a:off x="14846300" y="5833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3" name="正方形/長方形 13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4" name="正方形/長方形 13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5" name="テキスト ボックス 13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6" name="テキスト ボックス 13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7" name="テキスト ボックス 13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8" name="テキスト ボックス 13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愛媛県西条市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110,767
109,435
509.98
51,247,148
49,134,436
1,920,048
26,824,263
52,403,344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72390</xdr:rowOff>
    </xdr:from>
    <xdr:to>
      <xdr:col>24</xdr:col>
      <xdr:colOff>62865</xdr:colOff>
      <xdr:row>41</xdr:row>
      <xdr:rowOff>40005</xdr:rowOff>
    </xdr:to>
    <xdr:cxnSp macro="">
      <xdr:nvCxnSpPr>
        <xdr:cNvPr id="56" name="直線コネクタ 55"/>
        <xdr:cNvCxnSpPr/>
      </xdr:nvCxnSpPr>
      <xdr:spPr>
        <a:xfrm flipV="1">
          <a:off x="4634865" y="5730240"/>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43832</xdr:rowOff>
    </xdr:from>
    <xdr:ext cx="405111" cy="259045"/>
    <xdr:sp macro="" textlink="">
      <xdr:nvSpPr>
        <xdr:cNvPr id="57" name="【道路】&#10;有形固定資産減価償却率最小値テキスト"/>
        <xdr:cNvSpPr txBox="1"/>
      </xdr:nvSpPr>
      <xdr:spPr>
        <a:xfrm>
          <a:off x="4673600" y="707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40005</xdr:rowOff>
    </xdr:from>
    <xdr:to>
      <xdr:col>24</xdr:col>
      <xdr:colOff>152400</xdr:colOff>
      <xdr:row>41</xdr:row>
      <xdr:rowOff>40005</xdr:rowOff>
    </xdr:to>
    <xdr:cxnSp macro="">
      <xdr:nvCxnSpPr>
        <xdr:cNvPr id="58" name="直線コネクタ 57"/>
        <xdr:cNvCxnSpPr/>
      </xdr:nvCxnSpPr>
      <xdr:spPr>
        <a:xfrm>
          <a:off x="4546600" y="706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19067</xdr:rowOff>
    </xdr:from>
    <xdr:ext cx="405111" cy="259045"/>
    <xdr:sp macro="" textlink="">
      <xdr:nvSpPr>
        <xdr:cNvPr id="59" name="【道路】&#10;有形固定資産減価償却率最大値テキスト"/>
        <xdr:cNvSpPr txBox="1"/>
      </xdr:nvSpPr>
      <xdr:spPr>
        <a:xfrm>
          <a:off x="4673600" y="550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72390</xdr:rowOff>
    </xdr:from>
    <xdr:to>
      <xdr:col>24</xdr:col>
      <xdr:colOff>152400</xdr:colOff>
      <xdr:row>33</xdr:row>
      <xdr:rowOff>72390</xdr:rowOff>
    </xdr:to>
    <xdr:cxnSp macro="">
      <xdr:nvCxnSpPr>
        <xdr:cNvPr id="60" name="直線コネクタ 59"/>
        <xdr:cNvCxnSpPr/>
      </xdr:nvCxnSpPr>
      <xdr:spPr>
        <a:xfrm>
          <a:off x="4546600" y="57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89552</xdr:rowOff>
    </xdr:from>
    <xdr:ext cx="405111" cy="259045"/>
    <xdr:sp macro="" textlink="">
      <xdr:nvSpPr>
        <xdr:cNvPr id="61" name="【道路】&#10;有形固定資産減価償却率平均値テキスト"/>
        <xdr:cNvSpPr txBox="1"/>
      </xdr:nvSpPr>
      <xdr:spPr>
        <a:xfrm>
          <a:off x="4673600" y="643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111125</xdr:rowOff>
    </xdr:from>
    <xdr:to>
      <xdr:col>24</xdr:col>
      <xdr:colOff>114300</xdr:colOff>
      <xdr:row>38</xdr:row>
      <xdr:rowOff>41275</xdr:rowOff>
    </xdr:to>
    <xdr:sp macro="" textlink="">
      <xdr:nvSpPr>
        <xdr:cNvPr id="62" name="フローチャート: 判断 61"/>
        <xdr:cNvSpPr/>
      </xdr:nvSpPr>
      <xdr:spPr>
        <a:xfrm>
          <a:off x="45847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154940</xdr:rowOff>
    </xdr:from>
    <xdr:to>
      <xdr:col>20</xdr:col>
      <xdr:colOff>38100</xdr:colOff>
      <xdr:row>38</xdr:row>
      <xdr:rowOff>85090</xdr:rowOff>
    </xdr:to>
    <xdr:sp macro="" textlink="">
      <xdr:nvSpPr>
        <xdr:cNvPr id="63" name="フローチャート: 判断 62"/>
        <xdr:cNvSpPr/>
      </xdr:nvSpPr>
      <xdr:spPr>
        <a:xfrm>
          <a:off x="3746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17780</xdr:rowOff>
    </xdr:from>
    <xdr:to>
      <xdr:col>15</xdr:col>
      <xdr:colOff>101600</xdr:colOff>
      <xdr:row>37</xdr:row>
      <xdr:rowOff>119380</xdr:rowOff>
    </xdr:to>
    <xdr:sp macro="" textlink="">
      <xdr:nvSpPr>
        <xdr:cNvPr id="64" name="フローチャート: 判断 63"/>
        <xdr:cNvSpPr/>
      </xdr:nvSpPr>
      <xdr:spPr>
        <a:xfrm>
          <a:off x="2857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61595</xdr:rowOff>
    </xdr:from>
    <xdr:to>
      <xdr:col>24</xdr:col>
      <xdr:colOff>114300</xdr:colOff>
      <xdr:row>36</xdr:row>
      <xdr:rowOff>163195</xdr:rowOff>
    </xdr:to>
    <xdr:sp macro="" textlink="">
      <xdr:nvSpPr>
        <xdr:cNvPr id="70" name="楕円 69"/>
        <xdr:cNvSpPr/>
      </xdr:nvSpPr>
      <xdr:spPr>
        <a:xfrm>
          <a:off x="4584700" y="623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84472</xdr:rowOff>
    </xdr:from>
    <xdr:ext cx="405111" cy="259045"/>
    <xdr:sp macro="" textlink="">
      <xdr:nvSpPr>
        <xdr:cNvPr id="71" name="【道路】&#10;有形固定資産減価償却率該当値テキスト"/>
        <xdr:cNvSpPr txBox="1"/>
      </xdr:nvSpPr>
      <xdr:spPr>
        <a:xfrm>
          <a:off x="4673600"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74930</xdr:rowOff>
    </xdr:from>
    <xdr:to>
      <xdr:col>20</xdr:col>
      <xdr:colOff>38100</xdr:colOff>
      <xdr:row>37</xdr:row>
      <xdr:rowOff>5080</xdr:rowOff>
    </xdr:to>
    <xdr:sp macro="" textlink="">
      <xdr:nvSpPr>
        <xdr:cNvPr id="72" name="楕円 71"/>
        <xdr:cNvSpPr/>
      </xdr:nvSpPr>
      <xdr:spPr>
        <a:xfrm>
          <a:off x="3746500" y="624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112395</xdr:rowOff>
    </xdr:from>
    <xdr:to>
      <xdr:col>24</xdr:col>
      <xdr:colOff>63500</xdr:colOff>
      <xdr:row>36</xdr:row>
      <xdr:rowOff>125730</xdr:rowOff>
    </xdr:to>
    <xdr:cxnSp macro="">
      <xdr:nvCxnSpPr>
        <xdr:cNvPr id="73" name="直線コネクタ 72"/>
        <xdr:cNvCxnSpPr/>
      </xdr:nvCxnSpPr>
      <xdr:spPr>
        <a:xfrm flipV="1">
          <a:off x="3797300" y="628459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63500</xdr:rowOff>
    </xdr:from>
    <xdr:to>
      <xdr:col>15</xdr:col>
      <xdr:colOff>101600</xdr:colOff>
      <xdr:row>36</xdr:row>
      <xdr:rowOff>165100</xdr:rowOff>
    </xdr:to>
    <xdr:sp macro="" textlink="">
      <xdr:nvSpPr>
        <xdr:cNvPr id="74" name="楕円 73"/>
        <xdr:cNvSpPr/>
      </xdr:nvSpPr>
      <xdr:spPr>
        <a:xfrm>
          <a:off x="2857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114300</xdr:rowOff>
    </xdr:from>
    <xdr:to>
      <xdr:col>19</xdr:col>
      <xdr:colOff>177800</xdr:colOff>
      <xdr:row>36</xdr:row>
      <xdr:rowOff>125730</xdr:rowOff>
    </xdr:to>
    <xdr:cxnSp macro="">
      <xdr:nvCxnSpPr>
        <xdr:cNvPr id="75" name="直線コネクタ 74"/>
        <xdr:cNvCxnSpPr/>
      </xdr:nvCxnSpPr>
      <xdr:spPr>
        <a:xfrm>
          <a:off x="2908300" y="62865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76217</xdr:rowOff>
    </xdr:from>
    <xdr:ext cx="405111" cy="259045"/>
    <xdr:sp macro="" textlink="">
      <xdr:nvSpPr>
        <xdr:cNvPr id="76" name="n_1aveValue【道路】&#10;有形固定資産減価償却率"/>
        <xdr:cNvSpPr txBox="1"/>
      </xdr:nvSpPr>
      <xdr:spPr>
        <a:xfrm>
          <a:off x="35820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110507</xdr:rowOff>
    </xdr:from>
    <xdr:ext cx="405111" cy="259045"/>
    <xdr:sp macro="" textlink="">
      <xdr:nvSpPr>
        <xdr:cNvPr id="77" name="n_2aveValue【道路】&#10;有形固定資産減価償却率"/>
        <xdr:cNvSpPr txBox="1"/>
      </xdr:nvSpPr>
      <xdr:spPr>
        <a:xfrm>
          <a:off x="2705744" y="645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21607</xdr:rowOff>
    </xdr:from>
    <xdr:ext cx="405111" cy="259045"/>
    <xdr:sp macro="" textlink="">
      <xdr:nvSpPr>
        <xdr:cNvPr id="78" name="n_1mainValue【道路】&#10;有形固定資産減価償却率"/>
        <xdr:cNvSpPr txBox="1"/>
      </xdr:nvSpPr>
      <xdr:spPr>
        <a:xfrm>
          <a:off x="358204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10177</xdr:rowOff>
    </xdr:from>
    <xdr:ext cx="405111" cy="259045"/>
    <xdr:sp macro="" textlink="">
      <xdr:nvSpPr>
        <xdr:cNvPr id="79" name="n_2mainValue【道路】&#10;有形固定資産減価償却率"/>
        <xdr:cNvSpPr txBox="1"/>
      </xdr:nvSpPr>
      <xdr:spPr>
        <a:xfrm>
          <a:off x="2705744" y="60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27699</xdr:rowOff>
    </xdr:from>
    <xdr:to>
      <xdr:col>54</xdr:col>
      <xdr:colOff>189865</xdr:colOff>
      <xdr:row>41</xdr:row>
      <xdr:rowOff>159220</xdr:rowOff>
    </xdr:to>
    <xdr:cxnSp macro="">
      <xdr:nvCxnSpPr>
        <xdr:cNvPr id="103" name="直線コネクタ 102"/>
        <xdr:cNvCxnSpPr/>
      </xdr:nvCxnSpPr>
      <xdr:spPr>
        <a:xfrm flipV="1">
          <a:off x="10476865" y="5856999"/>
          <a:ext cx="0" cy="1331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163047</xdr:rowOff>
    </xdr:from>
    <xdr:ext cx="469744" cy="259045"/>
    <xdr:sp macro="" textlink="">
      <xdr:nvSpPr>
        <xdr:cNvPr id="104" name="【道路】&#10;一人当たり延長最小値テキスト"/>
        <xdr:cNvSpPr txBox="1"/>
      </xdr:nvSpPr>
      <xdr:spPr>
        <a:xfrm>
          <a:off x="10515600" y="719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159220</xdr:rowOff>
    </xdr:from>
    <xdr:to>
      <xdr:col>55</xdr:col>
      <xdr:colOff>88900</xdr:colOff>
      <xdr:row>41</xdr:row>
      <xdr:rowOff>159220</xdr:rowOff>
    </xdr:to>
    <xdr:cxnSp macro="">
      <xdr:nvCxnSpPr>
        <xdr:cNvPr id="105" name="直線コネクタ 104"/>
        <xdr:cNvCxnSpPr/>
      </xdr:nvCxnSpPr>
      <xdr:spPr>
        <a:xfrm>
          <a:off x="10388600" y="7188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145826</xdr:rowOff>
    </xdr:from>
    <xdr:ext cx="534377" cy="259045"/>
    <xdr:sp macro="" textlink="">
      <xdr:nvSpPr>
        <xdr:cNvPr id="106" name="【道路】&#10;一人当たり延長最大値テキスト"/>
        <xdr:cNvSpPr txBox="1"/>
      </xdr:nvSpPr>
      <xdr:spPr>
        <a:xfrm>
          <a:off x="10515600" y="563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27699</xdr:rowOff>
    </xdr:from>
    <xdr:to>
      <xdr:col>55</xdr:col>
      <xdr:colOff>88900</xdr:colOff>
      <xdr:row>34</xdr:row>
      <xdr:rowOff>27699</xdr:rowOff>
    </xdr:to>
    <xdr:cxnSp macro="">
      <xdr:nvCxnSpPr>
        <xdr:cNvPr id="107" name="直線コネクタ 106"/>
        <xdr:cNvCxnSpPr/>
      </xdr:nvCxnSpPr>
      <xdr:spPr>
        <a:xfrm>
          <a:off x="10388600" y="5856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37266</xdr:rowOff>
    </xdr:from>
    <xdr:ext cx="534377" cy="259045"/>
    <xdr:sp macro="" textlink="">
      <xdr:nvSpPr>
        <xdr:cNvPr id="108" name="【道路】&#10;一人当たり延長平均値テキスト"/>
        <xdr:cNvSpPr txBox="1"/>
      </xdr:nvSpPr>
      <xdr:spPr>
        <a:xfrm>
          <a:off x="10515600" y="6552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14389</xdr:rowOff>
    </xdr:from>
    <xdr:to>
      <xdr:col>55</xdr:col>
      <xdr:colOff>50800</xdr:colOff>
      <xdr:row>39</xdr:row>
      <xdr:rowOff>115989</xdr:rowOff>
    </xdr:to>
    <xdr:sp macro="" textlink="">
      <xdr:nvSpPr>
        <xdr:cNvPr id="109" name="フローチャート: 判断 108"/>
        <xdr:cNvSpPr/>
      </xdr:nvSpPr>
      <xdr:spPr>
        <a:xfrm>
          <a:off x="10426700" y="670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26962</xdr:rowOff>
    </xdr:from>
    <xdr:to>
      <xdr:col>50</xdr:col>
      <xdr:colOff>165100</xdr:colOff>
      <xdr:row>39</xdr:row>
      <xdr:rowOff>128562</xdr:rowOff>
    </xdr:to>
    <xdr:sp macro="" textlink="">
      <xdr:nvSpPr>
        <xdr:cNvPr id="110" name="フローチャート: 判断 109"/>
        <xdr:cNvSpPr/>
      </xdr:nvSpPr>
      <xdr:spPr>
        <a:xfrm>
          <a:off x="9588500" y="671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36449</xdr:rowOff>
    </xdr:from>
    <xdr:to>
      <xdr:col>46</xdr:col>
      <xdr:colOff>38100</xdr:colOff>
      <xdr:row>40</xdr:row>
      <xdr:rowOff>138049</xdr:rowOff>
    </xdr:to>
    <xdr:sp macro="" textlink="">
      <xdr:nvSpPr>
        <xdr:cNvPr id="111" name="フローチャート: 判断 110"/>
        <xdr:cNvSpPr/>
      </xdr:nvSpPr>
      <xdr:spPr>
        <a:xfrm>
          <a:off x="8699500" y="6894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125832</xdr:rowOff>
    </xdr:from>
    <xdr:to>
      <xdr:col>55</xdr:col>
      <xdr:colOff>50800</xdr:colOff>
      <xdr:row>40</xdr:row>
      <xdr:rowOff>55982</xdr:rowOff>
    </xdr:to>
    <xdr:sp macro="" textlink="">
      <xdr:nvSpPr>
        <xdr:cNvPr id="117" name="楕円 116"/>
        <xdr:cNvSpPr/>
      </xdr:nvSpPr>
      <xdr:spPr>
        <a:xfrm>
          <a:off x="10426700" y="681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104259</xdr:rowOff>
    </xdr:from>
    <xdr:ext cx="469744" cy="259045"/>
    <xdr:sp macro="" textlink="">
      <xdr:nvSpPr>
        <xdr:cNvPr id="118" name="【道路】&#10;一人当たり延長該当値テキスト"/>
        <xdr:cNvSpPr txBox="1"/>
      </xdr:nvSpPr>
      <xdr:spPr>
        <a:xfrm>
          <a:off x="10515600" y="679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128689</xdr:rowOff>
    </xdr:from>
    <xdr:to>
      <xdr:col>50</xdr:col>
      <xdr:colOff>165100</xdr:colOff>
      <xdr:row>40</xdr:row>
      <xdr:rowOff>58839</xdr:rowOff>
    </xdr:to>
    <xdr:sp macro="" textlink="">
      <xdr:nvSpPr>
        <xdr:cNvPr id="119" name="楕円 118"/>
        <xdr:cNvSpPr/>
      </xdr:nvSpPr>
      <xdr:spPr>
        <a:xfrm>
          <a:off x="9588500" y="681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5182</xdr:rowOff>
    </xdr:from>
    <xdr:to>
      <xdr:col>55</xdr:col>
      <xdr:colOff>0</xdr:colOff>
      <xdr:row>40</xdr:row>
      <xdr:rowOff>8039</xdr:rowOff>
    </xdr:to>
    <xdr:cxnSp macro="">
      <xdr:nvCxnSpPr>
        <xdr:cNvPr id="120" name="直線コネクタ 119"/>
        <xdr:cNvCxnSpPr/>
      </xdr:nvCxnSpPr>
      <xdr:spPr>
        <a:xfrm flipV="1">
          <a:off x="9639300" y="6863182"/>
          <a:ext cx="8382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130746</xdr:rowOff>
    </xdr:from>
    <xdr:to>
      <xdr:col>46</xdr:col>
      <xdr:colOff>38100</xdr:colOff>
      <xdr:row>40</xdr:row>
      <xdr:rowOff>60896</xdr:rowOff>
    </xdr:to>
    <xdr:sp macro="" textlink="">
      <xdr:nvSpPr>
        <xdr:cNvPr id="121" name="楕円 120"/>
        <xdr:cNvSpPr/>
      </xdr:nvSpPr>
      <xdr:spPr>
        <a:xfrm>
          <a:off x="8699500" y="68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8039</xdr:rowOff>
    </xdr:from>
    <xdr:to>
      <xdr:col>50</xdr:col>
      <xdr:colOff>114300</xdr:colOff>
      <xdr:row>40</xdr:row>
      <xdr:rowOff>10096</xdr:rowOff>
    </xdr:to>
    <xdr:cxnSp macro="">
      <xdr:nvCxnSpPr>
        <xdr:cNvPr id="122" name="直線コネクタ 121"/>
        <xdr:cNvCxnSpPr/>
      </xdr:nvCxnSpPr>
      <xdr:spPr>
        <a:xfrm flipV="1">
          <a:off x="8750300" y="6866039"/>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145089</xdr:rowOff>
    </xdr:from>
    <xdr:ext cx="534377" cy="259045"/>
    <xdr:sp macro="" textlink="">
      <xdr:nvSpPr>
        <xdr:cNvPr id="123" name="n_1aveValue【道路】&#10;一人当たり延長"/>
        <xdr:cNvSpPr txBox="1"/>
      </xdr:nvSpPr>
      <xdr:spPr>
        <a:xfrm>
          <a:off x="9359411" y="648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129176</xdr:rowOff>
    </xdr:from>
    <xdr:ext cx="469744" cy="259045"/>
    <xdr:sp macro="" textlink="">
      <xdr:nvSpPr>
        <xdr:cNvPr id="124" name="n_2aveValue【道路】&#10;一人当たり延長"/>
        <xdr:cNvSpPr txBox="1"/>
      </xdr:nvSpPr>
      <xdr:spPr>
        <a:xfrm>
          <a:off x="8515427" y="698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49966</xdr:rowOff>
    </xdr:from>
    <xdr:ext cx="469744" cy="259045"/>
    <xdr:sp macro="" textlink="">
      <xdr:nvSpPr>
        <xdr:cNvPr id="125" name="n_1mainValue【道路】&#10;一人当たり延長"/>
        <xdr:cNvSpPr txBox="1"/>
      </xdr:nvSpPr>
      <xdr:spPr>
        <a:xfrm>
          <a:off x="9391727" y="6907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77423</xdr:rowOff>
    </xdr:from>
    <xdr:ext cx="469744" cy="259045"/>
    <xdr:sp macro="" textlink="">
      <xdr:nvSpPr>
        <xdr:cNvPr id="126" name="n_2mainValue【道路】&#10;一人当たり延長"/>
        <xdr:cNvSpPr txBox="1"/>
      </xdr:nvSpPr>
      <xdr:spPr>
        <a:xfrm>
          <a:off x="8515427" y="659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7" name="テキスト ボックス 13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9" name="テキスト ボックス 13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7" name="テキスト ボックス 14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87630</xdr:rowOff>
    </xdr:from>
    <xdr:to>
      <xdr:col>24</xdr:col>
      <xdr:colOff>62865</xdr:colOff>
      <xdr:row>64</xdr:row>
      <xdr:rowOff>30480</xdr:rowOff>
    </xdr:to>
    <xdr:cxnSp macro="">
      <xdr:nvCxnSpPr>
        <xdr:cNvPr id="151" name="直線コネクタ 150"/>
        <xdr:cNvCxnSpPr/>
      </xdr:nvCxnSpPr>
      <xdr:spPr>
        <a:xfrm flipV="1">
          <a:off x="4634865" y="95173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34307</xdr:rowOff>
    </xdr:from>
    <xdr:ext cx="405111" cy="259045"/>
    <xdr:sp macro="" textlink="">
      <xdr:nvSpPr>
        <xdr:cNvPr id="152" name="【橋りょう・トンネル】&#10;有形固定資産減価償却率最小値テキスト"/>
        <xdr:cNvSpPr txBox="1"/>
      </xdr:nvSpPr>
      <xdr:spPr>
        <a:xfrm>
          <a:off x="4673600" y="1100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30480</xdr:rowOff>
    </xdr:from>
    <xdr:to>
      <xdr:col>24</xdr:col>
      <xdr:colOff>152400</xdr:colOff>
      <xdr:row>64</xdr:row>
      <xdr:rowOff>30480</xdr:rowOff>
    </xdr:to>
    <xdr:cxnSp macro="">
      <xdr:nvCxnSpPr>
        <xdr:cNvPr id="153" name="直線コネクタ 152"/>
        <xdr:cNvCxnSpPr/>
      </xdr:nvCxnSpPr>
      <xdr:spPr>
        <a:xfrm>
          <a:off x="4546600" y="1100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34307</xdr:rowOff>
    </xdr:from>
    <xdr:ext cx="405111" cy="259045"/>
    <xdr:sp macro="" textlink="">
      <xdr:nvSpPr>
        <xdr:cNvPr id="154" name="【橋りょう・トンネル】&#10;有形固定資産減価償却率最大値テキスト"/>
        <xdr:cNvSpPr txBox="1"/>
      </xdr:nvSpPr>
      <xdr:spPr>
        <a:xfrm>
          <a:off x="46736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87630</xdr:rowOff>
    </xdr:from>
    <xdr:to>
      <xdr:col>24</xdr:col>
      <xdr:colOff>152400</xdr:colOff>
      <xdr:row>55</xdr:row>
      <xdr:rowOff>87630</xdr:rowOff>
    </xdr:to>
    <xdr:cxnSp macro="">
      <xdr:nvCxnSpPr>
        <xdr:cNvPr id="155" name="直線コネクタ 154"/>
        <xdr:cNvCxnSpPr/>
      </xdr:nvCxnSpPr>
      <xdr:spPr>
        <a:xfrm>
          <a:off x="4546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120667</xdr:rowOff>
    </xdr:from>
    <xdr:ext cx="405111" cy="259045"/>
    <xdr:sp macro="" textlink="">
      <xdr:nvSpPr>
        <xdr:cNvPr id="156" name="【橋りょう・トンネル】&#10;有形固定資産減価償却率平均値テキスト"/>
        <xdr:cNvSpPr txBox="1"/>
      </xdr:nvSpPr>
      <xdr:spPr>
        <a:xfrm>
          <a:off x="4673600" y="1006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57" name="フローチャート: 判断 156"/>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44450</xdr:rowOff>
    </xdr:from>
    <xdr:to>
      <xdr:col>20</xdr:col>
      <xdr:colOff>38100</xdr:colOff>
      <xdr:row>60</xdr:row>
      <xdr:rowOff>146050</xdr:rowOff>
    </xdr:to>
    <xdr:sp macro="" textlink="">
      <xdr:nvSpPr>
        <xdr:cNvPr id="158" name="フローチャート: 判断 157"/>
        <xdr:cNvSpPr/>
      </xdr:nvSpPr>
      <xdr:spPr>
        <a:xfrm>
          <a:off x="3746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25400</xdr:rowOff>
    </xdr:from>
    <xdr:to>
      <xdr:col>15</xdr:col>
      <xdr:colOff>101600</xdr:colOff>
      <xdr:row>59</xdr:row>
      <xdr:rowOff>127000</xdr:rowOff>
    </xdr:to>
    <xdr:sp macro="" textlink="">
      <xdr:nvSpPr>
        <xdr:cNvPr id="159" name="フローチャート: 判断 158"/>
        <xdr:cNvSpPr/>
      </xdr:nvSpPr>
      <xdr:spPr>
        <a:xfrm>
          <a:off x="2857500" y="1014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162560</xdr:rowOff>
    </xdr:from>
    <xdr:to>
      <xdr:col>24</xdr:col>
      <xdr:colOff>114300</xdr:colOff>
      <xdr:row>62</xdr:row>
      <xdr:rowOff>92710</xdr:rowOff>
    </xdr:to>
    <xdr:sp macro="" textlink="">
      <xdr:nvSpPr>
        <xdr:cNvPr id="165" name="楕円 164"/>
        <xdr:cNvSpPr/>
      </xdr:nvSpPr>
      <xdr:spPr>
        <a:xfrm>
          <a:off x="4584700" y="106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140987</xdr:rowOff>
    </xdr:from>
    <xdr:ext cx="405111" cy="259045"/>
    <xdr:sp macro="" textlink="">
      <xdr:nvSpPr>
        <xdr:cNvPr id="166" name="【橋りょう・トンネル】&#10;有形固定資産減価償却率該当値テキスト"/>
        <xdr:cNvSpPr txBox="1"/>
      </xdr:nvSpPr>
      <xdr:spPr>
        <a:xfrm>
          <a:off x="4673600" y="1059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33020</xdr:rowOff>
    </xdr:from>
    <xdr:to>
      <xdr:col>20</xdr:col>
      <xdr:colOff>38100</xdr:colOff>
      <xdr:row>62</xdr:row>
      <xdr:rowOff>134620</xdr:rowOff>
    </xdr:to>
    <xdr:sp macro="" textlink="">
      <xdr:nvSpPr>
        <xdr:cNvPr id="167" name="楕円 166"/>
        <xdr:cNvSpPr/>
      </xdr:nvSpPr>
      <xdr:spPr>
        <a:xfrm>
          <a:off x="3746500" y="1066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41910</xdr:rowOff>
    </xdr:from>
    <xdr:to>
      <xdr:col>24</xdr:col>
      <xdr:colOff>63500</xdr:colOff>
      <xdr:row>62</xdr:row>
      <xdr:rowOff>83820</xdr:rowOff>
    </xdr:to>
    <xdr:cxnSp macro="">
      <xdr:nvCxnSpPr>
        <xdr:cNvPr id="168" name="直線コネクタ 167"/>
        <xdr:cNvCxnSpPr/>
      </xdr:nvCxnSpPr>
      <xdr:spPr>
        <a:xfrm flipV="1">
          <a:off x="3797300" y="1067181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29210</xdr:rowOff>
    </xdr:from>
    <xdr:to>
      <xdr:col>15</xdr:col>
      <xdr:colOff>101600</xdr:colOff>
      <xdr:row>62</xdr:row>
      <xdr:rowOff>130810</xdr:rowOff>
    </xdr:to>
    <xdr:sp macro="" textlink="">
      <xdr:nvSpPr>
        <xdr:cNvPr id="169" name="楕円 168"/>
        <xdr:cNvSpPr/>
      </xdr:nvSpPr>
      <xdr:spPr>
        <a:xfrm>
          <a:off x="2857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80010</xdr:rowOff>
    </xdr:from>
    <xdr:to>
      <xdr:col>19</xdr:col>
      <xdr:colOff>177800</xdr:colOff>
      <xdr:row>62</xdr:row>
      <xdr:rowOff>83820</xdr:rowOff>
    </xdr:to>
    <xdr:cxnSp macro="">
      <xdr:nvCxnSpPr>
        <xdr:cNvPr id="170" name="直線コネクタ 169"/>
        <xdr:cNvCxnSpPr/>
      </xdr:nvCxnSpPr>
      <xdr:spPr>
        <a:xfrm>
          <a:off x="2908300" y="107099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162577</xdr:rowOff>
    </xdr:from>
    <xdr:ext cx="405111" cy="259045"/>
    <xdr:sp macro="" textlink="">
      <xdr:nvSpPr>
        <xdr:cNvPr id="171" name="n_1aveValue【橋りょう・トンネル】&#10;有形固定資産減価償却率"/>
        <xdr:cNvSpPr txBox="1"/>
      </xdr:nvSpPr>
      <xdr:spPr>
        <a:xfrm>
          <a:off x="3582044" y="1010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143527</xdr:rowOff>
    </xdr:from>
    <xdr:ext cx="405111" cy="259045"/>
    <xdr:sp macro="" textlink="">
      <xdr:nvSpPr>
        <xdr:cNvPr id="172" name="n_2aveValue【橋りょう・トンネル】&#10;有形固定資産減価償却率"/>
        <xdr:cNvSpPr txBox="1"/>
      </xdr:nvSpPr>
      <xdr:spPr>
        <a:xfrm>
          <a:off x="2705744"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125747</xdr:rowOff>
    </xdr:from>
    <xdr:ext cx="405111" cy="259045"/>
    <xdr:sp macro="" textlink="">
      <xdr:nvSpPr>
        <xdr:cNvPr id="173" name="n_1mainValue【橋りょう・トンネル】&#10;有形固定資産減価償却率"/>
        <xdr:cNvSpPr txBox="1"/>
      </xdr:nvSpPr>
      <xdr:spPr>
        <a:xfrm>
          <a:off x="3582044" y="1075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121937</xdr:rowOff>
    </xdr:from>
    <xdr:ext cx="405111" cy="259045"/>
    <xdr:sp macro="" textlink="">
      <xdr:nvSpPr>
        <xdr:cNvPr id="174" name="n_2mainValue【橋りょう・トンネル】&#10;有形固定資産減価償却率"/>
        <xdr:cNvSpPr txBox="1"/>
      </xdr:nvSpPr>
      <xdr:spPr>
        <a:xfrm>
          <a:off x="2705744" y="1075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5" name="直線コネクタ 184"/>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86" name="テキスト ボックス 185"/>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7" name="直線コネクタ 186"/>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88" name="テキスト ボックス 187"/>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9" name="直線コネクタ 188"/>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90" name="テキスト ボックス 189"/>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1" name="直線コネクタ 190"/>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92" name="テキスト ボックス 191"/>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3" name="直線コネクタ 192"/>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194" name="テキスト ボックス 193"/>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5" name="直線コネクタ 194"/>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96" name="テキスト ボックス 195"/>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8" name="テキスト ボックス 19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75450</xdr:rowOff>
    </xdr:from>
    <xdr:to>
      <xdr:col>54</xdr:col>
      <xdr:colOff>189865</xdr:colOff>
      <xdr:row>64</xdr:row>
      <xdr:rowOff>119638</xdr:rowOff>
    </xdr:to>
    <xdr:cxnSp macro="">
      <xdr:nvCxnSpPr>
        <xdr:cNvPr id="200" name="直線コネクタ 199"/>
        <xdr:cNvCxnSpPr/>
      </xdr:nvCxnSpPr>
      <xdr:spPr>
        <a:xfrm flipV="1">
          <a:off x="10476865" y="9505200"/>
          <a:ext cx="0" cy="1587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123465</xdr:rowOff>
    </xdr:from>
    <xdr:ext cx="469744" cy="259045"/>
    <xdr:sp macro="" textlink="">
      <xdr:nvSpPr>
        <xdr:cNvPr id="201" name="【橋りょう・トンネル】&#10;一人当たり有形固定資産（償却資産）額最小値テキスト"/>
        <xdr:cNvSpPr txBox="1"/>
      </xdr:nvSpPr>
      <xdr:spPr>
        <a:xfrm>
          <a:off x="10515600" y="11096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119638</xdr:rowOff>
    </xdr:from>
    <xdr:to>
      <xdr:col>55</xdr:col>
      <xdr:colOff>88900</xdr:colOff>
      <xdr:row>64</xdr:row>
      <xdr:rowOff>119638</xdr:rowOff>
    </xdr:to>
    <xdr:cxnSp macro="">
      <xdr:nvCxnSpPr>
        <xdr:cNvPr id="202" name="直線コネクタ 201"/>
        <xdr:cNvCxnSpPr/>
      </xdr:nvCxnSpPr>
      <xdr:spPr>
        <a:xfrm>
          <a:off x="10388600" y="11092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22127</xdr:rowOff>
    </xdr:from>
    <xdr:ext cx="599010" cy="259045"/>
    <xdr:sp macro="" textlink="">
      <xdr:nvSpPr>
        <xdr:cNvPr id="203" name="【橋りょう・トンネル】&#10;一人当たり有形固定資産（償却資産）額最大値テキスト"/>
        <xdr:cNvSpPr txBox="1"/>
      </xdr:nvSpPr>
      <xdr:spPr>
        <a:xfrm>
          <a:off x="10515600" y="9280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75450</xdr:rowOff>
    </xdr:from>
    <xdr:to>
      <xdr:col>55</xdr:col>
      <xdr:colOff>88900</xdr:colOff>
      <xdr:row>55</xdr:row>
      <xdr:rowOff>75450</xdr:rowOff>
    </xdr:to>
    <xdr:cxnSp macro="">
      <xdr:nvCxnSpPr>
        <xdr:cNvPr id="204" name="直線コネクタ 203"/>
        <xdr:cNvCxnSpPr/>
      </xdr:nvCxnSpPr>
      <xdr:spPr>
        <a:xfrm>
          <a:off x="10388600" y="950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56370</xdr:rowOff>
    </xdr:from>
    <xdr:ext cx="599010" cy="259045"/>
    <xdr:sp macro="" textlink="">
      <xdr:nvSpPr>
        <xdr:cNvPr id="205" name="【橋りょう・トンネル】&#10;一人当たり有形固定資産（償却資産）額平均値テキスト"/>
        <xdr:cNvSpPr txBox="1"/>
      </xdr:nvSpPr>
      <xdr:spPr>
        <a:xfrm>
          <a:off x="10515600" y="105148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33493</xdr:rowOff>
    </xdr:from>
    <xdr:to>
      <xdr:col>55</xdr:col>
      <xdr:colOff>50800</xdr:colOff>
      <xdr:row>62</xdr:row>
      <xdr:rowOff>135093</xdr:rowOff>
    </xdr:to>
    <xdr:sp macro="" textlink="">
      <xdr:nvSpPr>
        <xdr:cNvPr id="206" name="フローチャート: 判断 205"/>
        <xdr:cNvSpPr/>
      </xdr:nvSpPr>
      <xdr:spPr>
        <a:xfrm>
          <a:off x="10426700" y="1066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75513</xdr:rowOff>
    </xdr:from>
    <xdr:to>
      <xdr:col>50</xdr:col>
      <xdr:colOff>165100</xdr:colOff>
      <xdr:row>63</xdr:row>
      <xdr:rowOff>5663</xdr:rowOff>
    </xdr:to>
    <xdr:sp macro="" textlink="">
      <xdr:nvSpPr>
        <xdr:cNvPr id="207" name="フローチャート: 判断 206"/>
        <xdr:cNvSpPr/>
      </xdr:nvSpPr>
      <xdr:spPr>
        <a:xfrm>
          <a:off x="9588500" y="1070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159341</xdr:rowOff>
    </xdr:from>
    <xdr:to>
      <xdr:col>46</xdr:col>
      <xdr:colOff>38100</xdr:colOff>
      <xdr:row>63</xdr:row>
      <xdr:rowOff>89491</xdr:rowOff>
    </xdr:to>
    <xdr:sp macro="" textlink="">
      <xdr:nvSpPr>
        <xdr:cNvPr id="208" name="フローチャート: 判断 207"/>
        <xdr:cNvSpPr/>
      </xdr:nvSpPr>
      <xdr:spPr>
        <a:xfrm>
          <a:off x="8699500" y="1078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6303</xdr:rowOff>
    </xdr:from>
    <xdr:to>
      <xdr:col>55</xdr:col>
      <xdr:colOff>50800</xdr:colOff>
      <xdr:row>63</xdr:row>
      <xdr:rowOff>107903</xdr:rowOff>
    </xdr:to>
    <xdr:sp macro="" textlink="">
      <xdr:nvSpPr>
        <xdr:cNvPr id="214" name="楕円 213"/>
        <xdr:cNvSpPr/>
      </xdr:nvSpPr>
      <xdr:spPr>
        <a:xfrm>
          <a:off x="10426700" y="1080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156180</xdr:rowOff>
    </xdr:from>
    <xdr:ext cx="599010" cy="259045"/>
    <xdr:sp macro="" textlink="">
      <xdr:nvSpPr>
        <xdr:cNvPr id="215" name="【橋りょう・トンネル】&#10;一人当たり有形固定資産（償却資産）額該当値テキスト"/>
        <xdr:cNvSpPr txBox="1"/>
      </xdr:nvSpPr>
      <xdr:spPr>
        <a:xfrm>
          <a:off x="10515600" y="10786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9549</xdr:rowOff>
    </xdr:from>
    <xdr:to>
      <xdr:col>50</xdr:col>
      <xdr:colOff>165100</xdr:colOff>
      <xdr:row>63</xdr:row>
      <xdr:rowOff>111149</xdr:rowOff>
    </xdr:to>
    <xdr:sp macro="" textlink="">
      <xdr:nvSpPr>
        <xdr:cNvPr id="216" name="楕円 215"/>
        <xdr:cNvSpPr/>
      </xdr:nvSpPr>
      <xdr:spPr>
        <a:xfrm>
          <a:off x="9588500" y="1081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57103</xdr:rowOff>
    </xdr:from>
    <xdr:to>
      <xdr:col>55</xdr:col>
      <xdr:colOff>0</xdr:colOff>
      <xdr:row>63</xdr:row>
      <xdr:rowOff>60349</xdr:rowOff>
    </xdr:to>
    <xdr:cxnSp macro="">
      <xdr:nvCxnSpPr>
        <xdr:cNvPr id="217" name="直線コネクタ 216"/>
        <xdr:cNvCxnSpPr/>
      </xdr:nvCxnSpPr>
      <xdr:spPr>
        <a:xfrm flipV="1">
          <a:off x="9639300" y="10858453"/>
          <a:ext cx="838200" cy="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11223</xdr:rowOff>
    </xdr:from>
    <xdr:to>
      <xdr:col>46</xdr:col>
      <xdr:colOff>38100</xdr:colOff>
      <xdr:row>63</xdr:row>
      <xdr:rowOff>112823</xdr:rowOff>
    </xdr:to>
    <xdr:sp macro="" textlink="">
      <xdr:nvSpPr>
        <xdr:cNvPr id="218" name="楕円 217"/>
        <xdr:cNvSpPr/>
      </xdr:nvSpPr>
      <xdr:spPr>
        <a:xfrm>
          <a:off x="8699500" y="1081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60349</xdr:rowOff>
    </xdr:from>
    <xdr:to>
      <xdr:col>50</xdr:col>
      <xdr:colOff>114300</xdr:colOff>
      <xdr:row>63</xdr:row>
      <xdr:rowOff>62023</xdr:rowOff>
    </xdr:to>
    <xdr:cxnSp macro="">
      <xdr:nvCxnSpPr>
        <xdr:cNvPr id="219" name="直線コネクタ 218"/>
        <xdr:cNvCxnSpPr/>
      </xdr:nvCxnSpPr>
      <xdr:spPr>
        <a:xfrm flipV="1">
          <a:off x="8750300" y="10861699"/>
          <a:ext cx="889000" cy="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22190</xdr:rowOff>
    </xdr:from>
    <xdr:ext cx="599010" cy="259045"/>
    <xdr:sp macro="" textlink="">
      <xdr:nvSpPr>
        <xdr:cNvPr id="220" name="n_1aveValue【橋りょう・トンネル】&#10;一人当たり有形固定資産（償却資産）額"/>
        <xdr:cNvSpPr txBox="1"/>
      </xdr:nvSpPr>
      <xdr:spPr>
        <a:xfrm>
          <a:off x="9327095" y="1048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106018</xdr:rowOff>
    </xdr:from>
    <xdr:ext cx="599010" cy="259045"/>
    <xdr:sp macro="" textlink="">
      <xdr:nvSpPr>
        <xdr:cNvPr id="221" name="n_2aveValue【橋りょう・トンネル】&#10;一人当たり有形固定資産（償却資産）額"/>
        <xdr:cNvSpPr txBox="1"/>
      </xdr:nvSpPr>
      <xdr:spPr>
        <a:xfrm>
          <a:off x="8450795" y="10564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102276</xdr:rowOff>
    </xdr:from>
    <xdr:ext cx="599010" cy="259045"/>
    <xdr:sp macro="" textlink="">
      <xdr:nvSpPr>
        <xdr:cNvPr id="222" name="n_1mainValue【橋りょう・トンネル】&#10;一人当たり有形固定資産（償却資産）額"/>
        <xdr:cNvSpPr txBox="1"/>
      </xdr:nvSpPr>
      <xdr:spPr>
        <a:xfrm>
          <a:off x="9327095" y="10903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103950</xdr:rowOff>
    </xdr:from>
    <xdr:ext cx="599010" cy="259045"/>
    <xdr:sp macro="" textlink="">
      <xdr:nvSpPr>
        <xdr:cNvPr id="223" name="n_2mainValue【橋りょう・トンネル】&#10;一人当たり有形固定資産（償却資産）額"/>
        <xdr:cNvSpPr txBox="1"/>
      </xdr:nvSpPr>
      <xdr:spPr>
        <a:xfrm>
          <a:off x="8450795" y="10905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4" name="テキスト ボックス 23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5" name="直線コネクタ 23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6" name="テキスト ボックス 235"/>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7" name="直線コネクタ 23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8" name="テキスト ボックス 23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9" name="直線コネクタ 23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40" name="テキスト ボックス 23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41" name="直線コネクタ 24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42" name="テキスト ボックス 241"/>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4" name="テキスト ボックス 24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129539</xdr:rowOff>
    </xdr:from>
    <xdr:to>
      <xdr:col>24</xdr:col>
      <xdr:colOff>62865</xdr:colOff>
      <xdr:row>86</xdr:row>
      <xdr:rowOff>79248</xdr:rowOff>
    </xdr:to>
    <xdr:cxnSp macro="">
      <xdr:nvCxnSpPr>
        <xdr:cNvPr id="246" name="直線コネクタ 245"/>
        <xdr:cNvCxnSpPr/>
      </xdr:nvCxnSpPr>
      <xdr:spPr>
        <a:xfrm flipV="1">
          <a:off x="4634865" y="13674089"/>
          <a:ext cx="0" cy="1149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83075</xdr:rowOff>
    </xdr:from>
    <xdr:ext cx="405111" cy="259045"/>
    <xdr:sp macro="" textlink="">
      <xdr:nvSpPr>
        <xdr:cNvPr id="247" name="【公営住宅】&#10;有形固定資産減価償却率最小値テキスト"/>
        <xdr:cNvSpPr txBox="1"/>
      </xdr:nvSpPr>
      <xdr:spPr>
        <a:xfrm>
          <a:off x="4673600" y="1482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79248</xdr:rowOff>
    </xdr:from>
    <xdr:to>
      <xdr:col>24</xdr:col>
      <xdr:colOff>152400</xdr:colOff>
      <xdr:row>86</xdr:row>
      <xdr:rowOff>79248</xdr:rowOff>
    </xdr:to>
    <xdr:cxnSp macro="">
      <xdr:nvCxnSpPr>
        <xdr:cNvPr id="248" name="直線コネクタ 247"/>
        <xdr:cNvCxnSpPr/>
      </xdr:nvCxnSpPr>
      <xdr:spPr>
        <a:xfrm>
          <a:off x="4546600" y="1482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76216</xdr:rowOff>
    </xdr:from>
    <xdr:ext cx="405111" cy="259045"/>
    <xdr:sp macro="" textlink="">
      <xdr:nvSpPr>
        <xdr:cNvPr id="249" name="【公営住宅】&#10;有形固定資産減価償却率最大値テキスト"/>
        <xdr:cNvSpPr txBox="1"/>
      </xdr:nvSpPr>
      <xdr:spPr>
        <a:xfrm>
          <a:off x="4673600" y="13449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129539</xdr:rowOff>
    </xdr:from>
    <xdr:to>
      <xdr:col>24</xdr:col>
      <xdr:colOff>152400</xdr:colOff>
      <xdr:row>79</xdr:row>
      <xdr:rowOff>129539</xdr:rowOff>
    </xdr:to>
    <xdr:cxnSp macro="">
      <xdr:nvCxnSpPr>
        <xdr:cNvPr id="250" name="直線コネクタ 249"/>
        <xdr:cNvCxnSpPr/>
      </xdr:nvCxnSpPr>
      <xdr:spPr>
        <a:xfrm>
          <a:off x="4546600" y="13674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112031</xdr:rowOff>
    </xdr:from>
    <xdr:ext cx="405111" cy="259045"/>
    <xdr:sp macro="" textlink="">
      <xdr:nvSpPr>
        <xdr:cNvPr id="251" name="【公営住宅】&#10;有形固定資産減価償却率平均値テキスト"/>
        <xdr:cNvSpPr txBox="1"/>
      </xdr:nvSpPr>
      <xdr:spPr>
        <a:xfrm>
          <a:off x="4673600" y="141709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133604</xdr:rowOff>
    </xdr:from>
    <xdr:to>
      <xdr:col>24</xdr:col>
      <xdr:colOff>114300</xdr:colOff>
      <xdr:row>83</xdr:row>
      <xdr:rowOff>63754</xdr:rowOff>
    </xdr:to>
    <xdr:sp macro="" textlink="">
      <xdr:nvSpPr>
        <xdr:cNvPr id="252" name="フローチャート: 判断 251"/>
        <xdr:cNvSpPr/>
      </xdr:nvSpPr>
      <xdr:spPr>
        <a:xfrm>
          <a:off x="4584700" y="1419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161037</xdr:rowOff>
    </xdr:from>
    <xdr:to>
      <xdr:col>20</xdr:col>
      <xdr:colOff>38100</xdr:colOff>
      <xdr:row>83</xdr:row>
      <xdr:rowOff>91187</xdr:rowOff>
    </xdr:to>
    <xdr:sp macro="" textlink="">
      <xdr:nvSpPr>
        <xdr:cNvPr id="253" name="フローチャート: 判断 252"/>
        <xdr:cNvSpPr/>
      </xdr:nvSpPr>
      <xdr:spPr>
        <a:xfrm>
          <a:off x="3746500" y="1421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54" name="フローチャート: 判断 253"/>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44450</xdr:rowOff>
    </xdr:from>
    <xdr:to>
      <xdr:col>24</xdr:col>
      <xdr:colOff>114300</xdr:colOff>
      <xdr:row>81</xdr:row>
      <xdr:rowOff>146050</xdr:rowOff>
    </xdr:to>
    <xdr:sp macro="" textlink="">
      <xdr:nvSpPr>
        <xdr:cNvPr id="260" name="楕円 259"/>
        <xdr:cNvSpPr/>
      </xdr:nvSpPr>
      <xdr:spPr>
        <a:xfrm>
          <a:off x="45847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67327</xdr:rowOff>
    </xdr:from>
    <xdr:ext cx="405111" cy="259045"/>
    <xdr:sp macro="" textlink="">
      <xdr:nvSpPr>
        <xdr:cNvPr id="261" name="【公営住宅】&#10;有形固定資産減価償却率該当値テキスト"/>
        <xdr:cNvSpPr txBox="1"/>
      </xdr:nvSpPr>
      <xdr:spPr>
        <a:xfrm>
          <a:off x="4673600"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71882</xdr:rowOff>
    </xdr:from>
    <xdr:to>
      <xdr:col>20</xdr:col>
      <xdr:colOff>38100</xdr:colOff>
      <xdr:row>82</xdr:row>
      <xdr:rowOff>2032</xdr:rowOff>
    </xdr:to>
    <xdr:sp macro="" textlink="">
      <xdr:nvSpPr>
        <xdr:cNvPr id="262" name="楕円 261"/>
        <xdr:cNvSpPr/>
      </xdr:nvSpPr>
      <xdr:spPr>
        <a:xfrm>
          <a:off x="3746500" y="1395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95250</xdr:rowOff>
    </xdr:from>
    <xdr:to>
      <xdr:col>24</xdr:col>
      <xdr:colOff>63500</xdr:colOff>
      <xdr:row>81</xdr:row>
      <xdr:rowOff>122682</xdr:rowOff>
    </xdr:to>
    <xdr:cxnSp macro="">
      <xdr:nvCxnSpPr>
        <xdr:cNvPr id="263" name="直線コネクタ 262"/>
        <xdr:cNvCxnSpPr/>
      </xdr:nvCxnSpPr>
      <xdr:spPr>
        <a:xfrm flipV="1">
          <a:off x="3797300" y="1398270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71882</xdr:rowOff>
    </xdr:from>
    <xdr:to>
      <xdr:col>15</xdr:col>
      <xdr:colOff>101600</xdr:colOff>
      <xdr:row>82</xdr:row>
      <xdr:rowOff>2032</xdr:rowOff>
    </xdr:to>
    <xdr:sp macro="" textlink="">
      <xdr:nvSpPr>
        <xdr:cNvPr id="264" name="楕円 263"/>
        <xdr:cNvSpPr/>
      </xdr:nvSpPr>
      <xdr:spPr>
        <a:xfrm>
          <a:off x="2857500" y="1395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122682</xdr:rowOff>
    </xdr:from>
    <xdr:to>
      <xdr:col>19</xdr:col>
      <xdr:colOff>177800</xdr:colOff>
      <xdr:row>81</xdr:row>
      <xdr:rowOff>122682</xdr:rowOff>
    </xdr:to>
    <xdr:cxnSp macro="">
      <xdr:nvCxnSpPr>
        <xdr:cNvPr id="265" name="直線コネクタ 264"/>
        <xdr:cNvCxnSpPr/>
      </xdr:nvCxnSpPr>
      <xdr:spPr>
        <a:xfrm>
          <a:off x="2908300" y="140101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82314</xdr:rowOff>
    </xdr:from>
    <xdr:ext cx="405111" cy="259045"/>
    <xdr:sp macro="" textlink="">
      <xdr:nvSpPr>
        <xdr:cNvPr id="266" name="n_1aveValue【公営住宅】&#10;有形固定資産減価償却率"/>
        <xdr:cNvSpPr txBox="1"/>
      </xdr:nvSpPr>
      <xdr:spPr>
        <a:xfrm>
          <a:off x="3582044" y="1431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91457</xdr:rowOff>
    </xdr:from>
    <xdr:ext cx="405111" cy="259045"/>
    <xdr:sp macro="" textlink="">
      <xdr:nvSpPr>
        <xdr:cNvPr id="267" name="n_2aveValue【公営住宅】&#10;有形固定資産減価償却率"/>
        <xdr:cNvSpPr txBox="1"/>
      </xdr:nvSpPr>
      <xdr:spPr>
        <a:xfrm>
          <a:off x="2705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18559</xdr:rowOff>
    </xdr:from>
    <xdr:ext cx="405111" cy="259045"/>
    <xdr:sp macro="" textlink="">
      <xdr:nvSpPr>
        <xdr:cNvPr id="268" name="n_1mainValue【公営住宅】&#10;有形固定資産減価償却率"/>
        <xdr:cNvSpPr txBox="1"/>
      </xdr:nvSpPr>
      <xdr:spPr>
        <a:xfrm>
          <a:off x="3582044" y="13734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18559</xdr:rowOff>
    </xdr:from>
    <xdr:ext cx="405111" cy="259045"/>
    <xdr:sp macro="" textlink="">
      <xdr:nvSpPr>
        <xdr:cNvPr id="269" name="n_2mainValue【公営住宅】&#10;有形固定資産減価償却率"/>
        <xdr:cNvSpPr txBox="1"/>
      </xdr:nvSpPr>
      <xdr:spPr>
        <a:xfrm>
          <a:off x="2705744" y="13734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8" name="テキスト ボックス 27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0" name="直線コネクタ 27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1" name="テキスト ボックス 28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2" name="直線コネクタ 28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3" name="テキスト ボックス 28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4" name="直線コネクタ 28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5" name="テキスト ボックス 28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6" name="直線コネクタ 28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7" name="テキスト ボックス 28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9" name="テキスト ボックス 28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157429</xdr:rowOff>
    </xdr:from>
    <xdr:to>
      <xdr:col>54</xdr:col>
      <xdr:colOff>189865</xdr:colOff>
      <xdr:row>85</xdr:row>
      <xdr:rowOff>171145</xdr:rowOff>
    </xdr:to>
    <xdr:cxnSp macro="">
      <xdr:nvCxnSpPr>
        <xdr:cNvPr id="291" name="直線コネクタ 290"/>
        <xdr:cNvCxnSpPr/>
      </xdr:nvCxnSpPr>
      <xdr:spPr>
        <a:xfrm flipV="1">
          <a:off x="10476865" y="13530529"/>
          <a:ext cx="0" cy="1213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3522</xdr:rowOff>
    </xdr:from>
    <xdr:ext cx="469744" cy="259045"/>
    <xdr:sp macro="" textlink="">
      <xdr:nvSpPr>
        <xdr:cNvPr id="292" name="【公営住宅】&#10;一人当たり面積最小値テキスト"/>
        <xdr:cNvSpPr txBox="1"/>
      </xdr:nvSpPr>
      <xdr:spPr>
        <a:xfrm>
          <a:off x="10515600" y="14748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171145</xdr:rowOff>
    </xdr:from>
    <xdr:to>
      <xdr:col>55</xdr:col>
      <xdr:colOff>88900</xdr:colOff>
      <xdr:row>85</xdr:row>
      <xdr:rowOff>171145</xdr:rowOff>
    </xdr:to>
    <xdr:cxnSp macro="">
      <xdr:nvCxnSpPr>
        <xdr:cNvPr id="293" name="直線コネクタ 292"/>
        <xdr:cNvCxnSpPr/>
      </xdr:nvCxnSpPr>
      <xdr:spPr>
        <a:xfrm>
          <a:off x="10388600" y="14744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104106</xdr:rowOff>
    </xdr:from>
    <xdr:ext cx="469744" cy="259045"/>
    <xdr:sp macro="" textlink="">
      <xdr:nvSpPr>
        <xdr:cNvPr id="294" name="【公営住宅】&#10;一人当たり面積最大値テキスト"/>
        <xdr:cNvSpPr txBox="1"/>
      </xdr:nvSpPr>
      <xdr:spPr>
        <a:xfrm>
          <a:off x="10515600" y="1330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157429</xdr:rowOff>
    </xdr:from>
    <xdr:to>
      <xdr:col>55</xdr:col>
      <xdr:colOff>88900</xdr:colOff>
      <xdr:row>78</xdr:row>
      <xdr:rowOff>157429</xdr:rowOff>
    </xdr:to>
    <xdr:cxnSp macro="">
      <xdr:nvCxnSpPr>
        <xdr:cNvPr id="295" name="直線コネクタ 294"/>
        <xdr:cNvCxnSpPr/>
      </xdr:nvCxnSpPr>
      <xdr:spPr>
        <a:xfrm>
          <a:off x="10388600" y="13530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37050</xdr:rowOff>
    </xdr:from>
    <xdr:ext cx="469744" cy="259045"/>
    <xdr:sp macro="" textlink="">
      <xdr:nvSpPr>
        <xdr:cNvPr id="296" name="【公営住宅】&#10;一人当たり面積平均値テキスト"/>
        <xdr:cNvSpPr txBox="1"/>
      </xdr:nvSpPr>
      <xdr:spPr>
        <a:xfrm>
          <a:off x="10515600" y="144388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58623</xdr:rowOff>
    </xdr:from>
    <xdr:to>
      <xdr:col>55</xdr:col>
      <xdr:colOff>50800</xdr:colOff>
      <xdr:row>84</xdr:row>
      <xdr:rowOff>160223</xdr:rowOff>
    </xdr:to>
    <xdr:sp macro="" textlink="">
      <xdr:nvSpPr>
        <xdr:cNvPr id="297" name="フローチャート: 判断 296"/>
        <xdr:cNvSpPr/>
      </xdr:nvSpPr>
      <xdr:spPr>
        <a:xfrm>
          <a:off x="10426700" y="14460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39878</xdr:rowOff>
    </xdr:from>
    <xdr:to>
      <xdr:col>50</xdr:col>
      <xdr:colOff>165100</xdr:colOff>
      <xdr:row>84</xdr:row>
      <xdr:rowOff>141478</xdr:rowOff>
    </xdr:to>
    <xdr:sp macro="" textlink="">
      <xdr:nvSpPr>
        <xdr:cNvPr id="298" name="フローチャート: 判断 297"/>
        <xdr:cNvSpPr/>
      </xdr:nvSpPr>
      <xdr:spPr>
        <a:xfrm>
          <a:off x="95885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54966</xdr:rowOff>
    </xdr:from>
    <xdr:to>
      <xdr:col>46</xdr:col>
      <xdr:colOff>38100</xdr:colOff>
      <xdr:row>84</xdr:row>
      <xdr:rowOff>156566</xdr:rowOff>
    </xdr:to>
    <xdr:sp macro="" textlink="">
      <xdr:nvSpPr>
        <xdr:cNvPr id="299" name="フローチャート: 判断 298"/>
        <xdr:cNvSpPr/>
      </xdr:nvSpPr>
      <xdr:spPr>
        <a:xfrm>
          <a:off x="8699500" y="1445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0" name="テキスト ボックス 29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1" name="テキスト ボックス 30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2" name="テキスト ボックス 30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3" name="テキスト ボックス 30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4" name="テキスト ボックス 30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102972</xdr:rowOff>
    </xdr:from>
    <xdr:to>
      <xdr:col>55</xdr:col>
      <xdr:colOff>50800</xdr:colOff>
      <xdr:row>84</xdr:row>
      <xdr:rowOff>33122</xdr:rowOff>
    </xdr:to>
    <xdr:sp macro="" textlink="">
      <xdr:nvSpPr>
        <xdr:cNvPr id="305" name="楕円 304"/>
        <xdr:cNvSpPr/>
      </xdr:nvSpPr>
      <xdr:spPr>
        <a:xfrm>
          <a:off x="10426700" y="1433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125849</xdr:rowOff>
    </xdr:from>
    <xdr:ext cx="469744" cy="259045"/>
    <xdr:sp macro="" textlink="">
      <xdr:nvSpPr>
        <xdr:cNvPr id="306" name="【公営住宅】&#10;一人当たり面積該当値テキスト"/>
        <xdr:cNvSpPr txBox="1"/>
      </xdr:nvSpPr>
      <xdr:spPr>
        <a:xfrm>
          <a:off x="10515600" y="1418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106172</xdr:rowOff>
    </xdr:from>
    <xdr:to>
      <xdr:col>50</xdr:col>
      <xdr:colOff>165100</xdr:colOff>
      <xdr:row>84</xdr:row>
      <xdr:rowOff>36322</xdr:rowOff>
    </xdr:to>
    <xdr:sp macro="" textlink="">
      <xdr:nvSpPr>
        <xdr:cNvPr id="307" name="楕円 306"/>
        <xdr:cNvSpPr/>
      </xdr:nvSpPr>
      <xdr:spPr>
        <a:xfrm>
          <a:off x="9588500" y="1433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153772</xdr:rowOff>
    </xdr:from>
    <xdr:to>
      <xdr:col>55</xdr:col>
      <xdr:colOff>0</xdr:colOff>
      <xdr:row>83</xdr:row>
      <xdr:rowOff>156972</xdr:rowOff>
    </xdr:to>
    <xdr:cxnSp macro="">
      <xdr:nvCxnSpPr>
        <xdr:cNvPr id="308" name="直線コネクタ 307"/>
        <xdr:cNvCxnSpPr/>
      </xdr:nvCxnSpPr>
      <xdr:spPr>
        <a:xfrm flipV="1">
          <a:off x="9639300" y="14384122"/>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108001</xdr:rowOff>
    </xdr:from>
    <xdr:to>
      <xdr:col>46</xdr:col>
      <xdr:colOff>38100</xdr:colOff>
      <xdr:row>84</xdr:row>
      <xdr:rowOff>38151</xdr:rowOff>
    </xdr:to>
    <xdr:sp macro="" textlink="">
      <xdr:nvSpPr>
        <xdr:cNvPr id="309" name="楕円 308"/>
        <xdr:cNvSpPr/>
      </xdr:nvSpPr>
      <xdr:spPr>
        <a:xfrm>
          <a:off x="8699500" y="1433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156972</xdr:rowOff>
    </xdr:from>
    <xdr:to>
      <xdr:col>50</xdr:col>
      <xdr:colOff>114300</xdr:colOff>
      <xdr:row>83</xdr:row>
      <xdr:rowOff>158801</xdr:rowOff>
    </xdr:to>
    <xdr:cxnSp macro="">
      <xdr:nvCxnSpPr>
        <xdr:cNvPr id="310" name="直線コネクタ 309"/>
        <xdr:cNvCxnSpPr/>
      </xdr:nvCxnSpPr>
      <xdr:spPr>
        <a:xfrm flipV="1">
          <a:off x="8750300" y="14387322"/>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132605</xdr:rowOff>
    </xdr:from>
    <xdr:ext cx="469744" cy="259045"/>
    <xdr:sp macro="" textlink="">
      <xdr:nvSpPr>
        <xdr:cNvPr id="311" name="n_1aveValue【公営住宅】&#10;一人当たり面積"/>
        <xdr:cNvSpPr txBox="1"/>
      </xdr:nvSpPr>
      <xdr:spPr>
        <a:xfrm>
          <a:off x="9391727" y="1453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147693</xdr:rowOff>
    </xdr:from>
    <xdr:ext cx="469744" cy="259045"/>
    <xdr:sp macro="" textlink="">
      <xdr:nvSpPr>
        <xdr:cNvPr id="312" name="n_2aveValue【公営住宅】&#10;一人当たり面積"/>
        <xdr:cNvSpPr txBox="1"/>
      </xdr:nvSpPr>
      <xdr:spPr>
        <a:xfrm>
          <a:off x="8515427" y="14549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52849</xdr:rowOff>
    </xdr:from>
    <xdr:ext cx="469744" cy="259045"/>
    <xdr:sp macro="" textlink="">
      <xdr:nvSpPr>
        <xdr:cNvPr id="313" name="n_1mainValue【公営住宅】&#10;一人当たり面積"/>
        <xdr:cNvSpPr txBox="1"/>
      </xdr:nvSpPr>
      <xdr:spPr>
        <a:xfrm>
          <a:off x="9391727" y="14111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54678</xdr:rowOff>
    </xdr:from>
    <xdr:ext cx="469744" cy="259045"/>
    <xdr:sp macro="" textlink="">
      <xdr:nvSpPr>
        <xdr:cNvPr id="314" name="n_2mainValue【公営住宅】&#10;一人当たり面積"/>
        <xdr:cNvSpPr txBox="1"/>
      </xdr:nvSpPr>
      <xdr:spPr>
        <a:xfrm>
          <a:off x="8515427" y="1411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5" name="正方形/長方形 31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6" name="正方形/長方形 31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7" name="正方形/長方形 31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8" name="正方形/長方形 31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9" name="正方形/長方形 31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0" name="正方形/長方形 31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1" name="正方形/長方形 32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2" name="正方形/長方形 32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3" name="テキスト ボックス 32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4" name="直線コネクタ 32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25" name="テキスト ボックス 324"/>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6" name="直線コネクタ 32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27" name="テキスト ボックス 326"/>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8" name="直線コネクタ 32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9" name="テキスト ボックス 32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0" name="直線コネクタ 32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1" name="テキスト ボックス 33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2" name="直線コネクタ 33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3" name="テキスト ボックス 33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4" name="直線コネクタ 33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35" name="テキスト ボックス 334"/>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6" name="直線コネクタ 33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37" name="テキスト ボックス 336"/>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8"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110489</xdr:rowOff>
    </xdr:from>
    <xdr:to>
      <xdr:col>24</xdr:col>
      <xdr:colOff>62865</xdr:colOff>
      <xdr:row>108</xdr:row>
      <xdr:rowOff>41911</xdr:rowOff>
    </xdr:to>
    <xdr:cxnSp macro="">
      <xdr:nvCxnSpPr>
        <xdr:cNvPr id="339" name="直線コネクタ 338"/>
        <xdr:cNvCxnSpPr/>
      </xdr:nvCxnSpPr>
      <xdr:spPr>
        <a:xfrm flipV="1">
          <a:off x="4634865" y="17084039"/>
          <a:ext cx="0" cy="1474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45738</xdr:rowOff>
    </xdr:from>
    <xdr:ext cx="405111" cy="259045"/>
    <xdr:sp macro="" textlink="">
      <xdr:nvSpPr>
        <xdr:cNvPr id="340" name="【港湾・漁港】&#10;有形固定資産減価償却率最小値テキスト"/>
        <xdr:cNvSpPr txBox="1"/>
      </xdr:nvSpPr>
      <xdr:spPr>
        <a:xfrm>
          <a:off x="4673600" y="1856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41911</xdr:rowOff>
    </xdr:from>
    <xdr:to>
      <xdr:col>24</xdr:col>
      <xdr:colOff>152400</xdr:colOff>
      <xdr:row>108</xdr:row>
      <xdr:rowOff>41911</xdr:rowOff>
    </xdr:to>
    <xdr:cxnSp macro="">
      <xdr:nvCxnSpPr>
        <xdr:cNvPr id="341" name="直線コネクタ 340"/>
        <xdr:cNvCxnSpPr/>
      </xdr:nvCxnSpPr>
      <xdr:spPr>
        <a:xfrm>
          <a:off x="4546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57166</xdr:rowOff>
    </xdr:from>
    <xdr:ext cx="405111" cy="259045"/>
    <xdr:sp macro="" textlink="">
      <xdr:nvSpPr>
        <xdr:cNvPr id="342" name="【港湾・漁港】&#10;有形固定資産減価償却率最大値テキスト"/>
        <xdr:cNvSpPr txBox="1"/>
      </xdr:nvSpPr>
      <xdr:spPr>
        <a:xfrm>
          <a:off x="4673600" y="16859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110489</xdr:rowOff>
    </xdr:from>
    <xdr:to>
      <xdr:col>24</xdr:col>
      <xdr:colOff>152400</xdr:colOff>
      <xdr:row>99</xdr:row>
      <xdr:rowOff>110489</xdr:rowOff>
    </xdr:to>
    <xdr:cxnSp macro="">
      <xdr:nvCxnSpPr>
        <xdr:cNvPr id="343" name="直線コネクタ 342"/>
        <xdr:cNvCxnSpPr/>
      </xdr:nvCxnSpPr>
      <xdr:spPr>
        <a:xfrm>
          <a:off x="4546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15257</xdr:rowOff>
    </xdr:from>
    <xdr:ext cx="405111" cy="259045"/>
    <xdr:sp macro="" textlink="">
      <xdr:nvSpPr>
        <xdr:cNvPr id="344" name="【港湾・漁港】&#10;有形固定資産減価償却率平均値テキスト"/>
        <xdr:cNvSpPr txBox="1"/>
      </xdr:nvSpPr>
      <xdr:spPr>
        <a:xfrm>
          <a:off x="4673600" y="1767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36830</xdr:rowOff>
    </xdr:from>
    <xdr:to>
      <xdr:col>24</xdr:col>
      <xdr:colOff>114300</xdr:colOff>
      <xdr:row>103</xdr:row>
      <xdr:rowOff>138430</xdr:rowOff>
    </xdr:to>
    <xdr:sp macro="" textlink="">
      <xdr:nvSpPr>
        <xdr:cNvPr id="345" name="フローチャート: 判断 344"/>
        <xdr:cNvSpPr/>
      </xdr:nvSpPr>
      <xdr:spPr>
        <a:xfrm>
          <a:off x="45847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162561</xdr:rowOff>
    </xdr:from>
    <xdr:to>
      <xdr:col>20</xdr:col>
      <xdr:colOff>38100</xdr:colOff>
      <xdr:row>103</xdr:row>
      <xdr:rowOff>92711</xdr:rowOff>
    </xdr:to>
    <xdr:sp macro="" textlink="">
      <xdr:nvSpPr>
        <xdr:cNvPr id="346" name="フローチャート: 判断 345"/>
        <xdr:cNvSpPr/>
      </xdr:nvSpPr>
      <xdr:spPr>
        <a:xfrm>
          <a:off x="3746500" y="1765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151130</xdr:rowOff>
    </xdr:from>
    <xdr:to>
      <xdr:col>15</xdr:col>
      <xdr:colOff>101600</xdr:colOff>
      <xdr:row>104</xdr:row>
      <xdr:rowOff>81280</xdr:rowOff>
    </xdr:to>
    <xdr:sp macro="" textlink="">
      <xdr:nvSpPr>
        <xdr:cNvPr id="347" name="フローチャート: 判断 346"/>
        <xdr:cNvSpPr/>
      </xdr:nvSpPr>
      <xdr:spPr>
        <a:xfrm>
          <a:off x="2857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8" name="テキスト ボックス 34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9" name="テキスト ボックス 34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0" name="テキスト ボックス 34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1" name="テキスト ボックス 35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2" name="テキスト ボックス 35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170180</xdr:rowOff>
    </xdr:from>
    <xdr:to>
      <xdr:col>24</xdr:col>
      <xdr:colOff>114300</xdr:colOff>
      <xdr:row>103</xdr:row>
      <xdr:rowOff>100330</xdr:rowOff>
    </xdr:to>
    <xdr:sp macro="" textlink="">
      <xdr:nvSpPr>
        <xdr:cNvPr id="353" name="楕円 352"/>
        <xdr:cNvSpPr/>
      </xdr:nvSpPr>
      <xdr:spPr>
        <a:xfrm>
          <a:off x="4584700" y="1765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21607</xdr:rowOff>
    </xdr:from>
    <xdr:ext cx="405111" cy="259045"/>
    <xdr:sp macro="" textlink="">
      <xdr:nvSpPr>
        <xdr:cNvPr id="354" name="【港湾・漁港】&#10;有形固定資産減価償却率該当値テキスト"/>
        <xdr:cNvSpPr txBox="1"/>
      </xdr:nvSpPr>
      <xdr:spPr>
        <a:xfrm>
          <a:off x="4673600" y="1750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52070</xdr:rowOff>
    </xdr:from>
    <xdr:to>
      <xdr:col>20</xdr:col>
      <xdr:colOff>38100</xdr:colOff>
      <xdr:row>103</xdr:row>
      <xdr:rowOff>153670</xdr:rowOff>
    </xdr:to>
    <xdr:sp macro="" textlink="">
      <xdr:nvSpPr>
        <xdr:cNvPr id="355" name="楕円 354"/>
        <xdr:cNvSpPr/>
      </xdr:nvSpPr>
      <xdr:spPr>
        <a:xfrm>
          <a:off x="3746500" y="1771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49530</xdr:rowOff>
    </xdr:from>
    <xdr:to>
      <xdr:col>24</xdr:col>
      <xdr:colOff>63500</xdr:colOff>
      <xdr:row>103</xdr:row>
      <xdr:rowOff>102870</xdr:rowOff>
    </xdr:to>
    <xdr:cxnSp macro="">
      <xdr:nvCxnSpPr>
        <xdr:cNvPr id="356" name="直線コネクタ 355"/>
        <xdr:cNvCxnSpPr/>
      </xdr:nvCxnSpPr>
      <xdr:spPr>
        <a:xfrm flipV="1">
          <a:off x="3797300" y="177088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132080</xdr:rowOff>
    </xdr:from>
    <xdr:to>
      <xdr:col>15</xdr:col>
      <xdr:colOff>101600</xdr:colOff>
      <xdr:row>103</xdr:row>
      <xdr:rowOff>62230</xdr:rowOff>
    </xdr:to>
    <xdr:sp macro="" textlink="">
      <xdr:nvSpPr>
        <xdr:cNvPr id="357" name="楕円 356"/>
        <xdr:cNvSpPr/>
      </xdr:nvSpPr>
      <xdr:spPr>
        <a:xfrm>
          <a:off x="2857500" y="1761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11430</xdr:rowOff>
    </xdr:from>
    <xdr:to>
      <xdr:col>19</xdr:col>
      <xdr:colOff>177800</xdr:colOff>
      <xdr:row>103</xdr:row>
      <xdr:rowOff>102870</xdr:rowOff>
    </xdr:to>
    <xdr:cxnSp macro="">
      <xdr:nvCxnSpPr>
        <xdr:cNvPr id="358" name="直線コネクタ 357"/>
        <xdr:cNvCxnSpPr/>
      </xdr:nvCxnSpPr>
      <xdr:spPr>
        <a:xfrm>
          <a:off x="2908300" y="176707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109238</xdr:rowOff>
    </xdr:from>
    <xdr:ext cx="405111" cy="259045"/>
    <xdr:sp macro="" textlink="">
      <xdr:nvSpPr>
        <xdr:cNvPr id="359" name="n_1aveValue【港湾・漁港】&#10;有形固定資産減価償却率"/>
        <xdr:cNvSpPr txBox="1"/>
      </xdr:nvSpPr>
      <xdr:spPr>
        <a:xfrm>
          <a:off x="3582044" y="1742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72407</xdr:rowOff>
    </xdr:from>
    <xdr:ext cx="405111" cy="259045"/>
    <xdr:sp macro="" textlink="">
      <xdr:nvSpPr>
        <xdr:cNvPr id="360" name="n_2aveValue【港湾・漁港】&#10;有形固定資産減価償却率"/>
        <xdr:cNvSpPr txBox="1"/>
      </xdr:nvSpPr>
      <xdr:spPr>
        <a:xfrm>
          <a:off x="2705744"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144797</xdr:rowOff>
    </xdr:from>
    <xdr:ext cx="405111" cy="259045"/>
    <xdr:sp macro="" textlink="">
      <xdr:nvSpPr>
        <xdr:cNvPr id="361" name="n_1mainValue【港湾・漁港】&#10;有形固定資産減価償却率"/>
        <xdr:cNvSpPr txBox="1"/>
      </xdr:nvSpPr>
      <xdr:spPr>
        <a:xfrm>
          <a:off x="3582044" y="1780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78757</xdr:rowOff>
    </xdr:from>
    <xdr:ext cx="405111" cy="259045"/>
    <xdr:sp macro="" textlink="">
      <xdr:nvSpPr>
        <xdr:cNvPr id="362" name="n_2mainValue【港湾・漁港】&#10;有形固定資産減価償却率"/>
        <xdr:cNvSpPr txBox="1"/>
      </xdr:nvSpPr>
      <xdr:spPr>
        <a:xfrm>
          <a:off x="2705744" y="1739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3" name="正方形/長方形 36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4" name="正方形/長方形 36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5" name="正方形/長方形 36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6" name="正方形/長方形 36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7" name="正方形/長方形 36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8" name="正方形/長方形 36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9" name="正方形/長方形 36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0" name="正方形/長方形 36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1" name="テキスト ボックス 37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2" name="直線コネクタ 37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373" name="テキスト ボックス 372"/>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109</xdr:row>
      <xdr:rowOff>35379</xdr:rowOff>
    </xdr:from>
    <xdr:to>
      <xdr:col>59</xdr:col>
      <xdr:colOff>50800</xdr:colOff>
      <xdr:row>109</xdr:row>
      <xdr:rowOff>35379</xdr:rowOff>
    </xdr:to>
    <xdr:cxnSp macro="">
      <xdr:nvCxnSpPr>
        <xdr:cNvPr id="374" name="直線コネクタ 373"/>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75" name="テキスト ボックス 374"/>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76" name="直線コネクタ 375"/>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77" name="テキスト ボックス 376"/>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78" name="直線コネクタ 377"/>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104</xdr:row>
      <xdr:rowOff>97263</xdr:rowOff>
    </xdr:from>
    <xdr:ext cx="531299" cy="259045"/>
    <xdr:sp macro="" textlink="">
      <xdr:nvSpPr>
        <xdr:cNvPr id="379" name="テキスト ボックス 378"/>
        <xdr:cNvSpPr txBox="1"/>
      </xdr:nvSpPr>
      <xdr:spPr>
        <a:xfrm>
          <a:off x="6072701" y="17928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80" name="直線コネクタ 379"/>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102</xdr:row>
      <xdr:rowOff>113591</xdr:rowOff>
    </xdr:from>
    <xdr:ext cx="531299" cy="259045"/>
    <xdr:sp macro="" textlink="">
      <xdr:nvSpPr>
        <xdr:cNvPr id="381" name="テキスト ボックス 380"/>
        <xdr:cNvSpPr txBox="1"/>
      </xdr:nvSpPr>
      <xdr:spPr>
        <a:xfrm>
          <a:off x="6072701" y="1760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82" name="直線コネクタ 381"/>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129920</xdr:rowOff>
    </xdr:from>
    <xdr:ext cx="531299" cy="259045"/>
    <xdr:sp macro="" textlink="">
      <xdr:nvSpPr>
        <xdr:cNvPr id="383" name="テキスト ボックス 382"/>
        <xdr:cNvSpPr txBox="1"/>
      </xdr:nvSpPr>
      <xdr:spPr>
        <a:xfrm>
          <a:off x="6072701" y="1727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84" name="直線コネクタ 383"/>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146248</xdr:rowOff>
    </xdr:from>
    <xdr:ext cx="531299" cy="259045"/>
    <xdr:sp macro="" textlink="">
      <xdr:nvSpPr>
        <xdr:cNvPr id="385" name="テキスト ボックス 384"/>
        <xdr:cNvSpPr txBox="1"/>
      </xdr:nvSpPr>
      <xdr:spPr>
        <a:xfrm>
          <a:off x="6072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6" name="直線コネクタ 38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162577</xdr:rowOff>
    </xdr:from>
    <xdr:ext cx="531299" cy="259045"/>
    <xdr:sp macro="" textlink="">
      <xdr:nvSpPr>
        <xdr:cNvPr id="387" name="テキスト ボックス 386"/>
        <xdr:cNvSpPr txBox="1"/>
      </xdr:nvSpPr>
      <xdr:spPr>
        <a:xfrm>
          <a:off x="6072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8"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54755</xdr:rowOff>
    </xdr:from>
    <xdr:to>
      <xdr:col>54</xdr:col>
      <xdr:colOff>189865</xdr:colOff>
      <xdr:row>107</xdr:row>
      <xdr:rowOff>155012</xdr:rowOff>
    </xdr:to>
    <xdr:cxnSp macro="">
      <xdr:nvCxnSpPr>
        <xdr:cNvPr id="389" name="直線コネクタ 388"/>
        <xdr:cNvCxnSpPr/>
      </xdr:nvCxnSpPr>
      <xdr:spPr>
        <a:xfrm flipV="1">
          <a:off x="10476865" y="17199755"/>
          <a:ext cx="0" cy="1300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158839</xdr:rowOff>
    </xdr:from>
    <xdr:ext cx="469744" cy="259045"/>
    <xdr:sp macro="" textlink="">
      <xdr:nvSpPr>
        <xdr:cNvPr id="390" name="【港湾・漁港】&#10;一人当たり有形固定資産（償却資産）額最小値テキスト"/>
        <xdr:cNvSpPr txBox="1"/>
      </xdr:nvSpPr>
      <xdr:spPr>
        <a:xfrm>
          <a:off x="10515600" y="18503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155012</xdr:rowOff>
    </xdr:from>
    <xdr:to>
      <xdr:col>55</xdr:col>
      <xdr:colOff>88900</xdr:colOff>
      <xdr:row>107</xdr:row>
      <xdr:rowOff>155012</xdr:rowOff>
    </xdr:to>
    <xdr:cxnSp macro="">
      <xdr:nvCxnSpPr>
        <xdr:cNvPr id="391" name="直線コネクタ 390"/>
        <xdr:cNvCxnSpPr/>
      </xdr:nvCxnSpPr>
      <xdr:spPr>
        <a:xfrm>
          <a:off x="10388600" y="18500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1432</xdr:rowOff>
    </xdr:from>
    <xdr:ext cx="534377" cy="259045"/>
    <xdr:sp macro="" textlink="">
      <xdr:nvSpPr>
        <xdr:cNvPr id="392" name="【港湾・漁港】&#10;一人当たり有形固定資産（償却資産）額最大値テキスト"/>
        <xdr:cNvSpPr txBox="1"/>
      </xdr:nvSpPr>
      <xdr:spPr>
        <a:xfrm>
          <a:off x="10515600" y="1697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54755</xdr:rowOff>
    </xdr:from>
    <xdr:to>
      <xdr:col>55</xdr:col>
      <xdr:colOff>88900</xdr:colOff>
      <xdr:row>100</xdr:row>
      <xdr:rowOff>54755</xdr:rowOff>
    </xdr:to>
    <xdr:cxnSp macro="">
      <xdr:nvCxnSpPr>
        <xdr:cNvPr id="393" name="直線コネクタ 392"/>
        <xdr:cNvCxnSpPr/>
      </xdr:nvCxnSpPr>
      <xdr:spPr>
        <a:xfrm>
          <a:off x="10388600" y="1719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93525</xdr:rowOff>
    </xdr:from>
    <xdr:ext cx="534377" cy="259045"/>
    <xdr:sp macro="" textlink="">
      <xdr:nvSpPr>
        <xdr:cNvPr id="394" name="【港湾・漁港】&#10;一人当たり有形固定資産（償却資産）額平均値テキスト"/>
        <xdr:cNvSpPr txBox="1"/>
      </xdr:nvSpPr>
      <xdr:spPr>
        <a:xfrm>
          <a:off x="10515600" y="17924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115098</xdr:rowOff>
    </xdr:from>
    <xdr:to>
      <xdr:col>55</xdr:col>
      <xdr:colOff>50800</xdr:colOff>
      <xdr:row>105</xdr:row>
      <xdr:rowOff>45248</xdr:rowOff>
    </xdr:to>
    <xdr:sp macro="" textlink="">
      <xdr:nvSpPr>
        <xdr:cNvPr id="395" name="フローチャート: 判断 394"/>
        <xdr:cNvSpPr/>
      </xdr:nvSpPr>
      <xdr:spPr>
        <a:xfrm>
          <a:off x="10426700" y="1794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99</xdr:row>
      <xdr:rowOff>12881</xdr:rowOff>
    </xdr:from>
    <xdr:to>
      <xdr:col>50</xdr:col>
      <xdr:colOff>165100</xdr:colOff>
      <xdr:row>99</xdr:row>
      <xdr:rowOff>114481</xdr:rowOff>
    </xdr:to>
    <xdr:sp macro="" textlink="">
      <xdr:nvSpPr>
        <xdr:cNvPr id="396" name="フローチャート: 判断 395"/>
        <xdr:cNvSpPr/>
      </xdr:nvSpPr>
      <xdr:spPr>
        <a:xfrm>
          <a:off x="9588500" y="1698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99</xdr:row>
      <xdr:rowOff>103015</xdr:rowOff>
    </xdr:from>
    <xdr:to>
      <xdr:col>46</xdr:col>
      <xdr:colOff>38100</xdr:colOff>
      <xdr:row>100</xdr:row>
      <xdr:rowOff>33165</xdr:rowOff>
    </xdr:to>
    <xdr:sp macro="" textlink="">
      <xdr:nvSpPr>
        <xdr:cNvPr id="397" name="フローチャート: 判断 396"/>
        <xdr:cNvSpPr/>
      </xdr:nvSpPr>
      <xdr:spPr>
        <a:xfrm>
          <a:off x="8699500" y="17076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8" name="テキスト ボックス 39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9" name="テキスト ボックス 39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0" name="テキスト ボックス 39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1" name="テキスト ボックス 40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2" name="テキスト ボックス 40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3955</xdr:rowOff>
    </xdr:from>
    <xdr:to>
      <xdr:col>55</xdr:col>
      <xdr:colOff>50800</xdr:colOff>
      <xdr:row>100</xdr:row>
      <xdr:rowOff>105555</xdr:rowOff>
    </xdr:to>
    <xdr:sp macro="" textlink="">
      <xdr:nvSpPr>
        <xdr:cNvPr id="403" name="楕円 402"/>
        <xdr:cNvSpPr/>
      </xdr:nvSpPr>
      <xdr:spPr>
        <a:xfrm>
          <a:off x="10426700" y="1714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128432</xdr:rowOff>
    </xdr:from>
    <xdr:ext cx="534377" cy="259045"/>
    <xdr:sp macro="" textlink="">
      <xdr:nvSpPr>
        <xdr:cNvPr id="404" name="【港湾・漁港】&#10;一人当たり有形固定資産（償却資産）額該当値テキスト"/>
        <xdr:cNvSpPr txBox="1"/>
      </xdr:nvSpPr>
      <xdr:spPr>
        <a:xfrm>
          <a:off x="10515600" y="17101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66331</xdr:rowOff>
    </xdr:from>
    <xdr:to>
      <xdr:col>50</xdr:col>
      <xdr:colOff>165100</xdr:colOff>
      <xdr:row>100</xdr:row>
      <xdr:rowOff>167931</xdr:rowOff>
    </xdr:to>
    <xdr:sp macro="" textlink="">
      <xdr:nvSpPr>
        <xdr:cNvPr id="405" name="楕円 404"/>
        <xdr:cNvSpPr/>
      </xdr:nvSpPr>
      <xdr:spPr>
        <a:xfrm>
          <a:off x="9588500" y="1721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54755</xdr:rowOff>
    </xdr:from>
    <xdr:to>
      <xdr:col>55</xdr:col>
      <xdr:colOff>0</xdr:colOff>
      <xdr:row>100</xdr:row>
      <xdr:rowOff>117131</xdr:rowOff>
    </xdr:to>
    <xdr:cxnSp macro="">
      <xdr:nvCxnSpPr>
        <xdr:cNvPr id="406" name="直線コネクタ 405"/>
        <xdr:cNvCxnSpPr/>
      </xdr:nvCxnSpPr>
      <xdr:spPr>
        <a:xfrm flipV="1">
          <a:off x="9639300" y="17199755"/>
          <a:ext cx="838200" cy="6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14624</xdr:rowOff>
    </xdr:from>
    <xdr:to>
      <xdr:col>46</xdr:col>
      <xdr:colOff>38100</xdr:colOff>
      <xdr:row>101</xdr:row>
      <xdr:rowOff>116224</xdr:rowOff>
    </xdr:to>
    <xdr:sp macro="" textlink="">
      <xdr:nvSpPr>
        <xdr:cNvPr id="407" name="楕円 406"/>
        <xdr:cNvSpPr/>
      </xdr:nvSpPr>
      <xdr:spPr>
        <a:xfrm>
          <a:off x="8699500" y="1733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117131</xdr:rowOff>
    </xdr:from>
    <xdr:to>
      <xdr:col>50</xdr:col>
      <xdr:colOff>114300</xdr:colOff>
      <xdr:row>101</xdr:row>
      <xdr:rowOff>65424</xdr:rowOff>
    </xdr:to>
    <xdr:cxnSp macro="">
      <xdr:nvCxnSpPr>
        <xdr:cNvPr id="408" name="直線コネクタ 407"/>
        <xdr:cNvCxnSpPr/>
      </xdr:nvCxnSpPr>
      <xdr:spPr>
        <a:xfrm flipV="1">
          <a:off x="8750300" y="17262131"/>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97</xdr:row>
      <xdr:rowOff>131008</xdr:rowOff>
    </xdr:from>
    <xdr:ext cx="534377" cy="259045"/>
    <xdr:sp macro="" textlink="">
      <xdr:nvSpPr>
        <xdr:cNvPr id="409" name="n_1aveValue【港湾・漁港】&#10;一人当たり有形固定資産（償却資産）額"/>
        <xdr:cNvSpPr txBox="1"/>
      </xdr:nvSpPr>
      <xdr:spPr>
        <a:xfrm>
          <a:off x="9359411" y="1676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98</xdr:row>
      <xdr:rowOff>49692</xdr:rowOff>
    </xdr:from>
    <xdr:ext cx="534377" cy="259045"/>
    <xdr:sp macro="" textlink="">
      <xdr:nvSpPr>
        <xdr:cNvPr id="410" name="n_2aveValue【港湾・漁港】&#10;一人当たり有形固定資産（償却資産）額"/>
        <xdr:cNvSpPr txBox="1"/>
      </xdr:nvSpPr>
      <xdr:spPr>
        <a:xfrm>
          <a:off x="8483111" y="16851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100</xdr:row>
      <xdr:rowOff>159058</xdr:rowOff>
    </xdr:from>
    <xdr:ext cx="534377" cy="259045"/>
    <xdr:sp macro="" textlink="">
      <xdr:nvSpPr>
        <xdr:cNvPr id="411" name="n_1mainValue【港湾・漁港】&#10;一人当たり有形固定資産（償却資産）額"/>
        <xdr:cNvSpPr txBox="1"/>
      </xdr:nvSpPr>
      <xdr:spPr>
        <a:xfrm>
          <a:off x="9359411" y="1730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101</xdr:row>
      <xdr:rowOff>107351</xdr:rowOff>
    </xdr:from>
    <xdr:ext cx="534377" cy="259045"/>
    <xdr:sp macro="" textlink="">
      <xdr:nvSpPr>
        <xdr:cNvPr id="412" name="n_2mainValue【港湾・漁港】&#10;一人当たり有形固定資産（償却資産）額"/>
        <xdr:cNvSpPr txBox="1"/>
      </xdr:nvSpPr>
      <xdr:spPr>
        <a:xfrm>
          <a:off x="8483111" y="1742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3" name="正方形/長方形 41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4" name="正方形/長方形 41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5" name="正方形/長方形 41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6" name="正方形/長方形 41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7" name="正方形/長方形 41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8" name="正方形/長方形 41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9" name="正方形/長方形 41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正方形/長方形 41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1" name="テキスト ボックス 42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2" name="直線コネクタ 42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23" name="テキスト ボックス 42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24" name="直線コネクタ 42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25" name="テキスト ボックス 42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6" name="直線コネクタ 42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7" name="テキスト ボックス 42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8" name="直線コネクタ 42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9" name="テキスト ボックス 42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30" name="直線コネクタ 42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31" name="テキスト ボックス 43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32" name="直線コネクタ 43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33" name="テキスト ボックス 43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4" name="直線コネクタ 43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5" name="テキスト ボックス 43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148590</xdr:rowOff>
    </xdr:from>
    <xdr:to>
      <xdr:col>85</xdr:col>
      <xdr:colOff>126364</xdr:colOff>
      <xdr:row>41</xdr:row>
      <xdr:rowOff>121920</xdr:rowOff>
    </xdr:to>
    <xdr:cxnSp macro="">
      <xdr:nvCxnSpPr>
        <xdr:cNvPr id="437" name="直線コネクタ 436"/>
        <xdr:cNvCxnSpPr/>
      </xdr:nvCxnSpPr>
      <xdr:spPr>
        <a:xfrm flipV="1">
          <a:off x="16318864" y="580644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125747</xdr:rowOff>
    </xdr:from>
    <xdr:ext cx="405111" cy="259045"/>
    <xdr:sp macro="" textlink="">
      <xdr:nvSpPr>
        <xdr:cNvPr id="438" name="【認定こども園・幼稚園・保育所】&#10;有形固定資産減価償却率最小値テキスト"/>
        <xdr:cNvSpPr txBox="1"/>
      </xdr:nvSpPr>
      <xdr:spPr>
        <a:xfrm>
          <a:off x="16357600" y="715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121920</xdr:rowOff>
    </xdr:from>
    <xdr:to>
      <xdr:col>86</xdr:col>
      <xdr:colOff>25400</xdr:colOff>
      <xdr:row>41</xdr:row>
      <xdr:rowOff>121920</xdr:rowOff>
    </xdr:to>
    <xdr:cxnSp macro="">
      <xdr:nvCxnSpPr>
        <xdr:cNvPr id="439" name="直線コネクタ 438"/>
        <xdr:cNvCxnSpPr/>
      </xdr:nvCxnSpPr>
      <xdr:spPr>
        <a:xfrm>
          <a:off x="16230600" y="715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95267</xdr:rowOff>
    </xdr:from>
    <xdr:ext cx="405111" cy="259045"/>
    <xdr:sp macro="" textlink="">
      <xdr:nvSpPr>
        <xdr:cNvPr id="440" name="【認定こども園・幼稚園・保育所】&#10;有形固定資産減価償却率最大値テキスト"/>
        <xdr:cNvSpPr txBox="1"/>
      </xdr:nvSpPr>
      <xdr:spPr>
        <a:xfrm>
          <a:off x="16357600" y="5581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148590</xdr:rowOff>
    </xdr:from>
    <xdr:to>
      <xdr:col>86</xdr:col>
      <xdr:colOff>25400</xdr:colOff>
      <xdr:row>33</xdr:row>
      <xdr:rowOff>148590</xdr:rowOff>
    </xdr:to>
    <xdr:cxnSp macro="">
      <xdr:nvCxnSpPr>
        <xdr:cNvPr id="441" name="直線コネクタ 440"/>
        <xdr:cNvCxnSpPr/>
      </xdr:nvCxnSpPr>
      <xdr:spPr>
        <a:xfrm>
          <a:off x="16230600" y="580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160037</xdr:rowOff>
    </xdr:from>
    <xdr:ext cx="405111" cy="259045"/>
    <xdr:sp macro="" textlink="">
      <xdr:nvSpPr>
        <xdr:cNvPr id="442" name="【認定こども園・幼稚園・保育所】&#10;有形固定資産減価償却率平均値テキスト"/>
        <xdr:cNvSpPr txBox="1"/>
      </xdr:nvSpPr>
      <xdr:spPr>
        <a:xfrm>
          <a:off x="16357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10160</xdr:rowOff>
    </xdr:from>
    <xdr:to>
      <xdr:col>85</xdr:col>
      <xdr:colOff>177800</xdr:colOff>
      <xdr:row>38</xdr:row>
      <xdr:rowOff>111760</xdr:rowOff>
    </xdr:to>
    <xdr:sp macro="" textlink="">
      <xdr:nvSpPr>
        <xdr:cNvPr id="443" name="フローチャート: 判断 442"/>
        <xdr:cNvSpPr/>
      </xdr:nvSpPr>
      <xdr:spPr>
        <a:xfrm>
          <a:off x="16268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52070</xdr:rowOff>
    </xdr:from>
    <xdr:to>
      <xdr:col>81</xdr:col>
      <xdr:colOff>101600</xdr:colOff>
      <xdr:row>38</xdr:row>
      <xdr:rowOff>153670</xdr:rowOff>
    </xdr:to>
    <xdr:sp macro="" textlink="">
      <xdr:nvSpPr>
        <xdr:cNvPr id="444" name="フローチャート: 判断 443"/>
        <xdr:cNvSpPr/>
      </xdr:nvSpPr>
      <xdr:spPr>
        <a:xfrm>
          <a:off x="154305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153035</xdr:rowOff>
    </xdr:from>
    <xdr:to>
      <xdr:col>76</xdr:col>
      <xdr:colOff>165100</xdr:colOff>
      <xdr:row>38</xdr:row>
      <xdr:rowOff>83185</xdr:rowOff>
    </xdr:to>
    <xdr:sp macro="" textlink="">
      <xdr:nvSpPr>
        <xdr:cNvPr id="445" name="フローチャート: 判断 444"/>
        <xdr:cNvSpPr/>
      </xdr:nvSpPr>
      <xdr:spPr>
        <a:xfrm>
          <a:off x="145415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6" name="テキスト ボックス 44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7" name="テキスト ボックス 44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8" name="テキスト ボックス 44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9" name="テキスト ボックス 44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0" name="テキスト ボックス 44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23495</xdr:rowOff>
    </xdr:from>
    <xdr:to>
      <xdr:col>85</xdr:col>
      <xdr:colOff>177800</xdr:colOff>
      <xdr:row>36</xdr:row>
      <xdr:rowOff>125095</xdr:rowOff>
    </xdr:to>
    <xdr:sp macro="" textlink="">
      <xdr:nvSpPr>
        <xdr:cNvPr id="451" name="楕円 450"/>
        <xdr:cNvSpPr/>
      </xdr:nvSpPr>
      <xdr:spPr>
        <a:xfrm>
          <a:off x="16268700" y="619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46372</xdr:rowOff>
    </xdr:from>
    <xdr:ext cx="405111" cy="259045"/>
    <xdr:sp macro="" textlink="">
      <xdr:nvSpPr>
        <xdr:cNvPr id="452" name="【認定こども園・幼稚園・保育所】&#10;有形固定資産減価償却率該当値テキスト"/>
        <xdr:cNvSpPr txBox="1"/>
      </xdr:nvSpPr>
      <xdr:spPr>
        <a:xfrm>
          <a:off x="16357600"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80645</xdr:rowOff>
    </xdr:from>
    <xdr:to>
      <xdr:col>81</xdr:col>
      <xdr:colOff>101600</xdr:colOff>
      <xdr:row>37</xdr:row>
      <xdr:rowOff>10795</xdr:rowOff>
    </xdr:to>
    <xdr:sp macro="" textlink="">
      <xdr:nvSpPr>
        <xdr:cNvPr id="453" name="楕円 452"/>
        <xdr:cNvSpPr/>
      </xdr:nvSpPr>
      <xdr:spPr>
        <a:xfrm>
          <a:off x="15430500" y="62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74295</xdr:rowOff>
    </xdr:from>
    <xdr:to>
      <xdr:col>85</xdr:col>
      <xdr:colOff>127000</xdr:colOff>
      <xdr:row>36</xdr:row>
      <xdr:rowOff>131445</xdr:rowOff>
    </xdr:to>
    <xdr:cxnSp macro="">
      <xdr:nvCxnSpPr>
        <xdr:cNvPr id="454" name="直線コネクタ 453"/>
        <xdr:cNvCxnSpPr/>
      </xdr:nvCxnSpPr>
      <xdr:spPr>
        <a:xfrm flipV="1">
          <a:off x="15481300" y="624649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103505</xdr:rowOff>
    </xdr:from>
    <xdr:to>
      <xdr:col>76</xdr:col>
      <xdr:colOff>165100</xdr:colOff>
      <xdr:row>37</xdr:row>
      <xdr:rowOff>33655</xdr:rowOff>
    </xdr:to>
    <xdr:sp macro="" textlink="">
      <xdr:nvSpPr>
        <xdr:cNvPr id="455" name="楕円 454"/>
        <xdr:cNvSpPr/>
      </xdr:nvSpPr>
      <xdr:spPr>
        <a:xfrm>
          <a:off x="14541500" y="627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131445</xdr:rowOff>
    </xdr:from>
    <xdr:to>
      <xdr:col>81</xdr:col>
      <xdr:colOff>50800</xdr:colOff>
      <xdr:row>36</xdr:row>
      <xdr:rowOff>154305</xdr:rowOff>
    </xdr:to>
    <xdr:cxnSp macro="">
      <xdr:nvCxnSpPr>
        <xdr:cNvPr id="456" name="直線コネクタ 455"/>
        <xdr:cNvCxnSpPr/>
      </xdr:nvCxnSpPr>
      <xdr:spPr>
        <a:xfrm flipV="1">
          <a:off x="14592300" y="630364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144797</xdr:rowOff>
    </xdr:from>
    <xdr:ext cx="405111" cy="259045"/>
    <xdr:sp macro="" textlink="">
      <xdr:nvSpPr>
        <xdr:cNvPr id="457" name="n_1aveValue【認定こども園・幼稚園・保育所】&#10;有形固定資産減価償却率"/>
        <xdr:cNvSpPr txBox="1"/>
      </xdr:nvSpPr>
      <xdr:spPr>
        <a:xfrm>
          <a:off x="15266044" y="665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74312</xdr:rowOff>
    </xdr:from>
    <xdr:ext cx="405111" cy="259045"/>
    <xdr:sp macro="" textlink="">
      <xdr:nvSpPr>
        <xdr:cNvPr id="458" name="n_2aveValue【認定こども園・幼稚園・保育所】&#10;有形固定資産減価償却率"/>
        <xdr:cNvSpPr txBox="1"/>
      </xdr:nvSpPr>
      <xdr:spPr>
        <a:xfrm>
          <a:off x="14389744" y="658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27322</xdr:rowOff>
    </xdr:from>
    <xdr:ext cx="405111" cy="259045"/>
    <xdr:sp macro="" textlink="">
      <xdr:nvSpPr>
        <xdr:cNvPr id="459" name="n_1mainValue【認定こども園・幼稚園・保育所】&#10;有形固定資産減価償却率"/>
        <xdr:cNvSpPr txBox="1"/>
      </xdr:nvSpPr>
      <xdr:spPr>
        <a:xfrm>
          <a:off x="15266044" y="602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50182</xdr:rowOff>
    </xdr:from>
    <xdr:ext cx="405111" cy="259045"/>
    <xdr:sp macro="" textlink="">
      <xdr:nvSpPr>
        <xdr:cNvPr id="460" name="n_2mainValue【認定こども園・幼稚園・保育所】&#10;有形固定資産減価償却率"/>
        <xdr:cNvSpPr txBox="1"/>
      </xdr:nvSpPr>
      <xdr:spPr>
        <a:xfrm>
          <a:off x="14389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1" name="正方形/長方形 46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2" name="正方形/長方形 46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3" name="正方形/長方形 46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4" name="正方形/長方形 46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5" name="正方形/長方形 46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6" name="正方形/長方形 46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7" name="正方形/長方形 46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8" name="正方形/長方形 46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9" name="テキスト ボックス 46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0" name="直線コネクタ 46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43</xdr:row>
      <xdr:rowOff>105427</xdr:rowOff>
    </xdr:from>
    <xdr:ext cx="467179" cy="259045"/>
    <xdr:sp macro="" textlink="">
      <xdr:nvSpPr>
        <xdr:cNvPr id="471" name="テキスト ボックス 470"/>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472" name="直線コネクタ 47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73" name="テキスト ボックス 47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4" name="直線コネクタ 47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5" name="テキスト ボックス 47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6" name="直線コネクタ 47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7" name="テキスト ボックス 47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8" name="直線コネクタ 47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9" name="テキスト ボックス 47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80" name="直線コネクタ 47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81" name="テキスト ボックス 48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2" name="直線コネクタ 48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83" name="テキスト ボックス 48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127000</xdr:rowOff>
    </xdr:from>
    <xdr:to>
      <xdr:col>116</xdr:col>
      <xdr:colOff>62864</xdr:colOff>
      <xdr:row>41</xdr:row>
      <xdr:rowOff>158750</xdr:rowOff>
    </xdr:to>
    <xdr:cxnSp macro="">
      <xdr:nvCxnSpPr>
        <xdr:cNvPr id="485" name="直線コネクタ 484"/>
        <xdr:cNvCxnSpPr/>
      </xdr:nvCxnSpPr>
      <xdr:spPr>
        <a:xfrm flipV="1">
          <a:off x="22160864" y="56134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162577</xdr:rowOff>
    </xdr:from>
    <xdr:ext cx="469744" cy="259045"/>
    <xdr:sp macro="" textlink="">
      <xdr:nvSpPr>
        <xdr:cNvPr id="486" name="【認定こども園・幼稚園・保育所】&#10;一人当たり面積最小値テキスト"/>
        <xdr:cNvSpPr txBox="1"/>
      </xdr:nvSpPr>
      <xdr:spPr>
        <a:xfrm>
          <a:off x="22199600" y="719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158750</xdr:rowOff>
    </xdr:from>
    <xdr:to>
      <xdr:col>116</xdr:col>
      <xdr:colOff>152400</xdr:colOff>
      <xdr:row>41</xdr:row>
      <xdr:rowOff>158750</xdr:rowOff>
    </xdr:to>
    <xdr:cxnSp macro="">
      <xdr:nvCxnSpPr>
        <xdr:cNvPr id="487" name="直線コネクタ 486"/>
        <xdr:cNvCxnSpPr/>
      </xdr:nvCxnSpPr>
      <xdr:spPr>
        <a:xfrm>
          <a:off x="22072600" y="718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73677</xdr:rowOff>
    </xdr:from>
    <xdr:ext cx="469744" cy="259045"/>
    <xdr:sp macro="" textlink="">
      <xdr:nvSpPr>
        <xdr:cNvPr id="488" name="【認定こども園・幼稚園・保育所】&#10;一人当たり面積最大値テキスト"/>
        <xdr:cNvSpPr txBox="1"/>
      </xdr:nvSpPr>
      <xdr:spPr>
        <a:xfrm>
          <a:off x="22199600" y="538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127000</xdr:rowOff>
    </xdr:from>
    <xdr:to>
      <xdr:col>116</xdr:col>
      <xdr:colOff>152400</xdr:colOff>
      <xdr:row>32</xdr:row>
      <xdr:rowOff>127000</xdr:rowOff>
    </xdr:to>
    <xdr:cxnSp macro="">
      <xdr:nvCxnSpPr>
        <xdr:cNvPr id="489" name="直線コネクタ 488"/>
        <xdr:cNvCxnSpPr/>
      </xdr:nvCxnSpPr>
      <xdr:spPr>
        <a:xfrm>
          <a:off x="220726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48277</xdr:rowOff>
    </xdr:from>
    <xdr:ext cx="469744" cy="259045"/>
    <xdr:sp macro="" textlink="">
      <xdr:nvSpPr>
        <xdr:cNvPr id="490" name="【認定こども園・幼稚園・保育所】&#10;一人当たり面積平均値テキスト"/>
        <xdr:cNvSpPr txBox="1"/>
      </xdr:nvSpPr>
      <xdr:spPr>
        <a:xfrm>
          <a:off x="221996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69850</xdr:rowOff>
    </xdr:from>
    <xdr:to>
      <xdr:col>116</xdr:col>
      <xdr:colOff>114300</xdr:colOff>
      <xdr:row>38</xdr:row>
      <xdr:rowOff>0</xdr:rowOff>
    </xdr:to>
    <xdr:sp macro="" textlink="">
      <xdr:nvSpPr>
        <xdr:cNvPr id="491" name="フローチャート: 判断 490"/>
        <xdr:cNvSpPr/>
      </xdr:nvSpPr>
      <xdr:spPr>
        <a:xfrm>
          <a:off x="221107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57150</xdr:rowOff>
    </xdr:from>
    <xdr:to>
      <xdr:col>112</xdr:col>
      <xdr:colOff>38100</xdr:colOff>
      <xdr:row>37</xdr:row>
      <xdr:rowOff>158750</xdr:rowOff>
    </xdr:to>
    <xdr:sp macro="" textlink="">
      <xdr:nvSpPr>
        <xdr:cNvPr id="492" name="フローチャート: 判断 491"/>
        <xdr:cNvSpPr/>
      </xdr:nvSpPr>
      <xdr:spPr>
        <a:xfrm>
          <a:off x="212725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165100</xdr:rowOff>
    </xdr:from>
    <xdr:to>
      <xdr:col>107</xdr:col>
      <xdr:colOff>101600</xdr:colOff>
      <xdr:row>39</xdr:row>
      <xdr:rowOff>95250</xdr:rowOff>
    </xdr:to>
    <xdr:sp macro="" textlink="">
      <xdr:nvSpPr>
        <xdr:cNvPr id="493" name="フローチャート: 判断 492"/>
        <xdr:cNvSpPr/>
      </xdr:nvSpPr>
      <xdr:spPr>
        <a:xfrm>
          <a:off x="20383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4" name="テキスト ボックス 49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5" name="テキスト ボックス 49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6" name="テキスト ボックス 49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7" name="テキスト ボックス 49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8" name="テキスト ボックス 49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0</xdr:rowOff>
    </xdr:from>
    <xdr:to>
      <xdr:col>116</xdr:col>
      <xdr:colOff>114300</xdr:colOff>
      <xdr:row>36</xdr:row>
      <xdr:rowOff>101600</xdr:rowOff>
    </xdr:to>
    <xdr:sp macro="" textlink="">
      <xdr:nvSpPr>
        <xdr:cNvPr id="499" name="楕円 498"/>
        <xdr:cNvSpPr/>
      </xdr:nvSpPr>
      <xdr:spPr>
        <a:xfrm>
          <a:off x="221107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22877</xdr:rowOff>
    </xdr:from>
    <xdr:ext cx="469744" cy="259045"/>
    <xdr:sp macro="" textlink="">
      <xdr:nvSpPr>
        <xdr:cNvPr id="500" name="【認定こども園・幼稚園・保育所】&#10;一人当たり面積該当値テキスト"/>
        <xdr:cNvSpPr txBox="1"/>
      </xdr:nvSpPr>
      <xdr:spPr>
        <a:xfrm>
          <a:off x="22199600" y="602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12700</xdr:rowOff>
    </xdr:from>
    <xdr:to>
      <xdr:col>112</xdr:col>
      <xdr:colOff>38100</xdr:colOff>
      <xdr:row>36</xdr:row>
      <xdr:rowOff>114300</xdr:rowOff>
    </xdr:to>
    <xdr:sp macro="" textlink="">
      <xdr:nvSpPr>
        <xdr:cNvPr id="501" name="楕円 500"/>
        <xdr:cNvSpPr/>
      </xdr:nvSpPr>
      <xdr:spPr>
        <a:xfrm>
          <a:off x="21272500" y="61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50800</xdr:rowOff>
    </xdr:from>
    <xdr:to>
      <xdr:col>116</xdr:col>
      <xdr:colOff>63500</xdr:colOff>
      <xdr:row>36</xdr:row>
      <xdr:rowOff>63500</xdr:rowOff>
    </xdr:to>
    <xdr:cxnSp macro="">
      <xdr:nvCxnSpPr>
        <xdr:cNvPr id="502" name="直線コネクタ 501"/>
        <xdr:cNvCxnSpPr/>
      </xdr:nvCxnSpPr>
      <xdr:spPr>
        <a:xfrm flipV="1">
          <a:off x="21323300" y="62230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133350</xdr:rowOff>
    </xdr:from>
    <xdr:to>
      <xdr:col>107</xdr:col>
      <xdr:colOff>101600</xdr:colOff>
      <xdr:row>36</xdr:row>
      <xdr:rowOff>63500</xdr:rowOff>
    </xdr:to>
    <xdr:sp macro="" textlink="">
      <xdr:nvSpPr>
        <xdr:cNvPr id="503" name="楕円 502"/>
        <xdr:cNvSpPr/>
      </xdr:nvSpPr>
      <xdr:spPr>
        <a:xfrm>
          <a:off x="203835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12700</xdr:rowOff>
    </xdr:from>
    <xdr:to>
      <xdr:col>111</xdr:col>
      <xdr:colOff>177800</xdr:colOff>
      <xdr:row>36</xdr:row>
      <xdr:rowOff>63500</xdr:rowOff>
    </xdr:to>
    <xdr:cxnSp macro="">
      <xdr:nvCxnSpPr>
        <xdr:cNvPr id="504" name="直線コネクタ 503"/>
        <xdr:cNvCxnSpPr/>
      </xdr:nvCxnSpPr>
      <xdr:spPr>
        <a:xfrm>
          <a:off x="20434300" y="6184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149877</xdr:rowOff>
    </xdr:from>
    <xdr:ext cx="469744" cy="259045"/>
    <xdr:sp macro="" textlink="">
      <xdr:nvSpPr>
        <xdr:cNvPr id="505" name="n_1aveValue【認定こども園・幼稚園・保育所】&#10;一人当たり面積"/>
        <xdr:cNvSpPr txBox="1"/>
      </xdr:nvSpPr>
      <xdr:spPr>
        <a:xfrm>
          <a:off x="21075727" y="649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86377</xdr:rowOff>
    </xdr:from>
    <xdr:ext cx="469744" cy="259045"/>
    <xdr:sp macro="" textlink="">
      <xdr:nvSpPr>
        <xdr:cNvPr id="506" name="n_2aveValue【認定こども園・幼稚園・保育所】&#10;一人当たり面積"/>
        <xdr:cNvSpPr txBox="1"/>
      </xdr:nvSpPr>
      <xdr:spPr>
        <a:xfrm>
          <a:off x="20199427" y="677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130827</xdr:rowOff>
    </xdr:from>
    <xdr:ext cx="469744" cy="259045"/>
    <xdr:sp macro="" textlink="">
      <xdr:nvSpPr>
        <xdr:cNvPr id="507" name="n_1mainValue【認定こども園・幼稚園・保育所】&#10;一人当たり面積"/>
        <xdr:cNvSpPr txBox="1"/>
      </xdr:nvSpPr>
      <xdr:spPr>
        <a:xfrm>
          <a:off x="21075727" y="596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80027</xdr:rowOff>
    </xdr:from>
    <xdr:ext cx="469744" cy="259045"/>
    <xdr:sp macro="" textlink="">
      <xdr:nvSpPr>
        <xdr:cNvPr id="508" name="n_2mainValue【認定こども園・幼稚園・保育所】&#10;一人当たり面積"/>
        <xdr:cNvSpPr txBox="1"/>
      </xdr:nvSpPr>
      <xdr:spPr>
        <a:xfrm>
          <a:off x="20199427" y="590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9" name="テキスト ボックス 51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0" name="直線コネクタ 51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21" name="テキスト ボックス 520"/>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2" name="直線コネクタ 52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3" name="テキスト ボックス 52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4" name="直線コネクタ 52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5" name="テキスト ボックス 52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6" name="直線コネクタ 52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7" name="テキスト ボックス 52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8" name="直線コネクタ 52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9" name="テキスト ボックス 52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0" name="直線コネクタ 52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31" name="テキスト ボックス 530"/>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3" name="テキスト ボックス 53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35923</xdr:rowOff>
    </xdr:from>
    <xdr:to>
      <xdr:col>85</xdr:col>
      <xdr:colOff>126364</xdr:colOff>
      <xdr:row>63</xdr:row>
      <xdr:rowOff>148590</xdr:rowOff>
    </xdr:to>
    <xdr:cxnSp macro="">
      <xdr:nvCxnSpPr>
        <xdr:cNvPr id="535" name="直線コネクタ 534"/>
        <xdr:cNvCxnSpPr/>
      </xdr:nvCxnSpPr>
      <xdr:spPr>
        <a:xfrm flipV="1">
          <a:off x="16318864" y="9637123"/>
          <a:ext cx="0" cy="1312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152417</xdr:rowOff>
    </xdr:from>
    <xdr:ext cx="405111" cy="259045"/>
    <xdr:sp macro="" textlink="">
      <xdr:nvSpPr>
        <xdr:cNvPr id="536" name="【学校施設】&#10;有形固定資産減価償却率最小値テキスト"/>
        <xdr:cNvSpPr txBox="1"/>
      </xdr:nvSpPr>
      <xdr:spPr>
        <a:xfrm>
          <a:off x="16357600" y="1095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148590</xdr:rowOff>
    </xdr:from>
    <xdr:to>
      <xdr:col>86</xdr:col>
      <xdr:colOff>25400</xdr:colOff>
      <xdr:row>63</xdr:row>
      <xdr:rowOff>148590</xdr:rowOff>
    </xdr:to>
    <xdr:cxnSp macro="">
      <xdr:nvCxnSpPr>
        <xdr:cNvPr id="537" name="直線コネクタ 536"/>
        <xdr:cNvCxnSpPr/>
      </xdr:nvCxnSpPr>
      <xdr:spPr>
        <a:xfrm>
          <a:off x="16230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154050</xdr:rowOff>
    </xdr:from>
    <xdr:ext cx="405111" cy="259045"/>
    <xdr:sp macro="" textlink="">
      <xdr:nvSpPr>
        <xdr:cNvPr id="538" name="【学校施設】&#10;有形固定資産減価償却率最大値テキスト"/>
        <xdr:cNvSpPr txBox="1"/>
      </xdr:nvSpPr>
      <xdr:spPr>
        <a:xfrm>
          <a:off x="16357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35923</xdr:rowOff>
    </xdr:from>
    <xdr:to>
      <xdr:col>86</xdr:col>
      <xdr:colOff>25400</xdr:colOff>
      <xdr:row>56</xdr:row>
      <xdr:rowOff>35923</xdr:rowOff>
    </xdr:to>
    <xdr:cxnSp macro="">
      <xdr:nvCxnSpPr>
        <xdr:cNvPr id="539" name="直線コネクタ 538"/>
        <xdr:cNvCxnSpPr/>
      </xdr:nvCxnSpPr>
      <xdr:spPr>
        <a:xfrm>
          <a:off x="16230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23965</xdr:rowOff>
    </xdr:from>
    <xdr:ext cx="405111" cy="259045"/>
    <xdr:sp macro="" textlink="">
      <xdr:nvSpPr>
        <xdr:cNvPr id="540" name="【学校施設】&#10;有形固定資産減価償却率平均値テキスト"/>
        <xdr:cNvSpPr txBox="1"/>
      </xdr:nvSpPr>
      <xdr:spPr>
        <a:xfrm>
          <a:off x="16357600" y="1013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45538</xdr:rowOff>
    </xdr:from>
    <xdr:to>
      <xdr:col>85</xdr:col>
      <xdr:colOff>177800</xdr:colOff>
      <xdr:row>59</xdr:row>
      <xdr:rowOff>147138</xdr:rowOff>
    </xdr:to>
    <xdr:sp macro="" textlink="">
      <xdr:nvSpPr>
        <xdr:cNvPr id="541" name="フローチャート: 判断 540"/>
        <xdr:cNvSpPr/>
      </xdr:nvSpPr>
      <xdr:spPr>
        <a:xfrm>
          <a:off x="162687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107587</xdr:rowOff>
    </xdr:from>
    <xdr:to>
      <xdr:col>81</xdr:col>
      <xdr:colOff>101600</xdr:colOff>
      <xdr:row>60</xdr:row>
      <xdr:rowOff>37737</xdr:rowOff>
    </xdr:to>
    <xdr:sp macro="" textlink="">
      <xdr:nvSpPr>
        <xdr:cNvPr id="542" name="フローチャート: 判断 541"/>
        <xdr:cNvSpPr/>
      </xdr:nvSpPr>
      <xdr:spPr>
        <a:xfrm>
          <a:off x="154305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135346</xdr:rowOff>
    </xdr:from>
    <xdr:to>
      <xdr:col>76</xdr:col>
      <xdr:colOff>165100</xdr:colOff>
      <xdr:row>59</xdr:row>
      <xdr:rowOff>65496</xdr:rowOff>
    </xdr:to>
    <xdr:sp macro="" textlink="">
      <xdr:nvSpPr>
        <xdr:cNvPr id="543" name="フローチャート: 判断 542"/>
        <xdr:cNvSpPr/>
      </xdr:nvSpPr>
      <xdr:spPr>
        <a:xfrm>
          <a:off x="145415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156573</xdr:rowOff>
    </xdr:from>
    <xdr:to>
      <xdr:col>85</xdr:col>
      <xdr:colOff>177800</xdr:colOff>
      <xdr:row>56</xdr:row>
      <xdr:rowOff>86723</xdr:rowOff>
    </xdr:to>
    <xdr:sp macro="" textlink="">
      <xdr:nvSpPr>
        <xdr:cNvPr id="549" name="楕円 548"/>
        <xdr:cNvSpPr/>
      </xdr:nvSpPr>
      <xdr:spPr>
        <a:xfrm>
          <a:off x="16268700" y="958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109600</xdr:rowOff>
    </xdr:from>
    <xdr:ext cx="405111" cy="259045"/>
    <xdr:sp macro="" textlink="">
      <xdr:nvSpPr>
        <xdr:cNvPr id="550" name="【学校施設】&#10;有形固定資産減価償却率該当値テキスト"/>
        <xdr:cNvSpPr txBox="1"/>
      </xdr:nvSpPr>
      <xdr:spPr>
        <a:xfrm>
          <a:off x="16357600" y="9539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130447</xdr:rowOff>
    </xdr:from>
    <xdr:to>
      <xdr:col>81</xdr:col>
      <xdr:colOff>101600</xdr:colOff>
      <xdr:row>56</xdr:row>
      <xdr:rowOff>60597</xdr:rowOff>
    </xdr:to>
    <xdr:sp macro="" textlink="">
      <xdr:nvSpPr>
        <xdr:cNvPr id="551" name="楕円 550"/>
        <xdr:cNvSpPr/>
      </xdr:nvSpPr>
      <xdr:spPr>
        <a:xfrm>
          <a:off x="15430500" y="956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9797</xdr:rowOff>
    </xdr:from>
    <xdr:to>
      <xdr:col>85</xdr:col>
      <xdr:colOff>127000</xdr:colOff>
      <xdr:row>56</xdr:row>
      <xdr:rowOff>35923</xdr:rowOff>
    </xdr:to>
    <xdr:cxnSp macro="">
      <xdr:nvCxnSpPr>
        <xdr:cNvPr id="552" name="直線コネクタ 551"/>
        <xdr:cNvCxnSpPr/>
      </xdr:nvCxnSpPr>
      <xdr:spPr>
        <a:xfrm>
          <a:off x="15481300" y="9610997"/>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114119</xdr:rowOff>
    </xdr:from>
    <xdr:to>
      <xdr:col>76</xdr:col>
      <xdr:colOff>165100</xdr:colOff>
      <xdr:row>56</xdr:row>
      <xdr:rowOff>44269</xdr:rowOff>
    </xdr:to>
    <xdr:sp macro="" textlink="">
      <xdr:nvSpPr>
        <xdr:cNvPr id="553" name="楕円 552"/>
        <xdr:cNvSpPr/>
      </xdr:nvSpPr>
      <xdr:spPr>
        <a:xfrm>
          <a:off x="14541500" y="954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164919</xdr:rowOff>
    </xdr:from>
    <xdr:to>
      <xdr:col>81</xdr:col>
      <xdr:colOff>50800</xdr:colOff>
      <xdr:row>56</xdr:row>
      <xdr:rowOff>9797</xdr:rowOff>
    </xdr:to>
    <xdr:cxnSp macro="">
      <xdr:nvCxnSpPr>
        <xdr:cNvPr id="554" name="直線コネクタ 553"/>
        <xdr:cNvCxnSpPr/>
      </xdr:nvCxnSpPr>
      <xdr:spPr>
        <a:xfrm>
          <a:off x="14592300" y="959466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28864</xdr:rowOff>
    </xdr:from>
    <xdr:ext cx="405111" cy="259045"/>
    <xdr:sp macro="" textlink="">
      <xdr:nvSpPr>
        <xdr:cNvPr id="555" name="n_1aveValue【学校施設】&#10;有形固定資産減価償却率"/>
        <xdr:cNvSpPr txBox="1"/>
      </xdr:nvSpPr>
      <xdr:spPr>
        <a:xfrm>
          <a:off x="15266044" y="1031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56623</xdr:rowOff>
    </xdr:from>
    <xdr:ext cx="405111" cy="259045"/>
    <xdr:sp macro="" textlink="">
      <xdr:nvSpPr>
        <xdr:cNvPr id="556" name="n_2aveValue【学校施設】&#10;有形固定資産減価償却率"/>
        <xdr:cNvSpPr txBox="1"/>
      </xdr:nvSpPr>
      <xdr:spPr>
        <a:xfrm>
          <a:off x="14389744" y="10172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77124</xdr:rowOff>
    </xdr:from>
    <xdr:ext cx="405111" cy="259045"/>
    <xdr:sp macro="" textlink="">
      <xdr:nvSpPr>
        <xdr:cNvPr id="557" name="n_1mainValue【学校施設】&#10;有形固定資産減価償却率"/>
        <xdr:cNvSpPr txBox="1"/>
      </xdr:nvSpPr>
      <xdr:spPr>
        <a:xfrm>
          <a:off x="15266044" y="9335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60796</xdr:rowOff>
    </xdr:from>
    <xdr:ext cx="405111" cy="259045"/>
    <xdr:sp macro="" textlink="">
      <xdr:nvSpPr>
        <xdr:cNvPr id="558" name="n_2mainValue【学校施設】&#10;有形固定資産減価償却率"/>
        <xdr:cNvSpPr txBox="1"/>
      </xdr:nvSpPr>
      <xdr:spPr>
        <a:xfrm>
          <a:off x="14389744" y="9319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9" name="正方形/長方形 55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0" name="正方形/長方形 55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1" name="正方形/長方形 56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2" name="正方形/長方形 56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3" name="正方形/長方形 56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4" name="正方形/長方形 56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5" name="正方形/長方形 56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6" name="正方形/長方形 56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7" name="テキスト ボックス 56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8" name="直線コネクタ 56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9" name="テキスト ボックス 56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0" name="直線コネクタ 56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1" name="テキスト ボックス 57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2" name="直線コネクタ 57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3" name="テキスト ボックス 57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4" name="直線コネクタ 57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5" name="テキスト ボックス 57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6" name="直線コネクタ 57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7" name="テキスト ボックス 57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8" name="直線コネクタ 57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9" name="テキスト ボックス 57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82753</xdr:rowOff>
    </xdr:from>
    <xdr:to>
      <xdr:col>116</xdr:col>
      <xdr:colOff>62864</xdr:colOff>
      <xdr:row>64</xdr:row>
      <xdr:rowOff>89612</xdr:rowOff>
    </xdr:to>
    <xdr:cxnSp macro="">
      <xdr:nvCxnSpPr>
        <xdr:cNvPr id="581" name="直線コネクタ 580"/>
        <xdr:cNvCxnSpPr/>
      </xdr:nvCxnSpPr>
      <xdr:spPr>
        <a:xfrm flipV="1">
          <a:off x="22160864" y="9512503"/>
          <a:ext cx="0" cy="1549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93439</xdr:rowOff>
    </xdr:from>
    <xdr:ext cx="469744" cy="259045"/>
    <xdr:sp macro="" textlink="">
      <xdr:nvSpPr>
        <xdr:cNvPr id="582" name="【学校施設】&#10;一人当たり面積最小値テキスト"/>
        <xdr:cNvSpPr txBox="1"/>
      </xdr:nvSpPr>
      <xdr:spPr>
        <a:xfrm>
          <a:off x="22199600" y="11066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89612</xdr:rowOff>
    </xdr:from>
    <xdr:to>
      <xdr:col>116</xdr:col>
      <xdr:colOff>152400</xdr:colOff>
      <xdr:row>64</xdr:row>
      <xdr:rowOff>89612</xdr:rowOff>
    </xdr:to>
    <xdr:cxnSp macro="">
      <xdr:nvCxnSpPr>
        <xdr:cNvPr id="583" name="直線コネクタ 582"/>
        <xdr:cNvCxnSpPr/>
      </xdr:nvCxnSpPr>
      <xdr:spPr>
        <a:xfrm>
          <a:off x="22072600" y="1106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29430</xdr:rowOff>
    </xdr:from>
    <xdr:ext cx="469744" cy="259045"/>
    <xdr:sp macro="" textlink="">
      <xdr:nvSpPr>
        <xdr:cNvPr id="584" name="【学校施設】&#10;一人当たり面積最大値テキスト"/>
        <xdr:cNvSpPr txBox="1"/>
      </xdr:nvSpPr>
      <xdr:spPr>
        <a:xfrm>
          <a:off x="22199600" y="928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82753</xdr:rowOff>
    </xdr:from>
    <xdr:to>
      <xdr:col>116</xdr:col>
      <xdr:colOff>152400</xdr:colOff>
      <xdr:row>55</xdr:row>
      <xdr:rowOff>82753</xdr:rowOff>
    </xdr:to>
    <xdr:cxnSp macro="">
      <xdr:nvCxnSpPr>
        <xdr:cNvPr id="585" name="直線コネクタ 584"/>
        <xdr:cNvCxnSpPr/>
      </xdr:nvCxnSpPr>
      <xdr:spPr>
        <a:xfrm>
          <a:off x="22072600" y="9512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55643</xdr:rowOff>
    </xdr:from>
    <xdr:ext cx="469744" cy="259045"/>
    <xdr:sp macro="" textlink="">
      <xdr:nvSpPr>
        <xdr:cNvPr id="586" name="【学校施設】&#10;一人当たり面積平均値テキスト"/>
        <xdr:cNvSpPr txBox="1"/>
      </xdr:nvSpPr>
      <xdr:spPr>
        <a:xfrm>
          <a:off x="22199600" y="103426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77216</xdr:rowOff>
    </xdr:from>
    <xdr:to>
      <xdr:col>116</xdr:col>
      <xdr:colOff>114300</xdr:colOff>
      <xdr:row>61</xdr:row>
      <xdr:rowOff>7366</xdr:rowOff>
    </xdr:to>
    <xdr:sp macro="" textlink="">
      <xdr:nvSpPr>
        <xdr:cNvPr id="587" name="フローチャート: 判断 586"/>
        <xdr:cNvSpPr/>
      </xdr:nvSpPr>
      <xdr:spPr>
        <a:xfrm>
          <a:off x="22110700" y="1036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79959</xdr:rowOff>
    </xdr:from>
    <xdr:to>
      <xdr:col>112</xdr:col>
      <xdr:colOff>38100</xdr:colOff>
      <xdr:row>61</xdr:row>
      <xdr:rowOff>10109</xdr:rowOff>
    </xdr:to>
    <xdr:sp macro="" textlink="">
      <xdr:nvSpPr>
        <xdr:cNvPr id="588" name="フローチャート: 判断 587"/>
        <xdr:cNvSpPr/>
      </xdr:nvSpPr>
      <xdr:spPr>
        <a:xfrm>
          <a:off x="21272500" y="1036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132537</xdr:rowOff>
    </xdr:from>
    <xdr:to>
      <xdr:col>107</xdr:col>
      <xdr:colOff>101600</xdr:colOff>
      <xdr:row>62</xdr:row>
      <xdr:rowOff>62687</xdr:rowOff>
    </xdr:to>
    <xdr:sp macro="" textlink="">
      <xdr:nvSpPr>
        <xdr:cNvPr id="589" name="フローチャート: 判断 588"/>
        <xdr:cNvSpPr/>
      </xdr:nvSpPr>
      <xdr:spPr>
        <a:xfrm>
          <a:off x="20383500" y="10590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0" name="テキスト ボックス 58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1" name="テキスト ボックス 59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2" name="テキスト ボックス 59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3" name="テキスト ボックス 59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4" name="テキスト ボックス 59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51613</xdr:rowOff>
    </xdr:from>
    <xdr:to>
      <xdr:col>116</xdr:col>
      <xdr:colOff>114300</xdr:colOff>
      <xdr:row>60</xdr:row>
      <xdr:rowOff>153213</xdr:rowOff>
    </xdr:to>
    <xdr:sp macro="" textlink="">
      <xdr:nvSpPr>
        <xdr:cNvPr id="595" name="楕円 594"/>
        <xdr:cNvSpPr/>
      </xdr:nvSpPr>
      <xdr:spPr>
        <a:xfrm>
          <a:off x="22110700" y="1033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74490</xdr:rowOff>
    </xdr:from>
    <xdr:ext cx="469744" cy="259045"/>
    <xdr:sp macro="" textlink="">
      <xdr:nvSpPr>
        <xdr:cNvPr id="596" name="【学校施設】&#10;一人当たり面積該当値テキスト"/>
        <xdr:cNvSpPr txBox="1"/>
      </xdr:nvSpPr>
      <xdr:spPr>
        <a:xfrm>
          <a:off x="22199600" y="10190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78130</xdr:rowOff>
    </xdr:from>
    <xdr:to>
      <xdr:col>112</xdr:col>
      <xdr:colOff>38100</xdr:colOff>
      <xdr:row>61</xdr:row>
      <xdr:rowOff>8280</xdr:rowOff>
    </xdr:to>
    <xdr:sp macro="" textlink="">
      <xdr:nvSpPr>
        <xdr:cNvPr id="597" name="楕円 596"/>
        <xdr:cNvSpPr/>
      </xdr:nvSpPr>
      <xdr:spPr>
        <a:xfrm>
          <a:off x="21272500" y="1036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102413</xdr:rowOff>
    </xdr:from>
    <xdr:to>
      <xdr:col>116</xdr:col>
      <xdr:colOff>63500</xdr:colOff>
      <xdr:row>60</xdr:row>
      <xdr:rowOff>128930</xdr:rowOff>
    </xdr:to>
    <xdr:cxnSp macro="">
      <xdr:nvCxnSpPr>
        <xdr:cNvPr id="598" name="直線コネクタ 597"/>
        <xdr:cNvCxnSpPr/>
      </xdr:nvCxnSpPr>
      <xdr:spPr>
        <a:xfrm flipV="1">
          <a:off x="21323300" y="10389413"/>
          <a:ext cx="838200" cy="2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132994</xdr:rowOff>
    </xdr:from>
    <xdr:to>
      <xdr:col>107</xdr:col>
      <xdr:colOff>101600</xdr:colOff>
      <xdr:row>61</xdr:row>
      <xdr:rowOff>63144</xdr:rowOff>
    </xdr:to>
    <xdr:sp macro="" textlink="">
      <xdr:nvSpPr>
        <xdr:cNvPr id="599" name="楕円 598"/>
        <xdr:cNvSpPr/>
      </xdr:nvSpPr>
      <xdr:spPr>
        <a:xfrm>
          <a:off x="20383500" y="1041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128930</xdr:rowOff>
    </xdr:from>
    <xdr:to>
      <xdr:col>111</xdr:col>
      <xdr:colOff>177800</xdr:colOff>
      <xdr:row>61</xdr:row>
      <xdr:rowOff>12344</xdr:rowOff>
    </xdr:to>
    <xdr:cxnSp macro="">
      <xdr:nvCxnSpPr>
        <xdr:cNvPr id="600" name="直線コネクタ 599"/>
        <xdr:cNvCxnSpPr/>
      </xdr:nvCxnSpPr>
      <xdr:spPr>
        <a:xfrm flipV="1">
          <a:off x="20434300" y="1041593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1236</xdr:rowOff>
    </xdr:from>
    <xdr:ext cx="469744" cy="259045"/>
    <xdr:sp macro="" textlink="">
      <xdr:nvSpPr>
        <xdr:cNvPr id="601" name="n_1aveValue【学校施設】&#10;一人当たり面積"/>
        <xdr:cNvSpPr txBox="1"/>
      </xdr:nvSpPr>
      <xdr:spPr>
        <a:xfrm>
          <a:off x="21075727" y="10459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53814</xdr:rowOff>
    </xdr:from>
    <xdr:ext cx="469744" cy="259045"/>
    <xdr:sp macro="" textlink="">
      <xdr:nvSpPr>
        <xdr:cNvPr id="602" name="n_2aveValue【学校施設】&#10;一人当たり面積"/>
        <xdr:cNvSpPr txBox="1"/>
      </xdr:nvSpPr>
      <xdr:spPr>
        <a:xfrm>
          <a:off x="20199427" y="1068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24807</xdr:rowOff>
    </xdr:from>
    <xdr:ext cx="469744" cy="259045"/>
    <xdr:sp macro="" textlink="">
      <xdr:nvSpPr>
        <xdr:cNvPr id="603" name="n_1mainValue【学校施設】&#10;一人当たり面積"/>
        <xdr:cNvSpPr txBox="1"/>
      </xdr:nvSpPr>
      <xdr:spPr>
        <a:xfrm>
          <a:off x="21075727" y="1014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79671</xdr:rowOff>
    </xdr:from>
    <xdr:ext cx="469744" cy="259045"/>
    <xdr:sp macro="" textlink="">
      <xdr:nvSpPr>
        <xdr:cNvPr id="604" name="n_2mainValue【学校施設】&#10;一人当たり面積"/>
        <xdr:cNvSpPr txBox="1"/>
      </xdr:nvSpPr>
      <xdr:spPr>
        <a:xfrm>
          <a:off x="20199427" y="1019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5" name="正方形/長方形 60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6" name="正方形/長方形 60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7" name="正方形/長方形 60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8" name="正方形/長方形 60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9" name="正方形/長方形 60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0" name="正方形/長方形 60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1" name="正方形/長方形 61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2" name="正方形/長方形 61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3" name="テキスト ボックス 61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4" name="直線コネクタ 61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15" name="テキスト ボックス 614"/>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6" name="直線コネクタ 61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17" name="テキスト ボックス 616"/>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8" name="直線コネクタ 61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9" name="テキスト ボックス 61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20" name="直線コネクタ 61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21" name="テキスト ボックス 62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22" name="直線コネクタ 62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23" name="テキスト ボックス 62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4" name="直線コネクタ 62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25" name="テキスト ボックス 624"/>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6" name="直線コネクタ 62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7" name="テキスト ボックス 62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0</xdr:rowOff>
    </xdr:from>
    <xdr:to>
      <xdr:col>85</xdr:col>
      <xdr:colOff>126364</xdr:colOff>
      <xdr:row>85</xdr:row>
      <xdr:rowOff>45720</xdr:rowOff>
    </xdr:to>
    <xdr:cxnSp macro="">
      <xdr:nvCxnSpPr>
        <xdr:cNvPr id="629" name="直線コネクタ 628"/>
        <xdr:cNvCxnSpPr/>
      </xdr:nvCxnSpPr>
      <xdr:spPr>
        <a:xfrm flipV="1">
          <a:off x="16318864" y="1337310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49547</xdr:rowOff>
    </xdr:from>
    <xdr:ext cx="405111" cy="259045"/>
    <xdr:sp macro="" textlink="">
      <xdr:nvSpPr>
        <xdr:cNvPr id="630" name="【児童館】&#10;有形固定資産減価償却率最小値テキスト"/>
        <xdr:cNvSpPr txBox="1"/>
      </xdr:nvSpPr>
      <xdr:spPr>
        <a:xfrm>
          <a:off x="16357600" y="1462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45720</xdr:rowOff>
    </xdr:from>
    <xdr:to>
      <xdr:col>86</xdr:col>
      <xdr:colOff>25400</xdr:colOff>
      <xdr:row>85</xdr:row>
      <xdr:rowOff>45720</xdr:rowOff>
    </xdr:to>
    <xdr:cxnSp macro="">
      <xdr:nvCxnSpPr>
        <xdr:cNvPr id="631" name="直線コネクタ 630"/>
        <xdr:cNvCxnSpPr/>
      </xdr:nvCxnSpPr>
      <xdr:spPr>
        <a:xfrm>
          <a:off x="16230600" y="1461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118127</xdr:rowOff>
    </xdr:from>
    <xdr:ext cx="405111" cy="259045"/>
    <xdr:sp macro="" textlink="">
      <xdr:nvSpPr>
        <xdr:cNvPr id="632" name="【児童館】&#10;有形固定資産減価償却率最大値テキスト"/>
        <xdr:cNvSpPr txBox="1"/>
      </xdr:nvSpPr>
      <xdr:spPr>
        <a:xfrm>
          <a:off x="16357600" y="1314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0</xdr:rowOff>
    </xdr:from>
    <xdr:to>
      <xdr:col>86</xdr:col>
      <xdr:colOff>25400</xdr:colOff>
      <xdr:row>78</xdr:row>
      <xdr:rowOff>0</xdr:rowOff>
    </xdr:to>
    <xdr:cxnSp macro="">
      <xdr:nvCxnSpPr>
        <xdr:cNvPr id="633" name="直線コネクタ 632"/>
        <xdr:cNvCxnSpPr/>
      </xdr:nvCxnSpPr>
      <xdr:spPr>
        <a:xfrm>
          <a:off x="16230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49547</xdr:rowOff>
    </xdr:from>
    <xdr:ext cx="405111" cy="259045"/>
    <xdr:sp macro="" textlink="">
      <xdr:nvSpPr>
        <xdr:cNvPr id="634" name="【児童館】&#10;有形固定資産減価償却率平均値テキスト"/>
        <xdr:cNvSpPr txBox="1"/>
      </xdr:nvSpPr>
      <xdr:spPr>
        <a:xfrm>
          <a:off x="16357600" y="14279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71120</xdr:rowOff>
    </xdr:from>
    <xdr:to>
      <xdr:col>85</xdr:col>
      <xdr:colOff>177800</xdr:colOff>
      <xdr:row>84</xdr:row>
      <xdr:rowOff>1270</xdr:rowOff>
    </xdr:to>
    <xdr:sp macro="" textlink="">
      <xdr:nvSpPr>
        <xdr:cNvPr id="635" name="フローチャート: 判断 634"/>
        <xdr:cNvSpPr/>
      </xdr:nvSpPr>
      <xdr:spPr>
        <a:xfrm>
          <a:off x="16268700" y="1430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42545</xdr:rowOff>
    </xdr:from>
    <xdr:to>
      <xdr:col>81</xdr:col>
      <xdr:colOff>101600</xdr:colOff>
      <xdr:row>83</xdr:row>
      <xdr:rowOff>144145</xdr:rowOff>
    </xdr:to>
    <xdr:sp macro="" textlink="">
      <xdr:nvSpPr>
        <xdr:cNvPr id="636" name="フローチャート: 判断 635"/>
        <xdr:cNvSpPr/>
      </xdr:nvSpPr>
      <xdr:spPr>
        <a:xfrm>
          <a:off x="15430500" y="1427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156845</xdr:rowOff>
    </xdr:from>
    <xdr:to>
      <xdr:col>76</xdr:col>
      <xdr:colOff>165100</xdr:colOff>
      <xdr:row>83</xdr:row>
      <xdr:rowOff>86995</xdr:rowOff>
    </xdr:to>
    <xdr:sp macro="" textlink="">
      <xdr:nvSpPr>
        <xdr:cNvPr id="637" name="フローチャート: 判断 636"/>
        <xdr:cNvSpPr/>
      </xdr:nvSpPr>
      <xdr:spPr>
        <a:xfrm>
          <a:off x="14541500" y="1421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8" name="テキスト ボックス 63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9" name="テキスト ボックス 63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0" name="テキスト ボックス 63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1" name="テキスト ボックス 64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2" name="テキスト ボックス 64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29211</xdr:rowOff>
    </xdr:from>
    <xdr:to>
      <xdr:col>85</xdr:col>
      <xdr:colOff>177800</xdr:colOff>
      <xdr:row>81</xdr:row>
      <xdr:rowOff>130811</xdr:rowOff>
    </xdr:to>
    <xdr:sp macro="" textlink="">
      <xdr:nvSpPr>
        <xdr:cNvPr id="643" name="楕円 642"/>
        <xdr:cNvSpPr/>
      </xdr:nvSpPr>
      <xdr:spPr>
        <a:xfrm>
          <a:off x="16268700" y="1391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52088</xdr:rowOff>
    </xdr:from>
    <xdr:ext cx="405111" cy="259045"/>
    <xdr:sp macro="" textlink="">
      <xdr:nvSpPr>
        <xdr:cNvPr id="644" name="【児童館】&#10;有形固定資産減価償却率該当値テキスト"/>
        <xdr:cNvSpPr txBox="1"/>
      </xdr:nvSpPr>
      <xdr:spPr>
        <a:xfrm>
          <a:off x="16357600"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90170</xdr:rowOff>
    </xdr:from>
    <xdr:to>
      <xdr:col>81</xdr:col>
      <xdr:colOff>101600</xdr:colOff>
      <xdr:row>82</xdr:row>
      <xdr:rowOff>20320</xdr:rowOff>
    </xdr:to>
    <xdr:sp macro="" textlink="">
      <xdr:nvSpPr>
        <xdr:cNvPr id="645" name="楕円 644"/>
        <xdr:cNvSpPr/>
      </xdr:nvSpPr>
      <xdr:spPr>
        <a:xfrm>
          <a:off x="15430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80011</xdr:rowOff>
    </xdr:from>
    <xdr:to>
      <xdr:col>85</xdr:col>
      <xdr:colOff>127000</xdr:colOff>
      <xdr:row>81</xdr:row>
      <xdr:rowOff>140970</xdr:rowOff>
    </xdr:to>
    <xdr:cxnSp macro="">
      <xdr:nvCxnSpPr>
        <xdr:cNvPr id="646" name="直線コネクタ 645"/>
        <xdr:cNvCxnSpPr/>
      </xdr:nvCxnSpPr>
      <xdr:spPr>
        <a:xfrm flipV="1">
          <a:off x="15481300" y="13967461"/>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90170</xdr:rowOff>
    </xdr:from>
    <xdr:to>
      <xdr:col>76</xdr:col>
      <xdr:colOff>165100</xdr:colOff>
      <xdr:row>82</xdr:row>
      <xdr:rowOff>20320</xdr:rowOff>
    </xdr:to>
    <xdr:sp macro="" textlink="">
      <xdr:nvSpPr>
        <xdr:cNvPr id="647" name="楕円 646"/>
        <xdr:cNvSpPr/>
      </xdr:nvSpPr>
      <xdr:spPr>
        <a:xfrm>
          <a:off x="14541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140970</xdr:rowOff>
    </xdr:from>
    <xdr:to>
      <xdr:col>81</xdr:col>
      <xdr:colOff>50800</xdr:colOff>
      <xdr:row>81</xdr:row>
      <xdr:rowOff>140970</xdr:rowOff>
    </xdr:to>
    <xdr:cxnSp macro="">
      <xdr:nvCxnSpPr>
        <xdr:cNvPr id="648" name="直線コネクタ 647"/>
        <xdr:cNvCxnSpPr/>
      </xdr:nvCxnSpPr>
      <xdr:spPr>
        <a:xfrm>
          <a:off x="14592300" y="14028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135272</xdr:rowOff>
    </xdr:from>
    <xdr:ext cx="405111" cy="259045"/>
    <xdr:sp macro="" textlink="">
      <xdr:nvSpPr>
        <xdr:cNvPr id="649" name="n_1aveValue【児童館】&#10;有形固定資産減価償却率"/>
        <xdr:cNvSpPr txBox="1"/>
      </xdr:nvSpPr>
      <xdr:spPr>
        <a:xfrm>
          <a:off x="15266044" y="1436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78122</xdr:rowOff>
    </xdr:from>
    <xdr:ext cx="405111" cy="259045"/>
    <xdr:sp macro="" textlink="">
      <xdr:nvSpPr>
        <xdr:cNvPr id="650" name="n_2aveValue【児童館】&#10;有形固定資産減価償却率"/>
        <xdr:cNvSpPr txBox="1"/>
      </xdr:nvSpPr>
      <xdr:spPr>
        <a:xfrm>
          <a:off x="14389744" y="1430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36847</xdr:rowOff>
    </xdr:from>
    <xdr:ext cx="405111" cy="259045"/>
    <xdr:sp macro="" textlink="">
      <xdr:nvSpPr>
        <xdr:cNvPr id="651" name="n_1mainValue【児童館】&#10;有形固定資産減価償却率"/>
        <xdr:cNvSpPr txBox="1"/>
      </xdr:nvSpPr>
      <xdr:spPr>
        <a:xfrm>
          <a:off x="152660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36847</xdr:rowOff>
    </xdr:from>
    <xdr:ext cx="405111" cy="259045"/>
    <xdr:sp macro="" textlink="">
      <xdr:nvSpPr>
        <xdr:cNvPr id="652" name="n_2mainValue【児童館】&#10;有形固定資産減価償却率"/>
        <xdr:cNvSpPr txBox="1"/>
      </xdr:nvSpPr>
      <xdr:spPr>
        <a:xfrm>
          <a:off x="14389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3" name="正方形/長方形 65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4" name="正方形/長方形 65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5" name="正方形/長方形 65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6" name="正方形/長方形 65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7" name="正方形/長方形 65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8" name="正方形/長方形 65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9" name="正方形/長方形 65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0" name="正方形/長方形 65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1" name="テキスト ボックス 66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2" name="直線コネクタ 66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63" name="直線コネクタ 66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4" name="テキスト ボックス 66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5" name="直線コネクタ 66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6" name="テキスト ボックス 66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7" name="直線コネクタ 66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8" name="テキスト ボックス 66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9" name="直線コネクタ 66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70" name="テキスト ボックス 66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1" name="直線コネクタ 67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2" name="テキスト ボックス 67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85</xdr:row>
      <xdr:rowOff>95250</xdr:rowOff>
    </xdr:to>
    <xdr:cxnSp macro="">
      <xdr:nvCxnSpPr>
        <xdr:cNvPr id="674" name="直線コネクタ 673"/>
        <xdr:cNvCxnSpPr/>
      </xdr:nvCxnSpPr>
      <xdr:spPr>
        <a:xfrm flipV="1">
          <a:off x="22160864" y="134112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99077</xdr:rowOff>
    </xdr:from>
    <xdr:ext cx="469744" cy="259045"/>
    <xdr:sp macro="" textlink="">
      <xdr:nvSpPr>
        <xdr:cNvPr id="675" name="【児童館】&#10;一人当たり面積最小値テキスト"/>
        <xdr:cNvSpPr txBox="1"/>
      </xdr:nvSpPr>
      <xdr:spPr>
        <a:xfrm>
          <a:off x="22199600"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95250</xdr:rowOff>
    </xdr:from>
    <xdr:to>
      <xdr:col>116</xdr:col>
      <xdr:colOff>152400</xdr:colOff>
      <xdr:row>85</xdr:row>
      <xdr:rowOff>95250</xdr:rowOff>
    </xdr:to>
    <xdr:cxnSp macro="">
      <xdr:nvCxnSpPr>
        <xdr:cNvPr id="676" name="直線コネクタ 675"/>
        <xdr:cNvCxnSpPr/>
      </xdr:nvCxnSpPr>
      <xdr:spPr>
        <a:xfrm>
          <a:off x="22072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677" name="【児童館】&#10;一人当たり面積最大値テキスト"/>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678" name="直線コネクタ 677"/>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147338</xdr:rowOff>
    </xdr:from>
    <xdr:ext cx="469744" cy="259045"/>
    <xdr:sp macro="" textlink="">
      <xdr:nvSpPr>
        <xdr:cNvPr id="679" name="【児童館】&#10;一人当たり面積平均値テキスト"/>
        <xdr:cNvSpPr txBox="1"/>
      </xdr:nvSpPr>
      <xdr:spPr>
        <a:xfrm>
          <a:off x="22199600" y="14034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124461</xdr:rowOff>
    </xdr:from>
    <xdr:to>
      <xdr:col>116</xdr:col>
      <xdr:colOff>114300</xdr:colOff>
      <xdr:row>83</xdr:row>
      <xdr:rowOff>54611</xdr:rowOff>
    </xdr:to>
    <xdr:sp macro="" textlink="">
      <xdr:nvSpPr>
        <xdr:cNvPr id="680" name="フローチャート: 判断 679"/>
        <xdr:cNvSpPr/>
      </xdr:nvSpPr>
      <xdr:spPr>
        <a:xfrm>
          <a:off x="22110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681" name="フローチャート: 判断 680"/>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682" name="フローチャート: 判断 681"/>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3" name="テキスト ボックス 68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4" name="テキスト ボックス 68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5" name="テキスト ボックス 68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6" name="テキスト ボックス 68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7" name="テキスト ボックス 68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688" name="楕円 687"/>
        <xdr:cNvSpPr/>
      </xdr:nvSpPr>
      <xdr:spPr>
        <a:xfrm>
          <a:off x="221107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57166</xdr:rowOff>
    </xdr:from>
    <xdr:ext cx="469744" cy="259045"/>
    <xdr:sp macro="" textlink="">
      <xdr:nvSpPr>
        <xdr:cNvPr id="689" name="【児童館】&#10;一人当たり面積該当値テキスト"/>
        <xdr:cNvSpPr txBox="1"/>
      </xdr:nvSpPr>
      <xdr:spPr>
        <a:xfrm>
          <a:off x="22199600"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78739</xdr:rowOff>
    </xdr:from>
    <xdr:to>
      <xdr:col>112</xdr:col>
      <xdr:colOff>38100</xdr:colOff>
      <xdr:row>85</xdr:row>
      <xdr:rowOff>8889</xdr:rowOff>
    </xdr:to>
    <xdr:sp macro="" textlink="">
      <xdr:nvSpPr>
        <xdr:cNvPr id="690" name="楕円 689"/>
        <xdr:cNvSpPr/>
      </xdr:nvSpPr>
      <xdr:spPr>
        <a:xfrm>
          <a:off x="21272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129539</xdr:rowOff>
    </xdr:from>
    <xdr:to>
      <xdr:col>116</xdr:col>
      <xdr:colOff>63500</xdr:colOff>
      <xdr:row>84</xdr:row>
      <xdr:rowOff>129539</xdr:rowOff>
    </xdr:to>
    <xdr:cxnSp macro="">
      <xdr:nvCxnSpPr>
        <xdr:cNvPr id="691" name="直線コネクタ 690"/>
        <xdr:cNvCxnSpPr/>
      </xdr:nvCxnSpPr>
      <xdr:spPr>
        <a:xfrm>
          <a:off x="21323300" y="145313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78739</xdr:rowOff>
    </xdr:from>
    <xdr:to>
      <xdr:col>107</xdr:col>
      <xdr:colOff>101600</xdr:colOff>
      <xdr:row>85</xdr:row>
      <xdr:rowOff>8889</xdr:rowOff>
    </xdr:to>
    <xdr:sp macro="" textlink="">
      <xdr:nvSpPr>
        <xdr:cNvPr id="692" name="楕円 691"/>
        <xdr:cNvSpPr/>
      </xdr:nvSpPr>
      <xdr:spPr>
        <a:xfrm>
          <a:off x="20383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129539</xdr:rowOff>
    </xdr:from>
    <xdr:to>
      <xdr:col>111</xdr:col>
      <xdr:colOff>177800</xdr:colOff>
      <xdr:row>84</xdr:row>
      <xdr:rowOff>129539</xdr:rowOff>
    </xdr:to>
    <xdr:cxnSp macro="">
      <xdr:nvCxnSpPr>
        <xdr:cNvPr id="693" name="直線コネクタ 692"/>
        <xdr:cNvCxnSpPr/>
      </xdr:nvCxnSpPr>
      <xdr:spPr>
        <a:xfrm>
          <a:off x="20434300" y="145313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694" name="n_1ave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695" name="n_2aveValue【児童館】&#10;一人当たり面積"/>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xdr:rowOff>
    </xdr:from>
    <xdr:ext cx="469744" cy="259045"/>
    <xdr:sp macro="" textlink="">
      <xdr:nvSpPr>
        <xdr:cNvPr id="696" name="n_1mainValue【児童館】&#10;一人当たり面積"/>
        <xdr:cNvSpPr txBox="1"/>
      </xdr:nvSpPr>
      <xdr:spPr>
        <a:xfrm>
          <a:off x="210757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xdr:rowOff>
    </xdr:from>
    <xdr:ext cx="469744" cy="259045"/>
    <xdr:sp macro="" textlink="">
      <xdr:nvSpPr>
        <xdr:cNvPr id="697" name="n_2mainValue【児童館】&#10;一人当たり面積"/>
        <xdr:cNvSpPr txBox="1"/>
      </xdr:nvSpPr>
      <xdr:spPr>
        <a:xfrm>
          <a:off x="201994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8" name="正方形/長方形 69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9" name="正方形/長方形 69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0" name="正方形/長方形 69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1" name="正方形/長方形 70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2" name="正方形/長方形 70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3" name="正方形/長方形 70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4" name="正方形/長方形 70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5" name="正方形/長方形 70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6" name="テキスト ボックス 70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7" name="直線コネクタ 70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08" name="テキスト ボックス 70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09" name="直線コネクタ 708"/>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10" name="テキスト ボックス 709"/>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11" name="直線コネクタ 710"/>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12" name="テキスト ボックス 711"/>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13" name="直線コネクタ 712"/>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14" name="テキスト ボックス 713"/>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15" name="直線コネクタ 714"/>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716" name="テキスト ボックス 715"/>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7" name="直線コネクタ 71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8" name="テキスト ボックス 71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109</xdr:row>
      <xdr:rowOff>763</xdr:rowOff>
    </xdr:to>
    <xdr:cxnSp macro="">
      <xdr:nvCxnSpPr>
        <xdr:cNvPr id="720" name="直線コネクタ 719"/>
        <xdr:cNvCxnSpPr/>
      </xdr:nvCxnSpPr>
      <xdr:spPr>
        <a:xfrm flipV="1">
          <a:off x="16318864" y="17221200"/>
          <a:ext cx="0" cy="146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4590</xdr:rowOff>
    </xdr:from>
    <xdr:ext cx="405111" cy="259045"/>
    <xdr:sp macro="" textlink="">
      <xdr:nvSpPr>
        <xdr:cNvPr id="721" name="【公民館】&#10;有形固定資産減価償却率最小値テキスト"/>
        <xdr:cNvSpPr txBox="1"/>
      </xdr:nvSpPr>
      <xdr:spPr>
        <a:xfrm>
          <a:off x="16357600" y="18692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763</xdr:rowOff>
    </xdr:from>
    <xdr:to>
      <xdr:col>86</xdr:col>
      <xdr:colOff>25400</xdr:colOff>
      <xdr:row>109</xdr:row>
      <xdr:rowOff>763</xdr:rowOff>
    </xdr:to>
    <xdr:cxnSp macro="">
      <xdr:nvCxnSpPr>
        <xdr:cNvPr id="722" name="直線コネクタ 721"/>
        <xdr:cNvCxnSpPr/>
      </xdr:nvCxnSpPr>
      <xdr:spPr>
        <a:xfrm>
          <a:off x="16230600" y="18688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723"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724" name="直線コネクタ 723"/>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140988</xdr:rowOff>
    </xdr:from>
    <xdr:ext cx="405111" cy="259045"/>
    <xdr:sp macro="" textlink="">
      <xdr:nvSpPr>
        <xdr:cNvPr id="725" name="【公民館】&#10;有形固定資産減価償却率平均値テキスト"/>
        <xdr:cNvSpPr txBox="1"/>
      </xdr:nvSpPr>
      <xdr:spPr>
        <a:xfrm>
          <a:off x="16357600" y="18143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162561</xdr:rowOff>
    </xdr:from>
    <xdr:to>
      <xdr:col>85</xdr:col>
      <xdr:colOff>177800</xdr:colOff>
      <xdr:row>106</xdr:row>
      <xdr:rowOff>92711</xdr:rowOff>
    </xdr:to>
    <xdr:sp macro="" textlink="">
      <xdr:nvSpPr>
        <xdr:cNvPr id="726" name="フローチャート: 判断 725"/>
        <xdr:cNvSpPr/>
      </xdr:nvSpPr>
      <xdr:spPr>
        <a:xfrm>
          <a:off x="162687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18542</xdr:rowOff>
    </xdr:from>
    <xdr:to>
      <xdr:col>81</xdr:col>
      <xdr:colOff>101600</xdr:colOff>
      <xdr:row>106</xdr:row>
      <xdr:rowOff>120142</xdr:rowOff>
    </xdr:to>
    <xdr:sp macro="" textlink="">
      <xdr:nvSpPr>
        <xdr:cNvPr id="727" name="フローチャート: 判断 726"/>
        <xdr:cNvSpPr/>
      </xdr:nvSpPr>
      <xdr:spPr>
        <a:xfrm>
          <a:off x="15430500" y="1819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43687</xdr:rowOff>
    </xdr:from>
    <xdr:to>
      <xdr:col>76</xdr:col>
      <xdr:colOff>165100</xdr:colOff>
      <xdr:row>106</xdr:row>
      <xdr:rowOff>145287</xdr:rowOff>
    </xdr:to>
    <xdr:sp macro="" textlink="">
      <xdr:nvSpPr>
        <xdr:cNvPr id="728" name="フローチャート: 判断 727"/>
        <xdr:cNvSpPr/>
      </xdr:nvSpPr>
      <xdr:spPr>
        <a:xfrm>
          <a:off x="145415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9" name="テキスト ボックス 72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0" name="テキスト ボックス 72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1" name="テキスト ボックス 73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2" name="テキスト ボックス 73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3" name="テキスト ボックス 73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128270</xdr:rowOff>
    </xdr:from>
    <xdr:to>
      <xdr:col>85</xdr:col>
      <xdr:colOff>177800</xdr:colOff>
      <xdr:row>106</xdr:row>
      <xdr:rowOff>58420</xdr:rowOff>
    </xdr:to>
    <xdr:sp macro="" textlink="">
      <xdr:nvSpPr>
        <xdr:cNvPr id="734" name="楕円 733"/>
        <xdr:cNvSpPr/>
      </xdr:nvSpPr>
      <xdr:spPr>
        <a:xfrm>
          <a:off x="162687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151147</xdr:rowOff>
    </xdr:from>
    <xdr:ext cx="405111" cy="259045"/>
    <xdr:sp macro="" textlink="">
      <xdr:nvSpPr>
        <xdr:cNvPr id="735" name="【公民館】&#10;有形固定資産減価償却率該当値テキスト"/>
        <xdr:cNvSpPr txBox="1"/>
      </xdr:nvSpPr>
      <xdr:spPr>
        <a:xfrm>
          <a:off x="16357600" y="17981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167132</xdr:rowOff>
    </xdr:from>
    <xdr:to>
      <xdr:col>81</xdr:col>
      <xdr:colOff>101600</xdr:colOff>
      <xdr:row>106</xdr:row>
      <xdr:rowOff>97282</xdr:rowOff>
    </xdr:to>
    <xdr:sp macro="" textlink="">
      <xdr:nvSpPr>
        <xdr:cNvPr id="736" name="楕円 735"/>
        <xdr:cNvSpPr/>
      </xdr:nvSpPr>
      <xdr:spPr>
        <a:xfrm>
          <a:off x="15430500" y="1816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7620</xdr:rowOff>
    </xdr:from>
    <xdr:to>
      <xdr:col>85</xdr:col>
      <xdr:colOff>127000</xdr:colOff>
      <xdr:row>106</xdr:row>
      <xdr:rowOff>46482</xdr:rowOff>
    </xdr:to>
    <xdr:cxnSp macro="">
      <xdr:nvCxnSpPr>
        <xdr:cNvPr id="737" name="直線コネクタ 736"/>
        <xdr:cNvCxnSpPr/>
      </xdr:nvCxnSpPr>
      <xdr:spPr>
        <a:xfrm flipV="1">
          <a:off x="15481300" y="18181320"/>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151130</xdr:rowOff>
    </xdr:from>
    <xdr:to>
      <xdr:col>76</xdr:col>
      <xdr:colOff>165100</xdr:colOff>
      <xdr:row>106</xdr:row>
      <xdr:rowOff>81280</xdr:rowOff>
    </xdr:to>
    <xdr:sp macro="" textlink="">
      <xdr:nvSpPr>
        <xdr:cNvPr id="738" name="楕円 737"/>
        <xdr:cNvSpPr/>
      </xdr:nvSpPr>
      <xdr:spPr>
        <a:xfrm>
          <a:off x="14541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30480</xdr:rowOff>
    </xdr:from>
    <xdr:to>
      <xdr:col>81</xdr:col>
      <xdr:colOff>50800</xdr:colOff>
      <xdr:row>106</xdr:row>
      <xdr:rowOff>46482</xdr:rowOff>
    </xdr:to>
    <xdr:cxnSp macro="">
      <xdr:nvCxnSpPr>
        <xdr:cNvPr id="739" name="直線コネクタ 738"/>
        <xdr:cNvCxnSpPr/>
      </xdr:nvCxnSpPr>
      <xdr:spPr>
        <a:xfrm>
          <a:off x="14592300" y="1820418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111269</xdr:rowOff>
    </xdr:from>
    <xdr:ext cx="405111" cy="259045"/>
    <xdr:sp macro="" textlink="">
      <xdr:nvSpPr>
        <xdr:cNvPr id="740" name="n_1aveValue【公民館】&#10;有形固定資産減価償却率"/>
        <xdr:cNvSpPr txBox="1"/>
      </xdr:nvSpPr>
      <xdr:spPr>
        <a:xfrm>
          <a:off x="15266044" y="18284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136414</xdr:rowOff>
    </xdr:from>
    <xdr:ext cx="405111" cy="259045"/>
    <xdr:sp macro="" textlink="">
      <xdr:nvSpPr>
        <xdr:cNvPr id="741" name="n_2aveValue【公民館】&#10;有形固定資産減価償却率"/>
        <xdr:cNvSpPr txBox="1"/>
      </xdr:nvSpPr>
      <xdr:spPr>
        <a:xfrm>
          <a:off x="14389744" y="18310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113809</xdr:rowOff>
    </xdr:from>
    <xdr:ext cx="405111" cy="259045"/>
    <xdr:sp macro="" textlink="">
      <xdr:nvSpPr>
        <xdr:cNvPr id="742" name="n_1mainValue【公民館】&#10;有形固定資産減価償却率"/>
        <xdr:cNvSpPr txBox="1"/>
      </xdr:nvSpPr>
      <xdr:spPr>
        <a:xfrm>
          <a:off x="15266044" y="17944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97807</xdr:rowOff>
    </xdr:from>
    <xdr:ext cx="405111" cy="259045"/>
    <xdr:sp macro="" textlink="">
      <xdr:nvSpPr>
        <xdr:cNvPr id="743" name="n_2mainValue【公民館】&#10;有形固定資産減価償却率"/>
        <xdr:cNvSpPr txBox="1"/>
      </xdr:nvSpPr>
      <xdr:spPr>
        <a:xfrm>
          <a:off x="14389744" y="1792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4" name="正方形/長方形 74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5" name="正方形/長方形 74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6" name="正方形/長方形 74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7" name="正方形/長方形 74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8" name="正方形/長方形 74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9" name="正方形/長方形 74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0" name="正方形/長方形 74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1" name="正方形/長方形 75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2" name="テキスト ボックス 75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3" name="直線コネクタ 75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54" name="直線コネクタ 75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55" name="テキスト ボックス 75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56" name="直線コネクタ 75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57" name="テキスト ボックス 75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58" name="直線コネクタ 75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59" name="テキスト ボックス 75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60" name="直線コネクタ 75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61" name="テキスト ボックス 76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2" name="直線コネクタ 76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3" name="テキスト ボックス 76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55626</xdr:rowOff>
    </xdr:from>
    <xdr:to>
      <xdr:col>116</xdr:col>
      <xdr:colOff>62864</xdr:colOff>
      <xdr:row>108</xdr:row>
      <xdr:rowOff>35052</xdr:rowOff>
    </xdr:to>
    <xdr:cxnSp macro="">
      <xdr:nvCxnSpPr>
        <xdr:cNvPr id="765" name="直線コネクタ 764"/>
        <xdr:cNvCxnSpPr/>
      </xdr:nvCxnSpPr>
      <xdr:spPr>
        <a:xfrm flipV="1">
          <a:off x="22160864" y="1737207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766"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767" name="直線コネクタ 766"/>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2303</xdr:rowOff>
    </xdr:from>
    <xdr:ext cx="469744" cy="259045"/>
    <xdr:sp macro="" textlink="">
      <xdr:nvSpPr>
        <xdr:cNvPr id="768" name="【公民館】&#10;一人当たり面積最大値テキスト"/>
        <xdr:cNvSpPr txBox="1"/>
      </xdr:nvSpPr>
      <xdr:spPr>
        <a:xfrm>
          <a:off x="22199600" y="17147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55626</xdr:rowOff>
    </xdr:from>
    <xdr:to>
      <xdr:col>116</xdr:col>
      <xdr:colOff>152400</xdr:colOff>
      <xdr:row>101</xdr:row>
      <xdr:rowOff>55626</xdr:rowOff>
    </xdr:to>
    <xdr:cxnSp macro="">
      <xdr:nvCxnSpPr>
        <xdr:cNvPr id="769" name="直線コネクタ 768"/>
        <xdr:cNvCxnSpPr/>
      </xdr:nvCxnSpPr>
      <xdr:spPr>
        <a:xfrm>
          <a:off x="22072600" y="1737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15257</xdr:rowOff>
    </xdr:from>
    <xdr:ext cx="469744" cy="259045"/>
    <xdr:sp macro="" textlink="">
      <xdr:nvSpPr>
        <xdr:cNvPr id="770" name="【公民館】&#10;一人当たり面積平均値テキスト"/>
        <xdr:cNvSpPr txBox="1"/>
      </xdr:nvSpPr>
      <xdr:spPr>
        <a:xfrm>
          <a:off x="22199600" y="1801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771" name="フローチャート: 判断 770"/>
        <xdr:cNvSpPr/>
      </xdr:nvSpPr>
      <xdr:spPr>
        <a:xfrm>
          <a:off x="22110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32258</xdr:rowOff>
    </xdr:from>
    <xdr:to>
      <xdr:col>112</xdr:col>
      <xdr:colOff>38100</xdr:colOff>
      <xdr:row>105</xdr:row>
      <xdr:rowOff>133858</xdr:rowOff>
    </xdr:to>
    <xdr:sp macro="" textlink="">
      <xdr:nvSpPr>
        <xdr:cNvPr id="772" name="フローチャート: 判断 771"/>
        <xdr:cNvSpPr/>
      </xdr:nvSpPr>
      <xdr:spPr>
        <a:xfrm>
          <a:off x="21272500" y="1803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114554</xdr:rowOff>
    </xdr:from>
    <xdr:to>
      <xdr:col>107</xdr:col>
      <xdr:colOff>101600</xdr:colOff>
      <xdr:row>106</xdr:row>
      <xdr:rowOff>44704</xdr:rowOff>
    </xdr:to>
    <xdr:sp macro="" textlink="">
      <xdr:nvSpPr>
        <xdr:cNvPr id="773" name="フローチャート: 判断 772"/>
        <xdr:cNvSpPr/>
      </xdr:nvSpPr>
      <xdr:spPr>
        <a:xfrm>
          <a:off x="20383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4" name="テキスト ボックス 77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5" name="テキスト ボックス 77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6" name="テキスト ボックス 77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7" name="テキスト ボックス 77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8" name="テキスト ボックス 77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29972</xdr:rowOff>
    </xdr:from>
    <xdr:to>
      <xdr:col>116</xdr:col>
      <xdr:colOff>114300</xdr:colOff>
      <xdr:row>102</xdr:row>
      <xdr:rowOff>131572</xdr:rowOff>
    </xdr:to>
    <xdr:sp macro="" textlink="">
      <xdr:nvSpPr>
        <xdr:cNvPr id="779" name="楕円 778"/>
        <xdr:cNvSpPr/>
      </xdr:nvSpPr>
      <xdr:spPr>
        <a:xfrm>
          <a:off x="22110700" y="1751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52849</xdr:rowOff>
    </xdr:from>
    <xdr:ext cx="469744" cy="259045"/>
    <xdr:sp macro="" textlink="">
      <xdr:nvSpPr>
        <xdr:cNvPr id="780" name="【公民館】&#10;一人当たり面積該当値テキスト"/>
        <xdr:cNvSpPr txBox="1"/>
      </xdr:nvSpPr>
      <xdr:spPr>
        <a:xfrm>
          <a:off x="22199600" y="1736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39115</xdr:rowOff>
    </xdr:from>
    <xdr:to>
      <xdr:col>112</xdr:col>
      <xdr:colOff>38100</xdr:colOff>
      <xdr:row>102</xdr:row>
      <xdr:rowOff>140715</xdr:rowOff>
    </xdr:to>
    <xdr:sp macro="" textlink="">
      <xdr:nvSpPr>
        <xdr:cNvPr id="781" name="楕円 780"/>
        <xdr:cNvSpPr/>
      </xdr:nvSpPr>
      <xdr:spPr>
        <a:xfrm>
          <a:off x="21272500" y="1752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80772</xdr:rowOff>
    </xdr:from>
    <xdr:to>
      <xdr:col>116</xdr:col>
      <xdr:colOff>63500</xdr:colOff>
      <xdr:row>102</xdr:row>
      <xdr:rowOff>89915</xdr:rowOff>
    </xdr:to>
    <xdr:cxnSp macro="">
      <xdr:nvCxnSpPr>
        <xdr:cNvPr id="782" name="直線コネクタ 781"/>
        <xdr:cNvCxnSpPr/>
      </xdr:nvCxnSpPr>
      <xdr:spPr>
        <a:xfrm flipV="1">
          <a:off x="21323300" y="17568672"/>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107696</xdr:rowOff>
    </xdr:from>
    <xdr:to>
      <xdr:col>107</xdr:col>
      <xdr:colOff>101600</xdr:colOff>
      <xdr:row>103</xdr:row>
      <xdr:rowOff>37846</xdr:rowOff>
    </xdr:to>
    <xdr:sp macro="" textlink="">
      <xdr:nvSpPr>
        <xdr:cNvPr id="783" name="楕円 782"/>
        <xdr:cNvSpPr/>
      </xdr:nvSpPr>
      <xdr:spPr>
        <a:xfrm>
          <a:off x="20383500" y="1759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89915</xdr:rowOff>
    </xdr:from>
    <xdr:to>
      <xdr:col>111</xdr:col>
      <xdr:colOff>177800</xdr:colOff>
      <xdr:row>102</xdr:row>
      <xdr:rowOff>158496</xdr:rowOff>
    </xdr:to>
    <xdr:cxnSp macro="">
      <xdr:nvCxnSpPr>
        <xdr:cNvPr id="784" name="直線コネクタ 783"/>
        <xdr:cNvCxnSpPr/>
      </xdr:nvCxnSpPr>
      <xdr:spPr>
        <a:xfrm flipV="1">
          <a:off x="20434300" y="17577815"/>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124985</xdr:rowOff>
    </xdr:from>
    <xdr:ext cx="469744" cy="259045"/>
    <xdr:sp macro="" textlink="">
      <xdr:nvSpPr>
        <xdr:cNvPr id="785" name="n_1aveValue【公民館】&#10;一人当たり面積"/>
        <xdr:cNvSpPr txBox="1"/>
      </xdr:nvSpPr>
      <xdr:spPr>
        <a:xfrm>
          <a:off x="21075727" y="1812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35831</xdr:rowOff>
    </xdr:from>
    <xdr:ext cx="469744" cy="259045"/>
    <xdr:sp macro="" textlink="">
      <xdr:nvSpPr>
        <xdr:cNvPr id="786" name="n_2aveValue【公民館】&#10;一人当たり面積"/>
        <xdr:cNvSpPr txBox="1"/>
      </xdr:nvSpPr>
      <xdr:spPr>
        <a:xfrm>
          <a:off x="2019942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157242</xdr:rowOff>
    </xdr:from>
    <xdr:ext cx="469744" cy="259045"/>
    <xdr:sp macro="" textlink="">
      <xdr:nvSpPr>
        <xdr:cNvPr id="787" name="n_1mainValue【公民館】&#10;一人当たり面積"/>
        <xdr:cNvSpPr txBox="1"/>
      </xdr:nvSpPr>
      <xdr:spPr>
        <a:xfrm>
          <a:off x="21075727" y="17302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54373</xdr:rowOff>
    </xdr:from>
    <xdr:ext cx="469744" cy="259045"/>
    <xdr:sp macro="" textlink="">
      <xdr:nvSpPr>
        <xdr:cNvPr id="788" name="n_2mainValue【公民館】&#10;一人当たり面積"/>
        <xdr:cNvSpPr txBox="1"/>
      </xdr:nvSpPr>
      <xdr:spPr>
        <a:xfrm>
          <a:off x="20199427" y="1737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9" name="正方形/長方形 78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0" name="正方形/長方形 78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1" name="テキスト ボックス 79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有形固定資産減価償却率については、本市は橋りょう・トンネルを除いてほとんどの施設において類似団体平均より同程度、もしくは高い数値を示していることから、老朽化の進んだ施設が多い。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一人当たりの面積が大きい施設（公営住宅、認定こども園・幼稚園・保育所、公民館）もあり、それらについては維持管理費が他の類似団体よりも多額になることが予想されることから、効率的・効果的な施設の管理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愛媛県西条市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110,767
109,435
509.98
51,247,148
49,134,436
1,920,048
26,824,263
52,403,344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124206</xdr:rowOff>
    </xdr:from>
    <xdr:to>
      <xdr:col>24</xdr:col>
      <xdr:colOff>62865</xdr:colOff>
      <xdr:row>42</xdr:row>
      <xdr:rowOff>73914</xdr:rowOff>
    </xdr:to>
    <xdr:cxnSp macro="">
      <xdr:nvCxnSpPr>
        <xdr:cNvPr id="54" name="直線コネクタ 53"/>
        <xdr:cNvCxnSpPr/>
      </xdr:nvCxnSpPr>
      <xdr:spPr>
        <a:xfrm flipV="1">
          <a:off x="4634865" y="5782056"/>
          <a:ext cx="0" cy="1492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77741</xdr:rowOff>
    </xdr:from>
    <xdr:ext cx="405111" cy="259045"/>
    <xdr:sp macro="" textlink="">
      <xdr:nvSpPr>
        <xdr:cNvPr id="55" name="【図書館】&#10;有形固定資産減価償却率最小値テキスト"/>
        <xdr:cNvSpPr txBox="1"/>
      </xdr:nvSpPr>
      <xdr:spPr>
        <a:xfrm>
          <a:off x="4673600" y="727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73914</xdr:rowOff>
    </xdr:from>
    <xdr:to>
      <xdr:col>24</xdr:col>
      <xdr:colOff>152400</xdr:colOff>
      <xdr:row>42</xdr:row>
      <xdr:rowOff>73914</xdr:rowOff>
    </xdr:to>
    <xdr:cxnSp macro="">
      <xdr:nvCxnSpPr>
        <xdr:cNvPr id="56" name="直線コネクタ 55"/>
        <xdr:cNvCxnSpPr/>
      </xdr:nvCxnSpPr>
      <xdr:spPr>
        <a:xfrm>
          <a:off x="4546600" y="727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70883</xdr:rowOff>
    </xdr:from>
    <xdr:ext cx="405111" cy="259045"/>
    <xdr:sp macro="" textlink="">
      <xdr:nvSpPr>
        <xdr:cNvPr id="57" name="【図書館】&#10;有形固定資産減価償却率最大値テキスト"/>
        <xdr:cNvSpPr txBox="1"/>
      </xdr:nvSpPr>
      <xdr:spPr>
        <a:xfrm>
          <a:off x="4673600" y="5557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124206</xdr:rowOff>
    </xdr:from>
    <xdr:to>
      <xdr:col>24</xdr:col>
      <xdr:colOff>152400</xdr:colOff>
      <xdr:row>33</xdr:row>
      <xdr:rowOff>124206</xdr:rowOff>
    </xdr:to>
    <xdr:cxnSp macro="">
      <xdr:nvCxnSpPr>
        <xdr:cNvPr id="58" name="直線コネクタ 57"/>
        <xdr:cNvCxnSpPr/>
      </xdr:nvCxnSpPr>
      <xdr:spPr>
        <a:xfrm>
          <a:off x="4546600" y="578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34561</xdr:rowOff>
    </xdr:from>
    <xdr:ext cx="405111" cy="259045"/>
    <xdr:sp macro="" textlink="">
      <xdr:nvSpPr>
        <xdr:cNvPr id="59" name="【図書館】&#10;有形固定資産減価償却率平均値テキスト"/>
        <xdr:cNvSpPr txBox="1"/>
      </xdr:nvSpPr>
      <xdr:spPr>
        <a:xfrm>
          <a:off x="4673600" y="6378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11684</xdr:rowOff>
    </xdr:from>
    <xdr:to>
      <xdr:col>24</xdr:col>
      <xdr:colOff>114300</xdr:colOff>
      <xdr:row>38</xdr:row>
      <xdr:rowOff>113284</xdr:rowOff>
    </xdr:to>
    <xdr:sp macro="" textlink="">
      <xdr:nvSpPr>
        <xdr:cNvPr id="60" name="フローチャート: 判断 59"/>
        <xdr:cNvSpPr/>
      </xdr:nvSpPr>
      <xdr:spPr>
        <a:xfrm>
          <a:off x="4584700" y="652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96266</xdr:rowOff>
    </xdr:from>
    <xdr:to>
      <xdr:col>20</xdr:col>
      <xdr:colOff>38100</xdr:colOff>
      <xdr:row>39</xdr:row>
      <xdr:rowOff>26416</xdr:rowOff>
    </xdr:to>
    <xdr:sp macro="" textlink="">
      <xdr:nvSpPr>
        <xdr:cNvPr id="61" name="フローチャート: 判断 60"/>
        <xdr:cNvSpPr/>
      </xdr:nvSpPr>
      <xdr:spPr>
        <a:xfrm>
          <a:off x="3746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77978</xdr:rowOff>
    </xdr:from>
    <xdr:to>
      <xdr:col>15</xdr:col>
      <xdr:colOff>101600</xdr:colOff>
      <xdr:row>40</xdr:row>
      <xdr:rowOff>8128</xdr:rowOff>
    </xdr:to>
    <xdr:sp macro="" textlink="">
      <xdr:nvSpPr>
        <xdr:cNvPr id="62" name="フローチャート: 判断 61"/>
        <xdr:cNvSpPr/>
      </xdr:nvSpPr>
      <xdr:spPr>
        <a:xfrm>
          <a:off x="2857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169418</xdr:rowOff>
    </xdr:from>
    <xdr:to>
      <xdr:col>24</xdr:col>
      <xdr:colOff>114300</xdr:colOff>
      <xdr:row>39</xdr:row>
      <xdr:rowOff>99568</xdr:rowOff>
    </xdr:to>
    <xdr:sp macro="" textlink="">
      <xdr:nvSpPr>
        <xdr:cNvPr id="68" name="楕円 67"/>
        <xdr:cNvSpPr/>
      </xdr:nvSpPr>
      <xdr:spPr>
        <a:xfrm>
          <a:off x="4584700" y="668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147845</xdr:rowOff>
    </xdr:from>
    <xdr:ext cx="405111" cy="259045"/>
    <xdr:sp macro="" textlink="">
      <xdr:nvSpPr>
        <xdr:cNvPr id="69" name="【図書館】&#10;有形固定資産減価償却率該当値テキスト"/>
        <xdr:cNvSpPr txBox="1"/>
      </xdr:nvSpPr>
      <xdr:spPr>
        <a:xfrm>
          <a:off x="4673600" y="6662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68834</xdr:rowOff>
    </xdr:from>
    <xdr:to>
      <xdr:col>20</xdr:col>
      <xdr:colOff>38100</xdr:colOff>
      <xdr:row>39</xdr:row>
      <xdr:rowOff>170434</xdr:rowOff>
    </xdr:to>
    <xdr:sp macro="" textlink="">
      <xdr:nvSpPr>
        <xdr:cNvPr id="70" name="楕円 69"/>
        <xdr:cNvSpPr/>
      </xdr:nvSpPr>
      <xdr:spPr>
        <a:xfrm>
          <a:off x="3746500" y="675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48768</xdr:rowOff>
    </xdr:from>
    <xdr:to>
      <xdr:col>24</xdr:col>
      <xdr:colOff>63500</xdr:colOff>
      <xdr:row>39</xdr:row>
      <xdr:rowOff>119634</xdr:rowOff>
    </xdr:to>
    <xdr:cxnSp macro="">
      <xdr:nvCxnSpPr>
        <xdr:cNvPr id="71" name="直線コネクタ 70"/>
        <xdr:cNvCxnSpPr/>
      </xdr:nvCxnSpPr>
      <xdr:spPr>
        <a:xfrm flipV="1">
          <a:off x="3797300" y="6735318"/>
          <a:ext cx="8382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68834</xdr:rowOff>
    </xdr:from>
    <xdr:to>
      <xdr:col>15</xdr:col>
      <xdr:colOff>101600</xdr:colOff>
      <xdr:row>39</xdr:row>
      <xdr:rowOff>170434</xdr:rowOff>
    </xdr:to>
    <xdr:sp macro="" textlink="">
      <xdr:nvSpPr>
        <xdr:cNvPr id="72" name="楕円 71"/>
        <xdr:cNvSpPr/>
      </xdr:nvSpPr>
      <xdr:spPr>
        <a:xfrm>
          <a:off x="2857500" y="675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119634</xdr:rowOff>
    </xdr:from>
    <xdr:to>
      <xdr:col>19</xdr:col>
      <xdr:colOff>177800</xdr:colOff>
      <xdr:row>39</xdr:row>
      <xdr:rowOff>119634</xdr:rowOff>
    </xdr:to>
    <xdr:cxnSp macro="">
      <xdr:nvCxnSpPr>
        <xdr:cNvPr id="73" name="直線コネクタ 72"/>
        <xdr:cNvCxnSpPr/>
      </xdr:nvCxnSpPr>
      <xdr:spPr>
        <a:xfrm>
          <a:off x="2908300" y="68061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42943</xdr:rowOff>
    </xdr:from>
    <xdr:ext cx="405111" cy="259045"/>
    <xdr:sp macro="" textlink="">
      <xdr:nvSpPr>
        <xdr:cNvPr id="74" name="n_1aveValue【図書館】&#10;有形固定資産減価償却率"/>
        <xdr:cNvSpPr txBox="1"/>
      </xdr:nvSpPr>
      <xdr:spPr>
        <a:xfrm>
          <a:off x="3582044" y="6386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170705</xdr:rowOff>
    </xdr:from>
    <xdr:ext cx="405111" cy="259045"/>
    <xdr:sp macro="" textlink="">
      <xdr:nvSpPr>
        <xdr:cNvPr id="75" name="n_2aveValue【図書館】&#10;有形固定資産減価償却率"/>
        <xdr:cNvSpPr txBox="1"/>
      </xdr:nvSpPr>
      <xdr:spPr>
        <a:xfrm>
          <a:off x="2705744" y="6857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161561</xdr:rowOff>
    </xdr:from>
    <xdr:ext cx="405111" cy="259045"/>
    <xdr:sp macro="" textlink="">
      <xdr:nvSpPr>
        <xdr:cNvPr id="76" name="n_1mainValue【図書館】&#10;有形固定資産減価償却率"/>
        <xdr:cNvSpPr txBox="1"/>
      </xdr:nvSpPr>
      <xdr:spPr>
        <a:xfrm>
          <a:off x="3582044" y="6848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15511</xdr:rowOff>
    </xdr:from>
    <xdr:ext cx="405111" cy="259045"/>
    <xdr:sp macro="" textlink="">
      <xdr:nvSpPr>
        <xdr:cNvPr id="77" name="n_2mainValue【図書館】&#10;有形固定資産減価償却率"/>
        <xdr:cNvSpPr txBox="1"/>
      </xdr:nvSpPr>
      <xdr:spPr>
        <a:xfrm>
          <a:off x="2705744" y="6530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8" name="テキスト ボックス 87"/>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2" name="テキスト ボックス 9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4" name="テキスト ボックス 9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6" name="テキスト ボックス 9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8" name="テキスト ボックス 9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133350</xdr:rowOff>
    </xdr:from>
    <xdr:to>
      <xdr:col>54</xdr:col>
      <xdr:colOff>189865</xdr:colOff>
      <xdr:row>42</xdr:row>
      <xdr:rowOff>114300</xdr:rowOff>
    </xdr:to>
    <xdr:cxnSp macro="">
      <xdr:nvCxnSpPr>
        <xdr:cNvPr id="102" name="直線コネクタ 101"/>
        <xdr:cNvCxnSpPr/>
      </xdr:nvCxnSpPr>
      <xdr:spPr>
        <a:xfrm flipV="1">
          <a:off x="10476865" y="5619750"/>
          <a:ext cx="0" cy="1695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118127</xdr:rowOff>
    </xdr:from>
    <xdr:ext cx="469744" cy="259045"/>
    <xdr:sp macro="" textlink="">
      <xdr:nvSpPr>
        <xdr:cNvPr id="103" name="【図書館】&#10;一人当たり面積最小値テキスト"/>
        <xdr:cNvSpPr txBox="1"/>
      </xdr:nvSpPr>
      <xdr:spPr>
        <a:xfrm>
          <a:off x="10515600" y="731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114300</xdr:rowOff>
    </xdr:from>
    <xdr:to>
      <xdr:col>55</xdr:col>
      <xdr:colOff>88900</xdr:colOff>
      <xdr:row>42</xdr:row>
      <xdr:rowOff>114300</xdr:rowOff>
    </xdr:to>
    <xdr:cxnSp macro="">
      <xdr:nvCxnSpPr>
        <xdr:cNvPr id="104" name="直線コネクタ 103"/>
        <xdr:cNvCxnSpPr/>
      </xdr:nvCxnSpPr>
      <xdr:spPr>
        <a:xfrm>
          <a:off x="10388600" y="731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80027</xdr:rowOff>
    </xdr:from>
    <xdr:ext cx="469744" cy="259045"/>
    <xdr:sp macro="" textlink="">
      <xdr:nvSpPr>
        <xdr:cNvPr id="105" name="【図書館】&#10;一人当たり面積最大値テキスト"/>
        <xdr:cNvSpPr txBox="1"/>
      </xdr:nvSpPr>
      <xdr:spPr>
        <a:xfrm>
          <a:off x="10515600" y="53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133350</xdr:rowOff>
    </xdr:from>
    <xdr:to>
      <xdr:col>55</xdr:col>
      <xdr:colOff>88900</xdr:colOff>
      <xdr:row>32</xdr:row>
      <xdr:rowOff>133350</xdr:rowOff>
    </xdr:to>
    <xdr:cxnSp macro="">
      <xdr:nvCxnSpPr>
        <xdr:cNvPr id="106" name="直線コネクタ 105"/>
        <xdr:cNvCxnSpPr/>
      </xdr:nvCxnSpPr>
      <xdr:spPr>
        <a:xfrm>
          <a:off x="10388600" y="561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80027</xdr:rowOff>
    </xdr:from>
    <xdr:ext cx="469744" cy="259045"/>
    <xdr:sp macro="" textlink="">
      <xdr:nvSpPr>
        <xdr:cNvPr id="107" name="【図書館】&#10;一人当たり面積平均値テキスト"/>
        <xdr:cNvSpPr txBox="1"/>
      </xdr:nvSpPr>
      <xdr:spPr>
        <a:xfrm>
          <a:off x="10515600" y="6766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101600</xdr:rowOff>
    </xdr:from>
    <xdr:to>
      <xdr:col>55</xdr:col>
      <xdr:colOff>50800</xdr:colOff>
      <xdr:row>40</xdr:row>
      <xdr:rowOff>31750</xdr:rowOff>
    </xdr:to>
    <xdr:sp macro="" textlink="">
      <xdr:nvSpPr>
        <xdr:cNvPr id="108" name="フローチャート: 判断 107"/>
        <xdr:cNvSpPr/>
      </xdr:nvSpPr>
      <xdr:spPr>
        <a:xfrm>
          <a:off x="10426700" y="678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6350</xdr:rowOff>
    </xdr:from>
    <xdr:to>
      <xdr:col>50</xdr:col>
      <xdr:colOff>165100</xdr:colOff>
      <xdr:row>39</xdr:row>
      <xdr:rowOff>107950</xdr:rowOff>
    </xdr:to>
    <xdr:sp macro="" textlink="">
      <xdr:nvSpPr>
        <xdr:cNvPr id="109" name="フローチャート: 判断 108"/>
        <xdr:cNvSpPr/>
      </xdr:nvSpPr>
      <xdr:spPr>
        <a:xfrm>
          <a:off x="9588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6350</xdr:rowOff>
    </xdr:from>
    <xdr:to>
      <xdr:col>46</xdr:col>
      <xdr:colOff>38100</xdr:colOff>
      <xdr:row>39</xdr:row>
      <xdr:rowOff>107950</xdr:rowOff>
    </xdr:to>
    <xdr:sp macro="" textlink="">
      <xdr:nvSpPr>
        <xdr:cNvPr id="110" name="フローチャート: 判断 109"/>
        <xdr:cNvSpPr/>
      </xdr:nvSpPr>
      <xdr:spPr>
        <a:xfrm>
          <a:off x="8699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6350</xdr:rowOff>
    </xdr:from>
    <xdr:to>
      <xdr:col>55</xdr:col>
      <xdr:colOff>50800</xdr:colOff>
      <xdr:row>34</xdr:row>
      <xdr:rowOff>107950</xdr:rowOff>
    </xdr:to>
    <xdr:sp macro="" textlink="">
      <xdr:nvSpPr>
        <xdr:cNvPr id="116" name="楕円 115"/>
        <xdr:cNvSpPr/>
      </xdr:nvSpPr>
      <xdr:spPr>
        <a:xfrm>
          <a:off x="10426700" y="583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29227</xdr:rowOff>
    </xdr:from>
    <xdr:ext cx="469744" cy="259045"/>
    <xdr:sp macro="" textlink="">
      <xdr:nvSpPr>
        <xdr:cNvPr id="117" name="【図書館】&#10;一人当たり面積該当値テキスト"/>
        <xdr:cNvSpPr txBox="1"/>
      </xdr:nvSpPr>
      <xdr:spPr>
        <a:xfrm>
          <a:off x="10515600" y="568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25400</xdr:rowOff>
    </xdr:from>
    <xdr:to>
      <xdr:col>50</xdr:col>
      <xdr:colOff>165100</xdr:colOff>
      <xdr:row>34</xdr:row>
      <xdr:rowOff>127000</xdr:rowOff>
    </xdr:to>
    <xdr:sp macro="" textlink="">
      <xdr:nvSpPr>
        <xdr:cNvPr id="118" name="楕円 117"/>
        <xdr:cNvSpPr/>
      </xdr:nvSpPr>
      <xdr:spPr>
        <a:xfrm>
          <a:off x="9588500" y="58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57150</xdr:rowOff>
    </xdr:from>
    <xdr:to>
      <xdr:col>55</xdr:col>
      <xdr:colOff>0</xdr:colOff>
      <xdr:row>34</xdr:row>
      <xdr:rowOff>76200</xdr:rowOff>
    </xdr:to>
    <xdr:cxnSp macro="">
      <xdr:nvCxnSpPr>
        <xdr:cNvPr id="119" name="直線コネクタ 118"/>
        <xdr:cNvCxnSpPr/>
      </xdr:nvCxnSpPr>
      <xdr:spPr>
        <a:xfrm flipV="1">
          <a:off x="9639300" y="58864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25400</xdr:rowOff>
    </xdr:from>
    <xdr:to>
      <xdr:col>46</xdr:col>
      <xdr:colOff>38100</xdr:colOff>
      <xdr:row>34</xdr:row>
      <xdr:rowOff>127000</xdr:rowOff>
    </xdr:to>
    <xdr:sp macro="" textlink="">
      <xdr:nvSpPr>
        <xdr:cNvPr id="120" name="楕円 119"/>
        <xdr:cNvSpPr/>
      </xdr:nvSpPr>
      <xdr:spPr>
        <a:xfrm>
          <a:off x="8699500" y="58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76200</xdr:rowOff>
    </xdr:from>
    <xdr:to>
      <xdr:col>50</xdr:col>
      <xdr:colOff>114300</xdr:colOff>
      <xdr:row>34</xdr:row>
      <xdr:rowOff>76200</xdr:rowOff>
    </xdr:to>
    <xdr:cxnSp macro="">
      <xdr:nvCxnSpPr>
        <xdr:cNvPr id="121" name="直線コネクタ 120"/>
        <xdr:cNvCxnSpPr/>
      </xdr:nvCxnSpPr>
      <xdr:spPr>
        <a:xfrm>
          <a:off x="8750300" y="5905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99077</xdr:rowOff>
    </xdr:from>
    <xdr:ext cx="469744" cy="259045"/>
    <xdr:sp macro="" textlink="">
      <xdr:nvSpPr>
        <xdr:cNvPr id="122" name="n_1aveValue【図書館】&#10;一人当たり面積"/>
        <xdr:cNvSpPr txBox="1"/>
      </xdr:nvSpPr>
      <xdr:spPr>
        <a:xfrm>
          <a:off x="93917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99077</xdr:rowOff>
    </xdr:from>
    <xdr:ext cx="469744" cy="259045"/>
    <xdr:sp macro="" textlink="">
      <xdr:nvSpPr>
        <xdr:cNvPr id="123" name="n_2aveValue【図書館】&#10;一人当たり面積"/>
        <xdr:cNvSpPr txBox="1"/>
      </xdr:nvSpPr>
      <xdr:spPr>
        <a:xfrm>
          <a:off x="85154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32</xdr:row>
      <xdr:rowOff>143527</xdr:rowOff>
    </xdr:from>
    <xdr:ext cx="469744" cy="259045"/>
    <xdr:sp macro="" textlink="">
      <xdr:nvSpPr>
        <xdr:cNvPr id="124" name="n_1mainValue【図書館】&#10;一人当たり面積"/>
        <xdr:cNvSpPr txBox="1"/>
      </xdr:nvSpPr>
      <xdr:spPr>
        <a:xfrm>
          <a:off x="9391727" y="56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32</xdr:row>
      <xdr:rowOff>143527</xdr:rowOff>
    </xdr:from>
    <xdr:ext cx="469744" cy="259045"/>
    <xdr:sp macro="" textlink="">
      <xdr:nvSpPr>
        <xdr:cNvPr id="125" name="n_2mainValue【図書館】&#10;一人当たり面積"/>
        <xdr:cNvSpPr txBox="1"/>
      </xdr:nvSpPr>
      <xdr:spPr>
        <a:xfrm>
          <a:off x="8515427" y="56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6" name="直線コネクタ 13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7" name="テキスト ボックス 136"/>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8" name="直線コネクタ 13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9" name="テキスト ボックス 13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0" name="直線コネクタ 13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1" name="テキスト ボックス 14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2" name="直線コネクタ 14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3" name="テキスト ボックス 14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4" name="直線コネクタ 14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5" name="テキスト ボックス 14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7" name="テキスト ボックス 14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89535</xdr:rowOff>
    </xdr:from>
    <xdr:to>
      <xdr:col>24</xdr:col>
      <xdr:colOff>62865</xdr:colOff>
      <xdr:row>63</xdr:row>
      <xdr:rowOff>59055</xdr:rowOff>
    </xdr:to>
    <xdr:cxnSp macro="">
      <xdr:nvCxnSpPr>
        <xdr:cNvPr id="149" name="直線コネクタ 148"/>
        <xdr:cNvCxnSpPr/>
      </xdr:nvCxnSpPr>
      <xdr:spPr>
        <a:xfrm flipV="1">
          <a:off x="4634865" y="9519285"/>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62882</xdr:rowOff>
    </xdr:from>
    <xdr:ext cx="340478" cy="259045"/>
    <xdr:sp macro="" textlink="">
      <xdr:nvSpPr>
        <xdr:cNvPr id="150" name="【体育館・プール】&#10;有形固定資産減価償却率最小値テキスト"/>
        <xdr:cNvSpPr txBox="1"/>
      </xdr:nvSpPr>
      <xdr:spPr>
        <a:xfrm>
          <a:off x="4673600" y="108642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59055</xdr:rowOff>
    </xdr:from>
    <xdr:to>
      <xdr:col>24</xdr:col>
      <xdr:colOff>152400</xdr:colOff>
      <xdr:row>63</xdr:row>
      <xdr:rowOff>59055</xdr:rowOff>
    </xdr:to>
    <xdr:cxnSp macro="">
      <xdr:nvCxnSpPr>
        <xdr:cNvPr id="151" name="直線コネクタ 150"/>
        <xdr:cNvCxnSpPr/>
      </xdr:nvCxnSpPr>
      <xdr:spPr>
        <a:xfrm>
          <a:off x="4546600" y="1086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36212</xdr:rowOff>
    </xdr:from>
    <xdr:ext cx="405111" cy="259045"/>
    <xdr:sp macro="" textlink="">
      <xdr:nvSpPr>
        <xdr:cNvPr id="152" name="【体育館・プール】&#10;有形固定資産減価償却率最大値テキスト"/>
        <xdr:cNvSpPr txBox="1"/>
      </xdr:nvSpPr>
      <xdr:spPr>
        <a:xfrm>
          <a:off x="4673600" y="9294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89535</xdr:rowOff>
    </xdr:from>
    <xdr:to>
      <xdr:col>24</xdr:col>
      <xdr:colOff>152400</xdr:colOff>
      <xdr:row>55</xdr:row>
      <xdr:rowOff>89535</xdr:rowOff>
    </xdr:to>
    <xdr:cxnSp macro="">
      <xdr:nvCxnSpPr>
        <xdr:cNvPr id="153" name="直線コネクタ 152"/>
        <xdr:cNvCxnSpPr/>
      </xdr:nvCxnSpPr>
      <xdr:spPr>
        <a:xfrm>
          <a:off x="4546600" y="951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70502</xdr:rowOff>
    </xdr:from>
    <xdr:ext cx="405111" cy="259045"/>
    <xdr:sp macro="" textlink="">
      <xdr:nvSpPr>
        <xdr:cNvPr id="154" name="【体育館・プール】&#10;有形固定資産減価償却率平均値テキスト"/>
        <xdr:cNvSpPr txBox="1"/>
      </xdr:nvSpPr>
      <xdr:spPr>
        <a:xfrm>
          <a:off x="4673600" y="9843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92075</xdr:rowOff>
    </xdr:from>
    <xdr:to>
      <xdr:col>24</xdr:col>
      <xdr:colOff>114300</xdr:colOff>
      <xdr:row>58</xdr:row>
      <xdr:rowOff>22225</xdr:rowOff>
    </xdr:to>
    <xdr:sp macro="" textlink="">
      <xdr:nvSpPr>
        <xdr:cNvPr id="155" name="フローチャート: 判断 154"/>
        <xdr:cNvSpPr/>
      </xdr:nvSpPr>
      <xdr:spPr>
        <a:xfrm>
          <a:off x="4584700" y="986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78740</xdr:rowOff>
    </xdr:from>
    <xdr:to>
      <xdr:col>20</xdr:col>
      <xdr:colOff>38100</xdr:colOff>
      <xdr:row>58</xdr:row>
      <xdr:rowOff>8890</xdr:rowOff>
    </xdr:to>
    <xdr:sp macro="" textlink="">
      <xdr:nvSpPr>
        <xdr:cNvPr id="156" name="フローチャート: 判断 155"/>
        <xdr:cNvSpPr/>
      </xdr:nvSpPr>
      <xdr:spPr>
        <a:xfrm>
          <a:off x="3746500" y="985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107315</xdr:rowOff>
    </xdr:from>
    <xdr:to>
      <xdr:col>15</xdr:col>
      <xdr:colOff>101600</xdr:colOff>
      <xdr:row>58</xdr:row>
      <xdr:rowOff>37465</xdr:rowOff>
    </xdr:to>
    <xdr:sp macro="" textlink="">
      <xdr:nvSpPr>
        <xdr:cNvPr id="157" name="フローチャート: 判断 156"/>
        <xdr:cNvSpPr/>
      </xdr:nvSpPr>
      <xdr:spPr>
        <a:xfrm>
          <a:off x="2857500" y="98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103505</xdr:rowOff>
    </xdr:from>
    <xdr:to>
      <xdr:col>24</xdr:col>
      <xdr:colOff>114300</xdr:colOff>
      <xdr:row>57</xdr:row>
      <xdr:rowOff>33655</xdr:rowOff>
    </xdr:to>
    <xdr:sp macro="" textlink="">
      <xdr:nvSpPr>
        <xdr:cNvPr id="163" name="楕円 162"/>
        <xdr:cNvSpPr/>
      </xdr:nvSpPr>
      <xdr:spPr>
        <a:xfrm>
          <a:off x="4584700" y="970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126382</xdr:rowOff>
    </xdr:from>
    <xdr:ext cx="405111" cy="259045"/>
    <xdr:sp macro="" textlink="">
      <xdr:nvSpPr>
        <xdr:cNvPr id="164" name="【体育館・プール】&#10;有形固定資産減価償却率該当値テキスト"/>
        <xdr:cNvSpPr txBox="1"/>
      </xdr:nvSpPr>
      <xdr:spPr>
        <a:xfrm>
          <a:off x="4673600" y="955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109220</xdr:rowOff>
    </xdr:from>
    <xdr:to>
      <xdr:col>20</xdr:col>
      <xdr:colOff>38100</xdr:colOff>
      <xdr:row>57</xdr:row>
      <xdr:rowOff>39370</xdr:rowOff>
    </xdr:to>
    <xdr:sp macro="" textlink="">
      <xdr:nvSpPr>
        <xdr:cNvPr id="165" name="楕円 164"/>
        <xdr:cNvSpPr/>
      </xdr:nvSpPr>
      <xdr:spPr>
        <a:xfrm>
          <a:off x="3746500" y="971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154305</xdr:rowOff>
    </xdr:from>
    <xdr:to>
      <xdr:col>24</xdr:col>
      <xdr:colOff>63500</xdr:colOff>
      <xdr:row>56</xdr:row>
      <xdr:rowOff>160020</xdr:rowOff>
    </xdr:to>
    <xdr:cxnSp macro="">
      <xdr:nvCxnSpPr>
        <xdr:cNvPr id="166" name="直線コネクタ 165"/>
        <xdr:cNvCxnSpPr/>
      </xdr:nvCxnSpPr>
      <xdr:spPr>
        <a:xfrm flipV="1">
          <a:off x="3797300" y="975550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109220</xdr:rowOff>
    </xdr:from>
    <xdr:to>
      <xdr:col>15</xdr:col>
      <xdr:colOff>101600</xdr:colOff>
      <xdr:row>57</xdr:row>
      <xdr:rowOff>39370</xdr:rowOff>
    </xdr:to>
    <xdr:sp macro="" textlink="">
      <xdr:nvSpPr>
        <xdr:cNvPr id="167" name="楕円 166"/>
        <xdr:cNvSpPr/>
      </xdr:nvSpPr>
      <xdr:spPr>
        <a:xfrm>
          <a:off x="2857500" y="971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160020</xdr:rowOff>
    </xdr:from>
    <xdr:to>
      <xdr:col>19</xdr:col>
      <xdr:colOff>177800</xdr:colOff>
      <xdr:row>56</xdr:row>
      <xdr:rowOff>160020</xdr:rowOff>
    </xdr:to>
    <xdr:cxnSp macro="">
      <xdr:nvCxnSpPr>
        <xdr:cNvPr id="168" name="直線コネクタ 167"/>
        <xdr:cNvCxnSpPr/>
      </xdr:nvCxnSpPr>
      <xdr:spPr>
        <a:xfrm>
          <a:off x="2908300" y="9761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17</xdr:rowOff>
    </xdr:from>
    <xdr:ext cx="405111" cy="259045"/>
    <xdr:sp macro="" textlink="">
      <xdr:nvSpPr>
        <xdr:cNvPr id="169" name="n_1aveValue【体育館・プール】&#10;有形固定資産減価償却率"/>
        <xdr:cNvSpPr txBox="1"/>
      </xdr:nvSpPr>
      <xdr:spPr>
        <a:xfrm>
          <a:off x="3582044" y="9944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28592</xdr:rowOff>
    </xdr:from>
    <xdr:ext cx="405111" cy="259045"/>
    <xdr:sp macro="" textlink="">
      <xdr:nvSpPr>
        <xdr:cNvPr id="170" name="n_2aveValue【体育館・プール】&#10;有形固定資産減価償却率"/>
        <xdr:cNvSpPr txBox="1"/>
      </xdr:nvSpPr>
      <xdr:spPr>
        <a:xfrm>
          <a:off x="2705744" y="9972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55897</xdr:rowOff>
    </xdr:from>
    <xdr:ext cx="405111" cy="259045"/>
    <xdr:sp macro="" textlink="">
      <xdr:nvSpPr>
        <xdr:cNvPr id="171" name="n_1mainValue【体育館・プール】&#10;有形固定資産減価償却率"/>
        <xdr:cNvSpPr txBox="1"/>
      </xdr:nvSpPr>
      <xdr:spPr>
        <a:xfrm>
          <a:off x="3582044" y="948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55897</xdr:rowOff>
    </xdr:from>
    <xdr:ext cx="405111" cy="259045"/>
    <xdr:sp macro="" textlink="">
      <xdr:nvSpPr>
        <xdr:cNvPr id="172" name="n_2mainValue【体育館・プール】&#10;有形固定資産減価償却率"/>
        <xdr:cNvSpPr txBox="1"/>
      </xdr:nvSpPr>
      <xdr:spPr>
        <a:xfrm>
          <a:off x="2705744" y="948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4" name="正方形/長方形 17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5" name="正方形/長方形 17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6" name="正方形/長方形 17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7" name="正方形/長方形 17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8" name="正方形/長方形 17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9" name="正方形/長方形 17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3" name="直線コネクタ 18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4" name="テキスト ボックス 18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5" name="直線コネクタ 18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6" name="テキスト ボックス 18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7" name="直線コネクタ 18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8" name="テキスト ボックス 18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9" name="直線コネクタ 18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0" name="テキスト ボックス 18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1" name="直線コネクタ 19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2" name="テキスト ボックス 19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4" name="テキスト ボックス 19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72390</xdr:rowOff>
    </xdr:from>
    <xdr:to>
      <xdr:col>54</xdr:col>
      <xdr:colOff>189865</xdr:colOff>
      <xdr:row>62</xdr:row>
      <xdr:rowOff>156210</xdr:rowOff>
    </xdr:to>
    <xdr:cxnSp macro="">
      <xdr:nvCxnSpPr>
        <xdr:cNvPr id="196" name="直線コネクタ 195"/>
        <xdr:cNvCxnSpPr/>
      </xdr:nvCxnSpPr>
      <xdr:spPr>
        <a:xfrm flipV="1">
          <a:off x="10476865" y="950214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160037</xdr:rowOff>
    </xdr:from>
    <xdr:ext cx="469744" cy="259045"/>
    <xdr:sp macro="" textlink="">
      <xdr:nvSpPr>
        <xdr:cNvPr id="197" name="【体育館・プール】&#10;一人当たり面積最小値テキスト"/>
        <xdr:cNvSpPr txBox="1"/>
      </xdr:nvSpPr>
      <xdr:spPr>
        <a:xfrm>
          <a:off x="10515600" y="1078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156210</xdr:rowOff>
    </xdr:from>
    <xdr:to>
      <xdr:col>55</xdr:col>
      <xdr:colOff>88900</xdr:colOff>
      <xdr:row>62</xdr:row>
      <xdr:rowOff>156210</xdr:rowOff>
    </xdr:to>
    <xdr:cxnSp macro="">
      <xdr:nvCxnSpPr>
        <xdr:cNvPr id="198" name="直線コネクタ 197"/>
        <xdr:cNvCxnSpPr/>
      </xdr:nvCxnSpPr>
      <xdr:spPr>
        <a:xfrm>
          <a:off x="10388600" y="1078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19067</xdr:rowOff>
    </xdr:from>
    <xdr:ext cx="469744" cy="259045"/>
    <xdr:sp macro="" textlink="">
      <xdr:nvSpPr>
        <xdr:cNvPr id="199" name="【体育館・プール】&#10;一人当たり面積最大値テキスト"/>
        <xdr:cNvSpPr txBox="1"/>
      </xdr:nvSpPr>
      <xdr:spPr>
        <a:xfrm>
          <a:off x="10515600" y="9277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72390</xdr:rowOff>
    </xdr:from>
    <xdr:to>
      <xdr:col>55</xdr:col>
      <xdr:colOff>88900</xdr:colOff>
      <xdr:row>55</xdr:row>
      <xdr:rowOff>72390</xdr:rowOff>
    </xdr:to>
    <xdr:cxnSp macro="">
      <xdr:nvCxnSpPr>
        <xdr:cNvPr id="200" name="直線コネクタ 199"/>
        <xdr:cNvCxnSpPr/>
      </xdr:nvCxnSpPr>
      <xdr:spPr>
        <a:xfrm>
          <a:off x="10388600" y="950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58</xdr:row>
      <xdr:rowOff>166387</xdr:rowOff>
    </xdr:from>
    <xdr:ext cx="469744" cy="259045"/>
    <xdr:sp macro="" textlink="">
      <xdr:nvSpPr>
        <xdr:cNvPr id="201" name="【体育館・プール】&#10;一人当たり面積平均値テキスト"/>
        <xdr:cNvSpPr txBox="1"/>
      </xdr:nvSpPr>
      <xdr:spPr>
        <a:xfrm>
          <a:off x="10515600" y="10110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143510</xdr:rowOff>
    </xdr:from>
    <xdr:to>
      <xdr:col>55</xdr:col>
      <xdr:colOff>50800</xdr:colOff>
      <xdr:row>60</xdr:row>
      <xdr:rowOff>73660</xdr:rowOff>
    </xdr:to>
    <xdr:sp macro="" textlink="">
      <xdr:nvSpPr>
        <xdr:cNvPr id="202" name="フローチャート: 判断 201"/>
        <xdr:cNvSpPr/>
      </xdr:nvSpPr>
      <xdr:spPr>
        <a:xfrm>
          <a:off x="10426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10160</xdr:rowOff>
    </xdr:from>
    <xdr:to>
      <xdr:col>50</xdr:col>
      <xdr:colOff>165100</xdr:colOff>
      <xdr:row>60</xdr:row>
      <xdr:rowOff>111760</xdr:rowOff>
    </xdr:to>
    <xdr:sp macro="" textlink="">
      <xdr:nvSpPr>
        <xdr:cNvPr id="203" name="フローチャート: 判断 202"/>
        <xdr:cNvSpPr/>
      </xdr:nvSpPr>
      <xdr:spPr>
        <a:xfrm>
          <a:off x="9588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162560</xdr:rowOff>
    </xdr:from>
    <xdr:to>
      <xdr:col>46</xdr:col>
      <xdr:colOff>38100</xdr:colOff>
      <xdr:row>61</xdr:row>
      <xdr:rowOff>92710</xdr:rowOff>
    </xdr:to>
    <xdr:sp macro="" textlink="">
      <xdr:nvSpPr>
        <xdr:cNvPr id="204" name="フローチャート: 判断 203"/>
        <xdr:cNvSpPr/>
      </xdr:nvSpPr>
      <xdr:spPr>
        <a:xfrm>
          <a:off x="8699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44450</xdr:rowOff>
    </xdr:from>
    <xdr:to>
      <xdr:col>55</xdr:col>
      <xdr:colOff>50800</xdr:colOff>
      <xdr:row>60</xdr:row>
      <xdr:rowOff>146050</xdr:rowOff>
    </xdr:to>
    <xdr:sp macro="" textlink="">
      <xdr:nvSpPr>
        <xdr:cNvPr id="210" name="楕円 209"/>
        <xdr:cNvSpPr/>
      </xdr:nvSpPr>
      <xdr:spPr>
        <a:xfrm>
          <a:off x="104267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22877</xdr:rowOff>
    </xdr:from>
    <xdr:ext cx="469744" cy="259045"/>
    <xdr:sp macro="" textlink="">
      <xdr:nvSpPr>
        <xdr:cNvPr id="211" name="【体育館・プール】&#10;一人当たり面積該当値テキスト"/>
        <xdr:cNvSpPr txBox="1"/>
      </xdr:nvSpPr>
      <xdr:spPr>
        <a:xfrm>
          <a:off x="10515600" y="1030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52070</xdr:rowOff>
    </xdr:from>
    <xdr:to>
      <xdr:col>50</xdr:col>
      <xdr:colOff>165100</xdr:colOff>
      <xdr:row>60</xdr:row>
      <xdr:rowOff>153670</xdr:rowOff>
    </xdr:to>
    <xdr:sp macro="" textlink="">
      <xdr:nvSpPr>
        <xdr:cNvPr id="212" name="楕円 211"/>
        <xdr:cNvSpPr/>
      </xdr:nvSpPr>
      <xdr:spPr>
        <a:xfrm>
          <a:off x="9588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95250</xdr:rowOff>
    </xdr:from>
    <xdr:to>
      <xdr:col>55</xdr:col>
      <xdr:colOff>0</xdr:colOff>
      <xdr:row>60</xdr:row>
      <xdr:rowOff>102870</xdr:rowOff>
    </xdr:to>
    <xdr:cxnSp macro="">
      <xdr:nvCxnSpPr>
        <xdr:cNvPr id="213" name="直線コネクタ 212"/>
        <xdr:cNvCxnSpPr/>
      </xdr:nvCxnSpPr>
      <xdr:spPr>
        <a:xfrm flipV="1">
          <a:off x="9639300" y="1038225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52070</xdr:rowOff>
    </xdr:from>
    <xdr:to>
      <xdr:col>46</xdr:col>
      <xdr:colOff>38100</xdr:colOff>
      <xdr:row>60</xdr:row>
      <xdr:rowOff>153670</xdr:rowOff>
    </xdr:to>
    <xdr:sp macro="" textlink="">
      <xdr:nvSpPr>
        <xdr:cNvPr id="214" name="楕円 213"/>
        <xdr:cNvSpPr/>
      </xdr:nvSpPr>
      <xdr:spPr>
        <a:xfrm>
          <a:off x="8699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102870</xdr:rowOff>
    </xdr:from>
    <xdr:to>
      <xdr:col>50</xdr:col>
      <xdr:colOff>114300</xdr:colOff>
      <xdr:row>60</xdr:row>
      <xdr:rowOff>102870</xdr:rowOff>
    </xdr:to>
    <xdr:cxnSp macro="">
      <xdr:nvCxnSpPr>
        <xdr:cNvPr id="215" name="直線コネクタ 214"/>
        <xdr:cNvCxnSpPr/>
      </xdr:nvCxnSpPr>
      <xdr:spPr>
        <a:xfrm>
          <a:off x="8750300" y="103898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128287</xdr:rowOff>
    </xdr:from>
    <xdr:ext cx="469744" cy="259045"/>
    <xdr:sp macro="" textlink="">
      <xdr:nvSpPr>
        <xdr:cNvPr id="216" name="n_1aveValue【体育館・プール】&#10;一人当たり面積"/>
        <xdr:cNvSpPr txBox="1"/>
      </xdr:nvSpPr>
      <xdr:spPr>
        <a:xfrm>
          <a:off x="9391727" y="1007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83837</xdr:rowOff>
    </xdr:from>
    <xdr:ext cx="469744" cy="259045"/>
    <xdr:sp macro="" textlink="">
      <xdr:nvSpPr>
        <xdr:cNvPr id="217" name="n_2aveValue【体育館・プール】&#10;一人当たり面積"/>
        <xdr:cNvSpPr txBox="1"/>
      </xdr:nvSpPr>
      <xdr:spPr>
        <a:xfrm>
          <a:off x="8515427" y="1054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144797</xdr:rowOff>
    </xdr:from>
    <xdr:ext cx="469744" cy="259045"/>
    <xdr:sp macro="" textlink="">
      <xdr:nvSpPr>
        <xdr:cNvPr id="218" name="n_1mainValue【体育館・プール】&#10;一人当たり面積"/>
        <xdr:cNvSpPr txBox="1"/>
      </xdr:nvSpPr>
      <xdr:spPr>
        <a:xfrm>
          <a:off x="9391727" y="1043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170197</xdr:rowOff>
    </xdr:from>
    <xdr:ext cx="469744" cy="259045"/>
    <xdr:sp macro="" textlink="">
      <xdr:nvSpPr>
        <xdr:cNvPr id="219" name="n_2mainValue【体育館・プール】&#10;一人当たり面積"/>
        <xdr:cNvSpPr txBox="1"/>
      </xdr:nvSpPr>
      <xdr:spPr>
        <a:xfrm>
          <a:off x="8515427" y="1011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0" name="テキスト ボックス 22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1" name="直線コネクタ 23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2" name="テキスト ボックス 23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3" name="直線コネクタ 23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4" name="テキスト ボックス 23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5" name="直線コネクタ 23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6" name="テキスト ボックス 23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7" name="直線コネクタ 23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8" name="テキスト ボックス 23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9" name="直線コネクタ 23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0" name="テキスト ボックス 23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1" name="直線コネクタ 24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2" name="テキスト ボックス 24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66675</xdr:rowOff>
    </xdr:from>
    <xdr:to>
      <xdr:col>24</xdr:col>
      <xdr:colOff>62865</xdr:colOff>
      <xdr:row>85</xdr:row>
      <xdr:rowOff>161925</xdr:rowOff>
    </xdr:to>
    <xdr:cxnSp macro="">
      <xdr:nvCxnSpPr>
        <xdr:cNvPr id="244" name="直線コネクタ 243"/>
        <xdr:cNvCxnSpPr/>
      </xdr:nvCxnSpPr>
      <xdr:spPr>
        <a:xfrm flipV="1">
          <a:off x="4634865" y="13439775"/>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165752</xdr:rowOff>
    </xdr:from>
    <xdr:ext cx="405111" cy="259045"/>
    <xdr:sp macro="" textlink="">
      <xdr:nvSpPr>
        <xdr:cNvPr id="245" name="【福祉施設】&#10;有形固定資産減価償却率最小値テキスト"/>
        <xdr:cNvSpPr txBox="1"/>
      </xdr:nvSpPr>
      <xdr:spPr>
        <a:xfrm>
          <a:off x="4673600" y="1473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161925</xdr:rowOff>
    </xdr:from>
    <xdr:to>
      <xdr:col>24</xdr:col>
      <xdr:colOff>152400</xdr:colOff>
      <xdr:row>85</xdr:row>
      <xdr:rowOff>161925</xdr:rowOff>
    </xdr:to>
    <xdr:cxnSp macro="">
      <xdr:nvCxnSpPr>
        <xdr:cNvPr id="246" name="直線コネクタ 245"/>
        <xdr:cNvCxnSpPr/>
      </xdr:nvCxnSpPr>
      <xdr:spPr>
        <a:xfrm>
          <a:off x="4546600" y="1473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13352</xdr:rowOff>
    </xdr:from>
    <xdr:ext cx="405111" cy="259045"/>
    <xdr:sp macro="" textlink="">
      <xdr:nvSpPr>
        <xdr:cNvPr id="247" name="【福祉施設】&#10;有形固定資産減価償却率最大値テキスト"/>
        <xdr:cNvSpPr txBox="1"/>
      </xdr:nvSpPr>
      <xdr:spPr>
        <a:xfrm>
          <a:off x="4673600" y="13215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66675</xdr:rowOff>
    </xdr:from>
    <xdr:to>
      <xdr:col>24</xdr:col>
      <xdr:colOff>152400</xdr:colOff>
      <xdr:row>78</xdr:row>
      <xdr:rowOff>66675</xdr:rowOff>
    </xdr:to>
    <xdr:cxnSp macro="">
      <xdr:nvCxnSpPr>
        <xdr:cNvPr id="248" name="直線コネクタ 247"/>
        <xdr:cNvCxnSpPr/>
      </xdr:nvCxnSpPr>
      <xdr:spPr>
        <a:xfrm>
          <a:off x="4546600" y="1343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169563</xdr:rowOff>
    </xdr:from>
    <xdr:ext cx="405111" cy="259045"/>
    <xdr:sp macro="" textlink="">
      <xdr:nvSpPr>
        <xdr:cNvPr id="249" name="【福祉施設】&#10;有形固定資産減価償却率平均値テキスト"/>
        <xdr:cNvSpPr txBox="1"/>
      </xdr:nvSpPr>
      <xdr:spPr>
        <a:xfrm>
          <a:off x="4673600" y="14228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19686</xdr:rowOff>
    </xdr:from>
    <xdr:to>
      <xdr:col>24</xdr:col>
      <xdr:colOff>114300</xdr:colOff>
      <xdr:row>83</xdr:row>
      <xdr:rowOff>121286</xdr:rowOff>
    </xdr:to>
    <xdr:sp macro="" textlink="">
      <xdr:nvSpPr>
        <xdr:cNvPr id="250" name="フローチャート: 判断 249"/>
        <xdr:cNvSpPr/>
      </xdr:nvSpPr>
      <xdr:spPr>
        <a:xfrm>
          <a:off x="4584700" y="142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31114</xdr:rowOff>
    </xdr:from>
    <xdr:to>
      <xdr:col>20</xdr:col>
      <xdr:colOff>38100</xdr:colOff>
      <xdr:row>83</xdr:row>
      <xdr:rowOff>132714</xdr:rowOff>
    </xdr:to>
    <xdr:sp macro="" textlink="">
      <xdr:nvSpPr>
        <xdr:cNvPr id="251" name="フローチャート: 判断 250"/>
        <xdr:cNvSpPr/>
      </xdr:nvSpPr>
      <xdr:spPr>
        <a:xfrm>
          <a:off x="3746500" y="1426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52070</xdr:rowOff>
    </xdr:from>
    <xdr:to>
      <xdr:col>15</xdr:col>
      <xdr:colOff>101600</xdr:colOff>
      <xdr:row>83</xdr:row>
      <xdr:rowOff>153670</xdr:rowOff>
    </xdr:to>
    <xdr:sp macro="" textlink="">
      <xdr:nvSpPr>
        <xdr:cNvPr id="252" name="フローチャート: 判断 251"/>
        <xdr:cNvSpPr/>
      </xdr:nvSpPr>
      <xdr:spPr>
        <a:xfrm>
          <a:off x="2857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3" name="テキスト ボックス 25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4" name="テキスト ボックス 25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5" name="テキスト ボックス 25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6" name="テキスト ボックス 25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7" name="テキスト ボックス 25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46355</xdr:rowOff>
    </xdr:from>
    <xdr:to>
      <xdr:col>24</xdr:col>
      <xdr:colOff>114300</xdr:colOff>
      <xdr:row>79</xdr:row>
      <xdr:rowOff>147955</xdr:rowOff>
    </xdr:to>
    <xdr:sp macro="" textlink="">
      <xdr:nvSpPr>
        <xdr:cNvPr id="258" name="楕円 257"/>
        <xdr:cNvSpPr/>
      </xdr:nvSpPr>
      <xdr:spPr>
        <a:xfrm>
          <a:off x="4584700" y="1359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69232</xdr:rowOff>
    </xdr:from>
    <xdr:ext cx="405111" cy="259045"/>
    <xdr:sp macro="" textlink="">
      <xdr:nvSpPr>
        <xdr:cNvPr id="259" name="【福祉施設】&#10;有形固定資産減価償却率該当値テキスト"/>
        <xdr:cNvSpPr txBox="1"/>
      </xdr:nvSpPr>
      <xdr:spPr>
        <a:xfrm>
          <a:off x="4673600" y="1344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78739</xdr:rowOff>
    </xdr:from>
    <xdr:to>
      <xdr:col>20</xdr:col>
      <xdr:colOff>38100</xdr:colOff>
      <xdr:row>80</xdr:row>
      <xdr:rowOff>8889</xdr:rowOff>
    </xdr:to>
    <xdr:sp macro="" textlink="">
      <xdr:nvSpPr>
        <xdr:cNvPr id="260" name="楕円 259"/>
        <xdr:cNvSpPr/>
      </xdr:nvSpPr>
      <xdr:spPr>
        <a:xfrm>
          <a:off x="3746500" y="1362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97155</xdr:rowOff>
    </xdr:from>
    <xdr:to>
      <xdr:col>24</xdr:col>
      <xdr:colOff>63500</xdr:colOff>
      <xdr:row>79</xdr:row>
      <xdr:rowOff>129539</xdr:rowOff>
    </xdr:to>
    <xdr:cxnSp macro="">
      <xdr:nvCxnSpPr>
        <xdr:cNvPr id="261" name="直線コネクタ 260"/>
        <xdr:cNvCxnSpPr/>
      </xdr:nvCxnSpPr>
      <xdr:spPr>
        <a:xfrm flipV="1">
          <a:off x="3797300" y="13641705"/>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78739</xdr:rowOff>
    </xdr:from>
    <xdr:to>
      <xdr:col>15</xdr:col>
      <xdr:colOff>101600</xdr:colOff>
      <xdr:row>80</xdr:row>
      <xdr:rowOff>8889</xdr:rowOff>
    </xdr:to>
    <xdr:sp macro="" textlink="">
      <xdr:nvSpPr>
        <xdr:cNvPr id="262" name="楕円 261"/>
        <xdr:cNvSpPr/>
      </xdr:nvSpPr>
      <xdr:spPr>
        <a:xfrm>
          <a:off x="2857500" y="1362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129539</xdr:rowOff>
    </xdr:from>
    <xdr:to>
      <xdr:col>19</xdr:col>
      <xdr:colOff>177800</xdr:colOff>
      <xdr:row>79</xdr:row>
      <xdr:rowOff>129539</xdr:rowOff>
    </xdr:to>
    <xdr:cxnSp macro="">
      <xdr:nvCxnSpPr>
        <xdr:cNvPr id="263" name="直線コネクタ 262"/>
        <xdr:cNvCxnSpPr/>
      </xdr:nvCxnSpPr>
      <xdr:spPr>
        <a:xfrm>
          <a:off x="2908300" y="136740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123841</xdr:rowOff>
    </xdr:from>
    <xdr:ext cx="405111" cy="259045"/>
    <xdr:sp macro="" textlink="">
      <xdr:nvSpPr>
        <xdr:cNvPr id="264" name="n_1aveValue【福祉施設】&#10;有形固定資産減価償却率"/>
        <xdr:cNvSpPr txBox="1"/>
      </xdr:nvSpPr>
      <xdr:spPr>
        <a:xfrm>
          <a:off x="3582044" y="1435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144797</xdr:rowOff>
    </xdr:from>
    <xdr:ext cx="405111" cy="259045"/>
    <xdr:sp macro="" textlink="">
      <xdr:nvSpPr>
        <xdr:cNvPr id="265" name="n_2aveValue【福祉施設】&#10;有形固定資産減価償却率"/>
        <xdr:cNvSpPr txBox="1"/>
      </xdr:nvSpPr>
      <xdr:spPr>
        <a:xfrm>
          <a:off x="2705744" y="1437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25416</xdr:rowOff>
    </xdr:from>
    <xdr:ext cx="405111" cy="259045"/>
    <xdr:sp macro="" textlink="">
      <xdr:nvSpPr>
        <xdr:cNvPr id="266" name="n_1mainValue【福祉施設】&#10;有形固定資産減価償却率"/>
        <xdr:cNvSpPr txBox="1"/>
      </xdr:nvSpPr>
      <xdr:spPr>
        <a:xfrm>
          <a:off x="3582044" y="1339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25416</xdr:rowOff>
    </xdr:from>
    <xdr:ext cx="405111" cy="259045"/>
    <xdr:sp macro="" textlink="">
      <xdr:nvSpPr>
        <xdr:cNvPr id="267" name="n_2mainValue【福祉施設】&#10;有形固定資産減価償却率"/>
        <xdr:cNvSpPr txBox="1"/>
      </xdr:nvSpPr>
      <xdr:spPr>
        <a:xfrm>
          <a:off x="2705744" y="1339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6" name="テキスト ボックス 27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7" name="直線コネクタ 27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8" name="直線コネクタ 27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9" name="テキスト ボックス 27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0" name="直線コネクタ 27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1" name="テキスト ボックス 28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2" name="直線コネクタ 28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3" name="テキスト ボックス 28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4" name="直線コネクタ 28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5" name="テキスト ボックス 28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6" name="直線コネクタ 28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7" name="テキスト ボックス 28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9" name="テキスト ボックス 28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30480</xdr:rowOff>
    </xdr:from>
    <xdr:to>
      <xdr:col>54</xdr:col>
      <xdr:colOff>189865</xdr:colOff>
      <xdr:row>86</xdr:row>
      <xdr:rowOff>102870</xdr:rowOff>
    </xdr:to>
    <xdr:cxnSp macro="">
      <xdr:nvCxnSpPr>
        <xdr:cNvPr id="291" name="直線コネクタ 290"/>
        <xdr:cNvCxnSpPr/>
      </xdr:nvCxnSpPr>
      <xdr:spPr>
        <a:xfrm flipV="1">
          <a:off x="10476865" y="1357503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106697</xdr:rowOff>
    </xdr:from>
    <xdr:ext cx="469744" cy="259045"/>
    <xdr:sp macro="" textlink="">
      <xdr:nvSpPr>
        <xdr:cNvPr id="292" name="【福祉施設】&#10;一人当たり面積最小値テキスト"/>
        <xdr:cNvSpPr txBox="1"/>
      </xdr:nvSpPr>
      <xdr:spPr>
        <a:xfrm>
          <a:off x="10515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102870</xdr:rowOff>
    </xdr:from>
    <xdr:to>
      <xdr:col>55</xdr:col>
      <xdr:colOff>88900</xdr:colOff>
      <xdr:row>86</xdr:row>
      <xdr:rowOff>102870</xdr:rowOff>
    </xdr:to>
    <xdr:cxnSp macro="">
      <xdr:nvCxnSpPr>
        <xdr:cNvPr id="293" name="直線コネクタ 292"/>
        <xdr:cNvCxnSpPr/>
      </xdr:nvCxnSpPr>
      <xdr:spPr>
        <a:xfrm>
          <a:off x="10388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148607</xdr:rowOff>
    </xdr:from>
    <xdr:ext cx="469744" cy="259045"/>
    <xdr:sp macro="" textlink="">
      <xdr:nvSpPr>
        <xdr:cNvPr id="294" name="【福祉施設】&#10;一人当たり面積最大値テキスト"/>
        <xdr:cNvSpPr txBox="1"/>
      </xdr:nvSpPr>
      <xdr:spPr>
        <a:xfrm>
          <a:off x="10515600" y="1335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30480</xdr:rowOff>
    </xdr:from>
    <xdr:to>
      <xdr:col>55</xdr:col>
      <xdr:colOff>88900</xdr:colOff>
      <xdr:row>79</xdr:row>
      <xdr:rowOff>30480</xdr:rowOff>
    </xdr:to>
    <xdr:cxnSp macro="">
      <xdr:nvCxnSpPr>
        <xdr:cNvPr id="295" name="直線コネクタ 294"/>
        <xdr:cNvCxnSpPr/>
      </xdr:nvCxnSpPr>
      <xdr:spPr>
        <a:xfrm>
          <a:off x="10388600" y="1357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151147</xdr:rowOff>
    </xdr:from>
    <xdr:ext cx="469744" cy="259045"/>
    <xdr:sp macro="" textlink="">
      <xdr:nvSpPr>
        <xdr:cNvPr id="296" name="【福祉施設】&#10;一人当たり面積平均値テキスト"/>
        <xdr:cNvSpPr txBox="1"/>
      </xdr:nvSpPr>
      <xdr:spPr>
        <a:xfrm>
          <a:off x="10515600" y="14381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128270</xdr:rowOff>
    </xdr:from>
    <xdr:to>
      <xdr:col>55</xdr:col>
      <xdr:colOff>50800</xdr:colOff>
      <xdr:row>85</xdr:row>
      <xdr:rowOff>58420</xdr:rowOff>
    </xdr:to>
    <xdr:sp macro="" textlink="">
      <xdr:nvSpPr>
        <xdr:cNvPr id="297" name="フローチャート: 判断 296"/>
        <xdr:cNvSpPr/>
      </xdr:nvSpPr>
      <xdr:spPr>
        <a:xfrm>
          <a:off x="104267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139700</xdr:rowOff>
    </xdr:from>
    <xdr:to>
      <xdr:col>50</xdr:col>
      <xdr:colOff>165100</xdr:colOff>
      <xdr:row>85</xdr:row>
      <xdr:rowOff>69850</xdr:rowOff>
    </xdr:to>
    <xdr:sp macro="" textlink="">
      <xdr:nvSpPr>
        <xdr:cNvPr id="298" name="フローチャート: 判断 297"/>
        <xdr:cNvSpPr/>
      </xdr:nvSpPr>
      <xdr:spPr>
        <a:xfrm>
          <a:off x="9588500" y="1454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162561</xdr:rowOff>
    </xdr:from>
    <xdr:to>
      <xdr:col>46</xdr:col>
      <xdr:colOff>38100</xdr:colOff>
      <xdr:row>85</xdr:row>
      <xdr:rowOff>92711</xdr:rowOff>
    </xdr:to>
    <xdr:sp macro="" textlink="">
      <xdr:nvSpPr>
        <xdr:cNvPr id="299" name="フローチャート: 判断 298"/>
        <xdr:cNvSpPr/>
      </xdr:nvSpPr>
      <xdr:spPr>
        <a:xfrm>
          <a:off x="8699500" y="1456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0" name="テキスト ボックス 29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1" name="テキスト ボックス 30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2" name="テキスト ボックス 30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3" name="テキスト ボックス 30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4" name="テキスト ボックス 30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78739</xdr:rowOff>
    </xdr:from>
    <xdr:to>
      <xdr:col>55</xdr:col>
      <xdr:colOff>50800</xdr:colOff>
      <xdr:row>86</xdr:row>
      <xdr:rowOff>8889</xdr:rowOff>
    </xdr:to>
    <xdr:sp macro="" textlink="">
      <xdr:nvSpPr>
        <xdr:cNvPr id="305" name="楕円 304"/>
        <xdr:cNvSpPr/>
      </xdr:nvSpPr>
      <xdr:spPr>
        <a:xfrm>
          <a:off x="104267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57166</xdr:rowOff>
    </xdr:from>
    <xdr:ext cx="469744" cy="259045"/>
    <xdr:sp macro="" textlink="">
      <xdr:nvSpPr>
        <xdr:cNvPr id="306" name="【福祉施設】&#10;一人当たり面積該当値テキスト"/>
        <xdr:cNvSpPr txBox="1"/>
      </xdr:nvSpPr>
      <xdr:spPr>
        <a:xfrm>
          <a:off x="10515600" y="1463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78739</xdr:rowOff>
    </xdr:from>
    <xdr:to>
      <xdr:col>50</xdr:col>
      <xdr:colOff>165100</xdr:colOff>
      <xdr:row>86</xdr:row>
      <xdr:rowOff>8889</xdr:rowOff>
    </xdr:to>
    <xdr:sp macro="" textlink="">
      <xdr:nvSpPr>
        <xdr:cNvPr id="307" name="楕円 306"/>
        <xdr:cNvSpPr/>
      </xdr:nvSpPr>
      <xdr:spPr>
        <a:xfrm>
          <a:off x="9588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129539</xdr:rowOff>
    </xdr:from>
    <xdr:to>
      <xdr:col>55</xdr:col>
      <xdr:colOff>0</xdr:colOff>
      <xdr:row>85</xdr:row>
      <xdr:rowOff>129539</xdr:rowOff>
    </xdr:to>
    <xdr:cxnSp macro="">
      <xdr:nvCxnSpPr>
        <xdr:cNvPr id="308" name="直線コネクタ 307"/>
        <xdr:cNvCxnSpPr/>
      </xdr:nvCxnSpPr>
      <xdr:spPr>
        <a:xfrm>
          <a:off x="9639300" y="147027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78739</xdr:rowOff>
    </xdr:from>
    <xdr:to>
      <xdr:col>46</xdr:col>
      <xdr:colOff>38100</xdr:colOff>
      <xdr:row>86</xdr:row>
      <xdr:rowOff>8889</xdr:rowOff>
    </xdr:to>
    <xdr:sp macro="" textlink="">
      <xdr:nvSpPr>
        <xdr:cNvPr id="309" name="楕円 308"/>
        <xdr:cNvSpPr/>
      </xdr:nvSpPr>
      <xdr:spPr>
        <a:xfrm>
          <a:off x="8699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129539</xdr:rowOff>
    </xdr:from>
    <xdr:to>
      <xdr:col>50</xdr:col>
      <xdr:colOff>114300</xdr:colOff>
      <xdr:row>85</xdr:row>
      <xdr:rowOff>129539</xdr:rowOff>
    </xdr:to>
    <xdr:cxnSp macro="">
      <xdr:nvCxnSpPr>
        <xdr:cNvPr id="310" name="直線コネクタ 309"/>
        <xdr:cNvCxnSpPr/>
      </xdr:nvCxnSpPr>
      <xdr:spPr>
        <a:xfrm>
          <a:off x="8750300" y="14702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86377</xdr:rowOff>
    </xdr:from>
    <xdr:ext cx="469744" cy="259045"/>
    <xdr:sp macro="" textlink="">
      <xdr:nvSpPr>
        <xdr:cNvPr id="311" name="n_1aveValue【福祉施設】&#10;一人当たり面積"/>
        <xdr:cNvSpPr txBox="1"/>
      </xdr:nvSpPr>
      <xdr:spPr>
        <a:xfrm>
          <a:off x="93917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109238</xdr:rowOff>
    </xdr:from>
    <xdr:ext cx="469744" cy="259045"/>
    <xdr:sp macro="" textlink="">
      <xdr:nvSpPr>
        <xdr:cNvPr id="312" name="n_2aveValue【福祉施設】&#10;一人当たり面積"/>
        <xdr:cNvSpPr txBox="1"/>
      </xdr:nvSpPr>
      <xdr:spPr>
        <a:xfrm>
          <a:off x="8515427" y="1433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16</xdr:rowOff>
    </xdr:from>
    <xdr:ext cx="469744" cy="259045"/>
    <xdr:sp macro="" textlink="">
      <xdr:nvSpPr>
        <xdr:cNvPr id="313" name="n_1mainValue【福祉施設】&#10;一人当たり面積"/>
        <xdr:cNvSpPr txBox="1"/>
      </xdr:nvSpPr>
      <xdr:spPr>
        <a:xfrm>
          <a:off x="9391727" y="1474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16</xdr:rowOff>
    </xdr:from>
    <xdr:ext cx="469744" cy="259045"/>
    <xdr:sp macro="" textlink="">
      <xdr:nvSpPr>
        <xdr:cNvPr id="314" name="n_2mainValue【福祉施設】&#10;一人当たり面積"/>
        <xdr:cNvSpPr txBox="1"/>
      </xdr:nvSpPr>
      <xdr:spPr>
        <a:xfrm>
          <a:off x="8515427" y="1474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5" name="正方形/長方形 31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6" name="正方形/長方形 31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7" name="正方形/長方形 31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8" name="正方形/長方形 31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9" name="正方形/長方形 31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0" name="正方形/長方形 31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1" name="正方形/長方形 32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2" name="正方形/長方形 32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3" name="テキスト ボックス 32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4" name="直線コネクタ 32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25" name="直線コネクタ 32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26" name="テキスト ボックス 325"/>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7" name="直線コネクタ 32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8" name="テキスト ボックス 32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9" name="直線コネクタ 32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0" name="テキスト ボックス 32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1" name="直線コネクタ 33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2" name="テキスト ボックス 33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3" name="直線コネクタ 33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34" name="テキスト ボックス 333"/>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5" name="直線コネクタ 33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6" name="テキスト ボックス 33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xdr:rowOff>
    </xdr:from>
    <xdr:to>
      <xdr:col>24</xdr:col>
      <xdr:colOff>62865</xdr:colOff>
      <xdr:row>108</xdr:row>
      <xdr:rowOff>97155</xdr:rowOff>
    </xdr:to>
    <xdr:cxnSp macro="">
      <xdr:nvCxnSpPr>
        <xdr:cNvPr id="338" name="直線コネクタ 337"/>
        <xdr:cNvCxnSpPr/>
      </xdr:nvCxnSpPr>
      <xdr:spPr>
        <a:xfrm flipV="1">
          <a:off x="4634865" y="17152620"/>
          <a:ext cx="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100982</xdr:rowOff>
    </xdr:from>
    <xdr:ext cx="340478" cy="259045"/>
    <xdr:sp macro="" textlink="">
      <xdr:nvSpPr>
        <xdr:cNvPr id="339" name="【市民会館】&#10;有形固定資産減価償却率最小値テキスト"/>
        <xdr:cNvSpPr txBox="1"/>
      </xdr:nvSpPr>
      <xdr:spPr>
        <a:xfrm>
          <a:off x="4673600" y="186175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97155</xdr:rowOff>
    </xdr:from>
    <xdr:to>
      <xdr:col>24</xdr:col>
      <xdr:colOff>152400</xdr:colOff>
      <xdr:row>108</xdr:row>
      <xdr:rowOff>97155</xdr:rowOff>
    </xdr:to>
    <xdr:cxnSp macro="">
      <xdr:nvCxnSpPr>
        <xdr:cNvPr id="340" name="直線コネクタ 339"/>
        <xdr:cNvCxnSpPr/>
      </xdr:nvCxnSpPr>
      <xdr:spPr>
        <a:xfrm>
          <a:off x="4546600" y="1861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125747</xdr:rowOff>
    </xdr:from>
    <xdr:ext cx="405111" cy="259045"/>
    <xdr:sp macro="" textlink="">
      <xdr:nvSpPr>
        <xdr:cNvPr id="341" name="【市民会館】&#10;有形固定資産減価償却率最大値テキスト"/>
        <xdr:cNvSpPr txBox="1"/>
      </xdr:nvSpPr>
      <xdr:spPr>
        <a:xfrm>
          <a:off x="46736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xdr:rowOff>
    </xdr:from>
    <xdr:to>
      <xdr:col>24</xdr:col>
      <xdr:colOff>152400</xdr:colOff>
      <xdr:row>100</xdr:row>
      <xdr:rowOff>7620</xdr:rowOff>
    </xdr:to>
    <xdr:cxnSp macro="">
      <xdr:nvCxnSpPr>
        <xdr:cNvPr id="342" name="直線コネクタ 341"/>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47641</xdr:rowOff>
    </xdr:from>
    <xdr:ext cx="405111" cy="259045"/>
    <xdr:sp macro="" textlink="">
      <xdr:nvSpPr>
        <xdr:cNvPr id="343" name="【市民会館】&#10;有形固定資産減価償却率平均値テキスト"/>
        <xdr:cNvSpPr txBox="1"/>
      </xdr:nvSpPr>
      <xdr:spPr>
        <a:xfrm>
          <a:off x="4673600" y="177069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69214</xdr:rowOff>
    </xdr:from>
    <xdr:to>
      <xdr:col>24</xdr:col>
      <xdr:colOff>114300</xdr:colOff>
      <xdr:row>103</xdr:row>
      <xdr:rowOff>170814</xdr:rowOff>
    </xdr:to>
    <xdr:sp macro="" textlink="">
      <xdr:nvSpPr>
        <xdr:cNvPr id="344" name="フローチャート: 判断 343"/>
        <xdr:cNvSpPr/>
      </xdr:nvSpPr>
      <xdr:spPr>
        <a:xfrm>
          <a:off x="4584700" y="1772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8255</xdr:rowOff>
    </xdr:from>
    <xdr:to>
      <xdr:col>20</xdr:col>
      <xdr:colOff>38100</xdr:colOff>
      <xdr:row>103</xdr:row>
      <xdr:rowOff>109855</xdr:rowOff>
    </xdr:to>
    <xdr:sp macro="" textlink="">
      <xdr:nvSpPr>
        <xdr:cNvPr id="345" name="フローチャート: 判断 344"/>
        <xdr:cNvSpPr/>
      </xdr:nvSpPr>
      <xdr:spPr>
        <a:xfrm>
          <a:off x="374650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114936</xdr:rowOff>
    </xdr:from>
    <xdr:to>
      <xdr:col>15</xdr:col>
      <xdr:colOff>101600</xdr:colOff>
      <xdr:row>103</xdr:row>
      <xdr:rowOff>45086</xdr:rowOff>
    </xdr:to>
    <xdr:sp macro="" textlink="">
      <xdr:nvSpPr>
        <xdr:cNvPr id="346" name="フローチャート: 判断 345"/>
        <xdr:cNvSpPr/>
      </xdr:nvSpPr>
      <xdr:spPr>
        <a:xfrm>
          <a:off x="2857500" y="1760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7" name="テキスト ボックス 34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8" name="テキスト ボックス 34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9" name="テキスト ボックス 34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0" name="テキスト ボックス 34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1" name="テキスト ボックス 35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162561</xdr:rowOff>
    </xdr:from>
    <xdr:to>
      <xdr:col>24</xdr:col>
      <xdr:colOff>114300</xdr:colOff>
      <xdr:row>103</xdr:row>
      <xdr:rowOff>92711</xdr:rowOff>
    </xdr:to>
    <xdr:sp macro="" textlink="">
      <xdr:nvSpPr>
        <xdr:cNvPr id="352" name="楕円 351"/>
        <xdr:cNvSpPr/>
      </xdr:nvSpPr>
      <xdr:spPr>
        <a:xfrm>
          <a:off x="45847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13988</xdr:rowOff>
    </xdr:from>
    <xdr:ext cx="405111" cy="259045"/>
    <xdr:sp macro="" textlink="">
      <xdr:nvSpPr>
        <xdr:cNvPr id="353" name="【市民会館】&#10;有形固定資産減価償却率該当値テキスト"/>
        <xdr:cNvSpPr txBox="1"/>
      </xdr:nvSpPr>
      <xdr:spPr>
        <a:xfrm>
          <a:off x="4673600" y="1750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33020</xdr:rowOff>
    </xdr:from>
    <xdr:to>
      <xdr:col>20</xdr:col>
      <xdr:colOff>38100</xdr:colOff>
      <xdr:row>103</xdr:row>
      <xdr:rowOff>134620</xdr:rowOff>
    </xdr:to>
    <xdr:sp macro="" textlink="">
      <xdr:nvSpPr>
        <xdr:cNvPr id="354" name="楕円 353"/>
        <xdr:cNvSpPr/>
      </xdr:nvSpPr>
      <xdr:spPr>
        <a:xfrm>
          <a:off x="3746500" y="1769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41911</xdr:rowOff>
    </xdr:from>
    <xdr:to>
      <xdr:col>24</xdr:col>
      <xdr:colOff>63500</xdr:colOff>
      <xdr:row>103</xdr:row>
      <xdr:rowOff>83820</xdr:rowOff>
    </xdr:to>
    <xdr:cxnSp macro="">
      <xdr:nvCxnSpPr>
        <xdr:cNvPr id="355" name="直線コネクタ 354"/>
        <xdr:cNvCxnSpPr/>
      </xdr:nvCxnSpPr>
      <xdr:spPr>
        <a:xfrm flipV="1">
          <a:off x="3797300" y="17701261"/>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33020</xdr:rowOff>
    </xdr:from>
    <xdr:to>
      <xdr:col>15</xdr:col>
      <xdr:colOff>101600</xdr:colOff>
      <xdr:row>103</xdr:row>
      <xdr:rowOff>134620</xdr:rowOff>
    </xdr:to>
    <xdr:sp macro="" textlink="">
      <xdr:nvSpPr>
        <xdr:cNvPr id="356" name="楕円 355"/>
        <xdr:cNvSpPr/>
      </xdr:nvSpPr>
      <xdr:spPr>
        <a:xfrm>
          <a:off x="2857500" y="1769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83820</xdr:rowOff>
    </xdr:from>
    <xdr:to>
      <xdr:col>19</xdr:col>
      <xdr:colOff>177800</xdr:colOff>
      <xdr:row>103</xdr:row>
      <xdr:rowOff>83820</xdr:rowOff>
    </xdr:to>
    <xdr:cxnSp macro="">
      <xdr:nvCxnSpPr>
        <xdr:cNvPr id="357" name="直線コネクタ 356"/>
        <xdr:cNvCxnSpPr/>
      </xdr:nvCxnSpPr>
      <xdr:spPr>
        <a:xfrm>
          <a:off x="2908300" y="177431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126382</xdr:rowOff>
    </xdr:from>
    <xdr:ext cx="405111" cy="259045"/>
    <xdr:sp macro="" textlink="">
      <xdr:nvSpPr>
        <xdr:cNvPr id="358" name="n_1aveValue【市民会館】&#10;有形固定資産減価償却率"/>
        <xdr:cNvSpPr txBox="1"/>
      </xdr:nvSpPr>
      <xdr:spPr>
        <a:xfrm>
          <a:off x="3582044" y="1744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61613</xdr:rowOff>
    </xdr:from>
    <xdr:ext cx="405111" cy="259045"/>
    <xdr:sp macro="" textlink="">
      <xdr:nvSpPr>
        <xdr:cNvPr id="359" name="n_2aveValue【市民会館】&#10;有形固定資産減価償却率"/>
        <xdr:cNvSpPr txBox="1"/>
      </xdr:nvSpPr>
      <xdr:spPr>
        <a:xfrm>
          <a:off x="2705744" y="1737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125747</xdr:rowOff>
    </xdr:from>
    <xdr:ext cx="405111" cy="259045"/>
    <xdr:sp macro="" textlink="">
      <xdr:nvSpPr>
        <xdr:cNvPr id="360" name="n_1mainValue【市民会館】&#10;有形固定資産減価償却率"/>
        <xdr:cNvSpPr txBox="1"/>
      </xdr:nvSpPr>
      <xdr:spPr>
        <a:xfrm>
          <a:off x="3582044" y="1778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125747</xdr:rowOff>
    </xdr:from>
    <xdr:ext cx="405111" cy="259045"/>
    <xdr:sp macro="" textlink="">
      <xdr:nvSpPr>
        <xdr:cNvPr id="361" name="n_2mainValue【市民会館】&#10;有形固定資産減価償却率"/>
        <xdr:cNvSpPr txBox="1"/>
      </xdr:nvSpPr>
      <xdr:spPr>
        <a:xfrm>
          <a:off x="2705744" y="1778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2" name="正方形/長方形 36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3" name="正方形/長方形 36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4" name="正方形/長方形 36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5" name="正方形/長方形 36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6" name="正方形/長方形 36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7" name="正方形/長方形 36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8" name="正方形/長方形 36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9" name="正方形/長方形 36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0" name="テキスト ボックス 36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1" name="直線コネクタ 37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372" name="テキスト ボックス 371"/>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76200</xdr:rowOff>
    </xdr:from>
    <xdr:to>
      <xdr:col>59</xdr:col>
      <xdr:colOff>50800</xdr:colOff>
      <xdr:row>108</xdr:row>
      <xdr:rowOff>76200</xdr:rowOff>
    </xdr:to>
    <xdr:cxnSp macro="">
      <xdr:nvCxnSpPr>
        <xdr:cNvPr id="373" name="直線コネクタ 37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74" name="テキスト ボックス 373"/>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75" name="直線コネクタ 37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76" name="テキスト ボックス 375"/>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77" name="直線コネクタ 37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78" name="テキスト ボックス 377"/>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79" name="直線コネクタ 37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80" name="テキスト ボックス 379"/>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1" name="直線コネクタ 38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2" name="テキスト ボックス 38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48768</xdr:rowOff>
    </xdr:from>
    <xdr:to>
      <xdr:col>54</xdr:col>
      <xdr:colOff>189865</xdr:colOff>
      <xdr:row>108</xdr:row>
      <xdr:rowOff>76200</xdr:rowOff>
    </xdr:to>
    <xdr:cxnSp macro="">
      <xdr:nvCxnSpPr>
        <xdr:cNvPr id="384" name="直線コネクタ 383"/>
        <xdr:cNvCxnSpPr/>
      </xdr:nvCxnSpPr>
      <xdr:spPr>
        <a:xfrm flipV="1">
          <a:off x="10476865" y="17193768"/>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80027</xdr:rowOff>
    </xdr:from>
    <xdr:ext cx="469744" cy="259045"/>
    <xdr:sp macro="" textlink="">
      <xdr:nvSpPr>
        <xdr:cNvPr id="385" name="【市民会館】&#10;一人当たり面積最小値テキスト"/>
        <xdr:cNvSpPr txBox="1"/>
      </xdr:nvSpPr>
      <xdr:spPr>
        <a:xfrm>
          <a:off x="10515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76200</xdr:rowOff>
    </xdr:from>
    <xdr:to>
      <xdr:col>55</xdr:col>
      <xdr:colOff>88900</xdr:colOff>
      <xdr:row>108</xdr:row>
      <xdr:rowOff>76200</xdr:rowOff>
    </xdr:to>
    <xdr:cxnSp macro="">
      <xdr:nvCxnSpPr>
        <xdr:cNvPr id="386" name="直線コネクタ 385"/>
        <xdr:cNvCxnSpPr/>
      </xdr:nvCxnSpPr>
      <xdr:spPr>
        <a:xfrm>
          <a:off x="10388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166895</xdr:rowOff>
    </xdr:from>
    <xdr:ext cx="469744" cy="259045"/>
    <xdr:sp macro="" textlink="">
      <xdr:nvSpPr>
        <xdr:cNvPr id="387" name="【市民会館】&#10;一人当たり面積最大値テキスト"/>
        <xdr:cNvSpPr txBox="1"/>
      </xdr:nvSpPr>
      <xdr:spPr>
        <a:xfrm>
          <a:off x="10515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48768</xdr:rowOff>
    </xdr:from>
    <xdr:to>
      <xdr:col>55</xdr:col>
      <xdr:colOff>88900</xdr:colOff>
      <xdr:row>100</xdr:row>
      <xdr:rowOff>48768</xdr:rowOff>
    </xdr:to>
    <xdr:cxnSp macro="">
      <xdr:nvCxnSpPr>
        <xdr:cNvPr id="388" name="直線コネクタ 387"/>
        <xdr:cNvCxnSpPr/>
      </xdr:nvCxnSpPr>
      <xdr:spPr>
        <a:xfrm>
          <a:off x="10388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150131</xdr:rowOff>
    </xdr:from>
    <xdr:ext cx="469744" cy="259045"/>
    <xdr:sp macro="" textlink="">
      <xdr:nvSpPr>
        <xdr:cNvPr id="389" name="【市民会館】&#10;一人当たり面積平均値テキスト"/>
        <xdr:cNvSpPr txBox="1"/>
      </xdr:nvSpPr>
      <xdr:spPr>
        <a:xfrm>
          <a:off x="10515600" y="17980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254</xdr:rowOff>
    </xdr:from>
    <xdr:to>
      <xdr:col>55</xdr:col>
      <xdr:colOff>50800</xdr:colOff>
      <xdr:row>105</xdr:row>
      <xdr:rowOff>101854</xdr:rowOff>
    </xdr:to>
    <xdr:sp macro="" textlink="">
      <xdr:nvSpPr>
        <xdr:cNvPr id="390" name="フローチャート: 判断 389"/>
        <xdr:cNvSpPr/>
      </xdr:nvSpPr>
      <xdr:spPr>
        <a:xfrm>
          <a:off x="10426700" y="1800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162561</xdr:rowOff>
    </xdr:from>
    <xdr:to>
      <xdr:col>50</xdr:col>
      <xdr:colOff>165100</xdr:colOff>
      <xdr:row>105</xdr:row>
      <xdr:rowOff>92711</xdr:rowOff>
    </xdr:to>
    <xdr:sp macro="" textlink="">
      <xdr:nvSpPr>
        <xdr:cNvPr id="391" name="フローチャート: 判断 390"/>
        <xdr:cNvSpPr/>
      </xdr:nvSpPr>
      <xdr:spPr>
        <a:xfrm>
          <a:off x="9588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34544</xdr:rowOff>
    </xdr:from>
    <xdr:to>
      <xdr:col>46</xdr:col>
      <xdr:colOff>38100</xdr:colOff>
      <xdr:row>104</xdr:row>
      <xdr:rowOff>136144</xdr:rowOff>
    </xdr:to>
    <xdr:sp macro="" textlink="">
      <xdr:nvSpPr>
        <xdr:cNvPr id="392" name="フローチャート: 判断 391"/>
        <xdr:cNvSpPr/>
      </xdr:nvSpPr>
      <xdr:spPr>
        <a:xfrm>
          <a:off x="8699500" y="1786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3" name="テキスト ボックス 39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4" name="テキスト ボックス 39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5" name="テキスト ボックス 39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6" name="テキスト ボックス 39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7" name="テキスト ボックス 39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116839</xdr:rowOff>
    </xdr:from>
    <xdr:to>
      <xdr:col>55</xdr:col>
      <xdr:colOff>50800</xdr:colOff>
      <xdr:row>105</xdr:row>
      <xdr:rowOff>46989</xdr:rowOff>
    </xdr:to>
    <xdr:sp macro="" textlink="">
      <xdr:nvSpPr>
        <xdr:cNvPr id="398" name="楕円 397"/>
        <xdr:cNvSpPr/>
      </xdr:nvSpPr>
      <xdr:spPr>
        <a:xfrm>
          <a:off x="104267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139716</xdr:rowOff>
    </xdr:from>
    <xdr:ext cx="469744" cy="259045"/>
    <xdr:sp macro="" textlink="">
      <xdr:nvSpPr>
        <xdr:cNvPr id="399" name="【市民会館】&#10;一人当たり面積該当値テキスト"/>
        <xdr:cNvSpPr txBox="1"/>
      </xdr:nvSpPr>
      <xdr:spPr>
        <a:xfrm>
          <a:off x="10515600"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125985</xdr:rowOff>
    </xdr:from>
    <xdr:to>
      <xdr:col>50</xdr:col>
      <xdr:colOff>165100</xdr:colOff>
      <xdr:row>105</xdr:row>
      <xdr:rowOff>56135</xdr:rowOff>
    </xdr:to>
    <xdr:sp macro="" textlink="">
      <xdr:nvSpPr>
        <xdr:cNvPr id="400" name="楕円 399"/>
        <xdr:cNvSpPr/>
      </xdr:nvSpPr>
      <xdr:spPr>
        <a:xfrm>
          <a:off x="9588500" y="1795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167639</xdr:rowOff>
    </xdr:from>
    <xdr:to>
      <xdr:col>55</xdr:col>
      <xdr:colOff>0</xdr:colOff>
      <xdr:row>105</xdr:row>
      <xdr:rowOff>5335</xdr:rowOff>
    </xdr:to>
    <xdr:cxnSp macro="">
      <xdr:nvCxnSpPr>
        <xdr:cNvPr id="401" name="直線コネクタ 400"/>
        <xdr:cNvCxnSpPr/>
      </xdr:nvCxnSpPr>
      <xdr:spPr>
        <a:xfrm flipV="1">
          <a:off x="9639300" y="17998439"/>
          <a:ext cx="8382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125985</xdr:rowOff>
    </xdr:from>
    <xdr:to>
      <xdr:col>46</xdr:col>
      <xdr:colOff>38100</xdr:colOff>
      <xdr:row>105</xdr:row>
      <xdr:rowOff>56135</xdr:rowOff>
    </xdr:to>
    <xdr:sp macro="" textlink="">
      <xdr:nvSpPr>
        <xdr:cNvPr id="402" name="楕円 401"/>
        <xdr:cNvSpPr/>
      </xdr:nvSpPr>
      <xdr:spPr>
        <a:xfrm>
          <a:off x="8699500" y="1795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5335</xdr:rowOff>
    </xdr:from>
    <xdr:to>
      <xdr:col>50</xdr:col>
      <xdr:colOff>114300</xdr:colOff>
      <xdr:row>105</xdr:row>
      <xdr:rowOff>5335</xdr:rowOff>
    </xdr:to>
    <xdr:cxnSp macro="">
      <xdr:nvCxnSpPr>
        <xdr:cNvPr id="403" name="直線コネクタ 402"/>
        <xdr:cNvCxnSpPr/>
      </xdr:nvCxnSpPr>
      <xdr:spPr>
        <a:xfrm>
          <a:off x="8750300" y="180075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83838</xdr:rowOff>
    </xdr:from>
    <xdr:ext cx="469744" cy="259045"/>
    <xdr:sp macro="" textlink="">
      <xdr:nvSpPr>
        <xdr:cNvPr id="404" name="n_1aveValue【市民会館】&#10;一人当たり面積"/>
        <xdr:cNvSpPr txBox="1"/>
      </xdr:nvSpPr>
      <xdr:spPr>
        <a:xfrm>
          <a:off x="9391727" y="1808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152671</xdr:rowOff>
    </xdr:from>
    <xdr:ext cx="469744" cy="259045"/>
    <xdr:sp macro="" textlink="">
      <xdr:nvSpPr>
        <xdr:cNvPr id="405" name="n_2aveValue【市民会館】&#10;一人当たり面積"/>
        <xdr:cNvSpPr txBox="1"/>
      </xdr:nvSpPr>
      <xdr:spPr>
        <a:xfrm>
          <a:off x="8515427" y="1764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72662</xdr:rowOff>
    </xdr:from>
    <xdr:ext cx="469744" cy="259045"/>
    <xdr:sp macro="" textlink="">
      <xdr:nvSpPr>
        <xdr:cNvPr id="406" name="n_1mainValue【市民会館】&#10;一人当たり面積"/>
        <xdr:cNvSpPr txBox="1"/>
      </xdr:nvSpPr>
      <xdr:spPr>
        <a:xfrm>
          <a:off x="9391727" y="1773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47262</xdr:rowOff>
    </xdr:from>
    <xdr:ext cx="469744" cy="259045"/>
    <xdr:sp macro="" textlink="">
      <xdr:nvSpPr>
        <xdr:cNvPr id="407" name="n_2mainValue【市民会館】&#10;一人当たり面積"/>
        <xdr:cNvSpPr txBox="1"/>
      </xdr:nvSpPr>
      <xdr:spPr>
        <a:xfrm>
          <a:off x="8515427" y="1804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8" name="正方形/長方形 40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9" name="正方形/長方形 40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0" name="正方形/長方形 40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1" name="正方形/長方形 41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2" name="正方形/長方形 41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3" name="正方形/長方形 41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4" name="正方形/長方形 41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5" name="正方形/長方形 41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6" name="テキスト ボックス 41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7" name="直線コネクタ 41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418" name="直線コネクタ 41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419" name="テキスト ボックス 418"/>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0" name="直線コネクタ 41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1" name="テキスト ボックス 42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2" name="直線コネクタ 42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3" name="テキスト ボックス 42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4" name="直線コネクタ 42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5" name="テキスト ボックス 42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6" name="直線コネクタ 42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27" name="テキスト ボックス 42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8" name="直線コネクタ 42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9" name="テキスト ボックス 42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127635</xdr:rowOff>
    </xdr:from>
    <xdr:to>
      <xdr:col>85</xdr:col>
      <xdr:colOff>126364</xdr:colOff>
      <xdr:row>41</xdr:row>
      <xdr:rowOff>26670</xdr:rowOff>
    </xdr:to>
    <xdr:cxnSp macro="">
      <xdr:nvCxnSpPr>
        <xdr:cNvPr id="431" name="直線コネクタ 430"/>
        <xdr:cNvCxnSpPr/>
      </xdr:nvCxnSpPr>
      <xdr:spPr>
        <a:xfrm flipV="1">
          <a:off x="16318864" y="5614035"/>
          <a:ext cx="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30497</xdr:rowOff>
    </xdr:from>
    <xdr:ext cx="340478" cy="259045"/>
    <xdr:sp macro="" textlink="">
      <xdr:nvSpPr>
        <xdr:cNvPr id="432" name="【一般廃棄物処理施設】&#10;有形固定資産減価償却率最小値テキスト"/>
        <xdr:cNvSpPr txBox="1"/>
      </xdr:nvSpPr>
      <xdr:spPr>
        <a:xfrm>
          <a:off x="16357600" y="70599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26670</xdr:rowOff>
    </xdr:from>
    <xdr:to>
      <xdr:col>86</xdr:col>
      <xdr:colOff>25400</xdr:colOff>
      <xdr:row>41</xdr:row>
      <xdr:rowOff>26670</xdr:rowOff>
    </xdr:to>
    <xdr:cxnSp macro="">
      <xdr:nvCxnSpPr>
        <xdr:cNvPr id="433" name="直線コネクタ 432"/>
        <xdr:cNvCxnSpPr/>
      </xdr:nvCxnSpPr>
      <xdr:spPr>
        <a:xfrm>
          <a:off x="16230600" y="705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74312</xdr:rowOff>
    </xdr:from>
    <xdr:ext cx="405111" cy="259045"/>
    <xdr:sp macro="" textlink="">
      <xdr:nvSpPr>
        <xdr:cNvPr id="434" name="【一般廃棄物処理施設】&#10;有形固定資産減価償却率最大値テキスト"/>
        <xdr:cNvSpPr txBox="1"/>
      </xdr:nvSpPr>
      <xdr:spPr>
        <a:xfrm>
          <a:off x="16357600" y="5389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127635</xdr:rowOff>
    </xdr:from>
    <xdr:to>
      <xdr:col>86</xdr:col>
      <xdr:colOff>25400</xdr:colOff>
      <xdr:row>32</xdr:row>
      <xdr:rowOff>127635</xdr:rowOff>
    </xdr:to>
    <xdr:cxnSp macro="">
      <xdr:nvCxnSpPr>
        <xdr:cNvPr id="435" name="直線コネクタ 434"/>
        <xdr:cNvCxnSpPr/>
      </xdr:nvCxnSpPr>
      <xdr:spPr>
        <a:xfrm>
          <a:off x="16230600" y="5614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102887</xdr:rowOff>
    </xdr:from>
    <xdr:ext cx="405111" cy="259045"/>
    <xdr:sp macro="" textlink="">
      <xdr:nvSpPr>
        <xdr:cNvPr id="436" name="【一般廃棄物処理施設】&#10;有形固定資産減価償却率平均値テキスト"/>
        <xdr:cNvSpPr txBox="1"/>
      </xdr:nvSpPr>
      <xdr:spPr>
        <a:xfrm>
          <a:off x="16357600" y="6103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124460</xdr:rowOff>
    </xdr:from>
    <xdr:to>
      <xdr:col>85</xdr:col>
      <xdr:colOff>177800</xdr:colOff>
      <xdr:row>36</xdr:row>
      <xdr:rowOff>54610</xdr:rowOff>
    </xdr:to>
    <xdr:sp macro="" textlink="">
      <xdr:nvSpPr>
        <xdr:cNvPr id="437" name="フローチャート: 判断 436"/>
        <xdr:cNvSpPr/>
      </xdr:nvSpPr>
      <xdr:spPr>
        <a:xfrm>
          <a:off x="16268700" y="6125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133985</xdr:rowOff>
    </xdr:from>
    <xdr:to>
      <xdr:col>81</xdr:col>
      <xdr:colOff>101600</xdr:colOff>
      <xdr:row>36</xdr:row>
      <xdr:rowOff>64135</xdr:rowOff>
    </xdr:to>
    <xdr:sp macro="" textlink="">
      <xdr:nvSpPr>
        <xdr:cNvPr id="438" name="フローチャート: 判断 437"/>
        <xdr:cNvSpPr/>
      </xdr:nvSpPr>
      <xdr:spPr>
        <a:xfrm>
          <a:off x="15430500" y="613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141605</xdr:rowOff>
    </xdr:from>
    <xdr:to>
      <xdr:col>76</xdr:col>
      <xdr:colOff>165100</xdr:colOff>
      <xdr:row>34</xdr:row>
      <xdr:rowOff>71755</xdr:rowOff>
    </xdr:to>
    <xdr:sp macro="" textlink="">
      <xdr:nvSpPr>
        <xdr:cNvPr id="439" name="フローチャート: 判断 438"/>
        <xdr:cNvSpPr/>
      </xdr:nvSpPr>
      <xdr:spPr>
        <a:xfrm>
          <a:off x="14541500" y="579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0" name="テキスト ボックス 43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1" name="テキスト ボックス 44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2" name="テキスト ボックス 44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3" name="テキスト ボックス 44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4" name="テキスト ボックス 44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27305</xdr:rowOff>
    </xdr:from>
    <xdr:to>
      <xdr:col>85</xdr:col>
      <xdr:colOff>177800</xdr:colOff>
      <xdr:row>34</xdr:row>
      <xdr:rowOff>128905</xdr:rowOff>
    </xdr:to>
    <xdr:sp macro="" textlink="">
      <xdr:nvSpPr>
        <xdr:cNvPr id="445" name="楕円 444"/>
        <xdr:cNvSpPr/>
      </xdr:nvSpPr>
      <xdr:spPr>
        <a:xfrm>
          <a:off x="16268700" y="585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50182</xdr:rowOff>
    </xdr:from>
    <xdr:ext cx="405111" cy="259045"/>
    <xdr:sp macro="" textlink="">
      <xdr:nvSpPr>
        <xdr:cNvPr id="446" name="【一般廃棄物処理施設】&#10;有形固定資産減価償却率該当値テキスト"/>
        <xdr:cNvSpPr txBox="1"/>
      </xdr:nvSpPr>
      <xdr:spPr>
        <a:xfrm>
          <a:off x="16357600" y="570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69215</xdr:rowOff>
    </xdr:from>
    <xdr:to>
      <xdr:col>81</xdr:col>
      <xdr:colOff>101600</xdr:colOff>
      <xdr:row>34</xdr:row>
      <xdr:rowOff>170815</xdr:rowOff>
    </xdr:to>
    <xdr:sp macro="" textlink="">
      <xdr:nvSpPr>
        <xdr:cNvPr id="447" name="楕円 446"/>
        <xdr:cNvSpPr/>
      </xdr:nvSpPr>
      <xdr:spPr>
        <a:xfrm>
          <a:off x="15430500" y="589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78105</xdr:rowOff>
    </xdr:from>
    <xdr:to>
      <xdr:col>85</xdr:col>
      <xdr:colOff>127000</xdr:colOff>
      <xdr:row>34</xdr:row>
      <xdr:rowOff>120015</xdr:rowOff>
    </xdr:to>
    <xdr:cxnSp macro="">
      <xdr:nvCxnSpPr>
        <xdr:cNvPr id="448" name="直線コネクタ 447"/>
        <xdr:cNvCxnSpPr/>
      </xdr:nvCxnSpPr>
      <xdr:spPr>
        <a:xfrm flipV="1">
          <a:off x="15481300" y="590740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90170</xdr:rowOff>
    </xdr:from>
    <xdr:to>
      <xdr:col>76</xdr:col>
      <xdr:colOff>165100</xdr:colOff>
      <xdr:row>35</xdr:row>
      <xdr:rowOff>20320</xdr:rowOff>
    </xdr:to>
    <xdr:sp macro="" textlink="">
      <xdr:nvSpPr>
        <xdr:cNvPr id="449" name="楕円 448"/>
        <xdr:cNvSpPr/>
      </xdr:nvSpPr>
      <xdr:spPr>
        <a:xfrm>
          <a:off x="14541500" y="591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120015</xdr:rowOff>
    </xdr:from>
    <xdr:to>
      <xdr:col>81</xdr:col>
      <xdr:colOff>50800</xdr:colOff>
      <xdr:row>34</xdr:row>
      <xdr:rowOff>140970</xdr:rowOff>
    </xdr:to>
    <xdr:cxnSp macro="">
      <xdr:nvCxnSpPr>
        <xdr:cNvPr id="450" name="直線コネクタ 449"/>
        <xdr:cNvCxnSpPr/>
      </xdr:nvCxnSpPr>
      <xdr:spPr>
        <a:xfrm flipV="1">
          <a:off x="14592300" y="594931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55262</xdr:rowOff>
    </xdr:from>
    <xdr:ext cx="405111" cy="259045"/>
    <xdr:sp macro="" textlink="">
      <xdr:nvSpPr>
        <xdr:cNvPr id="451" name="n_1aveValue【一般廃棄物処理施設】&#10;有形固定資産減価償却率"/>
        <xdr:cNvSpPr txBox="1"/>
      </xdr:nvSpPr>
      <xdr:spPr>
        <a:xfrm>
          <a:off x="15266044" y="6227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88282</xdr:rowOff>
    </xdr:from>
    <xdr:ext cx="405111" cy="259045"/>
    <xdr:sp macro="" textlink="">
      <xdr:nvSpPr>
        <xdr:cNvPr id="452" name="n_2aveValue【一般廃棄物処理施設】&#10;有形固定資産減価償却率"/>
        <xdr:cNvSpPr txBox="1"/>
      </xdr:nvSpPr>
      <xdr:spPr>
        <a:xfrm>
          <a:off x="14389744" y="557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15892</xdr:rowOff>
    </xdr:from>
    <xdr:ext cx="405111" cy="259045"/>
    <xdr:sp macro="" textlink="">
      <xdr:nvSpPr>
        <xdr:cNvPr id="453" name="n_1mainValue【一般廃棄物処理施設】&#10;有形固定資産減価償却率"/>
        <xdr:cNvSpPr txBox="1"/>
      </xdr:nvSpPr>
      <xdr:spPr>
        <a:xfrm>
          <a:off x="15266044" y="5673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11447</xdr:rowOff>
    </xdr:from>
    <xdr:ext cx="405111" cy="259045"/>
    <xdr:sp macro="" textlink="">
      <xdr:nvSpPr>
        <xdr:cNvPr id="454" name="n_2mainValue【一般廃棄物処理施設】&#10;有形固定資産減価償却率"/>
        <xdr:cNvSpPr txBox="1"/>
      </xdr:nvSpPr>
      <xdr:spPr>
        <a:xfrm>
          <a:off x="14389744" y="6012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5" name="直線コネクタ 464"/>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66" name="テキスト ボックス 465"/>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7" name="直線コネクタ 466"/>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468" name="テキスト ボックス 467"/>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9" name="直線コネクタ 468"/>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470" name="テキスト ボックス 469"/>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1" name="直線コネクタ 470"/>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472" name="テキスト ボックス 471"/>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3" name="直線コネクタ 472"/>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74" name="テキスト ボックス 473"/>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5" name="直線コネクタ 474"/>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76" name="テキスト ボックス 475"/>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7" name="直線コネクタ 47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8" name="テキスト ボックス 47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107976</xdr:rowOff>
    </xdr:from>
    <xdr:to>
      <xdr:col>116</xdr:col>
      <xdr:colOff>62864</xdr:colOff>
      <xdr:row>41</xdr:row>
      <xdr:rowOff>127287</xdr:rowOff>
    </xdr:to>
    <xdr:cxnSp macro="">
      <xdr:nvCxnSpPr>
        <xdr:cNvPr id="480" name="直線コネクタ 479"/>
        <xdr:cNvCxnSpPr/>
      </xdr:nvCxnSpPr>
      <xdr:spPr>
        <a:xfrm flipV="1">
          <a:off x="22160864" y="5765826"/>
          <a:ext cx="0" cy="1390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131114</xdr:rowOff>
    </xdr:from>
    <xdr:ext cx="534377" cy="259045"/>
    <xdr:sp macro="" textlink="">
      <xdr:nvSpPr>
        <xdr:cNvPr id="481" name="【一般廃棄物処理施設】&#10;一人当たり有形固定資産（償却資産）額最小値テキスト"/>
        <xdr:cNvSpPr txBox="1"/>
      </xdr:nvSpPr>
      <xdr:spPr>
        <a:xfrm>
          <a:off x="22199600" y="716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127287</xdr:rowOff>
    </xdr:from>
    <xdr:to>
      <xdr:col>116</xdr:col>
      <xdr:colOff>152400</xdr:colOff>
      <xdr:row>41</xdr:row>
      <xdr:rowOff>127287</xdr:rowOff>
    </xdr:to>
    <xdr:cxnSp macro="">
      <xdr:nvCxnSpPr>
        <xdr:cNvPr id="482" name="直線コネクタ 481"/>
        <xdr:cNvCxnSpPr/>
      </xdr:nvCxnSpPr>
      <xdr:spPr>
        <a:xfrm>
          <a:off x="22072600" y="7156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54653</xdr:rowOff>
    </xdr:from>
    <xdr:ext cx="599010" cy="259045"/>
    <xdr:sp macro="" textlink="">
      <xdr:nvSpPr>
        <xdr:cNvPr id="483" name="【一般廃棄物処理施設】&#10;一人当たり有形固定資産（償却資産）額最大値テキスト"/>
        <xdr:cNvSpPr txBox="1"/>
      </xdr:nvSpPr>
      <xdr:spPr>
        <a:xfrm>
          <a:off x="22199600" y="5541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107976</xdr:rowOff>
    </xdr:from>
    <xdr:to>
      <xdr:col>116</xdr:col>
      <xdr:colOff>152400</xdr:colOff>
      <xdr:row>33</xdr:row>
      <xdr:rowOff>107976</xdr:rowOff>
    </xdr:to>
    <xdr:cxnSp macro="">
      <xdr:nvCxnSpPr>
        <xdr:cNvPr id="484" name="直線コネクタ 483"/>
        <xdr:cNvCxnSpPr/>
      </xdr:nvCxnSpPr>
      <xdr:spPr>
        <a:xfrm>
          <a:off x="22072600" y="5765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132104</xdr:rowOff>
    </xdr:from>
    <xdr:ext cx="534377" cy="259045"/>
    <xdr:sp macro="" textlink="">
      <xdr:nvSpPr>
        <xdr:cNvPr id="485" name="【一般廃棄物処理施設】&#10;一人当たり有形固定資産（償却資産）額平均値テキスト"/>
        <xdr:cNvSpPr txBox="1"/>
      </xdr:nvSpPr>
      <xdr:spPr>
        <a:xfrm>
          <a:off x="22199600" y="6475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153677</xdr:rowOff>
    </xdr:from>
    <xdr:to>
      <xdr:col>116</xdr:col>
      <xdr:colOff>114300</xdr:colOff>
      <xdr:row>38</xdr:row>
      <xdr:rowOff>83827</xdr:rowOff>
    </xdr:to>
    <xdr:sp macro="" textlink="">
      <xdr:nvSpPr>
        <xdr:cNvPr id="486" name="フローチャート: 判断 485"/>
        <xdr:cNvSpPr/>
      </xdr:nvSpPr>
      <xdr:spPr>
        <a:xfrm>
          <a:off x="22110700" y="64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69030</xdr:rowOff>
    </xdr:from>
    <xdr:to>
      <xdr:col>112</xdr:col>
      <xdr:colOff>38100</xdr:colOff>
      <xdr:row>38</xdr:row>
      <xdr:rowOff>170630</xdr:rowOff>
    </xdr:to>
    <xdr:sp macro="" textlink="">
      <xdr:nvSpPr>
        <xdr:cNvPr id="487" name="フローチャート: 判断 486"/>
        <xdr:cNvSpPr/>
      </xdr:nvSpPr>
      <xdr:spPr>
        <a:xfrm>
          <a:off x="21272500" y="65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133158</xdr:rowOff>
    </xdr:from>
    <xdr:to>
      <xdr:col>107</xdr:col>
      <xdr:colOff>101600</xdr:colOff>
      <xdr:row>37</xdr:row>
      <xdr:rowOff>63308</xdr:rowOff>
    </xdr:to>
    <xdr:sp macro="" textlink="">
      <xdr:nvSpPr>
        <xdr:cNvPr id="488" name="フローチャート: 判断 487"/>
        <xdr:cNvSpPr/>
      </xdr:nvSpPr>
      <xdr:spPr>
        <a:xfrm>
          <a:off x="20383500" y="630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42741</xdr:rowOff>
    </xdr:from>
    <xdr:to>
      <xdr:col>116</xdr:col>
      <xdr:colOff>114300</xdr:colOff>
      <xdr:row>37</xdr:row>
      <xdr:rowOff>144341</xdr:rowOff>
    </xdr:to>
    <xdr:sp macro="" textlink="">
      <xdr:nvSpPr>
        <xdr:cNvPr id="494" name="楕円 493"/>
        <xdr:cNvSpPr/>
      </xdr:nvSpPr>
      <xdr:spPr>
        <a:xfrm>
          <a:off x="22110700" y="638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65618</xdr:rowOff>
    </xdr:from>
    <xdr:ext cx="534377" cy="259045"/>
    <xdr:sp macro="" textlink="">
      <xdr:nvSpPr>
        <xdr:cNvPr id="495" name="【一般廃棄物処理施設】&#10;一人当たり有形固定資産（償却資産）額該当値テキスト"/>
        <xdr:cNvSpPr txBox="1"/>
      </xdr:nvSpPr>
      <xdr:spPr>
        <a:xfrm>
          <a:off x="22199600" y="623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50720</xdr:rowOff>
    </xdr:from>
    <xdr:to>
      <xdr:col>112</xdr:col>
      <xdr:colOff>38100</xdr:colOff>
      <xdr:row>37</xdr:row>
      <xdr:rowOff>152320</xdr:rowOff>
    </xdr:to>
    <xdr:sp macro="" textlink="">
      <xdr:nvSpPr>
        <xdr:cNvPr id="496" name="楕円 495"/>
        <xdr:cNvSpPr/>
      </xdr:nvSpPr>
      <xdr:spPr>
        <a:xfrm>
          <a:off x="21272500" y="639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93541</xdr:rowOff>
    </xdr:from>
    <xdr:to>
      <xdr:col>116</xdr:col>
      <xdr:colOff>63500</xdr:colOff>
      <xdr:row>37</xdr:row>
      <xdr:rowOff>101520</xdr:rowOff>
    </xdr:to>
    <xdr:cxnSp macro="">
      <xdr:nvCxnSpPr>
        <xdr:cNvPr id="497" name="直線コネクタ 496"/>
        <xdr:cNvCxnSpPr/>
      </xdr:nvCxnSpPr>
      <xdr:spPr>
        <a:xfrm flipV="1">
          <a:off x="21323300" y="6437191"/>
          <a:ext cx="838200" cy="7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79589</xdr:rowOff>
    </xdr:from>
    <xdr:to>
      <xdr:col>107</xdr:col>
      <xdr:colOff>101600</xdr:colOff>
      <xdr:row>38</xdr:row>
      <xdr:rowOff>9739</xdr:rowOff>
    </xdr:to>
    <xdr:sp macro="" textlink="">
      <xdr:nvSpPr>
        <xdr:cNvPr id="498" name="楕円 497"/>
        <xdr:cNvSpPr/>
      </xdr:nvSpPr>
      <xdr:spPr>
        <a:xfrm>
          <a:off x="20383500" y="642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101520</xdr:rowOff>
    </xdr:from>
    <xdr:to>
      <xdr:col>111</xdr:col>
      <xdr:colOff>177800</xdr:colOff>
      <xdr:row>37</xdr:row>
      <xdr:rowOff>130389</xdr:rowOff>
    </xdr:to>
    <xdr:cxnSp macro="">
      <xdr:nvCxnSpPr>
        <xdr:cNvPr id="499" name="直線コネクタ 498"/>
        <xdr:cNvCxnSpPr/>
      </xdr:nvCxnSpPr>
      <xdr:spPr>
        <a:xfrm flipV="1">
          <a:off x="20434300" y="6445170"/>
          <a:ext cx="889000" cy="28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161757</xdr:rowOff>
    </xdr:from>
    <xdr:ext cx="534377" cy="259045"/>
    <xdr:sp macro="" textlink="">
      <xdr:nvSpPr>
        <xdr:cNvPr id="500" name="n_1aveValue【一般廃棄物処理施設】&#10;一人当たり有形固定資産（償却資産）額"/>
        <xdr:cNvSpPr txBox="1"/>
      </xdr:nvSpPr>
      <xdr:spPr>
        <a:xfrm>
          <a:off x="21043411" y="667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35</xdr:row>
      <xdr:rowOff>79835</xdr:rowOff>
    </xdr:from>
    <xdr:ext cx="534377" cy="259045"/>
    <xdr:sp macro="" textlink="">
      <xdr:nvSpPr>
        <xdr:cNvPr id="501" name="n_2aveValue【一般廃棄物処理施設】&#10;一人当たり有形固定資産（償却資産）額"/>
        <xdr:cNvSpPr txBox="1"/>
      </xdr:nvSpPr>
      <xdr:spPr>
        <a:xfrm>
          <a:off x="20167111" y="608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35</xdr:row>
      <xdr:rowOff>168847</xdr:rowOff>
    </xdr:from>
    <xdr:ext cx="534377" cy="259045"/>
    <xdr:sp macro="" textlink="">
      <xdr:nvSpPr>
        <xdr:cNvPr id="502" name="n_1mainValue【一般廃棄物処理施設】&#10;一人当たり有形固定資産（償却資産）額"/>
        <xdr:cNvSpPr txBox="1"/>
      </xdr:nvSpPr>
      <xdr:spPr>
        <a:xfrm>
          <a:off x="21043411" y="61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866</xdr:rowOff>
    </xdr:from>
    <xdr:ext cx="534377" cy="259045"/>
    <xdr:sp macro="" textlink="">
      <xdr:nvSpPr>
        <xdr:cNvPr id="503" name="n_2mainValue【一般廃棄物処理施設】&#10;一人当たり有形固定資産（償却資産）額"/>
        <xdr:cNvSpPr txBox="1"/>
      </xdr:nvSpPr>
      <xdr:spPr>
        <a:xfrm>
          <a:off x="20167111" y="651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14" name="テキスト ボックス 513"/>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5" name="直線コネクタ 514"/>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16" name="テキスト ボックス 515"/>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7" name="直線コネクタ 516"/>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8" name="テキスト ボックス 517"/>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9" name="直線コネクタ 518"/>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0" name="テキスト ボックス 519"/>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1" name="直線コネクタ 520"/>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2" name="テキスト ボックス 521"/>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3" name="直線コネクタ 52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4" name="テキスト ボックス 52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45720</xdr:rowOff>
    </xdr:from>
    <xdr:to>
      <xdr:col>85</xdr:col>
      <xdr:colOff>126364</xdr:colOff>
      <xdr:row>63</xdr:row>
      <xdr:rowOff>80010</xdr:rowOff>
    </xdr:to>
    <xdr:cxnSp macro="">
      <xdr:nvCxnSpPr>
        <xdr:cNvPr id="526" name="直線コネクタ 525"/>
        <xdr:cNvCxnSpPr/>
      </xdr:nvCxnSpPr>
      <xdr:spPr>
        <a:xfrm flipV="1">
          <a:off x="16318864" y="964692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83837</xdr:rowOff>
    </xdr:from>
    <xdr:ext cx="405111" cy="259045"/>
    <xdr:sp macro="" textlink="">
      <xdr:nvSpPr>
        <xdr:cNvPr id="527" name="【保健センター・保健所】&#10;有形固定資産減価償却率最小値テキスト"/>
        <xdr:cNvSpPr txBox="1"/>
      </xdr:nvSpPr>
      <xdr:spPr>
        <a:xfrm>
          <a:off x="163576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528" name="直線コネクタ 527"/>
        <xdr:cNvCxnSpPr/>
      </xdr:nvCxnSpPr>
      <xdr:spPr>
        <a:xfrm>
          <a:off x="16230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163847</xdr:rowOff>
    </xdr:from>
    <xdr:ext cx="405111" cy="259045"/>
    <xdr:sp macro="" textlink="">
      <xdr:nvSpPr>
        <xdr:cNvPr id="529" name="【保健センター・保健所】&#10;有形固定資産減価償却率最大値テキスト"/>
        <xdr:cNvSpPr txBox="1"/>
      </xdr:nvSpPr>
      <xdr:spPr>
        <a:xfrm>
          <a:off x="163576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45720</xdr:rowOff>
    </xdr:from>
    <xdr:to>
      <xdr:col>86</xdr:col>
      <xdr:colOff>25400</xdr:colOff>
      <xdr:row>56</xdr:row>
      <xdr:rowOff>45720</xdr:rowOff>
    </xdr:to>
    <xdr:cxnSp macro="">
      <xdr:nvCxnSpPr>
        <xdr:cNvPr id="530" name="直線コネクタ 529"/>
        <xdr:cNvCxnSpPr/>
      </xdr:nvCxnSpPr>
      <xdr:spPr>
        <a:xfrm>
          <a:off x="16230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56659</xdr:rowOff>
    </xdr:from>
    <xdr:ext cx="405111" cy="259045"/>
    <xdr:sp macro="" textlink="">
      <xdr:nvSpPr>
        <xdr:cNvPr id="531" name="【保健センター・保健所】&#10;有形固定資産減価償却率平均値テキスト"/>
        <xdr:cNvSpPr txBox="1"/>
      </xdr:nvSpPr>
      <xdr:spPr>
        <a:xfrm>
          <a:off x="16357600" y="101722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33782</xdr:rowOff>
    </xdr:from>
    <xdr:to>
      <xdr:col>85</xdr:col>
      <xdr:colOff>177800</xdr:colOff>
      <xdr:row>60</xdr:row>
      <xdr:rowOff>135382</xdr:rowOff>
    </xdr:to>
    <xdr:sp macro="" textlink="">
      <xdr:nvSpPr>
        <xdr:cNvPr id="532" name="フローチャート: 判断 531"/>
        <xdr:cNvSpPr/>
      </xdr:nvSpPr>
      <xdr:spPr>
        <a:xfrm>
          <a:off x="16268700" y="1032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111506</xdr:rowOff>
    </xdr:from>
    <xdr:to>
      <xdr:col>81</xdr:col>
      <xdr:colOff>101600</xdr:colOff>
      <xdr:row>61</xdr:row>
      <xdr:rowOff>41656</xdr:rowOff>
    </xdr:to>
    <xdr:sp macro="" textlink="">
      <xdr:nvSpPr>
        <xdr:cNvPr id="533" name="フローチャート: 判断 532"/>
        <xdr:cNvSpPr/>
      </xdr:nvSpPr>
      <xdr:spPr>
        <a:xfrm>
          <a:off x="15430500" y="1039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122936</xdr:rowOff>
    </xdr:from>
    <xdr:to>
      <xdr:col>76</xdr:col>
      <xdr:colOff>165100</xdr:colOff>
      <xdr:row>61</xdr:row>
      <xdr:rowOff>53086</xdr:rowOff>
    </xdr:to>
    <xdr:sp macro="" textlink="">
      <xdr:nvSpPr>
        <xdr:cNvPr id="534" name="フローチャート: 判断 533"/>
        <xdr:cNvSpPr/>
      </xdr:nvSpPr>
      <xdr:spPr>
        <a:xfrm>
          <a:off x="14541500" y="1040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5" name="テキスト ボックス 53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6" name="テキスト ボックス 53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7" name="テキスト ボックス 53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8" name="テキスト ボックス 53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9" name="テキスト ボックス 53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58928</xdr:rowOff>
    </xdr:from>
    <xdr:to>
      <xdr:col>85</xdr:col>
      <xdr:colOff>177800</xdr:colOff>
      <xdr:row>60</xdr:row>
      <xdr:rowOff>160528</xdr:rowOff>
    </xdr:to>
    <xdr:sp macro="" textlink="">
      <xdr:nvSpPr>
        <xdr:cNvPr id="540" name="楕円 539"/>
        <xdr:cNvSpPr/>
      </xdr:nvSpPr>
      <xdr:spPr>
        <a:xfrm>
          <a:off x="16268700" y="1034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37355</xdr:rowOff>
    </xdr:from>
    <xdr:ext cx="405111" cy="259045"/>
    <xdr:sp macro="" textlink="">
      <xdr:nvSpPr>
        <xdr:cNvPr id="541" name="【保健センター・保健所】&#10;有形固定資産減価償却率該当値テキスト"/>
        <xdr:cNvSpPr txBox="1"/>
      </xdr:nvSpPr>
      <xdr:spPr>
        <a:xfrm>
          <a:off x="16357600" y="1032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116078</xdr:rowOff>
    </xdr:from>
    <xdr:to>
      <xdr:col>81</xdr:col>
      <xdr:colOff>101600</xdr:colOff>
      <xdr:row>61</xdr:row>
      <xdr:rowOff>46228</xdr:rowOff>
    </xdr:to>
    <xdr:sp macro="" textlink="">
      <xdr:nvSpPr>
        <xdr:cNvPr id="542" name="楕円 541"/>
        <xdr:cNvSpPr/>
      </xdr:nvSpPr>
      <xdr:spPr>
        <a:xfrm>
          <a:off x="15430500" y="1040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109728</xdr:rowOff>
    </xdr:from>
    <xdr:to>
      <xdr:col>85</xdr:col>
      <xdr:colOff>127000</xdr:colOff>
      <xdr:row>60</xdr:row>
      <xdr:rowOff>166878</xdr:rowOff>
    </xdr:to>
    <xdr:cxnSp macro="">
      <xdr:nvCxnSpPr>
        <xdr:cNvPr id="543" name="直線コネクタ 542"/>
        <xdr:cNvCxnSpPr/>
      </xdr:nvCxnSpPr>
      <xdr:spPr>
        <a:xfrm flipV="1">
          <a:off x="15481300" y="10396728"/>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116078</xdr:rowOff>
    </xdr:from>
    <xdr:to>
      <xdr:col>76</xdr:col>
      <xdr:colOff>165100</xdr:colOff>
      <xdr:row>61</xdr:row>
      <xdr:rowOff>46228</xdr:rowOff>
    </xdr:to>
    <xdr:sp macro="" textlink="">
      <xdr:nvSpPr>
        <xdr:cNvPr id="544" name="楕円 543"/>
        <xdr:cNvSpPr/>
      </xdr:nvSpPr>
      <xdr:spPr>
        <a:xfrm>
          <a:off x="14541500" y="1040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166878</xdr:rowOff>
    </xdr:from>
    <xdr:to>
      <xdr:col>81</xdr:col>
      <xdr:colOff>50800</xdr:colOff>
      <xdr:row>60</xdr:row>
      <xdr:rowOff>166878</xdr:rowOff>
    </xdr:to>
    <xdr:cxnSp macro="">
      <xdr:nvCxnSpPr>
        <xdr:cNvPr id="545" name="直線コネクタ 544"/>
        <xdr:cNvCxnSpPr/>
      </xdr:nvCxnSpPr>
      <xdr:spPr>
        <a:xfrm>
          <a:off x="14592300" y="104538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58183</xdr:rowOff>
    </xdr:from>
    <xdr:ext cx="405111" cy="259045"/>
    <xdr:sp macro="" textlink="">
      <xdr:nvSpPr>
        <xdr:cNvPr id="546" name="n_1aveValue【保健センター・保健所】&#10;有形固定資産減価償却率"/>
        <xdr:cNvSpPr txBox="1"/>
      </xdr:nvSpPr>
      <xdr:spPr>
        <a:xfrm>
          <a:off x="15266044" y="10173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44213</xdr:rowOff>
    </xdr:from>
    <xdr:ext cx="405111" cy="259045"/>
    <xdr:sp macro="" textlink="">
      <xdr:nvSpPr>
        <xdr:cNvPr id="547" name="n_2aveValue【保健センター・保健所】&#10;有形固定資産減価償却率"/>
        <xdr:cNvSpPr txBox="1"/>
      </xdr:nvSpPr>
      <xdr:spPr>
        <a:xfrm>
          <a:off x="14389744" y="10502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37355</xdr:rowOff>
    </xdr:from>
    <xdr:ext cx="405111" cy="259045"/>
    <xdr:sp macro="" textlink="">
      <xdr:nvSpPr>
        <xdr:cNvPr id="548" name="n_1mainValue【保健センター・保健所】&#10;有形固定資産減価償却率"/>
        <xdr:cNvSpPr txBox="1"/>
      </xdr:nvSpPr>
      <xdr:spPr>
        <a:xfrm>
          <a:off x="15266044" y="1049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62755</xdr:rowOff>
    </xdr:from>
    <xdr:ext cx="405111" cy="259045"/>
    <xdr:sp macro="" textlink="">
      <xdr:nvSpPr>
        <xdr:cNvPr id="549" name="n_2mainValue【保健センター・保健所】&#10;有形固定資産減価償却率"/>
        <xdr:cNvSpPr txBox="1"/>
      </xdr:nvSpPr>
      <xdr:spPr>
        <a:xfrm>
          <a:off x="14389744" y="10178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0" name="正方形/長方形 54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1" name="正方形/長方形 55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2" name="正方形/長方形 55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3" name="正方形/長方形 55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4" name="正方形/長方形 55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5" name="正方形/長方形 55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6" name="正方形/長方形 55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7" name="正方形/長方形 55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8" name="テキスト ボックス 55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9" name="直線コネクタ 55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60" name="直線コネクタ 55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61" name="テキスト ボックス 56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62" name="直線コネクタ 56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63" name="テキスト ボックス 56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64" name="直線コネクタ 56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65" name="テキスト ボックス 56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66" name="直線コネクタ 56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67" name="テキスト ボックス 56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68" name="直線コネクタ 56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69" name="テキスト ボックス 56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0" name="直線コネクタ 56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71" name="テキスト ボックス 57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2" name="直線コネクタ 57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3" name="テキスト ボックス 57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63</xdr:row>
      <xdr:rowOff>73478</xdr:rowOff>
    </xdr:to>
    <xdr:cxnSp macro="">
      <xdr:nvCxnSpPr>
        <xdr:cNvPr id="575" name="直線コネクタ 574"/>
        <xdr:cNvCxnSpPr/>
      </xdr:nvCxnSpPr>
      <xdr:spPr>
        <a:xfrm flipV="1">
          <a:off x="22160864" y="9666515"/>
          <a:ext cx="0" cy="1208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77305</xdr:rowOff>
    </xdr:from>
    <xdr:ext cx="469744" cy="259045"/>
    <xdr:sp macro="" textlink="">
      <xdr:nvSpPr>
        <xdr:cNvPr id="576" name="【保健センター・保健所】&#10;一人当たり面積最小値テキスト"/>
        <xdr:cNvSpPr txBox="1"/>
      </xdr:nvSpPr>
      <xdr:spPr>
        <a:xfrm>
          <a:off x="22199600" y="1087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73478</xdr:rowOff>
    </xdr:from>
    <xdr:to>
      <xdr:col>116</xdr:col>
      <xdr:colOff>152400</xdr:colOff>
      <xdr:row>63</xdr:row>
      <xdr:rowOff>73478</xdr:rowOff>
    </xdr:to>
    <xdr:cxnSp macro="">
      <xdr:nvCxnSpPr>
        <xdr:cNvPr id="577" name="直線コネクタ 576"/>
        <xdr:cNvCxnSpPr/>
      </xdr:nvCxnSpPr>
      <xdr:spPr>
        <a:xfrm>
          <a:off x="22072600" y="1087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578" name="【保健センター・保健所】&#10;一人当たり面積最大値テキスト"/>
        <xdr:cNvSpPr txBox="1"/>
      </xdr:nvSpPr>
      <xdr:spPr>
        <a:xfrm>
          <a:off x="221996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579" name="直線コネクタ 578"/>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25599</xdr:rowOff>
    </xdr:from>
    <xdr:ext cx="469744" cy="259045"/>
    <xdr:sp macro="" textlink="">
      <xdr:nvSpPr>
        <xdr:cNvPr id="580" name="【保健センター・保健所】&#10;一人当たり面積平均値テキスト"/>
        <xdr:cNvSpPr txBox="1"/>
      </xdr:nvSpPr>
      <xdr:spPr>
        <a:xfrm>
          <a:off x="22199600" y="103125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47172</xdr:rowOff>
    </xdr:from>
    <xdr:to>
      <xdr:col>116</xdr:col>
      <xdr:colOff>114300</xdr:colOff>
      <xdr:row>60</xdr:row>
      <xdr:rowOff>148772</xdr:rowOff>
    </xdr:to>
    <xdr:sp macro="" textlink="">
      <xdr:nvSpPr>
        <xdr:cNvPr id="581" name="フローチャート: 判断 580"/>
        <xdr:cNvSpPr/>
      </xdr:nvSpPr>
      <xdr:spPr>
        <a:xfrm>
          <a:off x="221107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47172</xdr:rowOff>
    </xdr:from>
    <xdr:to>
      <xdr:col>112</xdr:col>
      <xdr:colOff>38100</xdr:colOff>
      <xdr:row>60</xdr:row>
      <xdr:rowOff>148772</xdr:rowOff>
    </xdr:to>
    <xdr:sp macro="" textlink="">
      <xdr:nvSpPr>
        <xdr:cNvPr id="582" name="フローチャート: 判断 581"/>
        <xdr:cNvSpPr/>
      </xdr:nvSpPr>
      <xdr:spPr>
        <a:xfrm>
          <a:off x="21272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112485</xdr:rowOff>
    </xdr:from>
    <xdr:to>
      <xdr:col>107</xdr:col>
      <xdr:colOff>101600</xdr:colOff>
      <xdr:row>61</xdr:row>
      <xdr:rowOff>42635</xdr:rowOff>
    </xdr:to>
    <xdr:sp macro="" textlink="">
      <xdr:nvSpPr>
        <xdr:cNvPr id="583" name="フローチャート: 判断 582"/>
        <xdr:cNvSpPr/>
      </xdr:nvSpPr>
      <xdr:spPr>
        <a:xfrm>
          <a:off x="20383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4" name="テキスト ボックス 58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5" name="テキスト ボックス 58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6" name="テキスト ボックス 58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7" name="テキスト ボックス 58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8" name="テキスト ボックス 58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145143</xdr:rowOff>
    </xdr:from>
    <xdr:to>
      <xdr:col>116</xdr:col>
      <xdr:colOff>114300</xdr:colOff>
      <xdr:row>57</xdr:row>
      <xdr:rowOff>75293</xdr:rowOff>
    </xdr:to>
    <xdr:sp macro="" textlink="">
      <xdr:nvSpPr>
        <xdr:cNvPr id="589" name="楕円 588"/>
        <xdr:cNvSpPr/>
      </xdr:nvSpPr>
      <xdr:spPr>
        <a:xfrm>
          <a:off x="22110700" y="974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168020</xdr:rowOff>
    </xdr:from>
    <xdr:ext cx="469744" cy="259045"/>
    <xdr:sp macro="" textlink="">
      <xdr:nvSpPr>
        <xdr:cNvPr id="590" name="【保健センター・保健所】&#10;一人当たり面積該当値テキスト"/>
        <xdr:cNvSpPr txBox="1"/>
      </xdr:nvSpPr>
      <xdr:spPr>
        <a:xfrm>
          <a:off x="22199600" y="959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161472</xdr:rowOff>
    </xdr:from>
    <xdr:to>
      <xdr:col>112</xdr:col>
      <xdr:colOff>38100</xdr:colOff>
      <xdr:row>57</xdr:row>
      <xdr:rowOff>91622</xdr:rowOff>
    </xdr:to>
    <xdr:sp macro="" textlink="">
      <xdr:nvSpPr>
        <xdr:cNvPr id="591" name="楕円 590"/>
        <xdr:cNvSpPr/>
      </xdr:nvSpPr>
      <xdr:spPr>
        <a:xfrm>
          <a:off x="21272500" y="976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24493</xdr:rowOff>
    </xdr:from>
    <xdr:to>
      <xdr:col>116</xdr:col>
      <xdr:colOff>63500</xdr:colOff>
      <xdr:row>57</xdr:row>
      <xdr:rowOff>40822</xdr:rowOff>
    </xdr:to>
    <xdr:cxnSp macro="">
      <xdr:nvCxnSpPr>
        <xdr:cNvPr id="592" name="直線コネクタ 591"/>
        <xdr:cNvCxnSpPr/>
      </xdr:nvCxnSpPr>
      <xdr:spPr>
        <a:xfrm flipV="1">
          <a:off x="21323300" y="9797143"/>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161472</xdr:rowOff>
    </xdr:from>
    <xdr:to>
      <xdr:col>107</xdr:col>
      <xdr:colOff>101600</xdr:colOff>
      <xdr:row>57</xdr:row>
      <xdr:rowOff>91622</xdr:rowOff>
    </xdr:to>
    <xdr:sp macro="" textlink="">
      <xdr:nvSpPr>
        <xdr:cNvPr id="593" name="楕円 592"/>
        <xdr:cNvSpPr/>
      </xdr:nvSpPr>
      <xdr:spPr>
        <a:xfrm>
          <a:off x="20383500" y="976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40822</xdr:rowOff>
    </xdr:from>
    <xdr:to>
      <xdr:col>111</xdr:col>
      <xdr:colOff>177800</xdr:colOff>
      <xdr:row>57</xdr:row>
      <xdr:rowOff>40822</xdr:rowOff>
    </xdr:to>
    <xdr:cxnSp macro="">
      <xdr:nvCxnSpPr>
        <xdr:cNvPr id="594" name="直線コネクタ 593"/>
        <xdr:cNvCxnSpPr/>
      </xdr:nvCxnSpPr>
      <xdr:spPr>
        <a:xfrm>
          <a:off x="20434300" y="9813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139899</xdr:rowOff>
    </xdr:from>
    <xdr:ext cx="469744" cy="259045"/>
    <xdr:sp macro="" textlink="">
      <xdr:nvSpPr>
        <xdr:cNvPr id="595" name="n_1aveValue【保健センター・保健所】&#10;一人当たり面積"/>
        <xdr:cNvSpPr txBox="1"/>
      </xdr:nvSpPr>
      <xdr:spPr>
        <a:xfrm>
          <a:off x="21075727" y="1042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33762</xdr:rowOff>
    </xdr:from>
    <xdr:ext cx="469744" cy="259045"/>
    <xdr:sp macro="" textlink="">
      <xdr:nvSpPr>
        <xdr:cNvPr id="596" name="n_2aveValue【保健センター・保健所】&#10;一人当たり面積"/>
        <xdr:cNvSpPr txBox="1"/>
      </xdr:nvSpPr>
      <xdr:spPr>
        <a:xfrm>
          <a:off x="20199427" y="1049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108149</xdr:rowOff>
    </xdr:from>
    <xdr:ext cx="469744" cy="259045"/>
    <xdr:sp macro="" textlink="">
      <xdr:nvSpPr>
        <xdr:cNvPr id="597" name="n_1mainValue【保健センター・保健所】&#10;一人当たり面積"/>
        <xdr:cNvSpPr txBox="1"/>
      </xdr:nvSpPr>
      <xdr:spPr>
        <a:xfrm>
          <a:off x="21075727" y="953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108149</xdr:rowOff>
    </xdr:from>
    <xdr:ext cx="469744" cy="259045"/>
    <xdr:sp macro="" textlink="">
      <xdr:nvSpPr>
        <xdr:cNvPr id="598" name="n_2mainValue【保健センター・保健所】&#10;一人当たり面積"/>
        <xdr:cNvSpPr txBox="1"/>
      </xdr:nvSpPr>
      <xdr:spPr>
        <a:xfrm>
          <a:off x="20199427" y="953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9" name="正方形/長方形 59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0" name="正方形/長方形 59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1" name="正方形/長方形 60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2" name="正方形/長方形 60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3" name="正方形/長方形 60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4" name="正方形/長方形 60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5" name="正方形/長方形 60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6" name="正方形/長方形 60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7" name="テキスト ボックス 60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8" name="直線コネクタ 60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09" name="テキスト ボックス 60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10" name="直線コネクタ 609"/>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11" name="テキスト ボックス 610"/>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12" name="直線コネクタ 611"/>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13" name="テキスト ボックス 612"/>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14" name="直線コネクタ 613"/>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15" name="テキスト ボックス 614"/>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16" name="直線コネクタ 615"/>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17" name="テキスト ボックス 616"/>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8" name="直線コネクタ 61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19" name="テキスト ボックス 61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150113</xdr:rowOff>
    </xdr:from>
    <xdr:to>
      <xdr:col>85</xdr:col>
      <xdr:colOff>126364</xdr:colOff>
      <xdr:row>85</xdr:row>
      <xdr:rowOff>24385</xdr:rowOff>
    </xdr:to>
    <xdr:cxnSp macro="">
      <xdr:nvCxnSpPr>
        <xdr:cNvPr id="621" name="直線コネクタ 620"/>
        <xdr:cNvCxnSpPr/>
      </xdr:nvCxnSpPr>
      <xdr:spPr>
        <a:xfrm flipV="1">
          <a:off x="16318864" y="13351763"/>
          <a:ext cx="0" cy="1245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28212</xdr:rowOff>
    </xdr:from>
    <xdr:ext cx="405111" cy="259045"/>
    <xdr:sp macro="" textlink="">
      <xdr:nvSpPr>
        <xdr:cNvPr id="622" name="【消防施設】&#10;有形固定資産減価償却率最小値テキスト"/>
        <xdr:cNvSpPr txBox="1"/>
      </xdr:nvSpPr>
      <xdr:spPr>
        <a:xfrm>
          <a:off x="16357600" y="14601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24385</xdr:rowOff>
    </xdr:from>
    <xdr:to>
      <xdr:col>86</xdr:col>
      <xdr:colOff>25400</xdr:colOff>
      <xdr:row>85</xdr:row>
      <xdr:rowOff>24385</xdr:rowOff>
    </xdr:to>
    <xdr:cxnSp macro="">
      <xdr:nvCxnSpPr>
        <xdr:cNvPr id="623" name="直線コネクタ 622"/>
        <xdr:cNvCxnSpPr/>
      </xdr:nvCxnSpPr>
      <xdr:spPr>
        <a:xfrm>
          <a:off x="16230600" y="14597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96790</xdr:rowOff>
    </xdr:from>
    <xdr:ext cx="405111" cy="259045"/>
    <xdr:sp macro="" textlink="">
      <xdr:nvSpPr>
        <xdr:cNvPr id="624" name="【消防施設】&#10;有形固定資産減価償却率最大値テキスト"/>
        <xdr:cNvSpPr txBox="1"/>
      </xdr:nvSpPr>
      <xdr:spPr>
        <a:xfrm>
          <a:off x="16357600" y="1312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150113</xdr:rowOff>
    </xdr:from>
    <xdr:to>
      <xdr:col>86</xdr:col>
      <xdr:colOff>25400</xdr:colOff>
      <xdr:row>77</xdr:row>
      <xdr:rowOff>150113</xdr:rowOff>
    </xdr:to>
    <xdr:cxnSp macro="">
      <xdr:nvCxnSpPr>
        <xdr:cNvPr id="625" name="直線コネクタ 624"/>
        <xdr:cNvCxnSpPr/>
      </xdr:nvCxnSpPr>
      <xdr:spPr>
        <a:xfrm>
          <a:off x="16230600" y="133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78757</xdr:rowOff>
    </xdr:from>
    <xdr:ext cx="405111" cy="259045"/>
    <xdr:sp macro="" textlink="">
      <xdr:nvSpPr>
        <xdr:cNvPr id="626" name="【消防施設】&#10;有形固定資産減価償却率平均値テキスト"/>
        <xdr:cNvSpPr txBox="1"/>
      </xdr:nvSpPr>
      <xdr:spPr>
        <a:xfrm>
          <a:off x="16357600" y="13623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55880</xdr:rowOff>
    </xdr:from>
    <xdr:to>
      <xdr:col>85</xdr:col>
      <xdr:colOff>177800</xdr:colOff>
      <xdr:row>80</xdr:row>
      <xdr:rowOff>157480</xdr:rowOff>
    </xdr:to>
    <xdr:sp macro="" textlink="">
      <xdr:nvSpPr>
        <xdr:cNvPr id="627" name="フローチャート: 判断 626"/>
        <xdr:cNvSpPr/>
      </xdr:nvSpPr>
      <xdr:spPr>
        <a:xfrm>
          <a:off x="162687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133604</xdr:rowOff>
    </xdr:from>
    <xdr:to>
      <xdr:col>81</xdr:col>
      <xdr:colOff>101600</xdr:colOff>
      <xdr:row>81</xdr:row>
      <xdr:rowOff>63754</xdr:rowOff>
    </xdr:to>
    <xdr:sp macro="" textlink="">
      <xdr:nvSpPr>
        <xdr:cNvPr id="628" name="フローチャート: 判断 627"/>
        <xdr:cNvSpPr/>
      </xdr:nvSpPr>
      <xdr:spPr>
        <a:xfrm>
          <a:off x="15430500" y="1384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7874</xdr:rowOff>
    </xdr:from>
    <xdr:to>
      <xdr:col>76</xdr:col>
      <xdr:colOff>165100</xdr:colOff>
      <xdr:row>81</xdr:row>
      <xdr:rowOff>109474</xdr:rowOff>
    </xdr:to>
    <xdr:sp macro="" textlink="">
      <xdr:nvSpPr>
        <xdr:cNvPr id="629" name="フローチャート: 判断 628"/>
        <xdr:cNvSpPr/>
      </xdr:nvSpPr>
      <xdr:spPr>
        <a:xfrm>
          <a:off x="14541500" y="138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0" name="テキスト ボックス 62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1" name="テキスト ボックス 63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2" name="テキスト ボックス 63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3" name="テキスト ボックス 63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4" name="テキスト ボックス 63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106172</xdr:rowOff>
    </xdr:from>
    <xdr:to>
      <xdr:col>85</xdr:col>
      <xdr:colOff>177800</xdr:colOff>
      <xdr:row>82</xdr:row>
      <xdr:rowOff>36322</xdr:rowOff>
    </xdr:to>
    <xdr:sp macro="" textlink="">
      <xdr:nvSpPr>
        <xdr:cNvPr id="635" name="楕円 634"/>
        <xdr:cNvSpPr/>
      </xdr:nvSpPr>
      <xdr:spPr>
        <a:xfrm>
          <a:off x="16268700" y="1399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84599</xdr:rowOff>
    </xdr:from>
    <xdr:ext cx="405111" cy="259045"/>
    <xdr:sp macro="" textlink="">
      <xdr:nvSpPr>
        <xdr:cNvPr id="636" name="【消防施設】&#10;有形固定資産減価償却率該当値テキスト"/>
        <xdr:cNvSpPr txBox="1"/>
      </xdr:nvSpPr>
      <xdr:spPr>
        <a:xfrm>
          <a:off x="16357600" y="13972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97028</xdr:rowOff>
    </xdr:from>
    <xdr:to>
      <xdr:col>81</xdr:col>
      <xdr:colOff>101600</xdr:colOff>
      <xdr:row>82</xdr:row>
      <xdr:rowOff>27178</xdr:rowOff>
    </xdr:to>
    <xdr:sp macro="" textlink="">
      <xdr:nvSpPr>
        <xdr:cNvPr id="637" name="楕円 636"/>
        <xdr:cNvSpPr/>
      </xdr:nvSpPr>
      <xdr:spPr>
        <a:xfrm>
          <a:off x="15430500" y="1398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147828</xdr:rowOff>
    </xdr:from>
    <xdr:to>
      <xdr:col>85</xdr:col>
      <xdr:colOff>127000</xdr:colOff>
      <xdr:row>81</xdr:row>
      <xdr:rowOff>156972</xdr:rowOff>
    </xdr:to>
    <xdr:cxnSp macro="">
      <xdr:nvCxnSpPr>
        <xdr:cNvPr id="638" name="直線コネクタ 637"/>
        <xdr:cNvCxnSpPr/>
      </xdr:nvCxnSpPr>
      <xdr:spPr>
        <a:xfrm>
          <a:off x="15481300" y="1403527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74168</xdr:rowOff>
    </xdr:from>
    <xdr:to>
      <xdr:col>76</xdr:col>
      <xdr:colOff>165100</xdr:colOff>
      <xdr:row>82</xdr:row>
      <xdr:rowOff>4318</xdr:rowOff>
    </xdr:to>
    <xdr:sp macro="" textlink="">
      <xdr:nvSpPr>
        <xdr:cNvPr id="639" name="楕円 638"/>
        <xdr:cNvSpPr/>
      </xdr:nvSpPr>
      <xdr:spPr>
        <a:xfrm>
          <a:off x="14541500" y="1396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124968</xdr:rowOff>
    </xdr:from>
    <xdr:to>
      <xdr:col>81</xdr:col>
      <xdr:colOff>50800</xdr:colOff>
      <xdr:row>81</xdr:row>
      <xdr:rowOff>147828</xdr:rowOff>
    </xdr:to>
    <xdr:cxnSp macro="">
      <xdr:nvCxnSpPr>
        <xdr:cNvPr id="640" name="直線コネクタ 639"/>
        <xdr:cNvCxnSpPr/>
      </xdr:nvCxnSpPr>
      <xdr:spPr>
        <a:xfrm>
          <a:off x="14592300" y="1401241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80281</xdr:rowOff>
    </xdr:from>
    <xdr:ext cx="405111" cy="259045"/>
    <xdr:sp macro="" textlink="">
      <xdr:nvSpPr>
        <xdr:cNvPr id="641" name="n_1aveValue【消防施設】&#10;有形固定資産減価償却率"/>
        <xdr:cNvSpPr txBox="1"/>
      </xdr:nvSpPr>
      <xdr:spPr>
        <a:xfrm>
          <a:off x="15266044" y="13624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126001</xdr:rowOff>
    </xdr:from>
    <xdr:ext cx="405111" cy="259045"/>
    <xdr:sp macro="" textlink="">
      <xdr:nvSpPr>
        <xdr:cNvPr id="642" name="n_2aveValue【消防施設】&#10;有形固定資産減価償却率"/>
        <xdr:cNvSpPr txBox="1"/>
      </xdr:nvSpPr>
      <xdr:spPr>
        <a:xfrm>
          <a:off x="14389744" y="1367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18305</xdr:rowOff>
    </xdr:from>
    <xdr:ext cx="405111" cy="259045"/>
    <xdr:sp macro="" textlink="">
      <xdr:nvSpPr>
        <xdr:cNvPr id="643" name="n_1mainValue【消防施設】&#10;有形固定資産減価償却率"/>
        <xdr:cNvSpPr txBox="1"/>
      </xdr:nvSpPr>
      <xdr:spPr>
        <a:xfrm>
          <a:off x="15266044" y="14077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166895</xdr:rowOff>
    </xdr:from>
    <xdr:ext cx="405111" cy="259045"/>
    <xdr:sp macro="" textlink="">
      <xdr:nvSpPr>
        <xdr:cNvPr id="644" name="n_2mainValue【消防施設】&#10;有形固定資産減価償却率"/>
        <xdr:cNvSpPr txBox="1"/>
      </xdr:nvSpPr>
      <xdr:spPr>
        <a:xfrm>
          <a:off x="14389744" y="14054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5" name="正方形/長方形 64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6" name="正方形/長方形 64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7" name="正方形/長方形 64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8" name="正方形/長方形 64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9" name="正方形/長方形 64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0" name="正方形/長方形 64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1" name="正方形/長方形 65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2" name="正方形/長方形 65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3" name="テキスト ボックス 65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4" name="直線コネクタ 65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5" name="直線コネクタ 65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6" name="テキスト ボックス 65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7" name="直線コネクタ 65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8" name="テキスト ボックス 65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59" name="直線コネクタ 65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0" name="テキスト ボックス 65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1" name="直線コネクタ 66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2" name="テキスト ボックス 66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3" name="直線コネクタ 66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4" name="テキスト ボックス 66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5" name="直線コネクタ 66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6" name="テキスト ボックス 66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72389</xdr:rowOff>
    </xdr:from>
    <xdr:to>
      <xdr:col>116</xdr:col>
      <xdr:colOff>62864</xdr:colOff>
      <xdr:row>86</xdr:row>
      <xdr:rowOff>76200</xdr:rowOff>
    </xdr:to>
    <xdr:cxnSp macro="">
      <xdr:nvCxnSpPr>
        <xdr:cNvPr id="668" name="直線コネクタ 667"/>
        <xdr:cNvCxnSpPr/>
      </xdr:nvCxnSpPr>
      <xdr:spPr>
        <a:xfrm flipV="1">
          <a:off x="22160864" y="13445489"/>
          <a:ext cx="0" cy="1375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69" name="【消防施設】&#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70" name="直線コネクタ 669"/>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19066</xdr:rowOff>
    </xdr:from>
    <xdr:ext cx="469744" cy="259045"/>
    <xdr:sp macro="" textlink="">
      <xdr:nvSpPr>
        <xdr:cNvPr id="671" name="【消防施設】&#10;一人当たり面積最大値テキスト"/>
        <xdr:cNvSpPr txBox="1"/>
      </xdr:nvSpPr>
      <xdr:spPr>
        <a:xfrm>
          <a:off x="22199600" y="1322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72389</xdr:rowOff>
    </xdr:from>
    <xdr:to>
      <xdr:col>116</xdr:col>
      <xdr:colOff>152400</xdr:colOff>
      <xdr:row>78</xdr:row>
      <xdr:rowOff>72389</xdr:rowOff>
    </xdr:to>
    <xdr:cxnSp macro="">
      <xdr:nvCxnSpPr>
        <xdr:cNvPr id="672" name="直線コネクタ 671"/>
        <xdr:cNvCxnSpPr/>
      </xdr:nvCxnSpPr>
      <xdr:spPr>
        <a:xfrm>
          <a:off x="22072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140988</xdr:rowOff>
    </xdr:from>
    <xdr:ext cx="469744" cy="259045"/>
    <xdr:sp macro="" textlink="">
      <xdr:nvSpPr>
        <xdr:cNvPr id="673" name="【消防施設】&#10;一人当たり面積平均値テキスト"/>
        <xdr:cNvSpPr txBox="1"/>
      </xdr:nvSpPr>
      <xdr:spPr>
        <a:xfrm>
          <a:off x="22199600" y="143713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162561</xdr:rowOff>
    </xdr:from>
    <xdr:to>
      <xdr:col>116</xdr:col>
      <xdr:colOff>114300</xdr:colOff>
      <xdr:row>84</xdr:row>
      <xdr:rowOff>92711</xdr:rowOff>
    </xdr:to>
    <xdr:sp macro="" textlink="">
      <xdr:nvSpPr>
        <xdr:cNvPr id="674" name="フローチャート: 判断 673"/>
        <xdr:cNvSpPr/>
      </xdr:nvSpPr>
      <xdr:spPr>
        <a:xfrm>
          <a:off x="22110700" y="143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17780</xdr:rowOff>
    </xdr:from>
    <xdr:to>
      <xdr:col>112</xdr:col>
      <xdr:colOff>38100</xdr:colOff>
      <xdr:row>84</xdr:row>
      <xdr:rowOff>119380</xdr:rowOff>
    </xdr:to>
    <xdr:sp macro="" textlink="">
      <xdr:nvSpPr>
        <xdr:cNvPr id="675" name="フローチャート: 判断 674"/>
        <xdr:cNvSpPr/>
      </xdr:nvSpPr>
      <xdr:spPr>
        <a:xfrm>
          <a:off x="21272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40639</xdr:rowOff>
    </xdr:from>
    <xdr:to>
      <xdr:col>107</xdr:col>
      <xdr:colOff>101600</xdr:colOff>
      <xdr:row>85</xdr:row>
      <xdr:rowOff>142239</xdr:rowOff>
    </xdr:to>
    <xdr:sp macro="" textlink="">
      <xdr:nvSpPr>
        <xdr:cNvPr id="676" name="フローチャート: 判断 675"/>
        <xdr:cNvSpPr/>
      </xdr:nvSpPr>
      <xdr:spPr>
        <a:xfrm>
          <a:off x="20383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7" name="テキスト ボックス 67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8" name="テキスト ボックス 67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9" name="テキスト ボックス 67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0" name="テキスト ボックス 67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1" name="テキスト ボックス 68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128270</xdr:rowOff>
    </xdr:from>
    <xdr:to>
      <xdr:col>116</xdr:col>
      <xdr:colOff>114300</xdr:colOff>
      <xdr:row>84</xdr:row>
      <xdr:rowOff>58420</xdr:rowOff>
    </xdr:to>
    <xdr:sp macro="" textlink="">
      <xdr:nvSpPr>
        <xdr:cNvPr id="682" name="楕円 681"/>
        <xdr:cNvSpPr/>
      </xdr:nvSpPr>
      <xdr:spPr>
        <a:xfrm>
          <a:off x="22110700" y="1435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151147</xdr:rowOff>
    </xdr:from>
    <xdr:ext cx="469744" cy="259045"/>
    <xdr:sp macro="" textlink="">
      <xdr:nvSpPr>
        <xdr:cNvPr id="683" name="【消防施設】&#10;一人当たり面積該当値テキスト"/>
        <xdr:cNvSpPr txBox="1"/>
      </xdr:nvSpPr>
      <xdr:spPr>
        <a:xfrm>
          <a:off x="22199600"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139700</xdr:rowOff>
    </xdr:from>
    <xdr:to>
      <xdr:col>112</xdr:col>
      <xdr:colOff>38100</xdr:colOff>
      <xdr:row>84</xdr:row>
      <xdr:rowOff>69850</xdr:rowOff>
    </xdr:to>
    <xdr:sp macro="" textlink="">
      <xdr:nvSpPr>
        <xdr:cNvPr id="684" name="楕円 683"/>
        <xdr:cNvSpPr/>
      </xdr:nvSpPr>
      <xdr:spPr>
        <a:xfrm>
          <a:off x="21272500" y="1437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7620</xdr:rowOff>
    </xdr:from>
    <xdr:to>
      <xdr:col>116</xdr:col>
      <xdr:colOff>63500</xdr:colOff>
      <xdr:row>84</xdr:row>
      <xdr:rowOff>19050</xdr:rowOff>
    </xdr:to>
    <xdr:cxnSp macro="">
      <xdr:nvCxnSpPr>
        <xdr:cNvPr id="685" name="直線コネクタ 684"/>
        <xdr:cNvCxnSpPr/>
      </xdr:nvCxnSpPr>
      <xdr:spPr>
        <a:xfrm flipV="1">
          <a:off x="21323300" y="144094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143511</xdr:rowOff>
    </xdr:from>
    <xdr:to>
      <xdr:col>107</xdr:col>
      <xdr:colOff>101600</xdr:colOff>
      <xdr:row>84</xdr:row>
      <xdr:rowOff>73661</xdr:rowOff>
    </xdr:to>
    <xdr:sp macro="" textlink="">
      <xdr:nvSpPr>
        <xdr:cNvPr id="686" name="楕円 685"/>
        <xdr:cNvSpPr/>
      </xdr:nvSpPr>
      <xdr:spPr>
        <a:xfrm>
          <a:off x="20383500" y="1437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19050</xdr:rowOff>
    </xdr:from>
    <xdr:to>
      <xdr:col>111</xdr:col>
      <xdr:colOff>177800</xdr:colOff>
      <xdr:row>84</xdr:row>
      <xdr:rowOff>22861</xdr:rowOff>
    </xdr:to>
    <xdr:cxnSp macro="">
      <xdr:nvCxnSpPr>
        <xdr:cNvPr id="687" name="直線コネクタ 686"/>
        <xdr:cNvCxnSpPr/>
      </xdr:nvCxnSpPr>
      <xdr:spPr>
        <a:xfrm flipV="1">
          <a:off x="20434300" y="144208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110507</xdr:rowOff>
    </xdr:from>
    <xdr:ext cx="469744" cy="259045"/>
    <xdr:sp macro="" textlink="">
      <xdr:nvSpPr>
        <xdr:cNvPr id="688" name="n_1aveValue【消防施設】&#10;一人当たり面積"/>
        <xdr:cNvSpPr txBox="1"/>
      </xdr:nvSpPr>
      <xdr:spPr>
        <a:xfrm>
          <a:off x="21075727" y="1451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133366</xdr:rowOff>
    </xdr:from>
    <xdr:ext cx="469744" cy="259045"/>
    <xdr:sp macro="" textlink="">
      <xdr:nvSpPr>
        <xdr:cNvPr id="689" name="n_2aveValue【消防施設】&#10;一人当たり面積"/>
        <xdr:cNvSpPr txBox="1"/>
      </xdr:nvSpPr>
      <xdr:spPr>
        <a:xfrm>
          <a:off x="20199427"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86377</xdr:rowOff>
    </xdr:from>
    <xdr:ext cx="469744" cy="259045"/>
    <xdr:sp macro="" textlink="">
      <xdr:nvSpPr>
        <xdr:cNvPr id="690" name="n_1mainValue【消防施設】&#10;一人当たり面積"/>
        <xdr:cNvSpPr txBox="1"/>
      </xdr:nvSpPr>
      <xdr:spPr>
        <a:xfrm>
          <a:off x="21075727"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90188</xdr:rowOff>
    </xdr:from>
    <xdr:ext cx="469744" cy="259045"/>
    <xdr:sp macro="" textlink="">
      <xdr:nvSpPr>
        <xdr:cNvPr id="691" name="n_2mainValue【消防施設】&#10;一人当たり面積"/>
        <xdr:cNvSpPr txBox="1"/>
      </xdr:nvSpPr>
      <xdr:spPr>
        <a:xfrm>
          <a:off x="20199427" y="14149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2" name="正方形/長方形 69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3" name="正方形/長方形 69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4" name="正方形/長方形 69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5" name="正方形/長方形 69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6" name="正方形/長方形 69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7" name="正方形/長方形 69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8" name="正方形/長方形 69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9" name="正方形/長方形 69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0" name="テキスト ボックス 69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1" name="直線コネクタ 70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02" name="テキスト ボックス 70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03" name="直線コネクタ 70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04" name="テキスト ボックス 70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05" name="直線コネクタ 70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06" name="テキスト ボックス 70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07" name="直線コネクタ 70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08" name="テキスト ボックス 70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09" name="直線コネクタ 70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0" name="テキスト ボックス 70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11" name="直線コネクタ 71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12" name="テキスト ボックス 71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3" name="直線コネクタ 71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4" name="テキスト ボックス 71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76200</xdr:rowOff>
    </xdr:from>
    <xdr:to>
      <xdr:col>85</xdr:col>
      <xdr:colOff>126364</xdr:colOff>
      <xdr:row>109</xdr:row>
      <xdr:rowOff>30480</xdr:rowOff>
    </xdr:to>
    <xdr:cxnSp macro="">
      <xdr:nvCxnSpPr>
        <xdr:cNvPr id="716" name="直線コネクタ 715"/>
        <xdr:cNvCxnSpPr/>
      </xdr:nvCxnSpPr>
      <xdr:spPr>
        <a:xfrm flipV="1">
          <a:off x="16318864" y="1739265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717" name="【庁舎】&#10;有形固定資産減価償却率最小値テキスト"/>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718" name="直線コネクタ 717"/>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22877</xdr:rowOff>
    </xdr:from>
    <xdr:ext cx="405111" cy="259045"/>
    <xdr:sp macro="" textlink="">
      <xdr:nvSpPr>
        <xdr:cNvPr id="719" name="【庁舎】&#10;有形固定資産減価償却率最大値テキスト"/>
        <xdr:cNvSpPr txBox="1"/>
      </xdr:nvSpPr>
      <xdr:spPr>
        <a:xfrm>
          <a:off x="16357600" y="1716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76200</xdr:rowOff>
    </xdr:from>
    <xdr:to>
      <xdr:col>86</xdr:col>
      <xdr:colOff>25400</xdr:colOff>
      <xdr:row>101</xdr:row>
      <xdr:rowOff>76200</xdr:rowOff>
    </xdr:to>
    <xdr:cxnSp macro="">
      <xdr:nvCxnSpPr>
        <xdr:cNvPr id="720" name="直線コネクタ 719"/>
        <xdr:cNvCxnSpPr/>
      </xdr:nvCxnSpPr>
      <xdr:spPr>
        <a:xfrm>
          <a:off x="16230600" y="173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105427</xdr:rowOff>
    </xdr:from>
    <xdr:ext cx="405111" cy="259045"/>
    <xdr:sp macro="" textlink="">
      <xdr:nvSpPr>
        <xdr:cNvPr id="721" name="【庁舎】&#10;有形固定資産減価償却率平均値テキスト"/>
        <xdr:cNvSpPr txBox="1"/>
      </xdr:nvSpPr>
      <xdr:spPr>
        <a:xfrm>
          <a:off x="16357600" y="17764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82550</xdr:rowOff>
    </xdr:from>
    <xdr:to>
      <xdr:col>85</xdr:col>
      <xdr:colOff>177800</xdr:colOff>
      <xdr:row>105</xdr:row>
      <xdr:rowOff>12700</xdr:rowOff>
    </xdr:to>
    <xdr:sp macro="" textlink="">
      <xdr:nvSpPr>
        <xdr:cNvPr id="722" name="フローチャート: 判断 721"/>
        <xdr:cNvSpPr/>
      </xdr:nvSpPr>
      <xdr:spPr>
        <a:xfrm>
          <a:off x="162687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103505</xdr:rowOff>
    </xdr:from>
    <xdr:to>
      <xdr:col>81</xdr:col>
      <xdr:colOff>101600</xdr:colOff>
      <xdr:row>105</xdr:row>
      <xdr:rowOff>33655</xdr:rowOff>
    </xdr:to>
    <xdr:sp macro="" textlink="">
      <xdr:nvSpPr>
        <xdr:cNvPr id="723" name="フローチャート: 判断 722"/>
        <xdr:cNvSpPr/>
      </xdr:nvSpPr>
      <xdr:spPr>
        <a:xfrm>
          <a:off x="154305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15875</xdr:rowOff>
    </xdr:from>
    <xdr:to>
      <xdr:col>76</xdr:col>
      <xdr:colOff>165100</xdr:colOff>
      <xdr:row>105</xdr:row>
      <xdr:rowOff>117475</xdr:rowOff>
    </xdr:to>
    <xdr:sp macro="" textlink="">
      <xdr:nvSpPr>
        <xdr:cNvPr id="724" name="フローチャート: 判断 723"/>
        <xdr:cNvSpPr/>
      </xdr:nvSpPr>
      <xdr:spPr>
        <a:xfrm>
          <a:off x="145415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5" name="テキスト ボックス 72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6" name="テキスト ボックス 72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7" name="テキスト ボックス 72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8" name="テキスト ボックス 72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9" name="テキスト ボックス 72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82550</xdr:rowOff>
    </xdr:from>
    <xdr:to>
      <xdr:col>85</xdr:col>
      <xdr:colOff>177800</xdr:colOff>
      <xdr:row>106</xdr:row>
      <xdr:rowOff>12700</xdr:rowOff>
    </xdr:to>
    <xdr:sp macro="" textlink="">
      <xdr:nvSpPr>
        <xdr:cNvPr id="730" name="楕円 729"/>
        <xdr:cNvSpPr/>
      </xdr:nvSpPr>
      <xdr:spPr>
        <a:xfrm>
          <a:off x="162687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60977</xdr:rowOff>
    </xdr:from>
    <xdr:ext cx="405111" cy="259045"/>
    <xdr:sp macro="" textlink="">
      <xdr:nvSpPr>
        <xdr:cNvPr id="731" name="【庁舎】&#10;有形固定資産減価償却率該当値テキスト"/>
        <xdr:cNvSpPr txBox="1"/>
      </xdr:nvSpPr>
      <xdr:spPr>
        <a:xfrm>
          <a:off x="16357600"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130175</xdr:rowOff>
    </xdr:from>
    <xdr:to>
      <xdr:col>81</xdr:col>
      <xdr:colOff>101600</xdr:colOff>
      <xdr:row>106</xdr:row>
      <xdr:rowOff>60325</xdr:rowOff>
    </xdr:to>
    <xdr:sp macro="" textlink="">
      <xdr:nvSpPr>
        <xdr:cNvPr id="732" name="楕円 731"/>
        <xdr:cNvSpPr/>
      </xdr:nvSpPr>
      <xdr:spPr>
        <a:xfrm>
          <a:off x="15430500" y="1813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133350</xdr:rowOff>
    </xdr:from>
    <xdr:to>
      <xdr:col>85</xdr:col>
      <xdr:colOff>127000</xdr:colOff>
      <xdr:row>106</xdr:row>
      <xdr:rowOff>9525</xdr:rowOff>
    </xdr:to>
    <xdr:cxnSp macro="">
      <xdr:nvCxnSpPr>
        <xdr:cNvPr id="733" name="直線コネクタ 732"/>
        <xdr:cNvCxnSpPr/>
      </xdr:nvCxnSpPr>
      <xdr:spPr>
        <a:xfrm flipV="1">
          <a:off x="15481300" y="1813560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114936</xdr:rowOff>
    </xdr:from>
    <xdr:to>
      <xdr:col>76</xdr:col>
      <xdr:colOff>165100</xdr:colOff>
      <xdr:row>106</xdr:row>
      <xdr:rowOff>45086</xdr:rowOff>
    </xdr:to>
    <xdr:sp macro="" textlink="">
      <xdr:nvSpPr>
        <xdr:cNvPr id="734" name="楕円 733"/>
        <xdr:cNvSpPr/>
      </xdr:nvSpPr>
      <xdr:spPr>
        <a:xfrm>
          <a:off x="14541500" y="1811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165736</xdr:rowOff>
    </xdr:from>
    <xdr:to>
      <xdr:col>81</xdr:col>
      <xdr:colOff>50800</xdr:colOff>
      <xdr:row>106</xdr:row>
      <xdr:rowOff>9525</xdr:rowOff>
    </xdr:to>
    <xdr:cxnSp macro="">
      <xdr:nvCxnSpPr>
        <xdr:cNvPr id="735" name="直線コネクタ 734"/>
        <xdr:cNvCxnSpPr/>
      </xdr:nvCxnSpPr>
      <xdr:spPr>
        <a:xfrm>
          <a:off x="14592300" y="18167986"/>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50182</xdr:rowOff>
    </xdr:from>
    <xdr:ext cx="405111" cy="259045"/>
    <xdr:sp macro="" textlink="">
      <xdr:nvSpPr>
        <xdr:cNvPr id="736" name="n_1aveValue【庁舎】&#10;有形固定資産減価償却率"/>
        <xdr:cNvSpPr txBox="1"/>
      </xdr:nvSpPr>
      <xdr:spPr>
        <a:xfrm>
          <a:off x="15266044" y="1770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134002</xdr:rowOff>
    </xdr:from>
    <xdr:ext cx="405111" cy="259045"/>
    <xdr:sp macro="" textlink="">
      <xdr:nvSpPr>
        <xdr:cNvPr id="737" name="n_2aveValue【庁舎】&#10;有形固定資産減価償却率"/>
        <xdr:cNvSpPr txBox="1"/>
      </xdr:nvSpPr>
      <xdr:spPr>
        <a:xfrm>
          <a:off x="14389744" y="1779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51452</xdr:rowOff>
    </xdr:from>
    <xdr:ext cx="405111" cy="259045"/>
    <xdr:sp macro="" textlink="">
      <xdr:nvSpPr>
        <xdr:cNvPr id="738" name="n_1mainValue【庁舎】&#10;有形固定資産減価償却率"/>
        <xdr:cNvSpPr txBox="1"/>
      </xdr:nvSpPr>
      <xdr:spPr>
        <a:xfrm>
          <a:off x="15266044" y="1822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36213</xdr:rowOff>
    </xdr:from>
    <xdr:ext cx="405111" cy="259045"/>
    <xdr:sp macro="" textlink="">
      <xdr:nvSpPr>
        <xdr:cNvPr id="739" name="n_2mainValue【庁舎】&#10;有形固定資産減価償却率"/>
        <xdr:cNvSpPr txBox="1"/>
      </xdr:nvSpPr>
      <xdr:spPr>
        <a:xfrm>
          <a:off x="14389744" y="1820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0" name="正方形/長方形 73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1" name="正方形/長方形 74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2" name="正方形/長方形 74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3" name="正方形/長方形 74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4" name="正方形/長方形 74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5" name="正方形/長方形 74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6" name="正方形/長方形 74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7" name="正方形/長方形 74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8" name="テキスト ボックス 74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9" name="直線コネクタ 74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50" name="テキスト ボックス 74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751" name="直線コネクタ 750"/>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752" name="テキスト ボックス 751"/>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3" name="直線コネクタ 75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54" name="テキスト ボックス 75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755" name="直線コネクタ 754"/>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756" name="テキスト ボックス 755"/>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7" name="直線コネクタ 75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8" name="テキスト ボックス 75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110489</xdr:rowOff>
    </xdr:from>
    <xdr:to>
      <xdr:col>116</xdr:col>
      <xdr:colOff>62864</xdr:colOff>
      <xdr:row>108</xdr:row>
      <xdr:rowOff>76200</xdr:rowOff>
    </xdr:to>
    <xdr:cxnSp macro="">
      <xdr:nvCxnSpPr>
        <xdr:cNvPr id="760" name="直線コネクタ 759"/>
        <xdr:cNvCxnSpPr/>
      </xdr:nvCxnSpPr>
      <xdr:spPr>
        <a:xfrm flipV="1">
          <a:off x="22160864" y="17255489"/>
          <a:ext cx="0" cy="133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761" name="【庁舎】&#10;一人当たり面積最小値テキスト"/>
        <xdr:cNvSpPr txBox="1"/>
      </xdr:nvSpPr>
      <xdr:spPr>
        <a:xfrm>
          <a:off x="22199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762" name="直線コネクタ 761"/>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57166</xdr:rowOff>
    </xdr:from>
    <xdr:ext cx="469744" cy="259045"/>
    <xdr:sp macro="" textlink="">
      <xdr:nvSpPr>
        <xdr:cNvPr id="763" name="【庁舎】&#10;一人当たり面積最大値テキスト"/>
        <xdr:cNvSpPr txBox="1"/>
      </xdr:nvSpPr>
      <xdr:spPr>
        <a:xfrm>
          <a:off x="22199600" y="1703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110489</xdr:rowOff>
    </xdr:from>
    <xdr:to>
      <xdr:col>116</xdr:col>
      <xdr:colOff>152400</xdr:colOff>
      <xdr:row>100</xdr:row>
      <xdr:rowOff>110489</xdr:rowOff>
    </xdr:to>
    <xdr:cxnSp macro="">
      <xdr:nvCxnSpPr>
        <xdr:cNvPr id="764" name="直線コネクタ 763"/>
        <xdr:cNvCxnSpPr/>
      </xdr:nvCxnSpPr>
      <xdr:spPr>
        <a:xfrm>
          <a:off x="22072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66691</xdr:rowOff>
    </xdr:from>
    <xdr:ext cx="469744" cy="259045"/>
    <xdr:sp macro="" textlink="">
      <xdr:nvSpPr>
        <xdr:cNvPr id="765" name="【庁舎】&#10;一人当たり面積平均値テキスト"/>
        <xdr:cNvSpPr txBox="1"/>
      </xdr:nvSpPr>
      <xdr:spPr>
        <a:xfrm>
          <a:off x="22199600" y="177260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88264</xdr:rowOff>
    </xdr:from>
    <xdr:to>
      <xdr:col>116</xdr:col>
      <xdr:colOff>114300</xdr:colOff>
      <xdr:row>104</xdr:row>
      <xdr:rowOff>18414</xdr:rowOff>
    </xdr:to>
    <xdr:sp macro="" textlink="">
      <xdr:nvSpPr>
        <xdr:cNvPr id="766" name="フローチャート: 判断 765"/>
        <xdr:cNvSpPr/>
      </xdr:nvSpPr>
      <xdr:spPr>
        <a:xfrm>
          <a:off x="22110700" y="1774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99695</xdr:rowOff>
    </xdr:from>
    <xdr:to>
      <xdr:col>112</xdr:col>
      <xdr:colOff>38100</xdr:colOff>
      <xdr:row>104</xdr:row>
      <xdr:rowOff>29845</xdr:rowOff>
    </xdr:to>
    <xdr:sp macro="" textlink="">
      <xdr:nvSpPr>
        <xdr:cNvPr id="767" name="フローチャート: 判断 766"/>
        <xdr:cNvSpPr/>
      </xdr:nvSpPr>
      <xdr:spPr>
        <a:xfrm>
          <a:off x="21272500" y="177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48261</xdr:rowOff>
    </xdr:from>
    <xdr:to>
      <xdr:col>107</xdr:col>
      <xdr:colOff>101600</xdr:colOff>
      <xdr:row>105</xdr:row>
      <xdr:rowOff>149861</xdr:rowOff>
    </xdr:to>
    <xdr:sp macro="" textlink="">
      <xdr:nvSpPr>
        <xdr:cNvPr id="768" name="フローチャート: 判断 767"/>
        <xdr:cNvSpPr/>
      </xdr:nvSpPr>
      <xdr:spPr>
        <a:xfrm>
          <a:off x="20383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9" name="テキスト ボックス 76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0" name="テキスト ボックス 76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1" name="テキスト ボックス 77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2" name="テキスト ボックス 77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3" name="テキスト ボックス 77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25400</xdr:rowOff>
    </xdr:from>
    <xdr:to>
      <xdr:col>116</xdr:col>
      <xdr:colOff>114300</xdr:colOff>
      <xdr:row>101</xdr:row>
      <xdr:rowOff>127000</xdr:rowOff>
    </xdr:to>
    <xdr:sp macro="" textlink="">
      <xdr:nvSpPr>
        <xdr:cNvPr id="774" name="楕円 773"/>
        <xdr:cNvSpPr/>
      </xdr:nvSpPr>
      <xdr:spPr>
        <a:xfrm>
          <a:off x="22110700" y="1734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48277</xdr:rowOff>
    </xdr:from>
    <xdr:ext cx="469744" cy="259045"/>
    <xdr:sp macro="" textlink="">
      <xdr:nvSpPr>
        <xdr:cNvPr id="775" name="【庁舎】&#10;一人当たり面積該当値テキスト"/>
        <xdr:cNvSpPr txBox="1"/>
      </xdr:nvSpPr>
      <xdr:spPr>
        <a:xfrm>
          <a:off x="22199600" y="1719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36830</xdr:rowOff>
    </xdr:from>
    <xdr:to>
      <xdr:col>112</xdr:col>
      <xdr:colOff>38100</xdr:colOff>
      <xdr:row>101</xdr:row>
      <xdr:rowOff>138430</xdr:rowOff>
    </xdr:to>
    <xdr:sp macro="" textlink="">
      <xdr:nvSpPr>
        <xdr:cNvPr id="776" name="楕円 775"/>
        <xdr:cNvSpPr/>
      </xdr:nvSpPr>
      <xdr:spPr>
        <a:xfrm>
          <a:off x="21272500" y="1735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76200</xdr:rowOff>
    </xdr:from>
    <xdr:to>
      <xdr:col>116</xdr:col>
      <xdr:colOff>63500</xdr:colOff>
      <xdr:row>101</xdr:row>
      <xdr:rowOff>87630</xdr:rowOff>
    </xdr:to>
    <xdr:cxnSp macro="">
      <xdr:nvCxnSpPr>
        <xdr:cNvPr id="777" name="直線コネクタ 776"/>
        <xdr:cNvCxnSpPr/>
      </xdr:nvCxnSpPr>
      <xdr:spPr>
        <a:xfrm flipV="1">
          <a:off x="21323300" y="173926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48261</xdr:rowOff>
    </xdr:from>
    <xdr:to>
      <xdr:col>107</xdr:col>
      <xdr:colOff>101600</xdr:colOff>
      <xdr:row>101</xdr:row>
      <xdr:rowOff>149861</xdr:rowOff>
    </xdr:to>
    <xdr:sp macro="" textlink="">
      <xdr:nvSpPr>
        <xdr:cNvPr id="778" name="楕円 777"/>
        <xdr:cNvSpPr/>
      </xdr:nvSpPr>
      <xdr:spPr>
        <a:xfrm>
          <a:off x="20383500" y="1736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87630</xdr:rowOff>
    </xdr:from>
    <xdr:to>
      <xdr:col>111</xdr:col>
      <xdr:colOff>177800</xdr:colOff>
      <xdr:row>101</xdr:row>
      <xdr:rowOff>99061</xdr:rowOff>
    </xdr:to>
    <xdr:cxnSp macro="">
      <xdr:nvCxnSpPr>
        <xdr:cNvPr id="779" name="直線コネクタ 778"/>
        <xdr:cNvCxnSpPr/>
      </xdr:nvCxnSpPr>
      <xdr:spPr>
        <a:xfrm flipV="1">
          <a:off x="20434300" y="174040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20972</xdr:rowOff>
    </xdr:from>
    <xdr:ext cx="469744" cy="259045"/>
    <xdr:sp macro="" textlink="">
      <xdr:nvSpPr>
        <xdr:cNvPr id="780" name="n_1aveValue【庁舎】&#10;一人当たり面積"/>
        <xdr:cNvSpPr txBox="1"/>
      </xdr:nvSpPr>
      <xdr:spPr>
        <a:xfrm>
          <a:off x="21075727" y="17851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140988</xdr:rowOff>
    </xdr:from>
    <xdr:ext cx="469744" cy="259045"/>
    <xdr:sp macro="" textlink="">
      <xdr:nvSpPr>
        <xdr:cNvPr id="781" name="n_2aveValue【庁舎】&#10;一人当たり面積"/>
        <xdr:cNvSpPr txBox="1"/>
      </xdr:nvSpPr>
      <xdr:spPr>
        <a:xfrm>
          <a:off x="20199427" y="1814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154957</xdr:rowOff>
    </xdr:from>
    <xdr:ext cx="469744" cy="259045"/>
    <xdr:sp macro="" textlink="">
      <xdr:nvSpPr>
        <xdr:cNvPr id="782" name="n_1mainValue【庁舎】&#10;一人当たり面積"/>
        <xdr:cNvSpPr txBox="1"/>
      </xdr:nvSpPr>
      <xdr:spPr>
        <a:xfrm>
          <a:off x="21075727" y="1712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166388</xdr:rowOff>
    </xdr:from>
    <xdr:ext cx="469744" cy="259045"/>
    <xdr:sp macro="" textlink="">
      <xdr:nvSpPr>
        <xdr:cNvPr id="783" name="n_2mainValue【庁舎】&#10;一人当たり面積"/>
        <xdr:cNvSpPr txBox="1"/>
      </xdr:nvSpPr>
      <xdr:spPr>
        <a:xfrm>
          <a:off x="20199427" y="1713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4" name="正方形/長方形 78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5" name="正方形/長方形 78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6" name="テキスト ボックス 78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図書館、消防施設、庁舎は整備から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年程度しか経過していない施設の割合が高いことから、類似団体と比較して有形固定資産減価償却率が低い水準となっている。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逆に一般廃棄物処理施設、福祉施設は整備から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年以上経過する施設の割合が多いことから、類似団体と比較して高い水準である。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また図書館、庁舎、保健センター・保健所については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人当たりの面積が類似団体に比べて著しく高くなっている。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愛媛県西条市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110,767
109,435
509.98
51,247,148
49,134,436
1,920,048
26,824,263
52,403,344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前年度の法人市民税減収に伴い基準財政収入額が減少したため、対前年比で</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ポイント下回っている。類似団体平均は前年度と同じであったため、比較した場合は</a:t>
          </a:r>
          <a:r>
            <a:rPr kumimoji="1" lang="en-US" altLang="ja-JP" sz="1300">
              <a:latin typeface="ＭＳ Ｐゴシック" panose="020B0600070205080204" pitchFamily="50" charset="-128"/>
              <a:ea typeface="ＭＳ Ｐゴシック" panose="020B0600070205080204" pitchFamily="50" charset="-128"/>
            </a:rPr>
            <a:t>0.08</a:t>
          </a:r>
          <a:r>
            <a:rPr kumimoji="1" lang="ja-JP" altLang="en-US" sz="1300">
              <a:latin typeface="ＭＳ Ｐゴシック" panose="020B0600070205080204" pitchFamily="50" charset="-128"/>
              <a:ea typeface="ＭＳ Ｐゴシック" panose="020B0600070205080204" pitchFamily="50" charset="-128"/>
            </a:rPr>
            <a:t>ポイント上回った。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引き続き企業誘致や産業振興策を通じた市税収入及び使用料手数料等の見直しによる自主財源の確保に努め、財政基盤の強化を図る。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157843</xdr:rowOff>
    </xdr:from>
    <xdr:to>
      <xdr:col>23</xdr:col>
      <xdr:colOff>133350</xdr:colOff>
      <xdr:row>46</xdr:row>
      <xdr:rowOff>11793</xdr:rowOff>
    </xdr:to>
    <xdr:cxnSp macro="">
      <xdr:nvCxnSpPr>
        <xdr:cNvPr id="66" name="直線コネクタ 65"/>
        <xdr:cNvCxnSpPr/>
      </xdr:nvCxnSpPr>
      <xdr:spPr>
        <a:xfrm flipV="1">
          <a:off x="4953000" y="633004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155320</xdr:rowOff>
    </xdr:from>
    <xdr:ext cx="762000" cy="259045"/>
    <xdr:sp macro="" textlink="">
      <xdr:nvSpPr>
        <xdr:cNvPr id="67" name="財政力最小値テキスト"/>
        <xdr:cNvSpPr txBox="1"/>
      </xdr:nvSpPr>
      <xdr:spPr>
        <a:xfrm>
          <a:off x="5041900" y="787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46</xdr:row>
      <xdr:rowOff>11793</xdr:rowOff>
    </xdr:from>
    <xdr:to>
      <xdr:col>24</xdr:col>
      <xdr:colOff>12700</xdr:colOff>
      <xdr:row>46</xdr:row>
      <xdr:rowOff>11793</xdr:rowOff>
    </xdr:to>
    <xdr:cxnSp macro="">
      <xdr:nvCxnSpPr>
        <xdr:cNvPr id="68" name="直線コネクタ 67"/>
        <xdr:cNvCxnSpPr/>
      </xdr:nvCxnSpPr>
      <xdr:spPr>
        <a:xfrm>
          <a:off x="4864100" y="789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72770</xdr:rowOff>
    </xdr:from>
    <xdr:ext cx="762000" cy="259045"/>
    <xdr:sp macro="" textlink="">
      <xdr:nvSpPr>
        <xdr:cNvPr id="69" name="財政力最大値テキスト"/>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157843</xdr:rowOff>
    </xdr:from>
    <xdr:to>
      <xdr:col>24</xdr:col>
      <xdr:colOff>12700</xdr:colOff>
      <xdr:row>36</xdr:row>
      <xdr:rowOff>157843</xdr:rowOff>
    </xdr:to>
    <xdr:cxnSp macro="">
      <xdr:nvCxnSpPr>
        <xdr:cNvPr id="70" name="直線コネクタ 69"/>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128815</xdr:rowOff>
    </xdr:from>
    <xdr:to>
      <xdr:col>23</xdr:col>
      <xdr:colOff>133350</xdr:colOff>
      <xdr:row>42</xdr:row>
      <xdr:rowOff>146050</xdr:rowOff>
    </xdr:to>
    <xdr:cxnSp macro="">
      <xdr:nvCxnSpPr>
        <xdr:cNvPr id="71" name="直線コネクタ 70"/>
        <xdr:cNvCxnSpPr/>
      </xdr:nvCxnSpPr>
      <xdr:spPr>
        <a:xfrm>
          <a:off x="4114800" y="732971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33762</xdr:rowOff>
    </xdr:from>
    <xdr:ext cx="762000" cy="259045"/>
    <xdr:sp macro="" textlink="">
      <xdr:nvSpPr>
        <xdr:cNvPr id="72" name="財政力平均値テキスト"/>
        <xdr:cNvSpPr txBox="1"/>
      </xdr:nvSpPr>
      <xdr:spPr>
        <a:xfrm>
          <a:off x="5041900" y="74061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61685</xdr:rowOff>
    </xdr:from>
    <xdr:to>
      <xdr:col>23</xdr:col>
      <xdr:colOff>184150</xdr:colOff>
      <xdr:row>43</xdr:row>
      <xdr:rowOff>163285</xdr:rowOff>
    </xdr:to>
    <xdr:sp macro="" textlink="">
      <xdr:nvSpPr>
        <xdr:cNvPr id="73" name="フローチャート: 判断 72"/>
        <xdr:cNvSpPr/>
      </xdr:nvSpPr>
      <xdr:spPr>
        <a:xfrm>
          <a:off x="49022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111578</xdr:rowOff>
    </xdr:from>
    <xdr:to>
      <xdr:col>19</xdr:col>
      <xdr:colOff>133350</xdr:colOff>
      <xdr:row>42</xdr:row>
      <xdr:rowOff>128815</xdr:rowOff>
    </xdr:to>
    <xdr:cxnSp macro="">
      <xdr:nvCxnSpPr>
        <xdr:cNvPr id="74" name="直線コネクタ 73"/>
        <xdr:cNvCxnSpPr/>
      </xdr:nvCxnSpPr>
      <xdr:spPr>
        <a:xfrm>
          <a:off x="3225800" y="73124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61685</xdr:rowOff>
    </xdr:from>
    <xdr:to>
      <xdr:col>19</xdr:col>
      <xdr:colOff>184150</xdr:colOff>
      <xdr:row>43</xdr:row>
      <xdr:rowOff>163285</xdr:rowOff>
    </xdr:to>
    <xdr:sp macro="" textlink="">
      <xdr:nvSpPr>
        <xdr:cNvPr id="75" name="フローチャート: 判断 74"/>
        <xdr:cNvSpPr/>
      </xdr:nvSpPr>
      <xdr:spPr>
        <a:xfrm>
          <a:off x="4064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148062</xdr:rowOff>
    </xdr:from>
    <xdr:ext cx="736600" cy="259045"/>
    <xdr:sp macro="" textlink="">
      <xdr:nvSpPr>
        <xdr:cNvPr id="76" name="テキスト ボックス 75"/>
        <xdr:cNvSpPr txBox="1"/>
      </xdr:nvSpPr>
      <xdr:spPr>
        <a:xfrm>
          <a:off x="3733800" y="7520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94343</xdr:rowOff>
    </xdr:from>
    <xdr:to>
      <xdr:col>15</xdr:col>
      <xdr:colOff>82550</xdr:colOff>
      <xdr:row>42</xdr:row>
      <xdr:rowOff>111578</xdr:rowOff>
    </xdr:to>
    <xdr:cxnSp macro="">
      <xdr:nvCxnSpPr>
        <xdr:cNvPr id="77" name="直線コネクタ 76"/>
        <xdr:cNvCxnSpPr/>
      </xdr:nvCxnSpPr>
      <xdr:spPr>
        <a:xfrm>
          <a:off x="2336800" y="72952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8" name="フローチャート: 判断 77"/>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155320</xdr:rowOff>
    </xdr:from>
    <xdr:ext cx="762000" cy="259045"/>
    <xdr:sp macro="" textlink="">
      <xdr:nvSpPr>
        <xdr:cNvPr id="79" name="テキスト ボックス 78"/>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94343</xdr:rowOff>
    </xdr:from>
    <xdr:to>
      <xdr:col>11</xdr:col>
      <xdr:colOff>31750</xdr:colOff>
      <xdr:row>42</xdr:row>
      <xdr:rowOff>94343</xdr:rowOff>
    </xdr:to>
    <xdr:cxnSp macro="">
      <xdr:nvCxnSpPr>
        <xdr:cNvPr id="80" name="直線コネクタ 79"/>
        <xdr:cNvCxnSpPr/>
      </xdr:nvCxnSpPr>
      <xdr:spPr>
        <a:xfrm>
          <a:off x="1447800" y="7295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9072</xdr:rowOff>
    </xdr:from>
    <xdr:to>
      <xdr:col>11</xdr:col>
      <xdr:colOff>82550</xdr:colOff>
      <xdr:row>42</xdr:row>
      <xdr:rowOff>110672</xdr:rowOff>
    </xdr:to>
    <xdr:sp macro="" textlink="">
      <xdr:nvSpPr>
        <xdr:cNvPr id="81" name="フローチャート: 判断 80"/>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120849</xdr:rowOff>
    </xdr:from>
    <xdr:ext cx="762000" cy="259045"/>
    <xdr:sp macro="" textlink="">
      <xdr:nvSpPr>
        <xdr:cNvPr id="82" name="テキスト ボックス 81"/>
        <xdr:cNvSpPr txBox="1"/>
      </xdr:nvSpPr>
      <xdr:spPr>
        <a:xfrm>
          <a:off x="1955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83" name="フローチャート: 判断 82"/>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120849</xdr:rowOff>
    </xdr:from>
    <xdr:ext cx="762000" cy="259045"/>
    <xdr:sp macro="" textlink="">
      <xdr:nvSpPr>
        <xdr:cNvPr id="84" name="テキスト ボックス 83"/>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90" name="楕円 89"/>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111777</xdr:rowOff>
    </xdr:from>
    <xdr:ext cx="762000" cy="259045"/>
    <xdr:sp macro="" textlink="">
      <xdr:nvSpPr>
        <xdr:cNvPr id="91" name="財政力該当値テキスト"/>
        <xdr:cNvSpPr txBox="1"/>
      </xdr:nvSpPr>
      <xdr:spPr>
        <a:xfrm>
          <a:off x="50419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78015</xdr:rowOff>
    </xdr:from>
    <xdr:to>
      <xdr:col>19</xdr:col>
      <xdr:colOff>184150</xdr:colOff>
      <xdr:row>43</xdr:row>
      <xdr:rowOff>8165</xdr:rowOff>
    </xdr:to>
    <xdr:sp macro="" textlink="">
      <xdr:nvSpPr>
        <xdr:cNvPr id="92" name="楕円 91"/>
        <xdr:cNvSpPr/>
      </xdr:nvSpPr>
      <xdr:spPr>
        <a:xfrm>
          <a:off x="4064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18342</xdr:rowOff>
    </xdr:from>
    <xdr:ext cx="736600" cy="259045"/>
    <xdr:sp macro="" textlink="">
      <xdr:nvSpPr>
        <xdr:cNvPr id="93" name="テキスト ボックス 92"/>
        <xdr:cNvSpPr txBox="1"/>
      </xdr:nvSpPr>
      <xdr:spPr>
        <a:xfrm>
          <a:off x="3733800" y="7047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60778</xdr:rowOff>
    </xdr:from>
    <xdr:to>
      <xdr:col>15</xdr:col>
      <xdr:colOff>133350</xdr:colOff>
      <xdr:row>42</xdr:row>
      <xdr:rowOff>162378</xdr:rowOff>
    </xdr:to>
    <xdr:sp macro="" textlink="">
      <xdr:nvSpPr>
        <xdr:cNvPr id="94" name="楕円 93"/>
        <xdr:cNvSpPr/>
      </xdr:nvSpPr>
      <xdr:spPr>
        <a:xfrm>
          <a:off x="3175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147155</xdr:rowOff>
    </xdr:from>
    <xdr:ext cx="762000" cy="259045"/>
    <xdr:sp macro="" textlink="">
      <xdr:nvSpPr>
        <xdr:cNvPr id="95" name="テキスト ボックス 94"/>
        <xdr:cNvSpPr txBox="1"/>
      </xdr:nvSpPr>
      <xdr:spPr>
        <a:xfrm>
          <a:off x="2844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43543</xdr:rowOff>
    </xdr:from>
    <xdr:to>
      <xdr:col>11</xdr:col>
      <xdr:colOff>82550</xdr:colOff>
      <xdr:row>42</xdr:row>
      <xdr:rowOff>145143</xdr:rowOff>
    </xdr:to>
    <xdr:sp macro="" textlink="">
      <xdr:nvSpPr>
        <xdr:cNvPr id="96" name="楕円 95"/>
        <xdr:cNvSpPr/>
      </xdr:nvSpPr>
      <xdr:spPr>
        <a:xfrm>
          <a:off x="2286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129920</xdr:rowOff>
    </xdr:from>
    <xdr:ext cx="762000" cy="259045"/>
    <xdr:sp macro="" textlink="">
      <xdr:nvSpPr>
        <xdr:cNvPr id="97" name="テキスト ボックス 96"/>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98" name="楕円 97"/>
        <xdr:cNvSpPr/>
      </xdr:nvSpPr>
      <xdr:spPr>
        <a:xfrm>
          <a:off x="1397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99" name="テキスト ボックス 98"/>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人件費が減少したものの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扶助費が増加し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たことから、経常経費充当一般財源は前年度と比較し４億３千万円増加している。しかし</a:t>
          </a:r>
          <a:r>
            <a:rPr kumimoji="1" lang="ja-JP" altLang="en-US" sz="1300">
              <a:latin typeface="ＭＳ ゴシック" panose="020B0609070205080204" pitchFamily="49" charset="-128"/>
              <a:ea typeface="ＭＳ ゴシック" panose="020B0609070205080204" pitchFamily="49" charset="-128"/>
            </a:rPr>
            <a:t>、市税や臨時財政対策債などが増加し経常一般財源も６億３千万円増加したため、前年度比率と比較すると</a:t>
          </a:r>
          <a:r>
            <a:rPr kumimoji="1" lang="en-US" altLang="ja-JP" sz="1300">
              <a:latin typeface="ＭＳ ゴシック" panose="020B0609070205080204" pitchFamily="49" charset="-128"/>
              <a:ea typeface="ＭＳ ゴシック" panose="020B0609070205080204" pitchFamily="49" charset="-128"/>
            </a:rPr>
            <a:t>0.9</a:t>
          </a:r>
          <a:r>
            <a:rPr kumimoji="1" lang="ja-JP" altLang="en-US" sz="1300">
              <a:latin typeface="ＭＳ ゴシック" panose="020B0609070205080204" pitchFamily="49" charset="-128"/>
              <a:ea typeface="ＭＳ ゴシック" panose="020B0609070205080204" pitchFamily="49" charset="-128"/>
            </a:rPr>
            <a:t>ポイント改善しており、全国、県内市町及び類似団体平均値よりも良い状況である。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今後も市税などの一般財源の確保や経常経費の圧縮を図り、財政構造の改善に努める。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6" name="直線コネクタ 115"/>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7" name="テキスト ボックス 116"/>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8" name="直線コネクタ 117"/>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9" name="テキスト ボックス 118"/>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0" name="直線コネクタ 119"/>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1" name="テキスト ボックス 120"/>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2" name="直線コネクタ 121"/>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3" name="テキスト ボックス 122"/>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4" name="直線コネクタ 123"/>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5" name="テキスト ボックス 124"/>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6" name="直線コネクタ 125"/>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7" name="テキスト ボックス 126"/>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147683</xdr:rowOff>
    </xdr:from>
    <xdr:to>
      <xdr:col>23</xdr:col>
      <xdr:colOff>133350</xdr:colOff>
      <xdr:row>66</xdr:row>
      <xdr:rowOff>113574</xdr:rowOff>
    </xdr:to>
    <xdr:cxnSp macro="">
      <xdr:nvCxnSpPr>
        <xdr:cNvPr id="131" name="直線コネクタ 130"/>
        <xdr:cNvCxnSpPr/>
      </xdr:nvCxnSpPr>
      <xdr:spPr>
        <a:xfrm flipV="1">
          <a:off x="4953000" y="10091783"/>
          <a:ext cx="0" cy="13374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85651</xdr:rowOff>
    </xdr:from>
    <xdr:ext cx="762000" cy="259045"/>
    <xdr:sp macro="" textlink="">
      <xdr:nvSpPr>
        <xdr:cNvPr id="132" name="財政構造の弾力性最小値テキスト"/>
        <xdr:cNvSpPr txBox="1"/>
      </xdr:nvSpPr>
      <xdr:spPr>
        <a:xfrm>
          <a:off x="5041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113574</xdr:rowOff>
    </xdr:from>
    <xdr:to>
      <xdr:col>24</xdr:col>
      <xdr:colOff>12700</xdr:colOff>
      <xdr:row>66</xdr:row>
      <xdr:rowOff>113574</xdr:rowOff>
    </xdr:to>
    <xdr:cxnSp macro="">
      <xdr:nvCxnSpPr>
        <xdr:cNvPr id="133" name="直線コネクタ 132"/>
        <xdr:cNvCxnSpPr/>
      </xdr:nvCxnSpPr>
      <xdr:spPr>
        <a:xfrm>
          <a:off x="4864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62610</xdr:rowOff>
    </xdr:from>
    <xdr:ext cx="762000" cy="259045"/>
    <xdr:sp macro="" textlink="">
      <xdr:nvSpPr>
        <xdr:cNvPr id="134" name="財政構造の弾力性最大値テキスト"/>
        <xdr:cNvSpPr txBox="1"/>
      </xdr:nvSpPr>
      <xdr:spPr>
        <a:xfrm>
          <a:off x="5041900" y="983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147683</xdr:rowOff>
    </xdr:from>
    <xdr:to>
      <xdr:col>24</xdr:col>
      <xdr:colOff>12700</xdr:colOff>
      <xdr:row>58</xdr:row>
      <xdr:rowOff>147683</xdr:rowOff>
    </xdr:to>
    <xdr:cxnSp macro="">
      <xdr:nvCxnSpPr>
        <xdr:cNvPr id="135" name="直線コネクタ 134"/>
        <xdr:cNvCxnSpPr/>
      </xdr:nvCxnSpPr>
      <xdr:spPr>
        <a:xfrm>
          <a:off x="4864100" y="1009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12519</xdr:rowOff>
    </xdr:from>
    <xdr:to>
      <xdr:col>23</xdr:col>
      <xdr:colOff>133350</xdr:colOff>
      <xdr:row>61</xdr:row>
      <xdr:rowOff>74567</xdr:rowOff>
    </xdr:to>
    <xdr:cxnSp macro="">
      <xdr:nvCxnSpPr>
        <xdr:cNvPr id="136" name="直線コネクタ 135"/>
        <xdr:cNvCxnSpPr/>
      </xdr:nvCxnSpPr>
      <xdr:spPr>
        <a:xfrm flipV="1">
          <a:off x="4114800" y="10470969"/>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140624</xdr:rowOff>
    </xdr:from>
    <xdr:ext cx="762000" cy="259045"/>
    <xdr:sp macro="" textlink="">
      <xdr:nvSpPr>
        <xdr:cNvPr id="137" name="財政構造の弾力性平均値テキスト"/>
        <xdr:cNvSpPr txBox="1"/>
      </xdr:nvSpPr>
      <xdr:spPr>
        <a:xfrm>
          <a:off x="5041900" y="10599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168547</xdr:rowOff>
    </xdr:from>
    <xdr:to>
      <xdr:col>23</xdr:col>
      <xdr:colOff>184150</xdr:colOff>
      <xdr:row>62</xdr:row>
      <xdr:rowOff>98697</xdr:rowOff>
    </xdr:to>
    <xdr:sp macro="" textlink="">
      <xdr:nvSpPr>
        <xdr:cNvPr id="138" name="フローチャート: 判断 137"/>
        <xdr:cNvSpPr/>
      </xdr:nvSpPr>
      <xdr:spPr>
        <a:xfrm>
          <a:off x="49022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134801</xdr:rowOff>
    </xdr:from>
    <xdr:to>
      <xdr:col>19</xdr:col>
      <xdr:colOff>133350</xdr:colOff>
      <xdr:row>61</xdr:row>
      <xdr:rowOff>74567</xdr:rowOff>
    </xdr:to>
    <xdr:cxnSp macro="">
      <xdr:nvCxnSpPr>
        <xdr:cNvPr id="139" name="直線コネクタ 138"/>
        <xdr:cNvCxnSpPr/>
      </xdr:nvCxnSpPr>
      <xdr:spPr>
        <a:xfrm>
          <a:off x="3225800" y="10250351"/>
          <a:ext cx="889000" cy="28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147865</xdr:rowOff>
    </xdr:from>
    <xdr:to>
      <xdr:col>19</xdr:col>
      <xdr:colOff>184150</xdr:colOff>
      <xdr:row>62</xdr:row>
      <xdr:rowOff>78015</xdr:rowOff>
    </xdr:to>
    <xdr:sp macro="" textlink="">
      <xdr:nvSpPr>
        <xdr:cNvPr id="140" name="フローチャート: 判断 139"/>
        <xdr:cNvSpPr/>
      </xdr:nvSpPr>
      <xdr:spPr>
        <a:xfrm>
          <a:off x="4064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62792</xdr:rowOff>
    </xdr:from>
    <xdr:ext cx="736600" cy="259045"/>
    <xdr:sp macro="" textlink="">
      <xdr:nvSpPr>
        <xdr:cNvPr id="141" name="テキスト ボックス 140"/>
        <xdr:cNvSpPr txBox="1"/>
      </xdr:nvSpPr>
      <xdr:spPr>
        <a:xfrm>
          <a:off x="3733800" y="10692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134801</xdr:rowOff>
    </xdr:from>
    <xdr:to>
      <xdr:col>15</xdr:col>
      <xdr:colOff>82550</xdr:colOff>
      <xdr:row>60</xdr:row>
      <xdr:rowOff>121920</xdr:rowOff>
    </xdr:to>
    <xdr:cxnSp macro="">
      <xdr:nvCxnSpPr>
        <xdr:cNvPr id="142" name="直線コネクタ 141"/>
        <xdr:cNvCxnSpPr/>
      </xdr:nvCxnSpPr>
      <xdr:spPr>
        <a:xfrm flipV="1">
          <a:off x="2336800" y="10250351"/>
          <a:ext cx="889000" cy="15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9978</xdr:rowOff>
    </xdr:from>
    <xdr:to>
      <xdr:col>15</xdr:col>
      <xdr:colOff>133350</xdr:colOff>
      <xdr:row>61</xdr:row>
      <xdr:rowOff>111578</xdr:rowOff>
    </xdr:to>
    <xdr:sp macro="" textlink="">
      <xdr:nvSpPr>
        <xdr:cNvPr id="143" name="フローチャート: 判断 142"/>
        <xdr:cNvSpPr/>
      </xdr:nvSpPr>
      <xdr:spPr>
        <a:xfrm>
          <a:off x="3175000" y="1046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96355</xdr:rowOff>
    </xdr:from>
    <xdr:ext cx="762000" cy="259045"/>
    <xdr:sp macro="" textlink="">
      <xdr:nvSpPr>
        <xdr:cNvPr id="144" name="テキスト ボックス 143"/>
        <xdr:cNvSpPr txBox="1"/>
      </xdr:nvSpPr>
      <xdr:spPr>
        <a:xfrm>
          <a:off x="2844800" y="1055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38281</xdr:rowOff>
    </xdr:from>
    <xdr:to>
      <xdr:col>11</xdr:col>
      <xdr:colOff>31750</xdr:colOff>
      <xdr:row>60</xdr:row>
      <xdr:rowOff>121920</xdr:rowOff>
    </xdr:to>
    <xdr:cxnSp macro="">
      <xdr:nvCxnSpPr>
        <xdr:cNvPr id="145" name="直線コネクタ 144"/>
        <xdr:cNvCxnSpPr/>
      </xdr:nvCxnSpPr>
      <xdr:spPr>
        <a:xfrm>
          <a:off x="1447800" y="10153831"/>
          <a:ext cx="889000" cy="255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168547</xdr:rowOff>
    </xdr:from>
    <xdr:to>
      <xdr:col>11</xdr:col>
      <xdr:colOff>82550</xdr:colOff>
      <xdr:row>62</xdr:row>
      <xdr:rowOff>98697</xdr:rowOff>
    </xdr:to>
    <xdr:sp macro="" textlink="">
      <xdr:nvSpPr>
        <xdr:cNvPr id="146" name="フローチャート: 判断 145"/>
        <xdr:cNvSpPr/>
      </xdr:nvSpPr>
      <xdr:spPr>
        <a:xfrm>
          <a:off x="2286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83474</xdr:rowOff>
    </xdr:from>
    <xdr:ext cx="762000" cy="259045"/>
    <xdr:sp macro="" textlink="">
      <xdr:nvSpPr>
        <xdr:cNvPr id="147" name="テキスト ボックス 146"/>
        <xdr:cNvSpPr txBox="1"/>
      </xdr:nvSpPr>
      <xdr:spPr>
        <a:xfrm>
          <a:off x="1955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78922</xdr:rowOff>
    </xdr:from>
    <xdr:to>
      <xdr:col>7</xdr:col>
      <xdr:colOff>31750</xdr:colOff>
      <xdr:row>62</xdr:row>
      <xdr:rowOff>9072</xdr:rowOff>
    </xdr:to>
    <xdr:sp macro="" textlink="">
      <xdr:nvSpPr>
        <xdr:cNvPr id="148" name="フローチャート: 判断 147"/>
        <xdr:cNvSpPr/>
      </xdr:nvSpPr>
      <xdr:spPr>
        <a:xfrm>
          <a:off x="13970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165299</xdr:rowOff>
    </xdr:from>
    <xdr:ext cx="762000" cy="259045"/>
    <xdr:sp macro="" textlink="">
      <xdr:nvSpPr>
        <xdr:cNvPr id="149" name="テキスト ボックス 148"/>
        <xdr:cNvSpPr txBox="1"/>
      </xdr:nvSpPr>
      <xdr:spPr>
        <a:xfrm>
          <a:off x="1066800" y="1062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133169</xdr:rowOff>
    </xdr:from>
    <xdr:to>
      <xdr:col>23</xdr:col>
      <xdr:colOff>184150</xdr:colOff>
      <xdr:row>61</xdr:row>
      <xdr:rowOff>63319</xdr:rowOff>
    </xdr:to>
    <xdr:sp macro="" textlink="">
      <xdr:nvSpPr>
        <xdr:cNvPr id="155" name="楕円 154"/>
        <xdr:cNvSpPr/>
      </xdr:nvSpPr>
      <xdr:spPr>
        <a:xfrm>
          <a:off x="4902200" y="1042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149696</xdr:rowOff>
    </xdr:from>
    <xdr:ext cx="762000" cy="259045"/>
    <xdr:sp macro="" textlink="">
      <xdr:nvSpPr>
        <xdr:cNvPr id="156" name="財政構造の弾力性該当値テキスト"/>
        <xdr:cNvSpPr txBox="1"/>
      </xdr:nvSpPr>
      <xdr:spPr>
        <a:xfrm>
          <a:off x="5041900" y="10265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23767</xdr:rowOff>
    </xdr:from>
    <xdr:to>
      <xdr:col>19</xdr:col>
      <xdr:colOff>184150</xdr:colOff>
      <xdr:row>61</xdr:row>
      <xdr:rowOff>125367</xdr:rowOff>
    </xdr:to>
    <xdr:sp macro="" textlink="">
      <xdr:nvSpPr>
        <xdr:cNvPr id="157" name="楕円 156"/>
        <xdr:cNvSpPr/>
      </xdr:nvSpPr>
      <xdr:spPr>
        <a:xfrm>
          <a:off x="4064000" y="1048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135544</xdr:rowOff>
    </xdr:from>
    <xdr:ext cx="736600" cy="259045"/>
    <xdr:sp macro="" textlink="">
      <xdr:nvSpPr>
        <xdr:cNvPr id="158" name="テキスト ボックス 157"/>
        <xdr:cNvSpPr txBox="1"/>
      </xdr:nvSpPr>
      <xdr:spPr>
        <a:xfrm>
          <a:off x="3733800" y="10251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84001</xdr:rowOff>
    </xdr:from>
    <xdr:to>
      <xdr:col>15</xdr:col>
      <xdr:colOff>133350</xdr:colOff>
      <xdr:row>60</xdr:row>
      <xdr:rowOff>14151</xdr:rowOff>
    </xdr:to>
    <xdr:sp macro="" textlink="">
      <xdr:nvSpPr>
        <xdr:cNvPr id="159" name="楕円 158"/>
        <xdr:cNvSpPr/>
      </xdr:nvSpPr>
      <xdr:spPr>
        <a:xfrm>
          <a:off x="3175000" y="1019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24328</xdr:rowOff>
    </xdr:from>
    <xdr:ext cx="762000" cy="259045"/>
    <xdr:sp macro="" textlink="">
      <xdr:nvSpPr>
        <xdr:cNvPr id="160" name="テキスト ボックス 159"/>
        <xdr:cNvSpPr txBox="1"/>
      </xdr:nvSpPr>
      <xdr:spPr>
        <a:xfrm>
          <a:off x="2844800" y="9968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71120</xdr:rowOff>
    </xdr:from>
    <xdr:to>
      <xdr:col>11</xdr:col>
      <xdr:colOff>82550</xdr:colOff>
      <xdr:row>61</xdr:row>
      <xdr:rowOff>1270</xdr:rowOff>
    </xdr:to>
    <xdr:sp macro="" textlink="">
      <xdr:nvSpPr>
        <xdr:cNvPr id="161" name="楕円 160"/>
        <xdr:cNvSpPr/>
      </xdr:nvSpPr>
      <xdr:spPr>
        <a:xfrm>
          <a:off x="2286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11447</xdr:rowOff>
    </xdr:from>
    <xdr:ext cx="762000" cy="259045"/>
    <xdr:sp macro="" textlink="">
      <xdr:nvSpPr>
        <xdr:cNvPr id="162" name="テキスト ボックス 161"/>
        <xdr:cNvSpPr txBox="1"/>
      </xdr:nvSpPr>
      <xdr:spPr>
        <a:xfrm>
          <a:off x="1955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158931</xdr:rowOff>
    </xdr:from>
    <xdr:to>
      <xdr:col>7</xdr:col>
      <xdr:colOff>31750</xdr:colOff>
      <xdr:row>59</xdr:row>
      <xdr:rowOff>89081</xdr:rowOff>
    </xdr:to>
    <xdr:sp macro="" textlink="">
      <xdr:nvSpPr>
        <xdr:cNvPr id="163" name="楕円 162"/>
        <xdr:cNvSpPr/>
      </xdr:nvSpPr>
      <xdr:spPr>
        <a:xfrm>
          <a:off x="1397000" y="1010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99258</xdr:rowOff>
    </xdr:from>
    <xdr:ext cx="762000" cy="259045"/>
    <xdr:sp macro="" textlink="">
      <xdr:nvSpPr>
        <xdr:cNvPr id="164" name="テキスト ボックス 163"/>
        <xdr:cNvSpPr txBox="1"/>
      </xdr:nvSpPr>
      <xdr:spPr>
        <a:xfrm>
          <a:off x="1066800" y="987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[119,300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人件費については減少したもののアウトドア活動促進による地域観光活性化事業等により物件費が増加したため、前年度と比較すると</a:t>
          </a:r>
          <a:r>
            <a:rPr kumimoji="1" lang="en-US" altLang="ja-JP" sz="1300">
              <a:latin typeface="ＭＳ ゴシック" panose="020B0609070205080204" pitchFamily="49" charset="-128"/>
              <a:ea typeface="ＭＳ ゴシック" panose="020B0609070205080204" pitchFamily="49" charset="-128"/>
            </a:rPr>
            <a:t>391</a:t>
          </a:r>
          <a:r>
            <a:rPr kumimoji="1" lang="ja-JP" altLang="en-US" sz="1300">
              <a:latin typeface="ＭＳ ゴシック" panose="020B0609070205080204" pitchFamily="49" charset="-128"/>
              <a:ea typeface="ＭＳ ゴシック" panose="020B0609070205080204" pitchFamily="49" charset="-128"/>
            </a:rPr>
            <a:t>円の増となった。物件費は、全国、県内市町平均を下回るものの、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人件費が</a:t>
          </a:r>
          <a:r>
            <a:rPr kumimoji="1" lang="ja-JP" altLang="en-US" sz="1300">
              <a:latin typeface="ＭＳ ゴシック" panose="020B0609070205080204" pitchFamily="49" charset="-128"/>
              <a:ea typeface="ＭＳ ゴシック" panose="020B0609070205080204" pitchFamily="49" charset="-128"/>
            </a:rPr>
            <a:t>人口当たりの職員数が多いことから類似団体平均を上回っている。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今後とも人件費の削減や施設の管理運営にかかるコストの低減に努めていく。</a:t>
          </a:r>
        </a:p>
      </xdr:txBody>
    </xdr:sp>
    <xdr:clientData/>
  </xdr:twoCellAnchor>
  <xdr:oneCellAnchor>
    <xdr:from>
      <xdr:col>3</xdr:col>
      <xdr:colOff>95250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1" name="直線コネクタ 180"/>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2" name="テキスト ボックス 181"/>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3" name="直線コネクタ 182"/>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4" name="テキスト ボックス 183"/>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5" name="直線コネクタ 184"/>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6" name="テキスト ボックス 185"/>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7" name="直線コネクタ 186"/>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8" name="テキスト ボックス 187"/>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9" name="直線コネクタ 188"/>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90" name="テキスト ボックス 189"/>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1" name="直線コネクタ 190"/>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2" name="テキスト ボックス 191"/>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3" name="直線コネクタ 19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4" name="テキスト ボックス 19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87161</xdr:rowOff>
    </xdr:from>
    <xdr:to>
      <xdr:col>23</xdr:col>
      <xdr:colOff>133350</xdr:colOff>
      <xdr:row>89</xdr:row>
      <xdr:rowOff>69160</xdr:rowOff>
    </xdr:to>
    <xdr:cxnSp macro="">
      <xdr:nvCxnSpPr>
        <xdr:cNvPr id="196" name="直線コネクタ 195"/>
        <xdr:cNvCxnSpPr/>
      </xdr:nvCxnSpPr>
      <xdr:spPr>
        <a:xfrm flipV="1">
          <a:off x="4953000" y="13803161"/>
          <a:ext cx="0" cy="15250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41237</xdr:rowOff>
    </xdr:from>
    <xdr:ext cx="762000" cy="259045"/>
    <xdr:sp macro="" textlink="">
      <xdr:nvSpPr>
        <xdr:cNvPr id="197" name="人件費・物件費等の状況最小値テキスト"/>
        <xdr:cNvSpPr txBox="1"/>
      </xdr:nvSpPr>
      <xdr:spPr>
        <a:xfrm>
          <a:off x="5041900" y="15300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69160</xdr:rowOff>
    </xdr:from>
    <xdr:to>
      <xdr:col>24</xdr:col>
      <xdr:colOff>12700</xdr:colOff>
      <xdr:row>89</xdr:row>
      <xdr:rowOff>69160</xdr:rowOff>
    </xdr:to>
    <xdr:cxnSp macro="">
      <xdr:nvCxnSpPr>
        <xdr:cNvPr id="198" name="直線コネクタ 197"/>
        <xdr:cNvCxnSpPr/>
      </xdr:nvCxnSpPr>
      <xdr:spPr>
        <a:xfrm>
          <a:off x="4864100" y="15328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2088</xdr:rowOff>
    </xdr:from>
    <xdr:ext cx="762000" cy="259045"/>
    <xdr:sp macro="" textlink="">
      <xdr:nvSpPr>
        <xdr:cNvPr id="199" name="人件費・物件費等の状況最大値テキスト"/>
        <xdr:cNvSpPr txBox="1"/>
      </xdr:nvSpPr>
      <xdr:spPr>
        <a:xfrm>
          <a:off x="5041900" y="1354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87161</xdr:rowOff>
    </xdr:from>
    <xdr:to>
      <xdr:col>24</xdr:col>
      <xdr:colOff>12700</xdr:colOff>
      <xdr:row>80</xdr:row>
      <xdr:rowOff>87161</xdr:rowOff>
    </xdr:to>
    <xdr:cxnSp macro="">
      <xdr:nvCxnSpPr>
        <xdr:cNvPr id="200" name="直線コネクタ 199"/>
        <xdr:cNvCxnSpPr/>
      </xdr:nvCxnSpPr>
      <xdr:spPr>
        <a:xfrm>
          <a:off x="4864100" y="13803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12038</xdr:rowOff>
    </xdr:from>
    <xdr:to>
      <xdr:col>23</xdr:col>
      <xdr:colOff>133350</xdr:colOff>
      <xdr:row>84</xdr:row>
      <xdr:rowOff>18777</xdr:rowOff>
    </xdr:to>
    <xdr:cxnSp macro="">
      <xdr:nvCxnSpPr>
        <xdr:cNvPr id="201" name="直線コネクタ 200"/>
        <xdr:cNvCxnSpPr/>
      </xdr:nvCxnSpPr>
      <xdr:spPr>
        <a:xfrm>
          <a:off x="4114800" y="14413838"/>
          <a:ext cx="838200" cy="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4258</xdr:rowOff>
    </xdr:from>
    <xdr:ext cx="762000" cy="259045"/>
    <xdr:sp macro="" textlink="">
      <xdr:nvSpPr>
        <xdr:cNvPr id="202" name="人件費・物件費等の状況平均値テキスト"/>
        <xdr:cNvSpPr txBox="1"/>
      </xdr:nvSpPr>
      <xdr:spPr>
        <a:xfrm>
          <a:off x="5041900" y="144060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32181</xdr:rowOff>
    </xdr:from>
    <xdr:to>
      <xdr:col>23</xdr:col>
      <xdr:colOff>184150</xdr:colOff>
      <xdr:row>84</xdr:row>
      <xdr:rowOff>133781</xdr:rowOff>
    </xdr:to>
    <xdr:sp macro="" textlink="">
      <xdr:nvSpPr>
        <xdr:cNvPr id="203" name="フローチャート: 判断 202"/>
        <xdr:cNvSpPr/>
      </xdr:nvSpPr>
      <xdr:spPr>
        <a:xfrm>
          <a:off x="4902200" y="1443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135004</xdr:rowOff>
    </xdr:from>
    <xdr:to>
      <xdr:col>19</xdr:col>
      <xdr:colOff>133350</xdr:colOff>
      <xdr:row>84</xdr:row>
      <xdr:rowOff>12038</xdr:rowOff>
    </xdr:to>
    <xdr:cxnSp macro="">
      <xdr:nvCxnSpPr>
        <xdr:cNvPr id="204" name="直線コネクタ 203"/>
        <xdr:cNvCxnSpPr/>
      </xdr:nvCxnSpPr>
      <xdr:spPr>
        <a:xfrm>
          <a:off x="3225800" y="14365354"/>
          <a:ext cx="889000" cy="4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153716</xdr:rowOff>
    </xdr:from>
    <xdr:to>
      <xdr:col>19</xdr:col>
      <xdr:colOff>184150</xdr:colOff>
      <xdr:row>84</xdr:row>
      <xdr:rowOff>83866</xdr:rowOff>
    </xdr:to>
    <xdr:sp macro="" textlink="">
      <xdr:nvSpPr>
        <xdr:cNvPr id="205" name="フローチャート: 判断 204"/>
        <xdr:cNvSpPr/>
      </xdr:nvSpPr>
      <xdr:spPr>
        <a:xfrm>
          <a:off x="4064000" y="1438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68643</xdr:rowOff>
    </xdr:from>
    <xdr:ext cx="736600" cy="259045"/>
    <xdr:sp macro="" textlink="">
      <xdr:nvSpPr>
        <xdr:cNvPr id="206" name="テキスト ボックス 205"/>
        <xdr:cNvSpPr txBox="1"/>
      </xdr:nvSpPr>
      <xdr:spPr>
        <a:xfrm>
          <a:off x="3733800" y="14470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122422</xdr:rowOff>
    </xdr:from>
    <xdr:to>
      <xdr:col>15</xdr:col>
      <xdr:colOff>82550</xdr:colOff>
      <xdr:row>83</xdr:row>
      <xdr:rowOff>135004</xdr:rowOff>
    </xdr:to>
    <xdr:cxnSp macro="">
      <xdr:nvCxnSpPr>
        <xdr:cNvPr id="207" name="直線コネクタ 206"/>
        <xdr:cNvCxnSpPr/>
      </xdr:nvCxnSpPr>
      <xdr:spPr>
        <a:xfrm>
          <a:off x="2336800" y="14352772"/>
          <a:ext cx="889000" cy="12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51957</xdr:rowOff>
    </xdr:from>
    <xdr:to>
      <xdr:col>15</xdr:col>
      <xdr:colOff>133350</xdr:colOff>
      <xdr:row>83</xdr:row>
      <xdr:rowOff>153557</xdr:rowOff>
    </xdr:to>
    <xdr:sp macro="" textlink="">
      <xdr:nvSpPr>
        <xdr:cNvPr id="208" name="フローチャート: 判断 207"/>
        <xdr:cNvSpPr/>
      </xdr:nvSpPr>
      <xdr:spPr>
        <a:xfrm>
          <a:off x="3175000" y="1428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163734</xdr:rowOff>
    </xdr:from>
    <xdr:ext cx="762000" cy="259045"/>
    <xdr:sp macro="" textlink="">
      <xdr:nvSpPr>
        <xdr:cNvPr id="209" name="テキスト ボックス 208"/>
        <xdr:cNvSpPr txBox="1"/>
      </xdr:nvSpPr>
      <xdr:spPr>
        <a:xfrm>
          <a:off x="2844800" y="14051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57014</xdr:rowOff>
    </xdr:from>
    <xdr:to>
      <xdr:col>11</xdr:col>
      <xdr:colOff>31750</xdr:colOff>
      <xdr:row>83</xdr:row>
      <xdr:rowOff>122422</xdr:rowOff>
    </xdr:to>
    <xdr:cxnSp macro="">
      <xdr:nvCxnSpPr>
        <xdr:cNvPr id="210" name="直線コネクタ 209"/>
        <xdr:cNvCxnSpPr/>
      </xdr:nvCxnSpPr>
      <xdr:spPr>
        <a:xfrm>
          <a:off x="1447800" y="14287364"/>
          <a:ext cx="889000" cy="65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125819</xdr:rowOff>
    </xdr:from>
    <xdr:to>
      <xdr:col>11</xdr:col>
      <xdr:colOff>82550</xdr:colOff>
      <xdr:row>83</xdr:row>
      <xdr:rowOff>55969</xdr:rowOff>
    </xdr:to>
    <xdr:sp macro="" textlink="">
      <xdr:nvSpPr>
        <xdr:cNvPr id="211" name="フローチャート: 判断 210"/>
        <xdr:cNvSpPr/>
      </xdr:nvSpPr>
      <xdr:spPr>
        <a:xfrm>
          <a:off x="2286000" y="1418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66146</xdr:rowOff>
    </xdr:from>
    <xdr:ext cx="762000" cy="259045"/>
    <xdr:sp macro="" textlink="">
      <xdr:nvSpPr>
        <xdr:cNvPr id="212" name="テキスト ボックス 211"/>
        <xdr:cNvSpPr txBox="1"/>
      </xdr:nvSpPr>
      <xdr:spPr>
        <a:xfrm>
          <a:off x="1955800" y="1395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54566</xdr:rowOff>
    </xdr:from>
    <xdr:to>
      <xdr:col>7</xdr:col>
      <xdr:colOff>31750</xdr:colOff>
      <xdr:row>82</xdr:row>
      <xdr:rowOff>156166</xdr:rowOff>
    </xdr:to>
    <xdr:sp macro="" textlink="">
      <xdr:nvSpPr>
        <xdr:cNvPr id="213" name="フローチャート: 判断 212"/>
        <xdr:cNvSpPr/>
      </xdr:nvSpPr>
      <xdr:spPr>
        <a:xfrm>
          <a:off x="1397000" y="141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166343</xdr:rowOff>
    </xdr:from>
    <xdr:ext cx="762000" cy="259045"/>
    <xdr:sp macro="" textlink="">
      <xdr:nvSpPr>
        <xdr:cNvPr id="214" name="テキスト ボックス 213"/>
        <xdr:cNvSpPr txBox="1"/>
      </xdr:nvSpPr>
      <xdr:spPr>
        <a:xfrm>
          <a:off x="1066800" y="1388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5" name="テキスト ボックス 21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6" name="テキスト ボックス 21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7" name="テキスト ボックス 21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8" name="テキスト ボックス 21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9" name="テキスト ボックス 21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139427</xdr:rowOff>
    </xdr:from>
    <xdr:to>
      <xdr:col>23</xdr:col>
      <xdr:colOff>184150</xdr:colOff>
      <xdr:row>84</xdr:row>
      <xdr:rowOff>69577</xdr:rowOff>
    </xdr:to>
    <xdr:sp macro="" textlink="">
      <xdr:nvSpPr>
        <xdr:cNvPr id="220" name="楕円 219"/>
        <xdr:cNvSpPr/>
      </xdr:nvSpPr>
      <xdr:spPr>
        <a:xfrm>
          <a:off x="4902200" y="1436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155954</xdr:rowOff>
    </xdr:from>
    <xdr:ext cx="762000" cy="259045"/>
    <xdr:sp macro="" textlink="">
      <xdr:nvSpPr>
        <xdr:cNvPr id="221" name="人件費・物件費等の状況該当値テキスト"/>
        <xdr:cNvSpPr txBox="1"/>
      </xdr:nvSpPr>
      <xdr:spPr>
        <a:xfrm>
          <a:off x="5041900" y="14214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132688</xdr:rowOff>
    </xdr:from>
    <xdr:to>
      <xdr:col>19</xdr:col>
      <xdr:colOff>184150</xdr:colOff>
      <xdr:row>84</xdr:row>
      <xdr:rowOff>62838</xdr:rowOff>
    </xdr:to>
    <xdr:sp macro="" textlink="">
      <xdr:nvSpPr>
        <xdr:cNvPr id="222" name="楕円 221"/>
        <xdr:cNvSpPr/>
      </xdr:nvSpPr>
      <xdr:spPr>
        <a:xfrm>
          <a:off x="4064000" y="1436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73015</xdr:rowOff>
    </xdr:from>
    <xdr:ext cx="736600" cy="259045"/>
    <xdr:sp macro="" textlink="">
      <xdr:nvSpPr>
        <xdr:cNvPr id="223" name="テキスト ボックス 222"/>
        <xdr:cNvSpPr txBox="1"/>
      </xdr:nvSpPr>
      <xdr:spPr>
        <a:xfrm>
          <a:off x="3733800" y="14131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84204</xdr:rowOff>
    </xdr:from>
    <xdr:to>
      <xdr:col>15</xdr:col>
      <xdr:colOff>133350</xdr:colOff>
      <xdr:row>84</xdr:row>
      <xdr:rowOff>14354</xdr:rowOff>
    </xdr:to>
    <xdr:sp macro="" textlink="">
      <xdr:nvSpPr>
        <xdr:cNvPr id="224" name="楕円 223"/>
        <xdr:cNvSpPr/>
      </xdr:nvSpPr>
      <xdr:spPr>
        <a:xfrm>
          <a:off x="3175000" y="1431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170581</xdr:rowOff>
    </xdr:from>
    <xdr:ext cx="762000" cy="259045"/>
    <xdr:sp macro="" textlink="">
      <xdr:nvSpPr>
        <xdr:cNvPr id="225" name="テキスト ボックス 224"/>
        <xdr:cNvSpPr txBox="1"/>
      </xdr:nvSpPr>
      <xdr:spPr>
        <a:xfrm>
          <a:off x="2844800" y="14400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71622</xdr:rowOff>
    </xdr:from>
    <xdr:to>
      <xdr:col>11</xdr:col>
      <xdr:colOff>82550</xdr:colOff>
      <xdr:row>84</xdr:row>
      <xdr:rowOff>1772</xdr:rowOff>
    </xdr:to>
    <xdr:sp macro="" textlink="">
      <xdr:nvSpPr>
        <xdr:cNvPr id="226" name="楕円 225"/>
        <xdr:cNvSpPr/>
      </xdr:nvSpPr>
      <xdr:spPr>
        <a:xfrm>
          <a:off x="2286000" y="1430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157999</xdr:rowOff>
    </xdr:from>
    <xdr:ext cx="762000" cy="259045"/>
    <xdr:sp macro="" textlink="">
      <xdr:nvSpPr>
        <xdr:cNvPr id="227" name="テキスト ボックス 226"/>
        <xdr:cNvSpPr txBox="1"/>
      </xdr:nvSpPr>
      <xdr:spPr>
        <a:xfrm>
          <a:off x="1955800" y="1438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6214</xdr:rowOff>
    </xdr:from>
    <xdr:to>
      <xdr:col>7</xdr:col>
      <xdr:colOff>31750</xdr:colOff>
      <xdr:row>83</xdr:row>
      <xdr:rowOff>107814</xdr:rowOff>
    </xdr:to>
    <xdr:sp macro="" textlink="">
      <xdr:nvSpPr>
        <xdr:cNvPr id="228" name="楕円 227"/>
        <xdr:cNvSpPr/>
      </xdr:nvSpPr>
      <xdr:spPr>
        <a:xfrm>
          <a:off x="1397000" y="1423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92591</xdr:rowOff>
    </xdr:from>
    <xdr:ext cx="762000" cy="259045"/>
    <xdr:sp macro="" textlink="">
      <xdr:nvSpPr>
        <xdr:cNvPr id="229" name="テキスト ボックス 228"/>
        <xdr:cNvSpPr txBox="1"/>
      </xdr:nvSpPr>
      <xdr:spPr>
        <a:xfrm>
          <a:off x="1066800" y="1432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30" name="正方形/長方形 22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1" name="テキスト ボックス 23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2" name="テキスト ボックス 23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3" name="正方形/長方形 23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4" name="正方形/長方形 23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5" name="正方形/長方形 23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6" name="正方形/長方形 23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7" name="正方形/長方形 23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8" name="正方形/長方形 23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9" name="正方形/長方形 23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40" name="正方形/長方形 23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1" name="正方形/長方形 24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2" name="テキスト ボックス 24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給与の適正管理により、類似団体の中では最低水準にあるため、引続き適正管理に努める。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3" name="直線コネクタ 24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4" name="テキスト ボックス 24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5" name="直線コネクタ 24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6" name="テキスト ボックス 24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7" name="直線コネクタ 24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8" name="テキスト ボックス 24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9" name="直線コネクタ 24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50" name="テキスト ボックス 24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51" name="直線コネクタ 25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2" name="テキスト ボックス 25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3" name="直線コネクタ 25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4" name="テキスト ボックス 25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13759</xdr:rowOff>
    </xdr:from>
    <xdr:to>
      <xdr:col>81</xdr:col>
      <xdr:colOff>44450</xdr:colOff>
      <xdr:row>88</xdr:row>
      <xdr:rowOff>140759</xdr:rowOff>
    </xdr:to>
    <xdr:cxnSp macro="">
      <xdr:nvCxnSpPr>
        <xdr:cNvPr id="258" name="直線コネクタ 257"/>
        <xdr:cNvCxnSpPr/>
      </xdr:nvCxnSpPr>
      <xdr:spPr>
        <a:xfrm flipV="1">
          <a:off x="17018000" y="13901209"/>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112836</xdr:rowOff>
    </xdr:from>
    <xdr:ext cx="762000" cy="259045"/>
    <xdr:sp macro="" textlink="">
      <xdr:nvSpPr>
        <xdr:cNvPr id="259" name="給与水準   （国との比較）最小値テキスト"/>
        <xdr:cNvSpPr txBox="1"/>
      </xdr:nvSpPr>
      <xdr:spPr>
        <a:xfrm>
          <a:off x="17106900" y="1520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140759</xdr:rowOff>
    </xdr:from>
    <xdr:to>
      <xdr:col>81</xdr:col>
      <xdr:colOff>133350</xdr:colOff>
      <xdr:row>88</xdr:row>
      <xdr:rowOff>140759</xdr:rowOff>
    </xdr:to>
    <xdr:cxnSp macro="">
      <xdr:nvCxnSpPr>
        <xdr:cNvPr id="260" name="直線コネクタ 259"/>
        <xdr:cNvCxnSpPr/>
      </xdr:nvCxnSpPr>
      <xdr:spPr>
        <a:xfrm>
          <a:off x="16929100" y="15228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100136</xdr:rowOff>
    </xdr:from>
    <xdr:ext cx="762000" cy="259045"/>
    <xdr:sp macro="" textlink="">
      <xdr:nvSpPr>
        <xdr:cNvPr id="261" name="給与水準   （国との比較）最大値テキスト"/>
        <xdr:cNvSpPr txBox="1"/>
      </xdr:nvSpPr>
      <xdr:spPr>
        <a:xfrm>
          <a:off x="17106900" y="13644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13759</xdr:rowOff>
    </xdr:from>
    <xdr:to>
      <xdr:col>81</xdr:col>
      <xdr:colOff>133350</xdr:colOff>
      <xdr:row>81</xdr:row>
      <xdr:rowOff>13759</xdr:rowOff>
    </xdr:to>
    <xdr:cxnSp macro="">
      <xdr:nvCxnSpPr>
        <xdr:cNvPr id="262" name="直線コネクタ 261"/>
        <xdr:cNvCxnSpPr/>
      </xdr:nvCxnSpPr>
      <xdr:spPr>
        <a:xfrm>
          <a:off x="16929100" y="13901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13759</xdr:rowOff>
    </xdr:from>
    <xdr:to>
      <xdr:col>81</xdr:col>
      <xdr:colOff>44450</xdr:colOff>
      <xdr:row>81</xdr:row>
      <xdr:rowOff>13759</xdr:rowOff>
    </xdr:to>
    <xdr:cxnSp macro="">
      <xdr:nvCxnSpPr>
        <xdr:cNvPr id="263" name="直線コネクタ 262"/>
        <xdr:cNvCxnSpPr/>
      </xdr:nvCxnSpPr>
      <xdr:spPr>
        <a:xfrm>
          <a:off x="16179800" y="139012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164693</xdr:rowOff>
    </xdr:from>
    <xdr:ext cx="762000" cy="259045"/>
    <xdr:sp macro="" textlink="">
      <xdr:nvSpPr>
        <xdr:cNvPr id="264" name="給与水準   （国との比較）平均値テキスト"/>
        <xdr:cNvSpPr txBox="1"/>
      </xdr:nvSpPr>
      <xdr:spPr>
        <a:xfrm>
          <a:off x="17106900" y="1456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65" name="フローチャート: 判断 264"/>
        <xdr:cNvSpPr/>
      </xdr:nvSpPr>
      <xdr:spPr>
        <a:xfrm>
          <a:off x="169672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84666</xdr:rowOff>
    </xdr:from>
    <xdr:to>
      <xdr:col>77</xdr:col>
      <xdr:colOff>44450</xdr:colOff>
      <xdr:row>81</xdr:row>
      <xdr:rowOff>13759</xdr:rowOff>
    </xdr:to>
    <xdr:cxnSp macro="">
      <xdr:nvCxnSpPr>
        <xdr:cNvPr id="266" name="直線コネクタ 265"/>
        <xdr:cNvCxnSpPr/>
      </xdr:nvCxnSpPr>
      <xdr:spPr>
        <a:xfrm>
          <a:off x="15290800" y="13800666"/>
          <a:ext cx="889000" cy="10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7" name="フローチャート: 判断 266"/>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107543</xdr:rowOff>
    </xdr:from>
    <xdr:ext cx="736600" cy="259045"/>
    <xdr:sp macro="" textlink="">
      <xdr:nvSpPr>
        <xdr:cNvPr id="268" name="テキスト ボックス 267"/>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64559</xdr:rowOff>
    </xdr:from>
    <xdr:to>
      <xdr:col>72</xdr:col>
      <xdr:colOff>203200</xdr:colOff>
      <xdr:row>80</xdr:row>
      <xdr:rowOff>84666</xdr:rowOff>
    </xdr:to>
    <xdr:cxnSp macro="">
      <xdr:nvCxnSpPr>
        <xdr:cNvPr id="269" name="直線コネクタ 268"/>
        <xdr:cNvCxnSpPr/>
      </xdr:nvCxnSpPr>
      <xdr:spPr>
        <a:xfrm>
          <a:off x="14401800" y="13780559"/>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161925</xdr:rowOff>
    </xdr:from>
    <xdr:to>
      <xdr:col>73</xdr:col>
      <xdr:colOff>44450</xdr:colOff>
      <xdr:row>86</xdr:row>
      <xdr:rowOff>92075</xdr:rowOff>
    </xdr:to>
    <xdr:sp macro="" textlink="">
      <xdr:nvSpPr>
        <xdr:cNvPr id="270" name="フローチャート: 判断 269"/>
        <xdr:cNvSpPr/>
      </xdr:nvSpPr>
      <xdr:spPr>
        <a:xfrm>
          <a:off x="15240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76852</xdr:rowOff>
    </xdr:from>
    <xdr:ext cx="762000" cy="259045"/>
    <xdr:sp macro="" textlink="">
      <xdr:nvSpPr>
        <xdr:cNvPr id="271" name="テキスト ボックス 270"/>
        <xdr:cNvSpPr txBox="1"/>
      </xdr:nvSpPr>
      <xdr:spPr>
        <a:xfrm>
          <a:off x="14909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4234</xdr:rowOff>
    </xdr:from>
    <xdr:to>
      <xdr:col>68</xdr:col>
      <xdr:colOff>152400</xdr:colOff>
      <xdr:row>80</xdr:row>
      <xdr:rowOff>64559</xdr:rowOff>
    </xdr:to>
    <xdr:cxnSp macro="">
      <xdr:nvCxnSpPr>
        <xdr:cNvPr id="272" name="直線コネクタ 271"/>
        <xdr:cNvCxnSpPr/>
      </xdr:nvCxnSpPr>
      <xdr:spPr>
        <a:xfrm>
          <a:off x="13512800" y="13720234"/>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73" name="フローチャート: 判断 272"/>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74" name="テキスト ボックス 273"/>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161925</xdr:rowOff>
    </xdr:from>
    <xdr:to>
      <xdr:col>64</xdr:col>
      <xdr:colOff>152400</xdr:colOff>
      <xdr:row>86</xdr:row>
      <xdr:rowOff>92075</xdr:rowOff>
    </xdr:to>
    <xdr:sp macro="" textlink="">
      <xdr:nvSpPr>
        <xdr:cNvPr id="275" name="フローチャート: 判断 274"/>
        <xdr:cNvSpPr/>
      </xdr:nvSpPr>
      <xdr:spPr>
        <a:xfrm>
          <a:off x="13462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76852</xdr:rowOff>
    </xdr:from>
    <xdr:ext cx="762000" cy="259045"/>
    <xdr:sp macro="" textlink="">
      <xdr:nvSpPr>
        <xdr:cNvPr id="276" name="テキスト ボックス 275"/>
        <xdr:cNvSpPr txBox="1"/>
      </xdr:nvSpPr>
      <xdr:spPr>
        <a:xfrm>
          <a:off x="13131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134409</xdr:rowOff>
    </xdr:from>
    <xdr:to>
      <xdr:col>81</xdr:col>
      <xdr:colOff>95250</xdr:colOff>
      <xdr:row>81</xdr:row>
      <xdr:rowOff>64559</xdr:rowOff>
    </xdr:to>
    <xdr:sp macro="" textlink="">
      <xdr:nvSpPr>
        <xdr:cNvPr id="282" name="楕円 281"/>
        <xdr:cNvSpPr/>
      </xdr:nvSpPr>
      <xdr:spPr>
        <a:xfrm>
          <a:off x="16967200" y="1385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55686</xdr:rowOff>
    </xdr:from>
    <xdr:ext cx="762000" cy="259045"/>
    <xdr:sp macro="" textlink="">
      <xdr:nvSpPr>
        <xdr:cNvPr id="283" name="給与水準   （国との比較）該当値テキスト"/>
        <xdr:cNvSpPr txBox="1"/>
      </xdr:nvSpPr>
      <xdr:spPr>
        <a:xfrm>
          <a:off x="17106900" y="1377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134409</xdr:rowOff>
    </xdr:from>
    <xdr:to>
      <xdr:col>77</xdr:col>
      <xdr:colOff>95250</xdr:colOff>
      <xdr:row>81</xdr:row>
      <xdr:rowOff>64559</xdr:rowOff>
    </xdr:to>
    <xdr:sp macro="" textlink="">
      <xdr:nvSpPr>
        <xdr:cNvPr id="284" name="楕円 283"/>
        <xdr:cNvSpPr/>
      </xdr:nvSpPr>
      <xdr:spPr>
        <a:xfrm>
          <a:off x="16129000" y="1385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74736</xdr:rowOff>
    </xdr:from>
    <xdr:ext cx="736600" cy="259045"/>
    <xdr:sp macro="" textlink="">
      <xdr:nvSpPr>
        <xdr:cNvPr id="285" name="テキスト ボックス 284"/>
        <xdr:cNvSpPr txBox="1"/>
      </xdr:nvSpPr>
      <xdr:spPr>
        <a:xfrm>
          <a:off x="15798800" y="13619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33866</xdr:rowOff>
    </xdr:from>
    <xdr:to>
      <xdr:col>73</xdr:col>
      <xdr:colOff>44450</xdr:colOff>
      <xdr:row>80</xdr:row>
      <xdr:rowOff>135466</xdr:rowOff>
    </xdr:to>
    <xdr:sp macro="" textlink="">
      <xdr:nvSpPr>
        <xdr:cNvPr id="286" name="楕円 285"/>
        <xdr:cNvSpPr/>
      </xdr:nvSpPr>
      <xdr:spPr>
        <a:xfrm>
          <a:off x="15240000" y="1374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78</xdr:row>
      <xdr:rowOff>145643</xdr:rowOff>
    </xdr:from>
    <xdr:ext cx="762000" cy="259045"/>
    <xdr:sp macro="" textlink="">
      <xdr:nvSpPr>
        <xdr:cNvPr id="287" name="テキスト ボックス 286"/>
        <xdr:cNvSpPr txBox="1"/>
      </xdr:nvSpPr>
      <xdr:spPr>
        <a:xfrm>
          <a:off x="14909800" y="1351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13759</xdr:rowOff>
    </xdr:from>
    <xdr:to>
      <xdr:col>68</xdr:col>
      <xdr:colOff>203200</xdr:colOff>
      <xdr:row>80</xdr:row>
      <xdr:rowOff>115359</xdr:rowOff>
    </xdr:to>
    <xdr:sp macro="" textlink="">
      <xdr:nvSpPr>
        <xdr:cNvPr id="288" name="楕円 287"/>
        <xdr:cNvSpPr/>
      </xdr:nvSpPr>
      <xdr:spPr>
        <a:xfrm>
          <a:off x="14351000" y="1372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78</xdr:row>
      <xdr:rowOff>125536</xdr:rowOff>
    </xdr:from>
    <xdr:ext cx="762000" cy="259045"/>
    <xdr:sp macro="" textlink="">
      <xdr:nvSpPr>
        <xdr:cNvPr id="289" name="テキスト ボックス 288"/>
        <xdr:cNvSpPr txBox="1"/>
      </xdr:nvSpPr>
      <xdr:spPr>
        <a:xfrm>
          <a:off x="14020800" y="13498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79</xdr:row>
      <xdr:rowOff>124884</xdr:rowOff>
    </xdr:from>
    <xdr:to>
      <xdr:col>64</xdr:col>
      <xdr:colOff>152400</xdr:colOff>
      <xdr:row>80</xdr:row>
      <xdr:rowOff>55034</xdr:rowOff>
    </xdr:to>
    <xdr:sp macro="" textlink="">
      <xdr:nvSpPr>
        <xdr:cNvPr id="290" name="楕円 289"/>
        <xdr:cNvSpPr/>
      </xdr:nvSpPr>
      <xdr:spPr>
        <a:xfrm>
          <a:off x="13462000" y="1366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78</xdr:row>
      <xdr:rowOff>65211</xdr:rowOff>
    </xdr:from>
    <xdr:ext cx="762000" cy="259045"/>
    <xdr:sp macro="" textlink="">
      <xdr:nvSpPr>
        <xdr:cNvPr id="291" name="テキスト ボックス 290"/>
        <xdr:cNvSpPr txBox="1"/>
      </xdr:nvSpPr>
      <xdr:spPr>
        <a:xfrm>
          <a:off x="13131800" y="13438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3" name="テキスト ボックス 29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4" name="テキスト ボックス 29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市町村合併に伴い旧市町に総合支所を設置し、地域の拠点としてその機能を維持していることから、類似団体平均を上回っている。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指定管理者制度の導入や民間委譲、業務の委託化等に取り組んできた ところであるが、今後とも西条市の現状や地域特性を考慮しながら、組織 機構、職員配置の再編・見直しを進め、簡素で効率的な執行体制の実現と適切な定員管理に努める。 </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5" name="テキスト ボックス 30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8" name="直線コネクタ 30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9" name="テキスト ボックス 30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10" name="直線コネクタ 30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11" name="テキスト ボックス 31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2" name="直線コネクタ 31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3" name="テキスト ボックス 31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4" name="直線コネクタ 31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5" name="テキスト ボックス 31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129286</xdr:rowOff>
    </xdr:from>
    <xdr:to>
      <xdr:col>81</xdr:col>
      <xdr:colOff>44450</xdr:colOff>
      <xdr:row>67</xdr:row>
      <xdr:rowOff>36576</xdr:rowOff>
    </xdr:to>
    <xdr:cxnSp macro="">
      <xdr:nvCxnSpPr>
        <xdr:cNvPr id="319" name="直線コネクタ 318"/>
        <xdr:cNvCxnSpPr/>
      </xdr:nvCxnSpPr>
      <xdr:spPr>
        <a:xfrm flipV="1">
          <a:off x="17018000" y="10244836"/>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8653</xdr:rowOff>
    </xdr:from>
    <xdr:ext cx="762000" cy="259045"/>
    <xdr:sp macro="" textlink="">
      <xdr:nvSpPr>
        <xdr:cNvPr id="320" name="定員管理の状況最小値テキスト"/>
        <xdr:cNvSpPr txBox="1"/>
      </xdr:nvSpPr>
      <xdr:spPr>
        <a:xfrm>
          <a:off x="17106900" y="11495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36576</xdr:rowOff>
    </xdr:from>
    <xdr:to>
      <xdr:col>81</xdr:col>
      <xdr:colOff>133350</xdr:colOff>
      <xdr:row>67</xdr:row>
      <xdr:rowOff>36576</xdr:rowOff>
    </xdr:to>
    <xdr:cxnSp macro="">
      <xdr:nvCxnSpPr>
        <xdr:cNvPr id="321" name="直線コネクタ 320"/>
        <xdr:cNvCxnSpPr/>
      </xdr:nvCxnSpPr>
      <xdr:spPr>
        <a:xfrm>
          <a:off x="16929100" y="1152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44213</xdr:rowOff>
    </xdr:from>
    <xdr:ext cx="762000" cy="259045"/>
    <xdr:sp macro="" textlink="">
      <xdr:nvSpPr>
        <xdr:cNvPr id="322" name="定員管理の状況最大値テキスト"/>
        <xdr:cNvSpPr txBox="1"/>
      </xdr:nvSpPr>
      <xdr:spPr>
        <a:xfrm>
          <a:off x="17106900" y="9988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129286</xdr:rowOff>
    </xdr:from>
    <xdr:to>
      <xdr:col>81</xdr:col>
      <xdr:colOff>133350</xdr:colOff>
      <xdr:row>59</xdr:row>
      <xdr:rowOff>129286</xdr:rowOff>
    </xdr:to>
    <xdr:cxnSp macro="">
      <xdr:nvCxnSpPr>
        <xdr:cNvPr id="323" name="直線コネクタ 322"/>
        <xdr:cNvCxnSpPr/>
      </xdr:nvCxnSpPr>
      <xdr:spPr>
        <a:xfrm>
          <a:off x="16929100" y="1024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41783</xdr:rowOff>
    </xdr:from>
    <xdr:to>
      <xdr:col>81</xdr:col>
      <xdr:colOff>44450</xdr:colOff>
      <xdr:row>64</xdr:row>
      <xdr:rowOff>56261</xdr:rowOff>
    </xdr:to>
    <xdr:cxnSp macro="">
      <xdr:nvCxnSpPr>
        <xdr:cNvPr id="324" name="直線コネクタ 323"/>
        <xdr:cNvCxnSpPr/>
      </xdr:nvCxnSpPr>
      <xdr:spPr>
        <a:xfrm>
          <a:off x="16179800" y="11014583"/>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152544</xdr:rowOff>
    </xdr:from>
    <xdr:ext cx="762000" cy="259045"/>
    <xdr:sp macro="" textlink="">
      <xdr:nvSpPr>
        <xdr:cNvPr id="325" name="定員管理の状況平均値テキスト"/>
        <xdr:cNvSpPr txBox="1"/>
      </xdr:nvSpPr>
      <xdr:spPr>
        <a:xfrm>
          <a:off x="17106900" y="106109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136017</xdr:rowOff>
    </xdr:from>
    <xdr:to>
      <xdr:col>81</xdr:col>
      <xdr:colOff>95250</xdr:colOff>
      <xdr:row>63</xdr:row>
      <xdr:rowOff>66167</xdr:rowOff>
    </xdr:to>
    <xdr:sp macro="" textlink="">
      <xdr:nvSpPr>
        <xdr:cNvPr id="326" name="フローチャート: 判断 325"/>
        <xdr:cNvSpPr/>
      </xdr:nvSpPr>
      <xdr:spPr>
        <a:xfrm>
          <a:off x="16967200" y="1076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41783</xdr:rowOff>
    </xdr:from>
    <xdr:to>
      <xdr:col>77</xdr:col>
      <xdr:colOff>44450</xdr:colOff>
      <xdr:row>64</xdr:row>
      <xdr:rowOff>44196</xdr:rowOff>
    </xdr:to>
    <xdr:cxnSp macro="">
      <xdr:nvCxnSpPr>
        <xdr:cNvPr id="327" name="直線コネクタ 326"/>
        <xdr:cNvCxnSpPr/>
      </xdr:nvCxnSpPr>
      <xdr:spPr>
        <a:xfrm flipV="1">
          <a:off x="15290800" y="11014583"/>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128778</xdr:rowOff>
    </xdr:from>
    <xdr:to>
      <xdr:col>77</xdr:col>
      <xdr:colOff>95250</xdr:colOff>
      <xdr:row>63</xdr:row>
      <xdr:rowOff>58928</xdr:rowOff>
    </xdr:to>
    <xdr:sp macro="" textlink="">
      <xdr:nvSpPr>
        <xdr:cNvPr id="328" name="フローチャート: 判断 327"/>
        <xdr:cNvSpPr/>
      </xdr:nvSpPr>
      <xdr:spPr>
        <a:xfrm>
          <a:off x="16129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69105</xdr:rowOff>
    </xdr:from>
    <xdr:ext cx="736600" cy="259045"/>
    <xdr:sp macro="" textlink="">
      <xdr:nvSpPr>
        <xdr:cNvPr id="329" name="テキスト ボックス 328"/>
        <xdr:cNvSpPr txBox="1"/>
      </xdr:nvSpPr>
      <xdr:spPr>
        <a:xfrm>
          <a:off x="15798800" y="10527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29718</xdr:rowOff>
    </xdr:from>
    <xdr:to>
      <xdr:col>72</xdr:col>
      <xdr:colOff>203200</xdr:colOff>
      <xdr:row>64</xdr:row>
      <xdr:rowOff>44196</xdr:rowOff>
    </xdr:to>
    <xdr:cxnSp macro="">
      <xdr:nvCxnSpPr>
        <xdr:cNvPr id="330" name="直線コネクタ 329"/>
        <xdr:cNvCxnSpPr/>
      </xdr:nvCxnSpPr>
      <xdr:spPr>
        <a:xfrm>
          <a:off x="14401800" y="1100251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150622</xdr:rowOff>
    </xdr:from>
    <xdr:to>
      <xdr:col>73</xdr:col>
      <xdr:colOff>44450</xdr:colOff>
      <xdr:row>62</xdr:row>
      <xdr:rowOff>80772</xdr:rowOff>
    </xdr:to>
    <xdr:sp macro="" textlink="">
      <xdr:nvSpPr>
        <xdr:cNvPr id="331" name="フローチャート: 判断 330"/>
        <xdr:cNvSpPr/>
      </xdr:nvSpPr>
      <xdr:spPr>
        <a:xfrm>
          <a:off x="15240000" y="10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90949</xdr:rowOff>
    </xdr:from>
    <xdr:ext cx="762000" cy="259045"/>
    <xdr:sp macro="" textlink="">
      <xdr:nvSpPr>
        <xdr:cNvPr id="332" name="テキスト ボックス 331"/>
        <xdr:cNvSpPr txBox="1"/>
      </xdr:nvSpPr>
      <xdr:spPr>
        <a:xfrm>
          <a:off x="14909800" y="103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12827</xdr:rowOff>
    </xdr:from>
    <xdr:to>
      <xdr:col>68</xdr:col>
      <xdr:colOff>152400</xdr:colOff>
      <xdr:row>64</xdr:row>
      <xdr:rowOff>29718</xdr:rowOff>
    </xdr:to>
    <xdr:cxnSp macro="">
      <xdr:nvCxnSpPr>
        <xdr:cNvPr id="333" name="直線コネクタ 332"/>
        <xdr:cNvCxnSpPr/>
      </xdr:nvCxnSpPr>
      <xdr:spPr>
        <a:xfrm>
          <a:off x="13512800" y="10985627"/>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136144</xdr:rowOff>
    </xdr:from>
    <xdr:to>
      <xdr:col>68</xdr:col>
      <xdr:colOff>203200</xdr:colOff>
      <xdr:row>62</xdr:row>
      <xdr:rowOff>66294</xdr:rowOff>
    </xdr:to>
    <xdr:sp macro="" textlink="">
      <xdr:nvSpPr>
        <xdr:cNvPr id="334" name="フローチャート: 判断 333"/>
        <xdr:cNvSpPr/>
      </xdr:nvSpPr>
      <xdr:spPr>
        <a:xfrm>
          <a:off x="14351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76471</xdr:rowOff>
    </xdr:from>
    <xdr:ext cx="762000" cy="259045"/>
    <xdr:sp macro="" textlink="">
      <xdr:nvSpPr>
        <xdr:cNvPr id="335" name="テキスト ボックス 334"/>
        <xdr:cNvSpPr txBox="1"/>
      </xdr:nvSpPr>
      <xdr:spPr>
        <a:xfrm>
          <a:off x="14020800" y="103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140970</xdr:rowOff>
    </xdr:from>
    <xdr:to>
      <xdr:col>64</xdr:col>
      <xdr:colOff>152400</xdr:colOff>
      <xdr:row>62</xdr:row>
      <xdr:rowOff>71120</xdr:rowOff>
    </xdr:to>
    <xdr:sp macro="" textlink="">
      <xdr:nvSpPr>
        <xdr:cNvPr id="336" name="フローチャート: 判断 335"/>
        <xdr:cNvSpPr/>
      </xdr:nvSpPr>
      <xdr:spPr>
        <a:xfrm>
          <a:off x="13462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81297</xdr:rowOff>
    </xdr:from>
    <xdr:ext cx="762000" cy="259045"/>
    <xdr:sp macro="" textlink="">
      <xdr:nvSpPr>
        <xdr:cNvPr id="337" name="テキスト ボックス 336"/>
        <xdr:cNvSpPr txBox="1"/>
      </xdr:nvSpPr>
      <xdr:spPr>
        <a:xfrm>
          <a:off x="13131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5461</xdr:rowOff>
    </xdr:from>
    <xdr:to>
      <xdr:col>81</xdr:col>
      <xdr:colOff>95250</xdr:colOff>
      <xdr:row>64</xdr:row>
      <xdr:rowOff>107061</xdr:rowOff>
    </xdr:to>
    <xdr:sp macro="" textlink="">
      <xdr:nvSpPr>
        <xdr:cNvPr id="343" name="楕円 342"/>
        <xdr:cNvSpPr/>
      </xdr:nvSpPr>
      <xdr:spPr>
        <a:xfrm>
          <a:off x="16967200" y="1097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148988</xdr:rowOff>
    </xdr:from>
    <xdr:ext cx="762000" cy="259045"/>
    <xdr:sp macro="" textlink="">
      <xdr:nvSpPr>
        <xdr:cNvPr id="344" name="定員管理の状況該当値テキスト"/>
        <xdr:cNvSpPr txBox="1"/>
      </xdr:nvSpPr>
      <xdr:spPr>
        <a:xfrm>
          <a:off x="17106900" y="10950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162433</xdr:rowOff>
    </xdr:from>
    <xdr:to>
      <xdr:col>77</xdr:col>
      <xdr:colOff>95250</xdr:colOff>
      <xdr:row>64</xdr:row>
      <xdr:rowOff>92583</xdr:rowOff>
    </xdr:to>
    <xdr:sp macro="" textlink="">
      <xdr:nvSpPr>
        <xdr:cNvPr id="345" name="楕円 344"/>
        <xdr:cNvSpPr/>
      </xdr:nvSpPr>
      <xdr:spPr>
        <a:xfrm>
          <a:off x="16129000" y="1096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77360</xdr:rowOff>
    </xdr:from>
    <xdr:ext cx="736600" cy="259045"/>
    <xdr:sp macro="" textlink="">
      <xdr:nvSpPr>
        <xdr:cNvPr id="346" name="テキスト ボックス 345"/>
        <xdr:cNvSpPr txBox="1"/>
      </xdr:nvSpPr>
      <xdr:spPr>
        <a:xfrm>
          <a:off x="15798800" y="11050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164846</xdr:rowOff>
    </xdr:from>
    <xdr:to>
      <xdr:col>73</xdr:col>
      <xdr:colOff>44450</xdr:colOff>
      <xdr:row>64</xdr:row>
      <xdr:rowOff>94996</xdr:rowOff>
    </xdr:to>
    <xdr:sp macro="" textlink="">
      <xdr:nvSpPr>
        <xdr:cNvPr id="347" name="楕円 346"/>
        <xdr:cNvSpPr/>
      </xdr:nvSpPr>
      <xdr:spPr>
        <a:xfrm>
          <a:off x="152400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79773</xdr:rowOff>
    </xdr:from>
    <xdr:ext cx="762000" cy="259045"/>
    <xdr:sp macro="" textlink="">
      <xdr:nvSpPr>
        <xdr:cNvPr id="348" name="テキスト ボックス 347"/>
        <xdr:cNvSpPr txBox="1"/>
      </xdr:nvSpPr>
      <xdr:spPr>
        <a:xfrm>
          <a:off x="14909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150368</xdr:rowOff>
    </xdr:from>
    <xdr:to>
      <xdr:col>68</xdr:col>
      <xdr:colOff>203200</xdr:colOff>
      <xdr:row>64</xdr:row>
      <xdr:rowOff>80518</xdr:rowOff>
    </xdr:to>
    <xdr:sp macro="" textlink="">
      <xdr:nvSpPr>
        <xdr:cNvPr id="349" name="楕円 348"/>
        <xdr:cNvSpPr/>
      </xdr:nvSpPr>
      <xdr:spPr>
        <a:xfrm>
          <a:off x="143510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65295</xdr:rowOff>
    </xdr:from>
    <xdr:ext cx="762000" cy="259045"/>
    <xdr:sp macro="" textlink="">
      <xdr:nvSpPr>
        <xdr:cNvPr id="350" name="テキスト ボックス 349"/>
        <xdr:cNvSpPr txBox="1"/>
      </xdr:nvSpPr>
      <xdr:spPr>
        <a:xfrm>
          <a:off x="14020800" y="1103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133477</xdr:rowOff>
    </xdr:from>
    <xdr:to>
      <xdr:col>64</xdr:col>
      <xdr:colOff>152400</xdr:colOff>
      <xdr:row>64</xdr:row>
      <xdr:rowOff>63627</xdr:rowOff>
    </xdr:to>
    <xdr:sp macro="" textlink="">
      <xdr:nvSpPr>
        <xdr:cNvPr id="351" name="楕円 350"/>
        <xdr:cNvSpPr/>
      </xdr:nvSpPr>
      <xdr:spPr>
        <a:xfrm>
          <a:off x="13462000" y="1093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48404</xdr:rowOff>
    </xdr:from>
    <xdr:ext cx="762000" cy="259045"/>
    <xdr:sp macro="" textlink="">
      <xdr:nvSpPr>
        <xdr:cNvPr id="352" name="テキスト ボックス 351"/>
        <xdr:cNvSpPr txBox="1"/>
      </xdr:nvSpPr>
      <xdr:spPr>
        <a:xfrm>
          <a:off x="13131800" y="11021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地方債元利償還金が増加したものの、それ以上に算入公債費等が増加したことから、昨年度より</a:t>
          </a:r>
          <a:r>
            <a:rPr kumimoji="1" lang="en-US" altLang="ja-JP" sz="1300">
              <a:latin typeface="ＭＳ ゴシック" panose="020B0609070205080204" pitchFamily="49" charset="-128"/>
              <a:ea typeface="ＭＳ ゴシック" panose="020B0609070205080204" pitchFamily="49" charset="-128"/>
            </a:rPr>
            <a:t>1.2</a:t>
          </a:r>
          <a:r>
            <a:rPr kumimoji="1" lang="ja-JP" altLang="en-US" sz="1300">
              <a:latin typeface="ＭＳ ゴシック" panose="020B0609070205080204" pitchFamily="49" charset="-128"/>
              <a:ea typeface="ＭＳ ゴシック" panose="020B0609070205080204" pitchFamily="49" charset="-128"/>
            </a:rPr>
            <a:t>ポイント改善した。この結果、類似団体平均及び</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県平均</a:t>
          </a:r>
          <a:r>
            <a:rPr kumimoji="1" lang="ja-JP" altLang="en-US" sz="1300">
              <a:latin typeface="ＭＳ ゴシック" panose="020B0609070205080204" pitchFamily="49" charset="-128"/>
              <a:ea typeface="ＭＳ ゴシック" panose="020B0609070205080204" pitchFamily="49" charset="-128"/>
            </a:rPr>
            <a:t>より良い状況となっているが、全国平均には劣っている。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引き続き起債の厳選・抑制を図り、起債を行う場合も交付税措置のある起債を活用する等、財政の健全化に努める。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9" name="直線コネクタ 36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0" name="テキスト ボックス 36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1" name="直線コネクタ 37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2" name="テキスト ボックス 37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3" name="直線コネクタ 37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4" name="テキスト ボックス 37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6" name="テキスト ボックス 375"/>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45</xdr:row>
      <xdr:rowOff>109474</xdr:rowOff>
    </xdr:to>
    <xdr:cxnSp macro="">
      <xdr:nvCxnSpPr>
        <xdr:cNvPr id="379" name="直線コネクタ 378"/>
        <xdr:cNvCxnSpPr/>
      </xdr:nvCxnSpPr>
      <xdr:spPr>
        <a:xfrm flipV="1">
          <a:off x="17018000" y="6261100"/>
          <a:ext cx="0" cy="1563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81551</xdr:rowOff>
    </xdr:from>
    <xdr:ext cx="762000" cy="259045"/>
    <xdr:sp macro="" textlink="">
      <xdr:nvSpPr>
        <xdr:cNvPr id="380" name="公債費負担の状況最小値テキスト"/>
        <xdr:cNvSpPr txBox="1"/>
      </xdr:nvSpPr>
      <xdr:spPr>
        <a:xfrm>
          <a:off x="17106900" y="779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109474</xdr:rowOff>
    </xdr:from>
    <xdr:to>
      <xdr:col>81</xdr:col>
      <xdr:colOff>133350</xdr:colOff>
      <xdr:row>45</xdr:row>
      <xdr:rowOff>109474</xdr:rowOff>
    </xdr:to>
    <xdr:cxnSp macro="">
      <xdr:nvCxnSpPr>
        <xdr:cNvPr id="381" name="直線コネクタ 380"/>
        <xdr:cNvCxnSpPr/>
      </xdr:nvCxnSpPr>
      <xdr:spPr>
        <a:xfrm>
          <a:off x="16929100" y="782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82"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83" name="直線コネクタ 382"/>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98044</xdr:rowOff>
    </xdr:from>
    <xdr:to>
      <xdr:col>81</xdr:col>
      <xdr:colOff>44450</xdr:colOff>
      <xdr:row>41</xdr:row>
      <xdr:rowOff>42418</xdr:rowOff>
    </xdr:to>
    <xdr:cxnSp macro="">
      <xdr:nvCxnSpPr>
        <xdr:cNvPr id="384" name="直線コネクタ 383"/>
        <xdr:cNvCxnSpPr/>
      </xdr:nvCxnSpPr>
      <xdr:spPr>
        <a:xfrm flipV="1">
          <a:off x="16179800" y="6956044"/>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115841</xdr:rowOff>
    </xdr:from>
    <xdr:ext cx="762000" cy="259045"/>
    <xdr:sp macro="" textlink="">
      <xdr:nvSpPr>
        <xdr:cNvPr id="385" name="公債費負担の状況平均値テキスト"/>
        <xdr:cNvSpPr txBox="1"/>
      </xdr:nvSpPr>
      <xdr:spPr>
        <a:xfrm>
          <a:off x="17106900" y="6973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143764</xdr:rowOff>
    </xdr:from>
    <xdr:to>
      <xdr:col>81</xdr:col>
      <xdr:colOff>95250</xdr:colOff>
      <xdr:row>41</xdr:row>
      <xdr:rowOff>73914</xdr:rowOff>
    </xdr:to>
    <xdr:sp macro="" textlink="">
      <xdr:nvSpPr>
        <xdr:cNvPr id="386" name="フローチャート: 判断 385"/>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42418</xdr:rowOff>
    </xdr:from>
    <xdr:to>
      <xdr:col>77</xdr:col>
      <xdr:colOff>44450</xdr:colOff>
      <xdr:row>41</xdr:row>
      <xdr:rowOff>158242</xdr:rowOff>
    </xdr:to>
    <xdr:cxnSp macro="">
      <xdr:nvCxnSpPr>
        <xdr:cNvPr id="387" name="直線コネクタ 386"/>
        <xdr:cNvCxnSpPr/>
      </xdr:nvCxnSpPr>
      <xdr:spPr>
        <a:xfrm flipV="1">
          <a:off x="15290800" y="7071868"/>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10922</xdr:rowOff>
    </xdr:from>
    <xdr:to>
      <xdr:col>77</xdr:col>
      <xdr:colOff>95250</xdr:colOff>
      <xdr:row>41</xdr:row>
      <xdr:rowOff>112522</xdr:rowOff>
    </xdr:to>
    <xdr:sp macro="" textlink="">
      <xdr:nvSpPr>
        <xdr:cNvPr id="388" name="フローチャート: 判断 387"/>
        <xdr:cNvSpPr/>
      </xdr:nvSpPr>
      <xdr:spPr>
        <a:xfrm>
          <a:off x="16129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97299</xdr:rowOff>
    </xdr:from>
    <xdr:ext cx="736600" cy="259045"/>
    <xdr:sp macro="" textlink="">
      <xdr:nvSpPr>
        <xdr:cNvPr id="389" name="テキスト ボックス 388"/>
        <xdr:cNvSpPr txBox="1"/>
      </xdr:nvSpPr>
      <xdr:spPr>
        <a:xfrm>
          <a:off x="15798800" y="712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158242</xdr:rowOff>
    </xdr:from>
    <xdr:to>
      <xdr:col>72</xdr:col>
      <xdr:colOff>203200</xdr:colOff>
      <xdr:row>42</xdr:row>
      <xdr:rowOff>112268</xdr:rowOff>
    </xdr:to>
    <xdr:cxnSp macro="">
      <xdr:nvCxnSpPr>
        <xdr:cNvPr id="390" name="直線コネクタ 389"/>
        <xdr:cNvCxnSpPr/>
      </xdr:nvCxnSpPr>
      <xdr:spPr>
        <a:xfrm flipV="1">
          <a:off x="14401800" y="7187692"/>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47244</xdr:rowOff>
    </xdr:from>
    <xdr:to>
      <xdr:col>73</xdr:col>
      <xdr:colOff>44450</xdr:colOff>
      <xdr:row>40</xdr:row>
      <xdr:rowOff>148844</xdr:rowOff>
    </xdr:to>
    <xdr:sp macro="" textlink="">
      <xdr:nvSpPr>
        <xdr:cNvPr id="391" name="フローチャート: 判断 390"/>
        <xdr:cNvSpPr/>
      </xdr:nvSpPr>
      <xdr:spPr>
        <a:xfrm>
          <a:off x="15240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159021</xdr:rowOff>
    </xdr:from>
    <xdr:ext cx="762000" cy="259045"/>
    <xdr:sp macro="" textlink="">
      <xdr:nvSpPr>
        <xdr:cNvPr id="392" name="テキスト ボックス 391"/>
        <xdr:cNvSpPr txBox="1"/>
      </xdr:nvSpPr>
      <xdr:spPr>
        <a:xfrm>
          <a:off x="14909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112268</xdr:rowOff>
    </xdr:from>
    <xdr:to>
      <xdr:col>68</xdr:col>
      <xdr:colOff>152400</xdr:colOff>
      <xdr:row>43</xdr:row>
      <xdr:rowOff>8382</xdr:rowOff>
    </xdr:to>
    <xdr:cxnSp macro="">
      <xdr:nvCxnSpPr>
        <xdr:cNvPr id="393" name="直線コネクタ 392"/>
        <xdr:cNvCxnSpPr/>
      </xdr:nvCxnSpPr>
      <xdr:spPr>
        <a:xfrm flipV="1">
          <a:off x="13512800" y="731316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37592</xdr:rowOff>
    </xdr:from>
    <xdr:to>
      <xdr:col>68</xdr:col>
      <xdr:colOff>203200</xdr:colOff>
      <xdr:row>40</xdr:row>
      <xdr:rowOff>139192</xdr:rowOff>
    </xdr:to>
    <xdr:sp macro="" textlink="">
      <xdr:nvSpPr>
        <xdr:cNvPr id="394" name="フローチャート: 判断 393"/>
        <xdr:cNvSpPr/>
      </xdr:nvSpPr>
      <xdr:spPr>
        <a:xfrm>
          <a:off x="14351000" y="689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149369</xdr:rowOff>
    </xdr:from>
    <xdr:ext cx="762000" cy="259045"/>
    <xdr:sp macro="" textlink="">
      <xdr:nvSpPr>
        <xdr:cNvPr id="395" name="テキスト ボックス 394"/>
        <xdr:cNvSpPr txBox="1"/>
      </xdr:nvSpPr>
      <xdr:spPr>
        <a:xfrm>
          <a:off x="14020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114808</xdr:rowOff>
    </xdr:from>
    <xdr:to>
      <xdr:col>64</xdr:col>
      <xdr:colOff>152400</xdr:colOff>
      <xdr:row>41</xdr:row>
      <xdr:rowOff>44958</xdr:rowOff>
    </xdr:to>
    <xdr:sp macro="" textlink="">
      <xdr:nvSpPr>
        <xdr:cNvPr id="396" name="フローチャート: 判断 395"/>
        <xdr:cNvSpPr/>
      </xdr:nvSpPr>
      <xdr:spPr>
        <a:xfrm>
          <a:off x="13462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55135</xdr:rowOff>
    </xdr:from>
    <xdr:ext cx="762000" cy="259045"/>
    <xdr:sp macro="" textlink="">
      <xdr:nvSpPr>
        <xdr:cNvPr id="397" name="テキスト ボックス 396"/>
        <xdr:cNvSpPr txBox="1"/>
      </xdr:nvSpPr>
      <xdr:spPr>
        <a:xfrm>
          <a:off x="13131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47244</xdr:rowOff>
    </xdr:from>
    <xdr:to>
      <xdr:col>81</xdr:col>
      <xdr:colOff>95250</xdr:colOff>
      <xdr:row>40</xdr:row>
      <xdr:rowOff>148844</xdr:rowOff>
    </xdr:to>
    <xdr:sp macro="" textlink="">
      <xdr:nvSpPr>
        <xdr:cNvPr id="403" name="楕円 402"/>
        <xdr:cNvSpPr/>
      </xdr:nvSpPr>
      <xdr:spPr>
        <a:xfrm>
          <a:off x="169672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63771</xdr:rowOff>
    </xdr:from>
    <xdr:ext cx="762000" cy="259045"/>
    <xdr:sp macro="" textlink="">
      <xdr:nvSpPr>
        <xdr:cNvPr id="404" name="公債費負担の状況該当値テキスト"/>
        <xdr:cNvSpPr txBox="1"/>
      </xdr:nvSpPr>
      <xdr:spPr>
        <a:xfrm>
          <a:off x="17106900" y="675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163068</xdr:rowOff>
    </xdr:from>
    <xdr:to>
      <xdr:col>77</xdr:col>
      <xdr:colOff>95250</xdr:colOff>
      <xdr:row>41</xdr:row>
      <xdr:rowOff>93218</xdr:rowOff>
    </xdr:to>
    <xdr:sp macro="" textlink="">
      <xdr:nvSpPr>
        <xdr:cNvPr id="405" name="楕円 404"/>
        <xdr:cNvSpPr/>
      </xdr:nvSpPr>
      <xdr:spPr>
        <a:xfrm>
          <a:off x="16129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103395</xdr:rowOff>
    </xdr:from>
    <xdr:ext cx="736600" cy="259045"/>
    <xdr:sp macro="" textlink="">
      <xdr:nvSpPr>
        <xdr:cNvPr id="406" name="テキスト ボックス 405"/>
        <xdr:cNvSpPr txBox="1"/>
      </xdr:nvSpPr>
      <xdr:spPr>
        <a:xfrm>
          <a:off x="15798800" y="678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107442</xdr:rowOff>
    </xdr:from>
    <xdr:to>
      <xdr:col>73</xdr:col>
      <xdr:colOff>44450</xdr:colOff>
      <xdr:row>42</xdr:row>
      <xdr:rowOff>37592</xdr:rowOff>
    </xdr:to>
    <xdr:sp macro="" textlink="">
      <xdr:nvSpPr>
        <xdr:cNvPr id="407" name="楕円 406"/>
        <xdr:cNvSpPr/>
      </xdr:nvSpPr>
      <xdr:spPr>
        <a:xfrm>
          <a:off x="152400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22369</xdr:rowOff>
    </xdr:from>
    <xdr:ext cx="762000" cy="259045"/>
    <xdr:sp macro="" textlink="">
      <xdr:nvSpPr>
        <xdr:cNvPr id="408" name="テキスト ボックス 407"/>
        <xdr:cNvSpPr txBox="1"/>
      </xdr:nvSpPr>
      <xdr:spPr>
        <a:xfrm>
          <a:off x="14909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61468</xdr:rowOff>
    </xdr:from>
    <xdr:to>
      <xdr:col>68</xdr:col>
      <xdr:colOff>203200</xdr:colOff>
      <xdr:row>42</xdr:row>
      <xdr:rowOff>163068</xdr:rowOff>
    </xdr:to>
    <xdr:sp macro="" textlink="">
      <xdr:nvSpPr>
        <xdr:cNvPr id="409" name="楕円 408"/>
        <xdr:cNvSpPr/>
      </xdr:nvSpPr>
      <xdr:spPr>
        <a:xfrm>
          <a:off x="14351000" y="72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147845</xdr:rowOff>
    </xdr:from>
    <xdr:ext cx="762000" cy="259045"/>
    <xdr:sp macro="" textlink="">
      <xdr:nvSpPr>
        <xdr:cNvPr id="410" name="テキスト ボックス 409"/>
        <xdr:cNvSpPr txBox="1"/>
      </xdr:nvSpPr>
      <xdr:spPr>
        <a:xfrm>
          <a:off x="14020800" y="734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129032</xdr:rowOff>
    </xdr:from>
    <xdr:to>
      <xdr:col>64</xdr:col>
      <xdr:colOff>152400</xdr:colOff>
      <xdr:row>43</xdr:row>
      <xdr:rowOff>59182</xdr:rowOff>
    </xdr:to>
    <xdr:sp macro="" textlink="">
      <xdr:nvSpPr>
        <xdr:cNvPr id="411" name="楕円 410"/>
        <xdr:cNvSpPr/>
      </xdr:nvSpPr>
      <xdr:spPr>
        <a:xfrm>
          <a:off x="13462000" y="73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43959</xdr:rowOff>
    </xdr:from>
    <xdr:ext cx="762000" cy="259045"/>
    <xdr:sp macro="" textlink="">
      <xdr:nvSpPr>
        <xdr:cNvPr id="412" name="テキスト ボックス 411"/>
        <xdr:cNvSpPr txBox="1"/>
      </xdr:nvSpPr>
      <xdr:spPr>
        <a:xfrm>
          <a:off x="13131800" y="741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基準財政需要額算入見込額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増加した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ものの、</a:t>
          </a:r>
          <a:r>
            <a:rPr kumimoji="1" lang="ja-JP" altLang="en-US" sz="1300">
              <a:latin typeface="ＭＳ ゴシック" panose="020B0609070205080204" pitchFamily="49" charset="-128"/>
              <a:ea typeface="ＭＳ ゴシック" panose="020B0609070205080204" pitchFamily="49" charset="-128"/>
            </a:rPr>
            <a:t>地方債残高の増加や充当可能基金額の減少などにより、前年度と比較すると</a:t>
          </a:r>
          <a:r>
            <a:rPr kumimoji="1" lang="en-US" altLang="ja-JP" sz="1300">
              <a:latin typeface="ＭＳ ゴシック" panose="020B0609070205080204" pitchFamily="49" charset="-128"/>
              <a:ea typeface="ＭＳ ゴシック" panose="020B0609070205080204" pitchFamily="49" charset="-128"/>
            </a:rPr>
            <a:t>3.7</a:t>
          </a:r>
          <a:r>
            <a:rPr kumimoji="1" lang="ja-JP" altLang="en-US" sz="1300">
              <a:latin typeface="ＭＳ ゴシック" panose="020B0609070205080204" pitchFamily="49" charset="-128"/>
              <a:ea typeface="ＭＳ ゴシック" panose="020B0609070205080204" pitchFamily="49" charset="-128"/>
            </a:rPr>
            <a:t>ポイント悪化した。全国、県内市町、類似団体平均のいずれにも劣ることから、起債事業の厳選と残高の削減を図る必要がある。</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11853</xdr:rowOff>
    </xdr:to>
    <xdr:cxnSp macro="">
      <xdr:nvCxnSpPr>
        <xdr:cNvPr id="443" name="直線コネクタ 442"/>
        <xdr:cNvCxnSpPr/>
      </xdr:nvCxnSpPr>
      <xdr:spPr>
        <a:xfrm flipV="1">
          <a:off x="17018000" y="2313214"/>
          <a:ext cx="0" cy="1641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155380</xdr:rowOff>
    </xdr:from>
    <xdr:ext cx="762000" cy="259045"/>
    <xdr:sp macro="" textlink="">
      <xdr:nvSpPr>
        <xdr:cNvPr id="444" name="将来負担の状況最小値テキスト"/>
        <xdr:cNvSpPr txBox="1"/>
      </xdr:nvSpPr>
      <xdr:spPr>
        <a:xfrm>
          <a:off x="17106900" y="3927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11853</xdr:rowOff>
    </xdr:from>
    <xdr:to>
      <xdr:col>81</xdr:col>
      <xdr:colOff>133350</xdr:colOff>
      <xdr:row>23</xdr:row>
      <xdr:rowOff>11853</xdr:rowOff>
    </xdr:to>
    <xdr:cxnSp macro="">
      <xdr:nvCxnSpPr>
        <xdr:cNvPr id="445" name="直線コネクタ 444"/>
        <xdr:cNvCxnSpPr/>
      </xdr:nvCxnSpPr>
      <xdr:spPr>
        <a:xfrm>
          <a:off x="16929100" y="3955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135104</xdr:rowOff>
    </xdr:from>
    <xdr:to>
      <xdr:col>81</xdr:col>
      <xdr:colOff>44450</xdr:colOff>
      <xdr:row>18</xdr:row>
      <xdr:rowOff>6169</xdr:rowOff>
    </xdr:to>
    <xdr:cxnSp macro="">
      <xdr:nvCxnSpPr>
        <xdr:cNvPr id="448" name="直線コネクタ 447"/>
        <xdr:cNvCxnSpPr/>
      </xdr:nvCxnSpPr>
      <xdr:spPr>
        <a:xfrm>
          <a:off x="16179800" y="3049754"/>
          <a:ext cx="838200" cy="4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124054</xdr:rowOff>
    </xdr:from>
    <xdr:ext cx="762000" cy="259045"/>
    <xdr:sp macro="" textlink="">
      <xdr:nvSpPr>
        <xdr:cNvPr id="449" name="将来負担の状況平均値テキスト"/>
        <xdr:cNvSpPr txBox="1"/>
      </xdr:nvSpPr>
      <xdr:spPr>
        <a:xfrm>
          <a:off x="17106900" y="2695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107527</xdr:rowOff>
    </xdr:from>
    <xdr:to>
      <xdr:col>81</xdr:col>
      <xdr:colOff>95250</xdr:colOff>
      <xdr:row>17</xdr:row>
      <xdr:rowOff>37677</xdr:rowOff>
    </xdr:to>
    <xdr:sp macro="" textlink="">
      <xdr:nvSpPr>
        <xdr:cNvPr id="450" name="フローチャート: 判断 449"/>
        <xdr:cNvSpPr/>
      </xdr:nvSpPr>
      <xdr:spPr>
        <a:xfrm>
          <a:off x="16967200" y="285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135104</xdr:rowOff>
    </xdr:from>
    <xdr:to>
      <xdr:col>77</xdr:col>
      <xdr:colOff>44450</xdr:colOff>
      <xdr:row>17</xdr:row>
      <xdr:rowOff>136253</xdr:rowOff>
    </xdr:to>
    <xdr:cxnSp macro="">
      <xdr:nvCxnSpPr>
        <xdr:cNvPr id="451" name="直線コネクタ 450"/>
        <xdr:cNvCxnSpPr/>
      </xdr:nvCxnSpPr>
      <xdr:spPr>
        <a:xfrm flipV="1">
          <a:off x="15290800" y="3049754"/>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129359</xdr:rowOff>
    </xdr:from>
    <xdr:to>
      <xdr:col>77</xdr:col>
      <xdr:colOff>95250</xdr:colOff>
      <xdr:row>17</xdr:row>
      <xdr:rowOff>59509</xdr:rowOff>
    </xdr:to>
    <xdr:sp macro="" textlink="">
      <xdr:nvSpPr>
        <xdr:cNvPr id="452" name="フローチャート: 判断 451"/>
        <xdr:cNvSpPr/>
      </xdr:nvSpPr>
      <xdr:spPr>
        <a:xfrm>
          <a:off x="16129000" y="287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69686</xdr:rowOff>
    </xdr:from>
    <xdr:ext cx="736600" cy="259045"/>
    <xdr:sp macro="" textlink="">
      <xdr:nvSpPr>
        <xdr:cNvPr id="453" name="テキスト ボックス 452"/>
        <xdr:cNvSpPr txBox="1"/>
      </xdr:nvSpPr>
      <xdr:spPr>
        <a:xfrm>
          <a:off x="15798800" y="2641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112123</xdr:rowOff>
    </xdr:from>
    <xdr:to>
      <xdr:col>72</xdr:col>
      <xdr:colOff>203200</xdr:colOff>
      <xdr:row>17</xdr:row>
      <xdr:rowOff>136253</xdr:rowOff>
    </xdr:to>
    <xdr:cxnSp macro="">
      <xdr:nvCxnSpPr>
        <xdr:cNvPr id="454" name="直線コネクタ 453"/>
        <xdr:cNvCxnSpPr/>
      </xdr:nvCxnSpPr>
      <xdr:spPr>
        <a:xfrm>
          <a:off x="14401800" y="302677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91682</xdr:rowOff>
    </xdr:from>
    <xdr:to>
      <xdr:col>73</xdr:col>
      <xdr:colOff>44450</xdr:colOff>
      <xdr:row>16</xdr:row>
      <xdr:rowOff>21832</xdr:rowOff>
    </xdr:to>
    <xdr:sp macro="" textlink="">
      <xdr:nvSpPr>
        <xdr:cNvPr id="455" name="フローチャート: 判断 454"/>
        <xdr:cNvSpPr/>
      </xdr:nvSpPr>
      <xdr:spPr>
        <a:xfrm>
          <a:off x="15240000" y="266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32009</xdr:rowOff>
    </xdr:from>
    <xdr:ext cx="762000" cy="259045"/>
    <xdr:sp macro="" textlink="">
      <xdr:nvSpPr>
        <xdr:cNvPr id="456" name="テキスト ボックス 455"/>
        <xdr:cNvSpPr txBox="1"/>
      </xdr:nvSpPr>
      <xdr:spPr>
        <a:xfrm>
          <a:off x="14909800" y="243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112123</xdr:rowOff>
    </xdr:from>
    <xdr:to>
      <xdr:col>68</xdr:col>
      <xdr:colOff>152400</xdr:colOff>
      <xdr:row>17</xdr:row>
      <xdr:rowOff>119017</xdr:rowOff>
    </xdr:to>
    <xdr:cxnSp macro="">
      <xdr:nvCxnSpPr>
        <xdr:cNvPr id="457" name="直線コネクタ 456"/>
        <xdr:cNvCxnSpPr/>
      </xdr:nvCxnSpPr>
      <xdr:spPr>
        <a:xfrm flipV="1">
          <a:off x="13512800" y="302677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79042</xdr:rowOff>
    </xdr:from>
    <xdr:to>
      <xdr:col>68</xdr:col>
      <xdr:colOff>203200</xdr:colOff>
      <xdr:row>16</xdr:row>
      <xdr:rowOff>9192</xdr:rowOff>
    </xdr:to>
    <xdr:sp macro="" textlink="">
      <xdr:nvSpPr>
        <xdr:cNvPr id="458" name="フローチャート: 判断 457"/>
        <xdr:cNvSpPr/>
      </xdr:nvSpPr>
      <xdr:spPr>
        <a:xfrm>
          <a:off x="14351000" y="265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19369</xdr:rowOff>
    </xdr:from>
    <xdr:ext cx="762000" cy="259045"/>
    <xdr:sp macro="" textlink="">
      <xdr:nvSpPr>
        <xdr:cNvPr id="459" name="テキスト ボックス 458"/>
        <xdr:cNvSpPr txBox="1"/>
      </xdr:nvSpPr>
      <xdr:spPr>
        <a:xfrm>
          <a:off x="14020800" y="241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122706</xdr:rowOff>
    </xdr:from>
    <xdr:to>
      <xdr:col>64</xdr:col>
      <xdr:colOff>152400</xdr:colOff>
      <xdr:row>16</xdr:row>
      <xdr:rowOff>52856</xdr:rowOff>
    </xdr:to>
    <xdr:sp macro="" textlink="">
      <xdr:nvSpPr>
        <xdr:cNvPr id="460" name="フローチャート: 判断 459"/>
        <xdr:cNvSpPr/>
      </xdr:nvSpPr>
      <xdr:spPr>
        <a:xfrm>
          <a:off x="13462000" y="269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63033</xdr:rowOff>
    </xdr:from>
    <xdr:ext cx="762000" cy="259045"/>
    <xdr:sp macro="" textlink="">
      <xdr:nvSpPr>
        <xdr:cNvPr id="461" name="テキスト ボックス 460"/>
        <xdr:cNvSpPr txBox="1"/>
      </xdr:nvSpPr>
      <xdr:spPr>
        <a:xfrm>
          <a:off x="13131800" y="246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126819</xdr:rowOff>
    </xdr:from>
    <xdr:to>
      <xdr:col>81</xdr:col>
      <xdr:colOff>95250</xdr:colOff>
      <xdr:row>18</xdr:row>
      <xdr:rowOff>56969</xdr:rowOff>
    </xdr:to>
    <xdr:sp macro="" textlink="">
      <xdr:nvSpPr>
        <xdr:cNvPr id="467" name="楕円 466"/>
        <xdr:cNvSpPr/>
      </xdr:nvSpPr>
      <xdr:spPr>
        <a:xfrm>
          <a:off x="16967200" y="304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98896</xdr:rowOff>
    </xdr:from>
    <xdr:ext cx="762000" cy="259045"/>
    <xdr:sp macro="" textlink="">
      <xdr:nvSpPr>
        <xdr:cNvPr id="468" name="将来負担の状況該当値テキスト"/>
        <xdr:cNvSpPr txBox="1"/>
      </xdr:nvSpPr>
      <xdr:spPr>
        <a:xfrm>
          <a:off x="17106900" y="301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84304</xdr:rowOff>
    </xdr:from>
    <xdr:to>
      <xdr:col>77</xdr:col>
      <xdr:colOff>95250</xdr:colOff>
      <xdr:row>18</xdr:row>
      <xdr:rowOff>14454</xdr:rowOff>
    </xdr:to>
    <xdr:sp macro="" textlink="">
      <xdr:nvSpPr>
        <xdr:cNvPr id="469" name="楕円 468"/>
        <xdr:cNvSpPr/>
      </xdr:nvSpPr>
      <xdr:spPr>
        <a:xfrm>
          <a:off x="16129000" y="299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170681</xdr:rowOff>
    </xdr:from>
    <xdr:ext cx="736600" cy="259045"/>
    <xdr:sp macro="" textlink="">
      <xdr:nvSpPr>
        <xdr:cNvPr id="470" name="テキスト ボックス 469"/>
        <xdr:cNvSpPr txBox="1"/>
      </xdr:nvSpPr>
      <xdr:spPr>
        <a:xfrm>
          <a:off x="15798800" y="3085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85453</xdr:rowOff>
    </xdr:from>
    <xdr:to>
      <xdr:col>73</xdr:col>
      <xdr:colOff>44450</xdr:colOff>
      <xdr:row>18</xdr:row>
      <xdr:rowOff>15603</xdr:rowOff>
    </xdr:to>
    <xdr:sp macro="" textlink="">
      <xdr:nvSpPr>
        <xdr:cNvPr id="471" name="楕円 470"/>
        <xdr:cNvSpPr/>
      </xdr:nvSpPr>
      <xdr:spPr>
        <a:xfrm>
          <a:off x="15240000" y="300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380</xdr:rowOff>
    </xdr:from>
    <xdr:ext cx="762000" cy="259045"/>
    <xdr:sp macro="" textlink="">
      <xdr:nvSpPr>
        <xdr:cNvPr id="472" name="テキスト ボックス 471"/>
        <xdr:cNvSpPr txBox="1"/>
      </xdr:nvSpPr>
      <xdr:spPr>
        <a:xfrm>
          <a:off x="14909800" y="308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61323</xdr:rowOff>
    </xdr:from>
    <xdr:to>
      <xdr:col>68</xdr:col>
      <xdr:colOff>203200</xdr:colOff>
      <xdr:row>17</xdr:row>
      <xdr:rowOff>162923</xdr:rowOff>
    </xdr:to>
    <xdr:sp macro="" textlink="">
      <xdr:nvSpPr>
        <xdr:cNvPr id="473" name="楕円 472"/>
        <xdr:cNvSpPr/>
      </xdr:nvSpPr>
      <xdr:spPr>
        <a:xfrm>
          <a:off x="14351000" y="297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147700</xdr:rowOff>
    </xdr:from>
    <xdr:ext cx="762000" cy="259045"/>
    <xdr:sp macro="" textlink="">
      <xdr:nvSpPr>
        <xdr:cNvPr id="474" name="テキスト ボックス 473"/>
        <xdr:cNvSpPr txBox="1"/>
      </xdr:nvSpPr>
      <xdr:spPr>
        <a:xfrm>
          <a:off x="14020800" y="306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68217</xdr:rowOff>
    </xdr:from>
    <xdr:to>
      <xdr:col>64</xdr:col>
      <xdr:colOff>152400</xdr:colOff>
      <xdr:row>17</xdr:row>
      <xdr:rowOff>169817</xdr:rowOff>
    </xdr:to>
    <xdr:sp macro="" textlink="">
      <xdr:nvSpPr>
        <xdr:cNvPr id="475" name="楕円 474"/>
        <xdr:cNvSpPr/>
      </xdr:nvSpPr>
      <xdr:spPr>
        <a:xfrm>
          <a:off x="13462000" y="298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154594</xdr:rowOff>
    </xdr:from>
    <xdr:ext cx="762000" cy="259045"/>
    <xdr:sp macro="" textlink="">
      <xdr:nvSpPr>
        <xdr:cNvPr id="476" name="テキスト ボックス 475"/>
        <xdr:cNvSpPr txBox="1"/>
      </xdr:nvSpPr>
      <xdr:spPr>
        <a:xfrm>
          <a:off x="13131800" y="306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愛媛県西条市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110,767
109,435
509.98
51,247,148
49,134,436
1,920,048
26,824,263
52,403,344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一般職・特別職退職手当等が減少したことから人件費は</a:t>
          </a:r>
          <a:r>
            <a:rPr kumimoji="1" lang="ja-JP" altLang="en-US" sz="1300">
              <a:latin typeface="ＭＳ Ｐゴシック" panose="020B0600070205080204" pitchFamily="50" charset="-128"/>
              <a:ea typeface="ＭＳ Ｐゴシック" panose="020B0600070205080204" pitchFamily="50" charset="-128"/>
            </a:rPr>
            <a:t>減少しており、全国平均を下回っているものの県内市町及び類似団体平均を上回っている。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今後も事務事業の見直しや指定管理者制度の導入、執務体制の効率化等により、適切な定員管理に努め、引き続き人件費関係経費全体について抑制していく必要がある。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29028</xdr:rowOff>
    </xdr:from>
    <xdr:to>
      <xdr:col>24</xdr:col>
      <xdr:colOff>25400</xdr:colOff>
      <xdr:row>41</xdr:row>
      <xdr:rowOff>37193</xdr:rowOff>
    </xdr:to>
    <xdr:cxnSp macro="">
      <xdr:nvCxnSpPr>
        <xdr:cNvPr id="63" name="直線コネクタ 62"/>
        <xdr:cNvCxnSpPr/>
      </xdr:nvCxnSpPr>
      <xdr:spPr>
        <a:xfrm flipV="1">
          <a:off x="4826000" y="5515428"/>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9270</xdr:rowOff>
    </xdr:from>
    <xdr:ext cx="762000" cy="259045"/>
    <xdr:sp macro="" textlink="">
      <xdr:nvSpPr>
        <xdr:cNvPr id="64" name="人件費最小値テキスト"/>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37193</xdr:rowOff>
    </xdr:from>
    <xdr:to>
      <xdr:col>24</xdr:col>
      <xdr:colOff>114300</xdr:colOff>
      <xdr:row>41</xdr:row>
      <xdr:rowOff>37193</xdr:rowOff>
    </xdr:to>
    <xdr:cxnSp macro="">
      <xdr:nvCxnSpPr>
        <xdr:cNvPr id="65" name="直線コネクタ 64"/>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115405</xdr:rowOff>
    </xdr:from>
    <xdr:ext cx="762000" cy="259045"/>
    <xdr:sp macro="" textlink="">
      <xdr:nvSpPr>
        <xdr:cNvPr id="66" name="人件費最大値テキスト"/>
        <xdr:cNvSpPr txBox="1"/>
      </xdr:nvSpPr>
      <xdr:spPr>
        <a:xfrm>
          <a:off x="4914900" y="525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29028</xdr:rowOff>
    </xdr:from>
    <xdr:to>
      <xdr:col>24</xdr:col>
      <xdr:colOff>114300</xdr:colOff>
      <xdr:row>32</xdr:row>
      <xdr:rowOff>29028</xdr:rowOff>
    </xdr:to>
    <xdr:cxnSp macro="">
      <xdr:nvCxnSpPr>
        <xdr:cNvPr id="67" name="直線コネクタ 66"/>
        <xdr:cNvCxnSpPr/>
      </xdr:nvCxnSpPr>
      <xdr:spPr>
        <a:xfrm>
          <a:off x="4737100" y="551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102507</xdr:rowOff>
    </xdr:from>
    <xdr:to>
      <xdr:col>24</xdr:col>
      <xdr:colOff>25400</xdr:colOff>
      <xdr:row>40</xdr:row>
      <xdr:rowOff>110672</xdr:rowOff>
    </xdr:to>
    <xdr:cxnSp macro="">
      <xdr:nvCxnSpPr>
        <xdr:cNvPr id="68" name="直線コネクタ 67"/>
        <xdr:cNvCxnSpPr/>
      </xdr:nvCxnSpPr>
      <xdr:spPr>
        <a:xfrm flipV="1">
          <a:off x="3987800" y="6789057"/>
          <a:ext cx="8382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43741</xdr:rowOff>
    </xdr:from>
    <xdr:ext cx="762000" cy="259045"/>
    <xdr:sp macro="" textlink="">
      <xdr:nvSpPr>
        <xdr:cNvPr id="69" name="人件費平均値テキスト"/>
        <xdr:cNvSpPr txBox="1"/>
      </xdr:nvSpPr>
      <xdr:spPr>
        <a:xfrm>
          <a:off x="4914900" y="604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27214</xdr:rowOff>
    </xdr:from>
    <xdr:to>
      <xdr:col>24</xdr:col>
      <xdr:colOff>76200</xdr:colOff>
      <xdr:row>36</xdr:row>
      <xdr:rowOff>128814</xdr:rowOff>
    </xdr:to>
    <xdr:sp macro="" textlink="">
      <xdr:nvSpPr>
        <xdr:cNvPr id="70" name="フローチャート: 判断 69"/>
        <xdr:cNvSpPr/>
      </xdr:nvSpPr>
      <xdr:spPr>
        <a:xfrm>
          <a:off x="47752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118835</xdr:rowOff>
    </xdr:from>
    <xdr:to>
      <xdr:col>19</xdr:col>
      <xdr:colOff>187325</xdr:colOff>
      <xdr:row>40</xdr:row>
      <xdr:rowOff>110672</xdr:rowOff>
    </xdr:to>
    <xdr:cxnSp macro="">
      <xdr:nvCxnSpPr>
        <xdr:cNvPr id="71" name="直線コネクタ 70"/>
        <xdr:cNvCxnSpPr/>
      </xdr:nvCxnSpPr>
      <xdr:spPr>
        <a:xfrm>
          <a:off x="3098800" y="6805385"/>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59872</xdr:rowOff>
    </xdr:from>
    <xdr:to>
      <xdr:col>20</xdr:col>
      <xdr:colOff>38100</xdr:colOff>
      <xdr:row>36</xdr:row>
      <xdr:rowOff>161472</xdr:rowOff>
    </xdr:to>
    <xdr:sp macro="" textlink="">
      <xdr:nvSpPr>
        <xdr:cNvPr id="72" name="フローチャート: 判断 71"/>
        <xdr:cNvSpPr/>
      </xdr:nvSpPr>
      <xdr:spPr>
        <a:xfrm>
          <a:off x="3937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199</xdr:rowOff>
    </xdr:from>
    <xdr:ext cx="736600" cy="259045"/>
    <xdr:sp macro="" textlink="">
      <xdr:nvSpPr>
        <xdr:cNvPr id="73" name="テキスト ボックス 72"/>
        <xdr:cNvSpPr txBox="1"/>
      </xdr:nvSpPr>
      <xdr:spPr>
        <a:xfrm>
          <a:off x="3606800" y="6000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118835</xdr:rowOff>
    </xdr:from>
    <xdr:to>
      <xdr:col>15</xdr:col>
      <xdr:colOff>98425</xdr:colOff>
      <xdr:row>40</xdr:row>
      <xdr:rowOff>78015</xdr:rowOff>
    </xdr:to>
    <xdr:cxnSp macro="">
      <xdr:nvCxnSpPr>
        <xdr:cNvPr id="74" name="直線コネクタ 73"/>
        <xdr:cNvCxnSpPr/>
      </xdr:nvCxnSpPr>
      <xdr:spPr>
        <a:xfrm flipV="1">
          <a:off x="2209800" y="68053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43543</xdr:rowOff>
    </xdr:from>
    <xdr:to>
      <xdr:col>15</xdr:col>
      <xdr:colOff>149225</xdr:colOff>
      <xdr:row>36</xdr:row>
      <xdr:rowOff>145143</xdr:rowOff>
    </xdr:to>
    <xdr:sp macro="" textlink="">
      <xdr:nvSpPr>
        <xdr:cNvPr id="75" name="フローチャート: 判断 74"/>
        <xdr:cNvSpPr/>
      </xdr:nvSpPr>
      <xdr:spPr>
        <a:xfrm>
          <a:off x="3048000" y="621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155320</xdr:rowOff>
    </xdr:from>
    <xdr:ext cx="762000" cy="259045"/>
    <xdr:sp macro="" textlink="">
      <xdr:nvSpPr>
        <xdr:cNvPr id="76" name="テキスト ボックス 75"/>
        <xdr:cNvSpPr txBox="1"/>
      </xdr:nvSpPr>
      <xdr:spPr>
        <a:xfrm>
          <a:off x="2717800" y="598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69850</xdr:rowOff>
    </xdr:from>
    <xdr:to>
      <xdr:col>11</xdr:col>
      <xdr:colOff>9525</xdr:colOff>
      <xdr:row>40</xdr:row>
      <xdr:rowOff>78015</xdr:rowOff>
    </xdr:to>
    <xdr:cxnSp macro="">
      <xdr:nvCxnSpPr>
        <xdr:cNvPr id="77" name="直線コネクタ 76"/>
        <xdr:cNvCxnSpPr/>
      </xdr:nvCxnSpPr>
      <xdr:spPr>
        <a:xfrm>
          <a:off x="1320800" y="6756400"/>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166007</xdr:rowOff>
    </xdr:from>
    <xdr:to>
      <xdr:col>11</xdr:col>
      <xdr:colOff>60325</xdr:colOff>
      <xdr:row>38</xdr:row>
      <xdr:rowOff>96157</xdr:rowOff>
    </xdr:to>
    <xdr:sp macro="" textlink="">
      <xdr:nvSpPr>
        <xdr:cNvPr id="78" name="フローチャート: 判断 77"/>
        <xdr:cNvSpPr/>
      </xdr:nvSpPr>
      <xdr:spPr>
        <a:xfrm>
          <a:off x="2159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106334</xdr:rowOff>
    </xdr:from>
    <xdr:ext cx="762000" cy="259045"/>
    <xdr:sp macro="" textlink="">
      <xdr:nvSpPr>
        <xdr:cNvPr id="79" name="テキスト ボックス 78"/>
        <xdr:cNvSpPr txBox="1"/>
      </xdr:nvSpPr>
      <xdr:spPr>
        <a:xfrm>
          <a:off x="1828800" y="627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166007</xdr:rowOff>
    </xdr:from>
    <xdr:to>
      <xdr:col>6</xdr:col>
      <xdr:colOff>171450</xdr:colOff>
      <xdr:row>38</xdr:row>
      <xdr:rowOff>96157</xdr:rowOff>
    </xdr:to>
    <xdr:sp macro="" textlink="">
      <xdr:nvSpPr>
        <xdr:cNvPr id="80" name="フローチャート: 判断 79"/>
        <xdr:cNvSpPr/>
      </xdr:nvSpPr>
      <xdr:spPr>
        <a:xfrm>
          <a:off x="1270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106334</xdr:rowOff>
    </xdr:from>
    <xdr:ext cx="762000" cy="259045"/>
    <xdr:sp macro="" textlink="">
      <xdr:nvSpPr>
        <xdr:cNvPr id="81" name="テキスト ボックス 80"/>
        <xdr:cNvSpPr txBox="1"/>
      </xdr:nvSpPr>
      <xdr:spPr>
        <a:xfrm>
          <a:off x="939800" y="627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51707</xdr:rowOff>
    </xdr:from>
    <xdr:to>
      <xdr:col>24</xdr:col>
      <xdr:colOff>76200</xdr:colOff>
      <xdr:row>39</xdr:row>
      <xdr:rowOff>153307</xdr:rowOff>
    </xdr:to>
    <xdr:sp macro="" textlink="">
      <xdr:nvSpPr>
        <xdr:cNvPr id="87" name="楕円 86"/>
        <xdr:cNvSpPr/>
      </xdr:nvSpPr>
      <xdr:spPr>
        <a:xfrm>
          <a:off x="4775200" y="673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23784</xdr:rowOff>
    </xdr:from>
    <xdr:ext cx="762000" cy="259045"/>
    <xdr:sp macro="" textlink="">
      <xdr:nvSpPr>
        <xdr:cNvPr id="88" name="人件費該当値テキスト"/>
        <xdr:cNvSpPr txBox="1"/>
      </xdr:nvSpPr>
      <xdr:spPr>
        <a:xfrm>
          <a:off x="49149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59872</xdr:rowOff>
    </xdr:from>
    <xdr:to>
      <xdr:col>20</xdr:col>
      <xdr:colOff>38100</xdr:colOff>
      <xdr:row>40</xdr:row>
      <xdr:rowOff>161472</xdr:rowOff>
    </xdr:to>
    <xdr:sp macro="" textlink="">
      <xdr:nvSpPr>
        <xdr:cNvPr id="89" name="楕円 88"/>
        <xdr:cNvSpPr/>
      </xdr:nvSpPr>
      <xdr:spPr>
        <a:xfrm>
          <a:off x="3937000" y="691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146249</xdr:rowOff>
    </xdr:from>
    <xdr:ext cx="736600" cy="259045"/>
    <xdr:sp macro="" textlink="">
      <xdr:nvSpPr>
        <xdr:cNvPr id="90" name="テキスト ボックス 89"/>
        <xdr:cNvSpPr txBox="1"/>
      </xdr:nvSpPr>
      <xdr:spPr>
        <a:xfrm>
          <a:off x="3606800" y="7004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68035</xdr:rowOff>
    </xdr:from>
    <xdr:to>
      <xdr:col>15</xdr:col>
      <xdr:colOff>149225</xdr:colOff>
      <xdr:row>39</xdr:row>
      <xdr:rowOff>169635</xdr:rowOff>
    </xdr:to>
    <xdr:sp macro="" textlink="">
      <xdr:nvSpPr>
        <xdr:cNvPr id="91" name="楕円 90"/>
        <xdr:cNvSpPr/>
      </xdr:nvSpPr>
      <xdr:spPr>
        <a:xfrm>
          <a:off x="3048000" y="675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154412</xdr:rowOff>
    </xdr:from>
    <xdr:ext cx="762000" cy="259045"/>
    <xdr:sp macro="" textlink="">
      <xdr:nvSpPr>
        <xdr:cNvPr id="92" name="テキスト ボックス 91"/>
        <xdr:cNvSpPr txBox="1"/>
      </xdr:nvSpPr>
      <xdr:spPr>
        <a:xfrm>
          <a:off x="2717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27215</xdr:rowOff>
    </xdr:from>
    <xdr:to>
      <xdr:col>11</xdr:col>
      <xdr:colOff>60325</xdr:colOff>
      <xdr:row>40</xdr:row>
      <xdr:rowOff>128815</xdr:rowOff>
    </xdr:to>
    <xdr:sp macro="" textlink="">
      <xdr:nvSpPr>
        <xdr:cNvPr id="93" name="楕円 92"/>
        <xdr:cNvSpPr/>
      </xdr:nvSpPr>
      <xdr:spPr>
        <a:xfrm>
          <a:off x="2159000" y="688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113592</xdr:rowOff>
    </xdr:from>
    <xdr:ext cx="762000" cy="259045"/>
    <xdr:sp macro="" textlink="">
      <xdr:nvSpPr>
        <xdr:cNvPr id="94" name="テキスト ボックス 93"/>
        <xdr:cNvSpPr txBox="1"/>
      </xdr:nvSpPr>
      <xdr:spPr>
        <a:xfrm>
          <a:off x="1828800" y="697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19050</xdr:rowOff>
    </xdr:from>
    <xdr:to>
      <xdr:col>6</xdr:col>
      <xdr:colOff>171450</xdr:colOff>
      <xdr:row>39</xdr:row>
      <xdr:rowOff>120650</xdr:rowOff>
    </xdr:to>
    <xdr:sp macro="" textlink="">
      <xdr:nvSpPr>
        <xdr:cNvPr id="95" name="楕円 94"/>
        <xdr:cNvSpPr/>
      </xdr:nvSpPr>
      <xdr:spPr>
        <a:xfrm>
          <a:off x="1270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105427</xdr:rowOff>
    </xdr:from>
    <xdr:ext cx="762000" cy="259045"/>
    <xdr:sp macro="" textlink="">
      <xdr:nvSpPr>
        <xdr:cNvPr id="96" name="テキスト ボックス 95"/>
        <xdr:cNvSpPr txBox="1"/>
      </xdr:nvSpPr>
      <xdr:spPr>
        <a:xfrm>
          <a:off x="939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同報系防災行政無線保守点検の開始当等により物件費は増加しているものの、経常一般財源等も増加したことから前年度と同率となっている。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300">
              <a:latin typeface="ＭＳ Ｐゴシック" panose="020B0600070205080204" pitchFamily="50" charset="-128"/>
              <a:ea typeface="ＭＳ Ｐゴシック" panose="020B0600070205080204" pitchFamily="50" charset="-128"/>
            </a:rPr>
            <a:t>全国、県内市町平均は上回る状況であり、指定管理者制度等民間委託化を推進し、業務の効率化、コスト削減に努める。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86179</xdr:rowOff>
    </xdr:from>
    <xdr:to>
      <xdr:col>82</xdr:col>
      <xdr:colOff>107950</xdr:colOff>
      <xdr:row>22</xdr:row>
      <xdr:rowOff>12700</xdr:rowOff>
    </xdr:to>
    <xdr:cxnSp macro="">
      <xdr:nvCxnSpPr>
        <xdr:cNvPr id="126" name="直線コネクタ 125"/>
        <xdr:cNvCxnSpPr/>
      </xdr:nvCxnSpPr>
      <xdr:spPr>
        <a:xfrm flipV="1">
          <a:off x="16510000" y="231502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7"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8" name="直線コネクタ 127"/>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1106</xdr:rowOff>
    </xdr:from>
    <xdr:ext cx="762000" cy="259045"/>
    <xdr:sp macro="" textlink="">
      <xdr:nvSpPr>
        <xdr:cNvPr id="129" name="物件費最大値テキスト"/>
        <xdr:cNvSpPr txBox="1"/>
      </xdr:nvSpPr>
      <xdr:spPr>
        <a:xfrm>
          <a:off x="16598900" y="205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86179</xdr:rowOff>
    </xdr:from>
    <xdr:to>
      <xdr:col>82</xdr:col>
      <xdr:colOff>196850</xdr:colOff>
      <xdr:row>13</xdr:row>
      <xdr:rowOff>86179</xdr:rowOff>
    </xdr:to>
    <xdr:cxnSp macro="">
      <xdr:nvCxnSpPr>
        <xdr:cNvPr id="130" name="直線コネクタ 129"/>
        <xdr:cNvCxnSpPr/>
      </xdr:nvCxnSpPr>
      <xdr:spPr>
        <a:xfrm>
          <a:off x="16421100" y="2315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167821</xdr:rowOff>
    </xdr:from>
    <xdr:to>
      <xdr:col>82</xdr:col>
      <xdr:colOff>107950</xdr:colOff>
      <xdr:row>17</xdr:row>
      <xdr:rowOff>167821</xdr:rowOff>
    </xdr:to>
    <xdr:cxnSp macro="">
      <xdr:nvCxnSpPr>
        <xdr:cNvPr id="131" name="直線コネクタ 130"/>
        <xdr:cNvCxnSpPr/>
      </xdr:nvCxnSpPr>
      <xdr:spPr>
        <a:xfrm>
          <a:off x="15671800" y="30824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141713</xdr:rowOff>
    </xdr:from>
    <xdr:ext cx="762000" cy="259045"/>
    <xdr:sp macro="" textlink="">
      <xdr:nvSpPr>
        <xdr:cNvPr id="132" name="物件費平均値テキスト"/>
        <xdr:cNvSpPr txBox="1"/>
      </xdr:nvSpPr>
      <xdr:spPr>
        <a:xfrm>
          <a:off x="16598900" y="2713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33" name="フローチャート: 判断 132"/>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20864</xdr:rowOff>
    </xdr:from>
    <xdr:to>
      <xdr:col>78</xdr:col>
      <xdr:colOff>69850</xdr:colOff>
      <xdr:row>17</xdr:row>
      <xdr:rowOff>167821</xdr:rowOff>
    </xdr:to>
    <xdr:cxnSp macro="">
      <xdr:nvCxnSpPr>
        <xdr:cNvPr id="134" name="直線コネクタ 133"/>
        <xdr:cNvCxnSpPr/>
      </xdr:nvCxnSpPr>
      <xdr:spPr>
        <a:xfrm>
          <a:off x="14782800" y="2935514"/>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92529</xdr:rowOff>
    </xdr:from>
    <xdr:to>
      <xdr:col>78</xdr:col>
      <xdr:colOff>120650</xdr:colOff>
      <xdr:row>17</xdr:row>
      <xdr:rowOff>22679</xdr:rowOff>
    </xdr:to>
    <xdr:sp macro="" textlink="">
      <xdr:nvSpPr>
        <xdr:cNvPr id="135" name="フローチャート: 判断 134"/>
        <xdr:cNvSpPr/>
      </xdr:nvSpPr>
      <xdr:spPr>
        <a:xfrm>
          <a:off x="15621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32856</xdr:rowOff>
    </xdr:from>
    <xdr:ext cx="736600" cy="259045"/>
    <xdr:sp macro="" textlink="">
      <xdr:nvSpPr>
        <xdr:cNvPr id="136" name="テキスト ボックス 135"/>
        <xdr:cNvSpPr txBox="1"/>
      </xdr:nvSpPr>
      <xdr:spPr>
        <a:xfrm>
          <a:off x="15290800" y="2604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127000</xdr:rowOff>
    </xdr:from>
    <xdr:to>
      <xdr:col>73</xdr:col>
      <xdr:colOff>180975</xdr:colOff>
      <xdr:row>17</xdr:row>
      <xdr:rowOff>20864</xdr:rowOff>
    </xdr:to>
    <xdr:cxnSp macro="">
      <xdr:nvCxnSpPr>
        <xdr:cNvPr id="137" name="直線コネクタ 136"/>
        <xdr:cNvCxnSpPr/>
      </xdr:nvCxnSpPr>
      <xdr:spPr>
        <a:xfrm>
          <a:off x="13893800" y="28702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51707</xdr:rowOff>
    </xdr:from>
    <xdr:to>
      <xdr:col>74</xdr:col>
      <xdr:colOff>31750</xdr:colOff>
      <xdr:row>17</xdr:row>
      <xdr:rowOff>153307</xdr:rowOff>
    </xdr:to>
    <xdr:sp macro="" textlink="">
      <xdr:nvSpPr>
        <xdr:cNvPr id="138" name="フローチャート: 判断 137"/>
        <xdr:cNvSpPr/>
      </xdr:nvSpPr>
      <xdr:spPr>
        <a:xfrm>
          <a:off x="14732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138084</xdr:rowOff>
    </xdr:from>
    <xdr:ext cx="762000" cy="259045"/>
    <xdr:sp macro="" textlink="">
      <xdr:nvSpPr>
        <xdr:cNvPr id="139" name="テキスト ボックス 138"/>
        <xdr:cNvSpPr txBox="1"/>
      </xdr:nvSpPr>
      <xdr:spPr>
        <a:xfrm>
          <a:off x="14401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151493</xdr:rowOff>
    </xdr:from>
    <xdr:to>
      <xdr:col>69</xdr:col>
      <xdr:colOff>92075</xdr:colOff>
      <xdr:row>16</xdr:row>
      <xdr:rowOff>127000</xdr:rowOff>
    </xdr:to>
    <xdr:cxnSp macro="">
      <xdr:nvCxnSpPr>
        <xdr:cNvPr id="140" name="直線コネクタ 139"/>
        <xdr:cNvCxnSpPr/>
      </xdr:nvCxnSpPr>
      <xdr:spPr>
        <a:xfrm>
          <a:off x="13004800" y="2723243"/>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133350</xdr:rowOff>
    </xdr:from>
    <xdr:to>
      <xdr:col>69</xdr:col>
      <xdr:colOff>142875</xdr:colOff>
      <xdr:row>18</xdr:row>
      <xdr:rowOff>63500</xdr:rowOff>
    </xdr:to>
    <xdr:sp macro="" textlink="">
      <xdr:nvSpPr>
        <xdr:cNvPr id="141" name="フローチャート: 判断 140"/>
        <xdr:cNvSpPr/>
      </xdr:nvSpPr>
      <xdr:spPr>
        <a:xfrm>
          <a:off x="13843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48277</xdr:rowOff>
    </xdr:from>
    <xdr:ext cx="762000" cy="259045"/>
    <xdr:sp macro="" textlink="">
      <xdr:nvSpPr>
        <xdr:cNvPr id="142" name="テキスト ボックス 141"/>
        <xdr:cNvSpPr txBox="1"/>
      </xdr:nvSpPr>
      <xdr:spPr>
        <a:xfrm>
          <a:off x="13512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43" name="フローチャート: 判断 142"/>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44" name="テキスト ボックス 143"/>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117021</xdr:rowOff>
    </xdr:from>
    <xdr:to>
      <xdr:col>82</xdr:col>
      <xdr:colOff>158750</xdr:colOff>
      <xdr:row>18</xdr:row>
      <xdr:rowOff>47171</xdr:rowOff>
    </xdr:to>
    <xdr:sp macro="" textlink="">
      <xdr:nvSpPr>
        <xdr:cNvPr id="150" name="楕円 149"/>
        <xdr:cNvSpPr/>
      </xdr:nvSpPr>
      <xdr:spPr>
        <a:xfrm>
          <a:off x="164592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89098</xdr:rowOff>
    </xdr:from>
    <xdr:ext cx="762000" cy="259045"/>
    <xdr:sp macro="" textlink="">
      <xdr:nvSpPr>
        <xdr:cNvPr id="151" name="物件費該当値テキスト"/>
        <xdr:cNvSpPr txBox="1"/>
      </xdr:nvSpPr>
      <xdr:spPr>
        <a:xfrm>
          <a:off x="16598900" y="300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117021</xdr:rowOff>
    </xdr:from>
    <xdr:to>
      <xdr:col>78</xdr:col>
      <xdr:colOff>120650</xdr:colOff>
      <xdr:row>18</xdr:row>
      <xdr:rowOff>47171</xdr:rowOff>
    </xdr:to>
    <xdr:sp macro="" textlink="">
      <xdr:nvSpPr>
        <xdr:cNvPr id="152" name="楕円 151"/>
        <xdr:cNvSpPr/>
      </xdr:nvSpPr>
      <xdr:spPr>
        <a:xfrm>
          <a:off x="15621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31948</xdr:rowOff>
    </xdr:from>
    <xdr:ext cx="736600" cy="259045"/>
    <xdr:sp macro="" textlink="">
      <xdr:nvSpPr>
        <xdr:cNvPr id="153" name="テキスト ボックス 152"/>
        <xdr:cNvSpPr txBox="1"/>
      </xdr:nvSpPr>
      <xdr:spPr>
        <a:xfrm>
          <a:off x="15290800" y="3118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141514</xdr:rowOff>
    </xdr:from>
    <xdr:to>
      <xdr:col>74</xdr:col>
      <xdr:colOff>31750</xdr:colOff>
      <xdr:row>17</xdr:row>
      <xdr:rowOff>71664</xdr:rowOff>
    </xdr:to>
    <xdr:sp macro="" textlink="">
      <xdr:nvSpPr>
        <xdr:cNvPr id="154" name="楕円 153"/>
        <xdr:cNvSpPr/>
      </xdr:nvSpPr>
      <xdr:spPr>
        <a:xfrm>
          <a:off x="14732000" y="288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81841</xdr:rowOff>
    </xdr:from>
    <xdr:ext cx="762000" cy="259045"/>
    <xdr:sp macro="" textlink="">
      <xdr:nvSpPr>
        <xdr:cNvPr id="155" name="テキスト ボックス 154"/>
        <xdr:cNvSpPr txBox="1"/>
      </xdr:nvSpPr>
      <xdr:spPr>
        <a:xfrm>
          <a:off x="14401800" y="2653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76200</xdr:rowOff>
    </xdr:from>
    <xdr:to>
      <xdr:col>69</xdr:col>
      <xdr:colOff>142875</xdr:colOff>
      <xdr:row>17</xdr:row>
      <xdr:rowOff>6350</xdr:rowOff>
    </xdr:to>
    <xdr:sp macro="" textlink="">
      <xdr:nvSpPr>
        <xdr:cNvPr id="156" name="楕円 155"/>
        <xdr:cNvSpPr/>
      </xdr:nvSpPr>
      <xdr:spPr>
        <a:xfrm>
          <a:off x="13843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16527</xdr:rowOff>
    </xdr:from>
    <xdr:ext cx="762000" cy="259045"/>
    <xdr:sp macro="" textlink="">
      <xdr:nvSpPr>
        <xdr:cNvPr id="157" name="テキスト ボックス 156"/>
        <xdr:cNvSpPr txBox="1"/>
      </xdr:nvSpPr>
      <xdr:spPr>
        <a:xfrm>
          <a:off x="13512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100693</xdr:rowOff>
    </xdr:from>
    <xdr:to>
      <xdr:col>65</xdr:col>
      <xdr:colOff>53975</xdr:colOff>
      <xdr:row>16</xdr:row>
      <xdr:rowOff>30843</xdr:rowOff>
    </xdr:to>
    <xdr:sp macro="" textlink="">
      <xdr:nvSpPr>
        <xdr:cNvPr id="158" name="楕円 157"/>
        <xdr:cNvSpPr/>
      </xdr:nvSpPr>
      <xdr:spPr>
        <a:xfrm>
          <a:off x="12954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41020</xdr:rowOff>
    </xdr:from>
    <xdr:ext cx="762000" cy="259045"/>
    <xdr:sp macro="" textlink="">
      <xdr:nvSpPr>
        <xdr:cNvPr id="159" name="テキスト ボックス 158"/>
        <xdr:cNvSpPr txBox="1"/>
      </xdr:nvSpPr>
      <xdr:spPr>
        <a:xfrm>
          <a:off x="12623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福祉施策の充実に伴い上昇傾向にあり、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300">
              <a:latin typeface="ＭＳ Ｐゴシック" panose="020B0600070205080204" pitchFamily="50" charset="-128"/>
              <a:ea typeface="ＭＳ Ｐゴシック" panose="020B0600070205080204" pitchFamily="50" charset="-128"/>
            </a:rPr>
            <a:t>平均を下回っているものの、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全国市町村</a:t>
          </a:r>
          <a:r>
            <a:rPr kumimoji="1" lang="ja-JP" altLang="en-US" sz="1300">
              <a:latin typeface="ＭＳ Ｐゴシック" panose="020B0600070205080204" pitchFamily="50" charset="-128"/>
              <a:ea typeface="ＭＳ Ｐゴシック" panose="020B0600070205080204" pitchFamily="50" charset="-128"/>
            </a:rPr>
            <a:t>、県内市町平均を上回っており、今後も事業効果やサービス水準を検討し、適正化を図っていく。</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69850</xdr:rowOff>
    </xdr:to>
    <xdr:cxnSp macro="">
      <xdr:nvCxnSpPr>
        <xdr:cNvPr id="189" name="直線コネクタ 188"/>
        <xdr:cNvCxnSpPr/>
      </xdr:nvCxnSpPr>
      <xdr:spPr>
        <a:xfrm flipV="1">
          <a:off x="4826000" y="8982528"/>
          <a:ext cx="0" cy="1545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90"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91" name="直線コネクタ 190"/>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92"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93" name="直線コネクタ 192"/>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94343</xdr:rowOff>
    </xdr:from>
    <xdr:to>
      <xdr:col>24</xdr:col>
      <xdr:colOff>25400</xdr:colOff>
      <xdr:row>54</xdr:row>
      <xdr:rowOff>148772</xdr:rowOff>
    </xdr:to>
    <xdr:cxnSp macro="">
      <xdr:nvCxnSpPr>
        <xdr:cNvPr id="194" name="直線コネクタ 193"/>
        <xdr:cNvCxnSpPr/>
      </xdr:nvCxnSpPr>
      <xdr:spPr>
        <a:xfrm>
          <a:off x="3987800" y="9352643"/>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135362</xdr:rowOff>
    </xdr:from>
    <xdr:ext cx="762000" cy="259045"/>
    <xdr:sp macro="" textlink="">
      <xdr:nvSpPr>
        <xdr:cNvPr id="195" name="扶助費平均値テキスト"/>
        <xdr:cNvSpPr txBox="1"/>
      </xdr:nvSpPr>
      <xdr:spPr>
        <a:xfrm>
          <a:off x="4914900" y="93936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163285</xdr:rowOff>
    </xdr:from>
    <xdr:to>
      <xdr:col>24</xdr:col>
      <xdr:colOff>76200</xdr:colOff>
      <xdr:row>55</xdr:row>
      <xdr:rowOff>93435</xdr:rowOff>
    </xdr:to>
    <xdr:sp macro="" textlink="">
      <xdr:nvSpPr>
        <xdr:cNvPr id="196" name="フローチャート: 判断 195"/>
        <xdr:cNvSpPr/>
      </xdr:nvSpPr>
      <xdr:spPr>
        <a:xfrm>
          <a:off x="47752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135165</xdr:rowOff>
    </xdr:from>
    <xdr:to>
      <xdr:col>19</xdr:col>
      <xdr:colOff>187325</xdr:colOff>
      <xdr:row>54</xdr:row>
      <xdr:rowOff>94343</xdr:rowOff>
    </xdr:to>
    <xdr:cxnSp macro="">
      <xdr:nvCxnSpPr>
        <xdr:cNvPr id="197" name="直線コネクタ 196"/>
        <xdr:cNvCxnSpPr/>
      </xdr:nvCxnSpPr>
      <xdr:spPr>
        <a:xfrm>
          <a:off x="3098800" y="92220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119743</xdr:rowOff>
    </xdr:from>
    <xdr:to>
      <xdr:col>20</xdr:col>
      <xdr:colOff>38100</xdr:colOff>
      <xdr:row>55</xdr:row>
      <xdr:rowOff>49893</xdr:rowOff>
    </xdr:to>
    <xdr:sp macro="" textlink="">
      <xdr:nvSpPr>
        <xdr:cNvPr id="198" name="フローチャート: 判断 197"/>
        <xdr:cNvSpPr/>
      </xdr:nvSpPr>
      <xdr:spPr>
        <a:xfrm>
          <a:off x="3937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34670</xdr:rowOff>
    </xdr:from>
    <xdr:ext cx="736600" cy="259045"/>
    <xdr:sp macro="" textlink="">
      <xdr:nvSpPr>
        <xdr:cNvPr id="199" name="テキスト ボックス 198"/>
        <xdr:cNvSpPr txBox="1"/>
      </xdr:nvSpPr>
      <xdr:spPr>
        <a:xfrm>
          <a:off x="3606800" y="9464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135165</xdr:rowOff>
    </xdr:from>
    <xdr:to>
      <xdr:col>15</xdr:col>
      <xdr:colOff>98425</xdr:colOff>
      <xdr:row>53</xdr:row>
      <xdr:rowOff>135165</xdr:rowOff>
    </xdr:to>
    <xdr:cxnSp macro="">
      <xdr:nvCxnSpPr>
        <xdr:cNvPr id="200" name="直線コネクタ 199"/>
        <xdr:cNvCxnSpPr/>
      </xdr:nvCxnSpPr>
      <xdr:spPr>
        <a:xfrm>
          <a:off x="2209800" y="9222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130628</xdr:rowOff>
    </xdr:from>
    <xdr:to>
      <xdr:col>15</xdr:col>
      <xdr:colOff>149225</xdr:colOff>
      <xdr:row>55</xdr:row>
      <xdr:rowOff>60778</xdr:rowOff>
    </xdr:to>
    <xdr:sp macro="" textlink="">
      <xdr:nvSpPr>
        <xdr:cNvPr id="201" name="フローチャート: 判断 200"/>
        <xdr:cNvSpPr/>
      </xdr:nvSpPr>
      <xdr:spPr>
        <a:xfrm>
          <a:off x="3048000" y="938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45555</xdr:rowOff>
    </xdr:from>
    <xdr:ext cx="762000" cy="259045"/>
    <xdr:sp macro="" textlink="">
      <xdr:nvSpPr>
        <xdr:cNvPr id="202" name="テキスト ボックス 201"/>
        <xdr:cNvSpPr txBox="1"/>
      </xdr:nvSpPr>
      <xdr:spPr>
        <a:xfrm>
          <a:off x="2717800" y="947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69850</xdr:rowOff>
    </xdr:from>
    <xdr:to>
      <xdr:col>11</xdr:col>
      <xdr:colOff>9525</xdr:colOff>
      <xdr:row>53</xdr:row>
      <xdr:rowOff>135165</xdr:rowOff>
    </xdr:to>
    <xdr:cxnSp macro="">
      <xdr:nvCxnSpPr>
        <xdr:cNvPr id="203" name="直線コネクタ 202"/>
        <xdr:cNvCxnSpPr/>
      </xdr:nvCxnSpPr>
      <xdr:spPr>
        <a:xfrm>
          <a:off x="1320800" y="91567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53</xdr:row>
      <xdr:rowOff>160565</xdr:rowOff>
    </xdr:from>
    <xdr:to>
      <xdr:col>11</xdr:col>
      <xdr:colOff>60325</xdr:colOff>
      <xdr:row>54</xdr:row>
      <xdr:rowOff>90715</xdr:rowOff>
    </xdr:to>
    <xdr:sp macro="" textlink="">
      <xdr:nvSpPr>
        <xdr:cNvPr id="204" name="フローチャート: 判断 203"/>
        <xdr:cNvSpPr/>
      </xdr:nvSpPr>
      <xdr:spPr>
        <a:xfrm>
          <a:off x="2159000" y="924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75492</xdr:rowOff>
    </xdr:from>
    <xdr:ext cx="762000" cy="259045"/>
    <xdr:sp macro="" textlink="">
      <xdr:nvSpPr>
        <xdr:cNvPr id="205" name="テキスト ボックス 204"/>
        <xdr:cNvSpPr txBox="1"/>
      </xdr:nvSpPr>
      <xdr:spPr>
        <a:xfrm>
          <a:off x="1828800" y="933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117022</xdr:rowOff>
    </xdr:from>
    <xdr:to>
      <xdr:col>6</xdr:col>
      <xdr:colOff>171450</xdr:colOff>
      <xdr:row>54</xdr:row>
      <xdr:rowOff>47172</xdr:rowOff>
    </xdr:to>
    <xdr:sp macro="" textlink="">
      <xdr:nvSpPr>
        <xdr:cNvPr id="206" name="フローチャート: 判断 205"/>
        <xdr:cNvSpPr/>
      </xdr:nvSpPr>
      <xdr:spPr>
        <a:xfrm>
          <a:off x="1270000" y="920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31949</xdr:rowOff>
    </xdr:from>
    <xdr:ext cx="762000" cy="259045"/>
    <xdr:sp macro="" textlink="">
      <xdr:nvSpPr>
        <xdr:cNvPr id="207" name="テキスト ボックス 206"/>
        <xdr:cNvSpPr txBox="1"/>
      </xdr:nvSpPr>
      <xdr:spPr>
        <a:xfrm>
          <a:off x="939800" y="929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97972</xdr:rowOff>
    </xdr:from>
    <xdr:to>
      <xdr:col>24</xdr:col>
      <xdr:colOff>76200</xdr:colOff>
      <xdr:row>55</xdr:row>
      <xdr:rowOff>28122</xdr:rowOff>
    </xdr:to>
    <xdr:sp macro="" textlink="">
      <xdr:nvSpPr>
        <xdr:cNvPr id="213" name="楕円 212"/>
        <xdr:cNvSpPr/>
      </xdr:nvSpPr>
      <xdr:spPr>
        <a:xfrm>
          <a:off x="47752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114499</xdr:rowOff>
    </xdr:from>
    <xdr:ext cx="762000" cy="259045"/>
    <xdr:sp macro="" textlink="">
      <xdr:nvSpPr>
        <xdr:cNvPr id="214" name="扶助費該当値テキスト"/>
        <xdr:cNvSpPr txBox="1"/>
      </xdr:nvSpPr>
      <xdr:spPr>
        <a:xfrm>
          <a:off x="49149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43543</xdr:rowOff>
    </xdr:from>
    <xdr:to>
      <xdr:col>20</xdr:col>
      <xdr:colOff>38100</xdr:colOff>
      <xdr:row>54</xdr:row>
      <xdr:rowOff>145143</xdr:rowOff>
    </xdr:to>
    <xdr:sp macro="" textlink="">
      <xdr:nvSpPr>
        <xdr:cNvPr id="215" name="楕円 214"/>
        <xdr:cNvSpPr/>
      </xdr:nvSpPr>
      <xdr:spPr>
        <a:xfrm>
          <a:off x="3937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155320</xdr:rowOff>
    </xdr:from>
    <xdr:ext cx="736600" cy="259045"/>
    <xdr:sp macro="" textlink="">
      <xdr:nvSpPr>
        <xdr:cNvPr id="216" name="テキスト ボックス 215"/>
        <xdr:cNvSpPr txBox="1"/>
      </xdr:nvSpPr>
      <xdr:spPr>
        <a:xfrm>
          <a:off x="3606800" y="907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84365</xdr:rowOff>
    </xdr:from>
    <xdr:to>
      <xdr:col>15</xdr:col>
      <xdr:colOff>149225</xdr:colOff>
      <xdr:row>54</xdr:row>
      <xdr:rowOff>14515</xdr:rowOff>
    </xdr:to>
    <xdr:sp macro="" textlink="">
      <xdr:nvSpPr>
        <xdr:cNvPr id="217" name="楕円 216"/>
        <xdr:cNvSpPr/>
      </xdr:nvSpPr>
      <xdr:spPr>
        <a:xfrm>
          <a:off x="3048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24692</xdr:rowOff>
    </xdr:from>
    <xdr:ext cx="762000" cy="259045"/>
    <xdr:sp macro="" textlink="">
      <xdr:nvSpPr>
        <xdr:cNvPr id="218" name="テキスト ボックス 217"/>
        <xdr:cNvSpPr txBox="1"/>
      </xdr:nvSpPr>
      <xdr:spPr>
        <a:xfrm>
          <a:off x="2717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84365</xdr:rowOff>
    </xdr:from>
    <xdr:to>
      <xdr:col>11</xdr:col>
      <xdr:colOff>60325</xdr:colOff>
      <xdr:row>54</xdr:row>
      <xdr:rowOff>14515</xdr:rowOff>
    </xdr:to>
    <xdr:sp macro="" textlink="">
      <xdr:nvSpPr>
        <xdr:cNvPr id="219" name="楕円 218"/>
        <xdr:cNvSpPr/>
      </xdr:nvSpPr>
      <xdr:spPr>
        <a:xfrm>
          <a:off x="2159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24692</xdr:rowOff>
    </xdr:from>
    <xdr:ext cx="762000" cy="259045"/>
    <xdr:sp macro="" textlink="">
      <xdr:nvSpPr>
        <xdr:cNvPr id="220" name="テキスト ボックス 219"/>
        <xdr:cNvSpPr txBox="1"/>
      </xdr:nvSpPr>
      <xdr:spPr>
        <a:xfrm>
          <a:off x="1828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19050</xdr:rowOff>
    </xdr:from>
    <xdr:to>
      <xdr:col>6</xdr:col>
      <xdr:colOff>171450</xdr:colOff>
      <xdr:row>53</xdr:row>
      <xdr:rowOff>120650</xdr:rowOff>
    </xdr:to>
    <xdr:sp macro="" textlink="">
      <xdr:nvSpPr>
        <xdr:cNvPr id="221" name="楕円 220"/>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130827</xdr:rowOff>
    </xdr:from>
    <xdr:ext cx="762000" cy="259045"/>
    <xdr:sp macro="" textlink="">
      <xdr:nvSpPr>
        <xdr:cNvPr id="222" name="テキスト ボックス 221"/>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公共下水道事業特別会計への繰出金の増加等により、昨年度と比較し</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ポイント上回っており、全国、県内市町及び類似団体平均も上回る状態である。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繰出金の抑制や、事業の緊急性や重要性を見極めたうえで選択的、計画的に事業を実施し、事業費の抑制に努めていく。</a:t>
          </a: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7" name="直線コネクタ 236"/>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8" name="テキスト ボックス 237"/>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9" name="直線コネクタ 238"/>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40" name="テキスト ボックス 239"/>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1" name="直線コネクタ 240"/>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2" name="テキスト ボックス 241"/>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3" name="直線コネクタ 242"/>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4" name="テキスト ボックス 243"/>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5" name="直線コネクタ 244"/>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6" name="テキスト ボックス 245"/>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7" name="直線コネクタ 246"/>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8" name="テキスト ボックス 247"/>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37193</xdr:rowOff>
    </xdr:from>
    <xdr:to>
      <xdr:col>82</xdr:col>
      <xdr:colOff>107950</xdr:colOff>
      <xdr:row>62</xdr:row>
      <xdr:rowOff>78015</xdr:rowOff>
    </xdr:to>
    <xdr:cxnSp macro="">
      <xdr:nvCxnSpPr>
        <xdr:cNvPr id="252" name="直線コネクタ 251"/>
        <xdr:cNvCxnSpPr/>
      </xdr:nvCxnSpPr>
      <xdr:spPr>
        <a:xfrm flipV="1">
          <a:off x="16510000" y="9124043"/>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50092</xdr:rowOff>
    </xdr:from>
    <xdr:ext cx="762000" cy="259045"/>
    <xdr:sp macro="" textlink="">
      <xdr:nvSpPr>
        <xdr:cNvPr id="253" name="その他最小値テキスト"/>
        <xdr:cNvSpPr txBox="1"/>
      </xdr:nvSpPr>
      <xdr:spPr>
        <a:xfrm>
          <a:off x="16598900" y="1067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78015</xdr:rowOff>
    </xdr:from>
    <xdr:to>
      <xdr:col>82</xdr:col>
      <xdr:colOff>196850</xdr:colOff>
      <xdr:row>62</xdr:row>
      <xdr:rowOff>78015</xdr:rowOff>
    </xdr:to>
    <xdr:cxnSp macro="">
      <xdr:nvCxnSpPr>
        <xdr:cNvPr id="254" name="直線コネクタ 253"/>
        <xdr:cNvCxnSpPr/>
      </xdr:nvCxnSpPr>
      <xdr:spPr>
        <a:xfrm>
          <a:off x="16421100" y="1070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123570</xdr:rowOff>
    </xdr:from>
    <xdr:ext cx="762000" cy="259045"/>
    <xdr:sp macro="" textlink="">
      <xdr:nvSpPr>
        <xdr:cNvPr id="255" name="その他最大値テキスト"/>
        <xdr:cNvSpPr txBox="1"/>
      </xdr:nvSpPr>
      <xdr:spPr>
        <a:xfrm>
          <a:off x="16598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37193</xdr:rowOff>
    </xdr:from>
    <xdr:to>
      <xdr:col>82</xdr:col>
      <xdr:colOff>196850</xdr:colOff>
      <xdr:row>53</xdr:row>
      <xdr:rowOff>37193</xdr:rowOff>
    </xdr:to>
    <xdr:cxnSp macro="">
      <xdr:nvCxnSpPr>
        <xdr:cNvPr id="256" name="直線コネクタ 255"/>
        <xdr:cNvCxnSpPr/>
      </xdr:nvCxnSpPr>
      <xdr:spPr>
        <a:xfrm>
          <a:off x="16421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159657</xdr:rowOff>
    </xdr:from>
    <xdr:to>
      <xdr:col>82</xdr:col>
      <xdr:colOff>107950</xdr:colOff>
      <xdr:row>61</xdr:row>
      <xdr:rowOff>20865</xdr:rowOff>
    </xdr:to>
    <xdr:cxnSp macro="">
      <xdr:nvCxnSpPr>
        <xdr:cNvPr id="257" name="直線コネクタ 256"/>
        <xdr:cNvCxnSpPr/>
      </xdr:nvCxnSpPr>
      <xdr:spPr>
        <a:xfrm>
          <a:off x="15671800" y="104466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84562</xdr:rowOff>
    </xdr:from>
    <xdr:ext cx="762000" cy="259045"/>
    <xdr:sp macro="" textlink="">
      <xdr:nvSpPr>
        <xdr:cNvPr id="258" name="その他平均値テキスト"/>
        <xdr:cNvSpPr txBox="1"/>
      </xdr:nvSpPr>
      <xdr:spPr>
        <a:xfrm>
          <a:off x="16598900" y="9685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68035</xdr:rowOff>
    </xdr:from>
    <xdr:to>
      <xdr:col>82</xdr:col>
      <xdr:colOff>158750</xdr:colOff>
      <xdr:row>57</xdr:row>
      <xdr:rowOff>169635</xdr:rowOff>
    </xdr:to>
    <xdr:sp macro="" textlink="">
      <xdr:nvSpPr>
        <xdr:cNvPr id="259" name="フローチャート: 判断 258"/>
        <xdr:cNvSpPr/>
      </xdr:nvSpPr>
      <xdr:spPr>
        <a:xfrm>
          <a:off x="164592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118835</xdr:rowOff>
    </xdr:from>
    <xdr:to>
      <xdr:col>78</xdr:col>
      <xdr:colOff>69850</xdr:colOff>
      <xdr:row>60</xdr:row>
      <xdr:rowOff>159657</xdr:rowOff>
    </xdr:to>
    <xdr:cxnSp macro="">
      <xdr:nvCxnSpPr>
        <xdr:cNvPr id="260" name="直線コネクタ 259"/>
        <xdr:cNvCxnSpPr/>
      </xdr:nvCxnSpPr>
      <xdr:spPr>
        <a:xfrm>
          <a:off x="14782800" y="10234385"/>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10885</xdr:rowOff>
    </xdr:from>
    <xdr:to>
      <xdr:col>78</xdr:col>
      <xdr:colOff>120650</xdr:colOff>
      <xdr:row>58</xdr:row>
      <xdr:rowOff>112485</xdr:rowOff>
    </xdr:to>
    <xdr:sp macro="" textlink="">
      <xdr:nvSpPr>
        <xdr:cNvPr id="261" name="フローチャート: 判断 260"/>
        <xdr:cNvSpPr/>
      </xdr:nvSpPr>
      <xdr:spPr>
        <a:xfrm>
          <a:off x="15621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122662</xdr:rowOff>
    </xdr:from>
    <xdr:ext cx="736600" cy="259045"/>
    <xdr:sp macro="" textlink="">
      <xdr:nvSpPr>
        <xdr:cNvPr id="262" name="テキスト ボックス 261"/>
        <xdr:cNvSpPr txBox="1"/>
      </xdr:nvSpPr>
      <xdr:spPr>
        <a:xfrm>
          <a:off x="15290800" y="9723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37193</xdr:rowOff>
    </xdr:from>
    <xdr:to>
      <xdr:col>73</xdr:col>
      <xdr:colOff>180975</xdr:colOff>
      <xdr:row>59</xdr:row>
      <xdr:rowOff>118835</xdr:rowOff>
    </xdr:to>
    <xdr:cxnSp macro="">
      <xdr:nvCxnSpPr>
        <xdr:cNvPr id="263" name="直線コネクタ 262"/>
        <xdr:cNvCxnSpPr/>
      </xdr:nvCxnSpPr>
      <xdr:spPr>
        <a:xfrm>
          <a:off x="13893800" y="101527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117022</xdr:rowOff>
    </xdr:from>
    <xdr:to>
      <xdr:col>74</xdr:col>
      <xdr:colOff>31750</xdr:colOff>
      <xdr:row>58</xdr:row>
      <xdr:rowOff>47172</xdr:rowOff>
    </xdr:to>
    <xdr:sp macro="" textlink="">
      <xdr:nvSpPr>
        <xdr:cNvPr id="264" name="フローチャート: 判断 263"/>
        <xdr:cNvSpPr/>
      </xdr:nvSpPr>
      <xdr:spPr>
        <a:xfrm>
          <a:off x="14732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57349</xdr:rowOff>
    </xdr:from>
    <xdr:ext cx="762000" cy="259045"/>
    <xdr:sp macro="" textlink="">
      <xdr:nvSpPr>
        <xdr:cNvPr id="265" name="テキスト ボックス 264"/>
        <xdr:cNvSpPr txBox="1"/>
      </xdr:nvSpPr>
      <xdr:spPr>
        <a:xfrm>
          <a:off x="14401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110672</xdr:rowOff>
    </xdr:from>
    <xdr:to>
      <xdr:col>69</xdr:col>
      <xdr:colOff>92075</xdr:colOff>
      <xdr:row>59</xdr:row>
      <xdr:rowOff>37193</xdr:rowOff>
    </xdr:to>
    <xdr:cxnSp macro="">
      <xdr:nvCxnSpPr>
        <xdr:cNvPr id="266" name="直線コネクタ 265"/>
        <xdr:cNvCxnSpPr/>
      </xdr:nvCxnSpPr>
      <xdr:spPr>
        <a:xfrm>
          <a:off x="13004800" y="100547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27215</xdr:rowOff>
    </xdr:from>
    <xdr:to>
      <xdr:col>69</xdr:col>
      <xdr:colOff>142875</xdr:colOff>
      <xdr:row>58</xdr:row>
      <xdr:rowOff>128815</xdr:rowOff>
    </xdr:to>
    <xdr:sp macro="" textlink="">
      <xdr:nvSpPr>
        <xdr:cNvPr id="267" name="フローチャート: 判断 266"/>
        <xdr:cNvSpPr/>
      </xdr:nvSpPr>
      <xdr:spPr>
        <a:xfrm>
          <a:off x="13843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138992</xdr:rowOff>
    </xdr:from>
    <xdr:ext cx="762000" cy="259045"/>
    <xdr:sp macro="" textlink="">
      <xdr:nvSpPr>
        <xdr:cNvPr id="268" name="テキスト ボックス 267"/>
        <xdr:cNvSpPr txBox="1"/>
      </xdr:nvSpPr>
      <xdr:spPr>
        <a:xfrm>
          <a:off x="13512800" y="974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133350</xdr:rowOff>
    </xdr:from>
    <xdr:to>
      <xdr:col>65</xdr:col>
      <xdr:colOff>53975</xdr:colOff>
      <xdr:row>58</xdr:row>
      <xdr:rowOff>63500</xdr:rowOff>
    </xdr:to>
    <xdr:sp macro="" textlink="">
      <xdr:nvSpPr>
        <xdr:cNvPr id="269" name="フローチャート: 判断 268"/>
        <xdr:cNvSpPr/>
      </xdr:nvSpPr>
      <xdr:spPr>
        <a:xfrm>
          <a:off x="12954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73677</xdr:rowOff>
    </xdr:from>
    <xdr:ext cx="762000" cy="259045"/>
    <xdr:sp macro="" textlink="">
      <xdr:nvSpPr>
        <xdr:cNvPr id="270" name="テキスト ボックス 269"/>
        <xdr:cNvSpPr txBox="1"/>
      </xdr:nvSpPr>
      <xdr:spPr>
        <a:xfrm>
          <a:off x="12623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141515</xdr:rowOff>
    </xdr:from>
    <xdr:to>
      <xdr:col>82</xdr:col>
      <xdr:colOff>158750</xdr:colOff>
      <xdr:row>61</xdr:row>
      <xdr:rowOff>71665</xdr:rowOff>
    </xdr:to>
    <xdr:sp macro="" textlink="">
      <xdr:nvSpPr>
        <xdr:cNvPr id="276" name="楕円 275"/>
        <xdr:cNvSpPr/>
      </xdr:nvSpPr>
      <xdr:spPr>
        <a:xfrm>
          <a:off x="16459200" y="1042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113592</xdr:rowOff>
    </xdr:from>
    <xdr:ext cx="762000" cy="259045"/>
    <xdr:sp macro="" textlink="">
      <xdr:nvSpPr>
        <xdr:cNvPr id="277" name="その他該当値テキスト"/>
        <xdr:cNvSpPr txBox="1"/>
      </xdr:nvSpPr>
      <xdr:spPr>
        <a:xfrm>
          <a:off x="16598900" y="1040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108857</xdr:rowOff>
    </xdr:from>
    <xdr:to>
      <xdr:col>78</xdr:col>
      <xdr:colOff>120650</xdr:colOff>
      <xdr:row>61</xdr:row>
      <xdr:rowOff>39007</xdr:rowOff>
    </xdr:to>
    <xdr:sp macro="" textlink="">
      <xdr:nvSpPr>
        <xdr:cNvPr id="278" name="楕円 277"/>
        <xdr:cNvSpPr/>
      </xdr:nvSpPr>
      <xdr:spPr>
        <a:xfrm>
          <a:off x="15621000" y="1039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23784</xdr:rowOff>
    </xdr:from>
    <xdr:ext cx="736600" cy="259045"/>
    <xdr:sp macro="" textlink="">
      <xdr:nvSpPr>
        <xdr:cNvPr id="279" name="テキスト ボックス 278"/>
        <xdr:cNvSpPr txBox="1"/>
      </xdr:nvSpPr>
      <xdr:spPr>
        <a:xfrm>
          <a:off x="15290800" y="10482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68035</xdr:rowOff>
    </xdr:from>
    <xdr:to>
      <xdr:col>74</xdr:col>
      <xdr:colOff>31750</xdr:colOff>
      <xdr:row>59</xdr:row>
      <xdr:rowOff>169635</xdr:rowOff>
    </xdr:to>
    <xdr:sp macro="" textlink="">
      <xdr:nvSpPr>
        <xdr:cNvPr id="280" name="楕円 279"/>
        <xdr:cNvSpPr/>
      </xdr:nvSpPr>
      <xdr:spPr>
        <a:xfrm>
          <a:off x="14732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154412</xdr:rowOff>
    </xdr:from>
    <xdr:ext cx="762000" cy="259045"/>
    <xdr:sp macro="" textlink="">
      <xdr:nvSpPr>
        <xdr:cNvPr id="281" name="テキスト ボックス 280"/>
        <xdr:cNvSpPr txBox="1"/>
      </xdr:nvSpPr>
      <xdr:spPr>
        <a:xfrm>
          <a:off x="14401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157843</xdr:rowOff>
    </xdr:from>
    <xdr:to>
      <xdr:col>69</xdr:col>
      <xdr:colOff>142875</xdr:colOff>
      <xdr:row>59</xdr:row>
      <xdr:rowOff>87993</xdr:rowOff>
    </xdr:to>
    <xdr:sp macro="" textlink="">
      <xdr:nvSpPr>
        <xdr:cNvPr id="282" name="楕円 281"/>
        <xdr:cNvSpPr/>
      </xdr:nvSpPr>
      <xdr:spPr>
        <a:xfrm>
          <a:off x="13843000" y="101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72770</xdr:rowOff>
    </xdr:from>
    <xdr:ext cx="762000" cy="259045"/>
    <xdr:sp macro="" textlink="">
      <xdr:nvSpPr>
        <xdr:cNvPr id="283" name="テキスト ボックス 282"/>
        <xdr:cNvSpPr txBox="1"/>
      </xdr:nvSpPr>
      <xdr:spPr>
        <a:xfrm>
          <a:off x="1351280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59872</xdr:rowOff>
    </xdr:from>
    <xdr:to>
      <xdr:col>65</xdr:col>
      <xdr:colOff>53975</xdr:colOff>
      <xdr:row>58</xdr:row>
      <xdr:rowOff>161472</xdr:rowOff>
    </xdr:to>
    <xdr:sp macro="" textlink="">
      <xdr:nvSpPr>
        <xdr:cNvPr id="284" name="楕円 283"/>
        <xdr:cNvSpPr/>
      </xdr:nvSpPr>
      <xdr:spPr>
        <a:xfrm>
          <a:off x="129540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146249</xdr:rowOff>
    </xdr:from>
    <xdr:ext cx="762000" cy="259045"/>
    <xdr:sp macro="" textlink="">
      <xdr:nvSpPr>
        <xdr:cNvPr id="285" name="テキスト ボックス 284"/>
        <xdr:cNvSpPr txBox="1"/>
      </xdr:nvSpPr>
      <xdr:spPr>
        <a:xfrm>
          <a:off x="126238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病院事業会計負担金・補助金等の減により、昨年度と比較して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全国、県内市町及び類似団体平均と比較するとかなり低く推移していることから、引き続き、事業の必要性を精査し、事業の廃止、縮小、統合や補助率の見直し等、効率的な運用に努める。</a:t>
          </a:r>
        </a:p>
      </xdr:txBody>
    </xdr:sp>
    <xdr:clientData/>
  </xdr:twoCellAnchor>
  <xdr:oneCellAnchor>
    <xdr:from>
      <xdr:col>62</xdr:col>
      <xdr:colOff>6350</xdr:colOff>
      <xdr:row>29</xdr:row>
      <xdr:rowOff>107950</xdr:rowOff>
    </xdr:from>
    <xdr:ext cx="298543" cy="225703"/>
    <xdr:sp macro="" textlink="">
      <xdr:nvSpPr>
        <xdr:cNvPr id="297" name="テキスト ボックス 29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300" name="直線コネクタ 29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301" name="テキスト ボックス 30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2" name="直線コネクタ 30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3" name="テキスト ボックス 30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4" name="直線コネクタ 30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5" name="テキスト ボックス 30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6" name="直線コネクタ 30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7" name="テキスト ボックス 30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8" name="直線コネクタ 30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9" name="テキスト ボックス 30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1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50800</xdr:rowOff>
    </xdr:from>
    <xdr:to>
      <xdr:col>82</xdr:col>
      <xdr:colOff>107950</xdr:colOff>
      <xdr:row>40</xdr:row>
      <xdr:rowOff>165100</xdr:rowOff>
    </xdr:to>
    <xdr:cxnSp macro="">
      <xdr:nvCxnSpPr>
        <xdr:cNvPr id="312" name="直線コネクタ 311"/>
        <xdr:cNvCxnSpPr/>
      </xdr:nvCxnSpPr>
      <xdr:spPr>
        <a:xfrm flipV="1">
          <a:off x="16510000" y="58801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137177</xdr:rowOff>
    </xdr:from>
    <xdr:ext cx="762000" cy="259045"/>
    <xdr:sp macro="" textlink="">
      <xdr:nvSpPr>
        <xdr:cNvPr id="313" name="補助費等最小値テキスト"/>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165100</xdr:rowOff>
    </xdr:from>
    <xdr:to>
      <xdr:col>82</xdr:col>
      <xdr:colOff>196850</xdr:colOff>
      <xdr:row>40</xdr:row>
      <xdr:rowOff>165100</xdr:rowOff>
    </xdr:to>
    <xdr:cxnSp macro="">
      <xdr:nvCxnSpPr>
        <xdr:cNvPr id="314" name="直線コネクタ 313"/>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137177</xdr:rowOff>
    </xdr:from>
    <xdr:ext cx="762000" cy="259045"/>
    <xdr:sp macro="" textlink="">
      <xdr:nvSpPr>
        <xdr:cNvPr id="315" name="補助費等最大値テキスト"/>
        <xdr:cNvSpPr txBox="1"/>
      </xdr:nvSpPr>
      <xdr:spPr>
        <a:xfrm>
          <a:off x="16598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50800</xdr:rowOff>
    </xdr:from>
    <xdr:to>
      <xdr:col>82</xdr:col>
      <xdr:colOff>196850</xdr:colOff>
      <xdr:row>34</xdr:row>
      <xdr:rowOff>50800</xdr:rowOff>
    </xdr:to>
    <xdr:cxnSp macro="">
      <xdr:nvCxnSpPr>
        <xdr:cNvPr id="316" name="直線コネクタ 315"/>
        <xdr:cNvCxnSpPr/>
      </xdr:nvCxnSpPr>
      <xdr:spPr>
        <a:xfrm>
          <a:off x="16421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73660</xdr:rowOff>
    </xdr:from>
    <xdr:to>
      <xdr:col>82</xdr:col>
      <xdr:colOff>107950</xdr:colOff>
      <xdr:row>34</xdr:row>
      <xdr:rowOff>88900</xdr:rowOff>
    </xdr:to>
    <xdr:cxnSp macro="">
      <xdr:nvCxnSpPr>
        <xdr:cNvPr id="317" name="直線コネクタ 316"/>
        <xdr:cNvCxnSpPr/>
      </xdr:nvCxnSpPr>
      <xdr:spPr>
        <a:xfrm flipV="1">
          <a:off x="15671800" y="59029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44467</xdr:rowOff>
    </xdr:from>
    <xdr:ext cx="762000" cy="259045"/>
    <xdr:sp macro="" textlink="">
      <xdr:nvSpPr>
        <xdr:cNvPr id="318" name="補助費等平均値テキスト"/>
        <xdr:cNvSpPr txBox="1"/>
      </xdr:nvSpPr>
      <xdr:spPr>
        <a:xfrm>
          <a:off x="16598900" y="6388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72390</xdr:rowOff>
    </xdr:from>
    <xdr:to>
      <xdr:col>82</xdr:col>
      <xdr:colOff>158750</xdr:colOff>
      <xdr:row>38</xdr:row>
      <xdr:rowOff>2540</xdr:rowOff>
    </xdr:to>
    <xdr:sp macro="" textlink="">
      <xdr:nvSpPr>
        <xdr:cNvPr id="319" name="フローチャート: 判断 318"/>
        <xdr:cNvSpPr/>
      </xdr:nvSpPr>
      <xdr:spPr>
        <a:xfrm>
          <a:off x="16459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81280</xdr:rowOff>
    </xdr:from>
    <xdr:to>
      <xdr:col>78</xdr:col>
      <xdr:colOff>69850</xdr:colOff>
      <xdr:row>34</xdr:row>
      <xdr:rowOff>88900</xdr:rowOff>
    </xdr:to>
    <xdr:cxnSp macro="">
      <xdr:nvCxnSpPr>
        <xdr:cNvPr id="320" name="直線コネクタ 319"/>
        <xdr:cNvCxnSpPr/>
      </xdr:nvCxnSpPr>
      <xdr:spPr>
        <a:xfrm>
          <a:off x="14782800" y="5910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21" name="フローチャート: 判断 320"/>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22" name="テキスト ボックス 321"/>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81280</xdr:rowOff>
    </xdr:from>
    <xdr:to>
      <xdr:col>73</xdr:col>
      <xdr:colOff>180975</xdr:colOff>
      <xdr:row>34</xdr:row>
      <xdr:rowOff>119380</xdr:rowOff>
    </xdr:to>
    <xdr:cxnSp macro="">
      <xdr:nvCxnSpPr>
        <xdr:cNvPr id="323" name="直線コネクタ 322"/>
        <xdr:cNvCxnSpPr/>
      </xdr:nvCxnSpPr>
      <xdr:spPr>
        <a:xfrm flipV="1">
          <a:off x="13893800" y="59105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24" name="フローチャート: 判断 323"/>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25" name="テキスト ボックス 324"/>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111760</xdr:rowOff>
    </xdr:from>
    <xdr:to>
      <xdr:col>69</xdr:col>
      <xdr:colOff>92075</xdr:colOff>
      <xdr:row>34</xdr:row>
      <xdr:rowOff>119380</xdr:rowOff>
    </xdr:to>
    <xdr:cxnSp macro="">
      <xdr:nvCxnSpPr>
        <xdr:cNvPr id="326" name="直線コネクタ 325"/>
        <xdr:cNvCxnSpPr/>
      </xdr:nvCxnSpPr>
      <xdr:spPr>
        <a:xfrm>
          <a:off x="13004800" y="5941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27" name="フローチャート: 判断 326"/>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29227</xdr:rowOff>
    </xdr:from>
    <xdr:ext cx="762000" cy="259045"/>
    <xdr:sp macro="" textlink="">
      <xdr:nvSpPr>
        <xdr:cNvPr id="328" name="テキスト ボックス 327"/>
        <xdr:cNvSpPr txBox="1"/>
      </xdr:nvSpPr>
      <xdr:spPr>
        <a:xfrm>
          <a:off x="13512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106680</xdr:rowOff>
    </xdr:from>
    <xdr:to>
      <xdr:col>65</xdr:col>
      <xdr:colOff>53975</xdr:colOff>
      <xdr:row>37</xdr:row>
      <xdr:rowOff>36830</xdr:rowOff>
    </xdr:to>
    <xdr:sp macro="" textlink="">
      <xdr:nvSpPr>
        <xdr:cNvPr id="329" name="フローチャート: 判断 328"/>
        <xdr:cNvSpPr/>
      </xdr:nvSpPr>
      <xdr:spPr>
        <a:xfrm>
          <a:off x="12954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21607</xdr:rowOff>
    </xdr:from>
    <xdr:ext cx="762000" cy="259045"/>
    <xdr:sp macro="" textlink="">
      <xdr:nvSpPr>
        <xdr:cNvPr id="330" name="テキスト ボックス 329"/>
        <xdr:cNvSpPr txBox="1"/>
      </xdr:nvSpPr>
      <xdr:spPr>
        <a:xfrm>
          <a:off x="12623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1" name="テキスト ボックス 33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2" name="テキスト ボックス 33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3" name="テキスト ボックス 33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4" name="テキスト ボックス 33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5" name="テキスト ボックス 33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22860</xdr:rowOff>
    </xdr:from>
    <xdr:to>
      <xdr:col>82</xdr:col>
      <xdr:colOff>158750</xdr:colOff>
      <xdr:row>34</xdr:row>
      <xdr:rowOff>124460</xdr:rowOff>
    </xdr:to>
    <xdr:sp macro="" textlink="">
      <xdr:nvSpPr>
        <xdr:cNvPr id="336" name="楕円 335"/>
        <xdr:cNvSpPr/>
      </xdr:nvSpPr>
      <xdr:spPr>
        <a:xfrm>
          <a:off x="164592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102887</xdr:rowOff>
    </xdr:from>
    <xdr:ext cx="762000" cy="259045"/>
    <xdr:sp macro="" textlink="">
      <xdr:nvSpPr>
        <xdr:cNvPr id="337" name="補助費等該当値テキスト"/>
        <xdr:cNvSpPr txBox="1"/>
      </xdr:nvSpPr>
      <xdr:spPr>
        <a:xfrm>
          <a:off x="16598900" y="576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38100</xdr:rowOff>
    </xdr:from>
    <xdr:to>
      <xdr:col>78</xdr:col>
      <xdr:colOff>120650</xdr:colOff>
      <xdr:row>34</xdr:row>
      <xdr:rowOff>139700</xdr:rowOff>
    </xdr:to>
    <xdr:sp macro="" textlink="">
      <xdr:nvSpPr>
        <xdr:cNvPr id="338" name="楕円 337"/>
        <xdr:cNvSpPr/>
      </xdr:nvSpPr>
      <xdr:spPr>
        <a:xfrm>
          <a:off x="15621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149877</xdr:rowOff>
    </xdr:from>
    <xdr:ext cx="736600" cy="259045"/>
    <xdr:sp macro="" textlink="">
      <xdr:nvSpPr>
        <xdr:cNvPr id="339" name="テキスト ボックス 338"/>
        <xdr:cNvSpPr txBox="1"/>
      </xdr:nvSpPr>
      <xdr:spPr>
        <a:xfrm>
          <a:off x="15290800" y="563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30480</xdr:rowOff>
    </xdr:from>
    <xdr:to>
      <xdr:col>74</xdr:col>
      <xdr:colOff>31750</xdr:colOff>
      <xdr:row>34</xdr:row>
      <xdr:rowOff>132080</xdr:rowOff>
    </xdr:to>
    <xdr:sp macro="" textlink="">
      <xdr:nvSpPr>
        <xdr:cNvPr id="340" name="楕円 339"/>
        <xdr:cNvSpPr/>
      </xdr:nvSpPr>
      <xdr:spPr>
        <a:xfrm>
          <a:off x="14732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142257</xdr:rowOff>
    </xdr:from>
    <xdr:ext cx="762000" cy="259045"/>
    <xdr:sp macro="" textlink="">
      <xdr:nvSpPr>
        <xdr:cNvPr id="341" name="テキスト ボックス 340"/>
        <xdr:cNvSpPr txBox="1"/>
      </xdr:nvSpPr>
      <xdr:spPr>
        <a:xfrm>
          <a:off x="14401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68580</xdr:rowOff>
    </xdr:from>
    <xdr:to>
      <xdr:col>69</xdr:col>
      <xdr:colOff>142875</xdr:colOff>
      <xdr:row>34</xdr:row>
      <xdr:rowOff>170180</xdr:rowOff>
    </xdr:to>
    <xdr:sp macro="" textlink="">
      <xdr:nvSpPr>
        <xdr:cNvPr id="342" name="楕円 341"/>
        <xdr:cNvSpPr/>
      </xdr:nvSpPr>
      <xdr:spPr>
        <a:xfrm>
          <a:off x="13843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8907</xdr:rowOff>
    </xdr:from>
    <xdr:ext cx="762000" cy="259045"/>
    <xdr:sp macro="" textlink="">
      <xdr:nvSpPr>
        <xdr:cNvPr id="343" name="テキスト ボックス 342"/>
        <xdr:cNvSpPr txBox="1"/>
      </xdr:nvSpPr>
      <xdr:spPr>
        <a:xfrm>
          <a:off x="135128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60960</xdr:rowOff>
    </xdr:from>
    <xdr:to>
      <xdr:col>65</xdr:col>
      <xdr:colOff>53975</xdr:colOff>
      <xdr:row>34</xdr:row>
      <xdr:rowOff>162560</xdr:rowOff>
    </xdr:to>
    <xdr:sp macro="" textlink="">
      <xdr:nvSpPr>
        <xdr:cNvPr id="344" name="楕円 343"/>
        <xdr:cNvSpPr/>
      </xdr:nvSpPr>
      <xdr:spPr>
        <a:xfrm>
          <a:off x="12954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1287</xdr:rowOff>
    </xdr:from>
    <xdr:ext cx="762000" cy="259045"/>
    <xdr:sp macro="" textlink="">
      <xdr:nvSpPr>
        <xdr:cNvPr id="345" name="テキスト ボックス 344"/>
        <xdr:cNvSpPr txBox="1"/>
      </xdr:nvSpPr>
      <xdr:spPr>
        <a:xfrm>
          <a:off x="12623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6" name="正方形/長方形 34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7" name="正方形/長方形 34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8" name="正方形/長方形 34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9" name="正方形/長方形 34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0" name="正方形/長方形 34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1" name="正方形/長方形 35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2" name="正方形/長方形 35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正方形/長方形 35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4" name="正方形/長方形 35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5" name="正方形/長方形 35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6" name="テキスト ボックス 35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公債費は増加したものの、昨年度を</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ポイント下回っており、全国、県内市町、類似団体平均も下回った状態である。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今後も起債事業の厳選、発行額の抑制等により公債費の削減に努める。</a:t>
          </a:r>
        </a:p>
      </xdr:txBody>
    </xdr:sp>
    <xdr:clientData/>
  </xdr:twoCellAnchor>
  <xdr:oneCellAnchor>
    <xdr:from>
      <xdr:col>3</xdr:col>
      <xdr:colOff>123825</xdr:colOff>
      <xdr:row>69</xdr:row>
      <xdr:rowOff>107950</xdr:rowOff>
    </xdr:from>
    <xdr:ext cx="298543" cy="225703"/>
    <xdr:sp macro="" textlink="">
      <xdr:nvSpPr>
        <xdr:cNvPr id="357" name="テキスト ボックス 35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8" name="直線コネクタ 35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9" name="テキスト ボックス 35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60" name="直線コネクタ 35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1" name="テキスト ボックス 36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2" name="直線コネクタ 36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3" name="テキスト ボックス 36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4" name="直線コネクタ 36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5" name="テキスト ボックス 36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6" name="直線コネクタ 36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7" name="テキスト ボックス 36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8" name="直線コネクタ 36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9" name="テキスト ボックス 36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70" name="直線コネクタ 36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1" name="テキスト ボックス 37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2" name="直線コネクタ 37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3" name="テキスト ボックス 37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26307</xdr:rowOff>
    </xdr:from>
    <xdr:to>
      <xdr:col>24</xdr:col>
      <xdr:colOff>25400</xdr:colOff>
      <xdr:row>82</xdr:row>
      <xdr:rowOff>29029</xdr:rowOff>
    </xdr:to>
    <xdr:cxnSp macro="">
      <xdr:nvCxnSpPr>
        <xdr:cNvPr id="375" name="直線コネクタ 374"/>
        <xdr:cNvCxnSpPr/>
      </xdr:nvCxnSpPr>
      <xdr:spPr>
        <a:xfrm flipV="1">
          <a:off x="4826000" y="12542157"/>
          <a:ext cx="0" cy="1545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1106</xdr:rowOff>
    </xdr:from>
    <xdr:ext cx="762000" cy="259045"/>
    <xdr:sp macro="" textlink="">
      <xdr:nvSpPr>
        <xdr:cNvPr id="376" name="公債費最小値テキスト"/>
        <xdr:cNvSpPr txBox="1"/>
      </xdr:nvSpPr>
      <xdr:spPr>
        <a:xfrm>
          <a:off x="4914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29029</xdr:rowOff>
    </xdr:from>
    <xdr:to>
      <xdr:col>24</xdr:col>
      <xdr:colOff>114300</xdr:colOff>
      <xdr:row>82</xdr:row>
      <xdr:rowOff>29029</xdr:rowOff>
    </xdr:to>
    <xdr:cxnSp macro="">
      <xdr:nvCxnSpPr>
        <xdr:cNvPr id="377" name="直線コネクタ 376"/>
        <xdr:cNvCxnSpPr/>
      </xdr:nvCxnSpPr>
      <xdr:spPr>
        <a:xfrm>
          <a:off x="4737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112684</xdr:rowOff>
    </xdr:from>
    <xdr:ext cx="762000" cy="259045"/>
    <xdr:sp macro="" textlink="">
      <xdr:nvSpPr>
        <xdr:cNvPr id="378" name="公債費最大値テキスト"/>
        <xdr:cNvSpPr txBox="1"/>
      </xdr:nvSpPr>
      <xdr:spPr>
        <a:xfrm>
          <a:off x="4914900" y="1228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26307</xdr:rowOff>
    </xdr:from>
    <xdr:to>
      <xdr:col>24</xdr:col>
      <xdr:colOff>114300</xdr:colOff>
      <xdr:row>73</xdr:row>
      <xdr:rowOff>26307</xdr:rowOff>
    </xdr:to>
    <xdr:cxnSp macro="">
      <xdr:nvCxnSpPr>
        <xdr:cNvPr id="379" name="直線コネクタ 378"/>
        <xdr:cNvCxnSpPr/>
      </xdr:nvCxnSpPr>
      <xdr:spPr>
        <a:xfrm>
          <a:off x="4737100" y="1254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162379</xdr:rowOff>
    </xdr:from>
    <xdr:to>
      <xdr:col>24</xdr:col>
      <xdr:colOff>25400</xdr:colOff>
      <xdr:row>76</xdr:row>
      <xdr:rowOff>23586</xdr:rowOff>
    </xdr:to>
    <xdr:cxnSp macro="">
      <xdr:nvCxnSpPr>
        <xdr:cNvPr id="380" name="直線コネクタ 379"/>
        <xdr:cNvCxnSpPr/>
      </xdr:nvCxnSpPr>
      <xdr:spPr>
        <a:xfrm flipV="1">
          <a:off x="3987800" y="1302112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56441</xdr:rowOff>
    </xdr:from>
    <xdr:ext cx="762000" cy="259045"/>
    <xdr:sp macro="" textlink="">
      <xdr:nvSpPr>
        <xdr:cNvPr id="381" name="公債費平均値テキスト"/>
        <xdr:cNvSpPr txBox="1"/>
      </xdr:nvSpPr>
      <xdr:spPr>
        <a:xfrm>
          <a:off x="4914900" y="13258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84364</xdr:rowOff>
    </xdr:from>
    <xdr:to>
      <xdr:col>24</xdr:col>
      <xdr:colOff>76200</xdr:colOff>
      <xdr:row>78</xdr:row>
      <xdr:rowOff>14514</xdr:rowOff>
    </xdr:to>
    <xdr:sp macro="" textlink="">
      <xdr:nvSpPr>
        <xdr:cNvPr id="382" name="フローチャート: 判断 381"/>
        <xdr:cNvSpPr/>
      </xdr:nvSpPr>
      <xdr:spPr>
        <a:xfrm>
          <a:off x="47752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23586</xdr:rowOff>
    </xdr:from>
    <xdr:to>
      <xdr:col>19</xdr:col>
      <xdr:colOff>187325</xdr:colOff>
      <xdr:row>76</xdr:row>
      <xdr:rowOff>67129</xdr:rowOff>
    </xdr:to>
    <xdr:cxnSp macro="">
      <xdr:nvCxnSpPr>
        <xdr:cNvPr id="383" name="直線コネクタ 382"/>
        <xdr:cNvCxnSpPr/>
      </xdr:nvCxnSpPr>
      <xdr:spPr>
        <a:xfrm flipV="1">
          <a:off x="3098800" y="1305378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84" name="フローチャート: 判断 383"/>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10177</xdr:rowOff>
    </xdr:from>
    <xdr:ext cx="736600" cy="259045"/>
    <xdr:sp macro="" textlink="">
      <xdr:nvSpPr>
        <xdr:cNvPr id="385" name="テキスト ボックス 384"/>
        <xdr:cNvSpPr txBox="1"/>
      </xdr:nvSpPr>
      <xdr:spPr>
        <a:xfrm>
          <a:off x="3606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67129</xdr:rowOff>
    </xdr:from>
    <xdr:to>
      <xdr:col>15</xdr:col>
      <xdr:colOff>98425</xdr:colOff>
      <xdr:row>77</xdr:row>
      <xdr:rowOff>102507</xdr:rowOff>
    </xdr:to>
    <xdr:cxnSp macro="">
      <xdr:nvCxnSpPr>
        <xdr:cNvPr id="386" name="直線コネクタ 385"/>
        <xdr:cNvCxnSpPr/>
      </xdr:nvCxnSpPr>
      <xdr:spPr>
        <a:xfrm flipV="1">
          <a:off x="2209800" y="13097329"/>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70757</xdr:rowOff>
    </xdr:from>
    <xdr:to>
      <xdr:col>15</xdr:col>
      <xdr:colOff>149225</xdr:colOff>
      <xdr:row>77</xdr:row>
      <xdr:rowOff>907</xdr:rowOff>
    </xdr:to>
    <xdr:sp macro="" textlink="">
      <xdr:nvSpPr>
        <xdr:cNvPr id="387" name="フローチャート: 判断 386"/>
        <xdr:cNvSpPr/>
      </xdr:nvSpPr>
      <xdr:spPr>
        <a:xfrm>
          <a:off x="30480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157134</xdr:rowOff>
    </xdr:from>
    <xdr:ext cx="762000" cy="259045"/>
    <xdr:sp macro="" textlink="">
      <xdr:nvSpPr>
        <xdr:cNvPr id="388" name="テキスト ボックス 387"/>
        <xdr:cNvSpPr txBox="1"/>
      </xdr:nvSpPr>
      <xdr:spPr>
        <a:xfrm>
          <a:off x="2717800" y="1318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58964</xdr:rowOff>
    </xdr:from>
    <xdr:to>
      <xdr:col>11</xdr:col>
      <xdr:colOff>9525</xdr:colOff>
      <xdr:row>77</xdr:row>
      <xdr:rowOff>102507</xdr:rowOff>
    </xdr:to>
    <xdr:cxnSp macro="">
      <xdr:nvCxnSpPr>
        <xdr:cNvPr id="389" name="直線コネクタ 388"/>
        <xdr:cNvCxnSpPr/>
      </xdr:nvCxnSpPr>
      <xdr:spPr>
        <a:xfrm>
          <a:off x="1320800" y="132606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29936</xdr:rowOff>
    </xdr:from>
    <xdr:to>
      <xdr:col>11</xdr:col>
      <xdr:colOff>60325</xdr:colOff>
      <xdr:row>77</xdr:row>
      <xdr:rowOff>131536</xdr:rowOff>
    </xdr:to>
    <xdr:sp macro="" textlink="">
      <xdr:nvSpPr>
        <xdr:cNvPr id="390" name="フローチャート: 判断 389"/>
        <xdr:cNvSpPr/>
      </xdr:nvSpPr>
      <xdr:spPr>
        <a:xfrm>
          <a:off x="2159000" y="132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141713</xdr:rowOff>
    </xdr:from>
    <xdr:ext cx="762000" cy="259045"/>
    <xdr:sp macro="" textlink="">
      <xdr:nvSpPr>
        <xdr:cNvPr id="391" name="テキスト ボックス 390"/>
        <xdr:cNvSpPr txBox="1"/>
      </xdr:nvSpPr>
      <xdr:spPr>
        <a:xfrm>
          <a:off x="1828800" y="1300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62593</xdr:rowOff>
    </xdr:from>
    <xdr:to>
      <xdr:col>6</xdr:col>
      <xdr:colOff>171450</xdr:colOff>
      <xdr:row>77</xdr:row>
      <xdr:rowOff>164193</xdr:rowOff>
    </xdr:to>
    <xdr:sp macro="" textlink="">
      <xdr:nvSpPr>
        <xdr:cNvPr id="392" name="フローチャート: 判断 391"/>
        <xdr:cNvSpPr/>
      </xdr:nvSpPr>
      <xdr:spPr>
        <a:xfrm>
          <a:off x="12700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148970</xdr:rowOff>
    </xdr:from>
    <xdr:ext cx="762000" cy="259045"/>
    <xdr:sp macro="" textlink="">
      <xdr:nvSpPr>
        <xdr:cNvPr id="393" name="テキスト ボックス 392"/>
        <xdr:cNvSpPr txBox="1"/>
      </xdr:nvSpPr>
      <xdr:spPr>
        <a:xfrm>
          <a:off x="939800" y="1335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4" name="テキスト ボックス 39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5" name="テキスト ボックス 39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6" name="テキスト ボックス 39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7" name="テキスト ボックス 39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8" name="テキスト ボックス 39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111578</xdr:rowOff>
    </xdr:from>
    <xdr:to>
      <xdr:col>24</xdr:col>
      <xdr:colOff>76200</xdr:colOff>
      <xdr:row>76</xdr:row>
      <xdr:rowOff>41728</xdr:rowOff>
    </xdr:to>
    <xdr:sp macro="" textlink="">
      <xdr:nvSpPr>
        <xdr:cNvPr id="399" name="楕円 398"/>
        <xdr:cNvSpPr/>
      </xdr:nvSpPr>
      <xdr:spPr>
        <a:xfrm>
          <a:off x="4775200" y="1297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128105</xdr:rowOff>
    </xdr:from>
    <xdr:ext cx="762000" cy="259045"/>
    <xdr:sp macro="" textlink="">
      <xdr:nvSpPr>
        <xdr:cNvPr id="400" name="公債費該当値テキスト"/>
        <xdr:cNvSpPr txBox="1"/>
      </xdr:nvSpPr>
      <xdr:spPr>
        <a:xfrm>
          <a:off x="4914900" y="1281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144235</xdr:rowOff>
    </xdr:from>
    <xdr:to>
      <xdr:col>20</xdr:col>
      <xdr:colOff>38100</xdr:colOff>
      <xdr:row>76</xdr:row>
      <xdr:rowOff>74386</xdr:rowOff>
    </xdr:to>
    <xdr:sp macro="" textlink="">
      <xdr:nvSpPr>
        <xdr:cNvPr id="401" name="楕円 400"/>
        <xdr:cNvSpPr/>
      </xdr:nvSpPr>
      <xdr:spPr>
        <a:xfrm>
          <a:off x="3937000" y="130029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84562</xdr:rowOff>
    </xdr:from>
    <xdr:ext cx="736600" cy="259045"/>
    <xdr:sp macro="" textlink="">
      <xdr:nvSpPr>
        <xdr:cNvPr id="402" name="テキスト ボックス 401"/>
        <xdr:cNvSpPr txBox="1"/>
      </xdr:nvSpPr>
      <xdr:spPr>
        <a:xfrm>
          <a:off x="3606800" y="12771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16329</xdr:rowOff>
    </xdr:from>
    <xdr:to>
      <xdr:col>15</xdr:col>
      <xdr:colOff>149225</xdr:colOff>
      <xdr:row>76</xdr:row>
      <xdr:rowOff>117929</xdr:rowOff>
    </xdr:to>
    <xdr:sp macro="" textlink="">
      <xdr:nvSpPr>
        <xdr:cNvPr id="403" name="楕円 402"/>
        <xdr:cNvSpPr/>
      </xdr:nvSpPr>
      <xdr:spPr>
        <a:xfrm>
          <a:off x="3048000" y="1304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128105</xdr:rowOff>
    </xdr:from>
    <xdr:ext cx="762000" cy="259045"/>
    <xdr:sp macro="" textlink="">
      <xdr:nvSpPr>
        <xdr:cNvPr id="404" name="テキスト ボックス 403"/>
        <xdr:cNvSpPr txBox="1"/>
      </xdr:nvSpPr>
      <xdr:spPr>
        <a:xfrm>
          <a:off x="2717800" y="1281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51707</xdr:rowOff>
    </xdr:from>
    <xdr:to>
      <xdr:col>11</xdr:col>
      <xdr:colOff>60325</xdr:colOff>
      <xdr:row>77</xdr:row>
      <xdr:rowOff>153307</xdr:rowOff>
    </xdr:to>
    <xdr:sp macro="" textlink="">
      <xdr:nvSpPr>
        <xdr:cNvPr id="405" name="楕円 404"/>
        <xdr:cNvSpPr/>
      </xdr:nvSpPr>
      <xdr:spPr>
        <a:xfrm>
          <a:off x="2159000" y="132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138084</xdr:rowOff>
    </xdr:from>
    <xdr:ext cx="762000" cy="259045"/>
    <xdr:sp macro="" textlink="">
      <xdr:nvSpPr>
        <xdr:cNvPr id="406" name="テキスト ボックス 405"/>
        <xdr:cNvSpPr txBox="1"/>
      </xdr:nvSpPr>
      <xdr:spPr>
        <a:xfrm>
          <a:off x="1828800" y="1333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8164</xdr:rowOff>
    </xdr:from>
    <xdr:to>
      <xdr:col>6</xdr:col>
      <xdr:colOff>171450</xdr:colOff>
      <xdr:row>77</xdr:row>
      <xdr:rowOff>109764</xdr:rowOff>
    </xdr:to>
    <xdr:sp macro="" textlink="">
      <xdr:nvSpPr>
        <xdr:cNvPr id="407" name="楕円 406"/>
        <xdr:cNvSpPr/>
      </xdr:nvSpPr>
      <xdr:spPr>
        <a:xfrm>
          <a:off x="1270000" y="1320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119941</xdr:rowOff>
    </xdr:from>
    <xdr:ext cx="762000" cy="259045"/>
    <xdr:sp macro="" textlink="">
      <xdr:nvSpPr>
        <xdr:cNvPr id="408" name="テキスト ボックス 407"/>
        <xdr:cNvSpPr txBox="1"/>
      </xdr:nvSpPr>
      <xdr:spPr>
        <a:xfrm>
          <a:off x="939800" y="1297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9" name="正方形/長方形 40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10" name="正方形/長方形 40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1" name="正方形/長方形 41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2" name="正方形/長方形 41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3" name="正方形/長方形 41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4" name="正方形/長方形 41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5" name="正方形/長方形 41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6" name="正方形/長方形 41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7" name="正方形/長方形 41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8" name="正方形/長方形 41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9" name="テキスト ボックス 41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昨年度と比較し</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ポイント下回っており、類似団体平均とほぼ同水準となった。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全国平均を下回っているものの、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県内市町</a:t>
          </a:r>
          <a:r>
            <a:rPr kumimoji="1" lang="ja-JP" altLang="en-US" sz="1300">
              <a:latin typeface="ＭＳ Ｐゴシック" panose="020B0600070205080204" pitchFamily="50" charset="-128"/>
              <a:ea typeface="ＭＳ Ｐゴシック" panose="020B0600070205080204" pitchFamily="50" charset="-128"/>
            </a:rPr>
            <a:t>平均は上回っていることから今後も各事業の経費について精査を行い削減に努めていく。</a:t>
          </a:r>
        </a:p>
      </xdr:txBody>
    </xdr:sp>
    <xdr:clientData/>
  </xdr:twoCellAnchor>
  <xdr:oneCellAnchor>
    <xdr:from>
      <xdr:col>62</xdr:col>
      <xdr:colOff>6350</xdr:colOff>
      <xdr:row>69</xdr:row>
      <xdr:rowOff>107950</xdr:rowOff>
    </xdr:from>
    <xdr:ext cx="298543" cy="225703"/>
    <xdr:sp macro="" textlink="">
      <xdr:nvSpPr>
        <xdr:cNvPr id="420" name="テキスト ボックス 41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1" name="直線コネクタ 42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2" name="テキスト ボックス 42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23" name="直線コネクタ 42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4" name="テキスト ボックス 42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5" name="直線コネクタ 42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6" name="テキスト ボックス 42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7" name="直線コネクタ 42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8" name="テキスト ボックス 42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9" name="直線コネクタ 42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30" name="テキスト ボックス 42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1" name="直線コネクタ 43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2" name="テキスト ボックス 43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124714</xdr:rowOff>
    </xdr:from>
    <xdr:to>
      <xdr:col>82</xdr:col>
      <xdr:colOff>107950</xdr:colOff>
      <xdr:row>80</xdr:row>
      <xdr:rowOff>94996</xdr:rowOff>
    </xdr:to>
    <xdr:cxnSp macro="">
      <xdr:nvCxnSpPr>
        <xdr:cNvPr id="434" name="直線コネクタ 433"/>
        <xdr:cNvCxnSpPr/>
      </xdr:nvCxnSpPr>
      <xdr:spPr>
        <a:xfrm flipV="1">
          <a:off x="16510000" y="12983464"/>
          <a:ext cx="0" cy="827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67073</xdr:rowOff>
    </xdr:from>
    <xdr:ext cx="762000" cy="259045"/>
    <xdr:sp macro="" textlink="">
      <xdr:nvSpPr>
        <xdr:cNvPr id="435" name="公債費以外最小値テキスト"/>
        <xdr:cNvSpPr txBox="1"/>
      </xdr:nvSpPr>
      <xdr:spPr>
        <a:xfrm>
          <a:off x="16598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94996</xdr:rowOff>
    </xdr:from>
    <xdr:to>
      <xdr:col>82</xdr:col>
      <xdr:colOff>196850</xdr:colOff>
      <xdr:row>80</xdr:row>
      <xdr:rowOff>94996</xdr:rowOff>
    </xdr:to>
    <xdr:cxnSp macro="">
      <xdr:nvCxnSpPr>
        <xdr:cNvPr id="436" name="直線コネクタ 435"/>
        <xdr:cNvCxnSpPr/>
      </xdr:nvCxnSpPr>
      <xdr:spPr>
        <a:xfrm>
          <a:off x="16421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39641</xdr:rowOff>
    </xdr:from>
    <xdr:ext cx="762000" cy="259045"/>
    <xdr:sp macro="" textlink="">
      <xdr:nvSpPr>
        <xdr:cNvPr id="437" name="公債費以外最大値テキスト"/>
        <xdr:cNvSpPr txBox="1"/>
      </xdr:nvSpPr>
      <xdr:spPr>
        <a:xfrm>
          <a:off x="16598900" y="12726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124714</xdr:rowOff>
    </xdr:from>
    <xdr:to>
      <xdr:col>82</xdr:col>
      <xdr:colOff>196850</xdr:colOff>
      <xdr:row>75</xdr:row>
      <xdr:rowOff>124714</xdr:rowOff>
    </xdr:to>
    <xdr:cxnSp macro="">
      <xdr:nvCxnSpPr>
        <xdr:cNvPr id="438" name="直線コネクタ 437"/>
        <xdr:cNvCxnSpPr/>
      </xdr:nvCxnSpPr>
      <xdr:spPr>
        <a:xfrm>
          <a:off x="16421100" y="12983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5842</xdr:rowOff>
    </xdr:from>
    <xdr:to>
      <xdr:col>82</xdr:col>
      <xdr:colOff>107950</xdr:colOff>
      <xdr:row>77</xdr:row>
      <xdr:rowOff>33274</xdr:rowOff>
    </xdr:to>
    <xdr:cxnSp macro="">
      <xdr:nvCxnSpPr>
        <xdr:cNvPr id="439" name="直線コネクタ 438"/>
        <xdr:cNvCxnSpPr/>
      </xdr:nvCxnSpPr>
      <xdr:spPr>
        <a:xfrm flipV="1">
          <a:off x="15671800" y="1320749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103140</xdr:rowOff>
    </xdr:from>
    <xdr:ext cx="762000" cy="259045"/>
    <xdr:sp macro="" textlink="">
      <xdr:nvSpPr>
        <xdr:cNvPr id="440" name="公債費以外平均値テキスト"/>
        <xdr:cNvSpPr txBox="1"/>
      </xdr:nvSpPr>
      <xdr:spPr>
        <a:xfrm>
          <a:off x="16598900" y="131333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131063</xdr:rowOff>
    </xdr:from>
    <xdr:to>
      <xdr:col>82</xdr:col>
      <xdr:colOff>158750</xdr:colOff>
      <xdr:row>77</xdr:row>
      <xdr:rowOff>61213</xdr:rowOff>
    </xdr:to>
    <xdr:sp macro="" textlink="">
      <xdr:nvSpPr>
        <xdr:cNvPr id="441" name="フローチャート: 判断 440"/>
        <xdr:cNvSpPr/>
      </xdr:nvSpPr>
      <xdr:spPr>
        <a:xfrm>
          <a:off x="164592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170435</xdr:rowOff>
    </xdr:from>
    <xdr:to>
      <xdr:col>78</xdr:col>
      <xdr:colOff>69850</xdr:colOff>
      <xdr:row>77</xdr:row>
      <xdr:rowOff>33274</xdr:rowOff>
    </xdr:to>
    <xdr:cxnSp macro="">
      <xdr:nvCxnSpPr>
        <xdr:cNvPr id="442" name="直線コネクタ 441"/>
        <xdr:cNvCxnSpPr/>
      </xdr:nvCxnSpPr>
      <xdr:spPr>
        <a:xfrm>
          <a:off x="14782800" y="13029185"/>
          <a:ext cx="8890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112776</xdr:rowOff>
    </xdr:from>
    <xdr:to>
      <xdr:col>78</xdr:col>
      <xdr:colOff>120650</xdr:colOff>
      <xdr:row>77</xdr:row>
      <xdr:rowOff>42926</xdr:rowOff>
    </xdr:to>
    <xdr:sp macro="" textlink="">
      <xdr:nvSpPr>
        <xdr:cNvPr id="443" name="フローチャート: 判断 442"/>
        <xdr:cNvSpPr/>
      </xdr:nvSpPr>
      <xdr:spPr>
        <a:xfrm>
          <a:off x="15621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53103</xdr:rowOff>
    </xdr:from>
    <xdr:ext cx="736600" cy="259045"/>
    <xdr:sp macro="" textlink="">
      <xdr:nvSpPr>
        <xdr:cNvPr id="444" name="テキスト ボックス 443"/>
        <xdr:cNvSpPr txBox="1"/>
      </xdr:nvSpPr>
      <xdr:spPr>
        <a:xfrm>
          <a:off x="15290800" y="12911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170435</xdr:rowOff>
    </xdr:from>
    <xdr:to>
      <xdr:col>73</xdr:col>
      <xdr:colOff>180975</xdr:colOff>
      <xdr:row>76</xdr:row>
      <xdr:rowOff>17272</xdr:rowOff>
    </xdr:to>
    <xdr:cxnSp macro="">
      <xdr:nvCxnSpPr>
        <xdr:cNvPr id="445" name="直線コネクタ 444"/>
        <xdr:cNvCxnSpPr/>
      </xdr:nvCxnSpPr>
      <xdr:spPr>
        <a:xfrm flipV="1">
          <a:off x="13893800" y="13029185"/>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103632</xdr:rowOff>
    </xdr:from>
    <xdr:to>
      <xdr:col>74</xdr:col>
      <xdr:colOff>31750</xdr:colOff>
      <xdr:row>77</xdr:row>
      <xdr:rowOff>33782</xdr:rowOff>
    </xdr:to>
    <xdr:sp macro="" textlink="">
      <xdr:nvSpPr>
        <xdr:cNvPr id="446" name="フローチャート: 判断 445"/>
        <xdr:cNvSpPr/>
      </xdr:nvSpPr>
      <xdr:spPr>
        <a:xfrm>
          <a:off x="14732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18559</xdr:rowOff>
    </xdr:from>
    <xdr:ext cx="762000" cy="259045"/>
    <xdr:sp macro="" textlink="">
      <xdr:nvSpPr>
        <xdr:cNvPr id="447" name="テキスト ボックス 446"/>
        <xdr:cNvSpPr txBox="1"/>
      </xdr:nvSpPr>
      <xdr:spPr>
        <a:xfrm>
          <a:off x="14401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37846</xdr:rowOff>
    </xdr:from>
    <xdr:to>
      <xdr:col>69</xdr:col>
      <xdr:colOff>92075</xdr:colOff>
      <xdr:row>76</xdr:row>
      <xdr:rowOff>17272</xdr:rowOff>
    </xdr:to>
    <xdr:cxnSp macro="">
      <xdr:nvCxnSpPr>
        <xdr:cNvPr id="448" name="直線コネクタ 447"/>
        <xdr:cNvCxnSpPr/>
      </xdr:nvCxnSpPr>
      <xdr:spPr>
        <a:xfrm>
          <a:off x="13004800" y="12896596"/>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49" name="フローチャート: 判断 448"/>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68851</xdr:rowOff>
    </xdr:from>
    <xdr:ext cx="762000" cy="259045"/>
    <xdr:sp macro="" textlink="">
      <xdr:nvSpPr>
        <xdr:cNvPr id="450" name="テキスト ボックス 449"/>
        <xdr:cNvSpPr txBox="1"/>
      </xdr:nvSpPr>
      <xdr:spPr>
        <a:xfrm>
          <a:off x="13512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51" name="フローチャート: 判断 450"/>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167149</xdr:rowOff>
    </xdr:from>
    <xdr:ext cx="762000" cy="259045"/>
    <xdr:sp macro="" textlink="">
      <xdr:nvSpPr>
        <xdr:cNvPr id="452" name="テキスト ボックス 451"/>
        <xdr:cNvSpPr txBox="1"/>
      </xdr:nvSpPr>
      <xdr:spPr>
        <a:xfrm>
          <a:off x="12623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3" name="テキスト ボックス 45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4" name="テキスト ボックス 45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5" name="テキスト ボックス 45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6" name="テキスト ボックス 45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7" name="テキスト ボックス 45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126492</xdr:rowOff>
    </xdr:from>
    <xdr:to>
      <xdr:col>82</xdr:col>
      <xdr:colOff>158750</xdr:colOff>
      <xdr:row>77</xdr:row>
      <xdr:rowOff>56642</xdr:rowOff>
    </xdr:to>
    <xdr:sp macro="" textlink="">
      <xdr:nvSpPr>
        <xdr:cNvPr id="458" name="楕円 457"/>
        <xdr:cNvSpPr/>
      </xdr:nvSpPr>
      <xdr:spPr>
        <a:xfrm>
          <a:off x="164592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143019</xdr:rowOff>
    </xdr:from>
    <xdr:ext cx="762000" cy="259045"/>
    <xdr:sp macro="" textlink="">
      <xdr:nvSpPr>
        <xdr:cNvPr id="459" name="公債費以外該当値テキスト"/>
        <xdr:cNvSpPr txBox="1"/>
      </xdr:nvSpPr>
      <xdr:spPr>
        <a:xfrm>
          <a:off x="16598900" y="1300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153924</xdr:rowOff>
    </xdr:from>
    <xdr:to>
      <xdr:col>78</xdr:col>
      <xdr:colOff>120650</xdr:colOff>
      <xdr:row>77</xdr:row>
      <xdr:rowOff>84074</xdr:rowOff>
    </xdr:to>
    <xdr:sp macro="" textlink="">
      <xdr:nvSpPr>
        <xdr:cNvPr id="460" name="楕円 459"/>
        <xdr:cNvSpPr/>
      </xdr:nvSpPr>
      <xdr:spPr>
        <a:xfrm>
          <a:off x="15621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68851</xdr:rowOff>
    </xdr:from>
    <xdr:ext cx="736600" cy="259045"/>
    <xdr:sp macro="" textlink="">
      <xdr:nvSpPr>
        <xdr:cNvPr id="461" name="テキスト ボックス 460"/>
        <xdr:cNvSpPr txBox="1"/>
      </xdr:nvSpPr>
      <xdr:spPr>
        <a:xfrm>
          <a:off x="15290800" y="13270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119634</xdr:rowOff>
    </xdr:from>
    <xdr:to>
      <xdr:col>74</xdr:col>
      <xdr:colOff>31750</xdr:colOff>
      <xdr:row>76</xdr:row>
      <xdr:rowOff>49783</xdr:rowOff>
    </xdr:to>
    <xdr:sp macro="" textlink="">
      <xdr:nvSpPr>
        <xdr:cNvPr id="462" name="楕円 461"/>
        <xdr:cNvSpPr/>
      </xdr:nvSpPr>
      <xdr:spPr>
        <a:xfrm>
          <a:off x="14732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59961</xdr:rowOff>
    </xdr:from>
    <xdr:ext cx="762000" cy="259045"/>
    <xdr:sp macro="" textlink="">
      <xdr:nvSpPr>
        <xdr:cNvPr id="463" name="テキスト ボックス 462"/>
        <xdr:cNvSpPr txBox="1"/>
      </xdr:nvSpPr>
      <xdr:spPr>
        <a:xfrm>
          <a:off x="14401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137922</xdr:rowOff>
    </xdr:from>
    <xdr:to>
      <xdr:col>69</xdr:col>
      <xdr:colOff>142875</xdr:colOff>
      <xdr:row>76</xdr:row>
      <xdr:rowOff>68072</xdr:rowOff>
    </xdr:to>
    <xdr:sp macro="" textlink="">
      <xdr:nvSpPr>
        <xdr:cNvPr id="464" name="楕円 463"/>
        <xdr:cNvSpPr/>
      </xdr:nvSpPr>
      <xdr:spPr>
        <a:xfrm>
          <a:off x="13843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78249</xdr:rowOff>
    </xdr:from>
    <xdr:ext cx="762000" cy="259045"/>
    <xdr:sp macro="" textlink="">
      <xdr:nvSpPr>
        <xdr:cNvPr id="465" name="テキスト ボックス 464"/>
        <xdr:cNvSpPr txBox="1"/>
      </xdr:nvSpPr>
      <xdr:spPr>
        <a:xfrm>
          <a:off x="13512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158496</xdr:rowOff>
    </xdr:from>
    <xdr:to>
      <xdr:col>65</xdr:col>
      <xdr:colOff>53975</xdr:colOff>
      <xdr:row>75</xdr:row>
      <xdr:rowOff>88646</xdr:rowOff>
    </xdr:to>
    <xdr:sp macro="" textlink="">
      <xdr:nvSpPr>
        <xdr:cNvPr id="466" name="楕円 465"/>
        <xdr:cNvSpPr/>
      </xdr:nvSpPr>
      <xdr:spPr>
        <a:xfrm>
          <a:off x="12954000" y="128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98823</xdr:rowOff>
    </xdr:from>
    <xdr:ext cx="762000" cy="259045"/>
    <xdr:sp macro="" textlink="">
      <xdr:nvSpPr>
        <xdr:cNvPr id="467" name="テキスト ボックス 466"/>
        <xdr:cNvSpPr txBox="1"/>
      </xdr:nvSpPr>
      <xdr:spPr>
        <a:xfrm>
          <a:off x="12623800" y="1261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愛媛県西条市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27243</xdr:rowOff>
    </xdr:from>
    <xdr:to>
      <xdr:col>29</xdr:col>
      <xdr:colOff>127000</xdr:colOff>
      <xdr:row>19</xdr:row>
      <xdr:rowOff>154182</xdr:rowOff>
    </xdr:to>
    <xdr:cxnSp macro="">
      <xdr:nvCxnSpPr>
        <xdr:cNvPr id="47" name="直線コネクタ 46"/>
        <xdr:cNvCxnSpPr/>
      </xdr:nvCxnSpPr>
      <xdr:spPr bwMode="auto">
        <a:xfrm flipV="1">
          <a:off x="5651500" y="2132268"/>
          <a:ext cx="0" cy="13270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126259</xdr:rowOff>
    </xdr:from>
    <xdr:ext cx="762000" cy="259045"/>
    <xdr:sp macro="" textlink="">
      <xdr:nvSpPr>
        <xdr:cNvPr id="48" name="人口1人当たり決算額の推移最小値テキスト130"/>
        <xdr:cNvSpPr txBox="1"/>
      </xdr:nvSpPr>
      <xdr:spPr>
        <a:xfrm>
          <a:off x="5740400" y="343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154182</xdr:rowOff>
    </xdr:from>
    <xdr:to>
      <xdr:col>30</xdr:col>
      <xdr:colOff>25400</xdr:colOff>
      <xdr:row>19</xdr:row>
      <xdr:rowOff>154182</xdr:rowOff>
    </xdr:to>
    <xdr:cxnSp macro="">
      <xdr:nvCxnSpPr>
        <xdr:cNvPr id="49" name="直線コネクタ 48"/>
        <xdr:cNvCxnSpPr/>
      </xdr:nvCxnSpPr>
      <xdr:spPr bwMode="auto">
        <a:xfrm>
          <a:off x="5562600" y="34593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113620</xdr:rowOff>
    </xdr:from>
    <xdr:ext cx="762000" cy="259045"/>
    <xdr:sp macro="" textlink="">
      <xdr:nvSpPr>
        <xdr:cNvPr id="50" name="人口1人当たり決算額の推移最大値テキスト130"/>
        <xdr:cNvSpPr txBox="1"/>
      </xdr:nvSpPr>
      <xdr:spPr>
        <a:xfrm>
          <a:off x="5740400" y="1875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27243</xdr:rowOff>
    </xdr:from>
    <xdr:to>
      <xdr:col>30</xdr:col>
      <xdr:colOff>25400</xdr:colOff>
      <xdr:row>12</xdr:row>
      <xdr:rowOff>27243</xdr:rowOff>
    </xdr:to>
    <xdr:cxnSp macro="">
      <xdr:nvCxnSpPr>
        <xdr:cNvPr id="51" name="直線コネクタ 50"/>
        <xdr:cNvCxnSpPr/>
      </xdr:nvCxnSpPr>
      <xdr:spPr bwMode="auto">
        <a:xfrm>
          <a:off x="5562600" y="21322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96672</xdr:rowOff>
    </xdr:from>
    <xdr:to>
      <xdr:col>29</xdr:col>
      <xdr:colOff>127000</xdr:colOff>
      <xdr:row>16</xdr:row>
      <xdr:rowOff>145103</xdr:rowOff>
    </xdr:to>
    <xdr:cxnSp macro="">
      <xdr:nvCxnSpPr>
        <xdr:cNvPr id="52" name="直線コネクタ 51"/>
        <xdr:cNvCxnSpPr/>
      </xdr:nvCxnSpPr>
      <xdr:spPr bwMode="auto">
        <a:xfrm flipV="1">
          <a:off x="5003800" y="2887497"/>
          <a:ext cx="647700" cy="484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32616</xdr:rowOff>
    </xdr:from>
    <xdr:ext cx="762000" cy="259045"/>
    <xdr:sp macro="" textlink="">
      <xdr:nvSpPr>
        <xdr:cNvPr id="53" name="人口1人当たり決算額の推移平均値テキスト130"/>
        <xdr:cNvSpPr txBox="1"/>
      </xdr:nvSpPr>
      <xdr:spPr>
        <a:xfrm>
          <a:off x="5740400" y="2651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16089</xdr:rowOff>
    </xdr:from>
    <xdr:to>
      <xdr:col>29</xdr:col>
      <xdr:colOff>177800</xdr:colOff>
      <xdr:row>16</xdr:row>
      <xdr:rowOff>117689</xdr:rowOff>
    </xdr:to>
    <xdr:sp macro="" textlink="">
      <xdr:nvSpPr>
        <xdr:cNvPr id="54" name="フローチャート: 判断 53"/>
        <xdr:cNvSpPr/>
      </xdr:nvSpPr>
      <xdr:spPr bwMode="auto">
        <a:xfrm>
          <a:off x="5600700" y="2806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135404</xdr:rowOff>
    </xdr:from>
    <xdr:to>
      <xdr:col>26</xdr:col>
      <xdr:colOff>50800</xdr:colOff>
      <xdr:row>16</xdr:row>
      <xdr:rowOff>145103</xdr:rowOff>
    </xdr:to>
    <xdr:cxnSp macro="">
      <xdr:nvCxnSpPr>
        <xdr:cNvPr id="55" name="直線コネクタ 54"/>
        <xdr:cNvCxnSpPr/>
      </xdr:nvCxnSpPr>
      <xdr:spPr bwMode="auto">
        <a:xfrm>
          <a:off x="4305300" y="2926229"/>
          <a:ext cx="698500" cy="96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40517</xdr:rowOff>
    </xdr:from>
    <xdr:to>
      <xdr:col>26</xdr:col>
      <xdr:colOff>101600</xdr:colOff>
      <xdr:row>16</xdr:row>
      <xdr:rowOff>142117</xdr:rowOff>
    </xdr:to>
    <xdr:sp macro="" textlink="">
      <xdr:nvSpPr>
        <xdr:cNvPr id="56" name="フローチャート: 判断 55"/>
        <xdr:cNvSpPr/>
      </xdr:nvSpPr>
      <xdr:spPr bwMode="auto">
        <a:xfrm>
          <a:off x="4953000" y="2831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152294</xdr:rowOff>
    </xdr:from>
    <xdr:ext cx="736600" cy="259045"/>
    <xdr:sp macro="" textlink="">
      <xdr:nvSpPr>
        <xdr:cNvPr id="57" name="テキスト ボックス 56"/>
        <xdr:cNvSpPr txBox="1"/>
      </xdr:nvSpPr>
      <xdr:spPr>
        <a:xfrm>
          <a:off x="4622800" y="2600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129264</xdr:rowOff>
    </xdr:from>
    <xdr:to>
      <xdr:col>22</xdr:col>
      <xdr:colOff>114300</xdr:colOff>
      <xdr:row>16</xdr:row>
      <xdr:rowOff>135404</xdr:rowOff>
    </xdr:to>
    <xdr:cxnSp macro="">
      <xdr:nvCxnSpPr>
        <xdr:cNvPr id="58" name="直線コネクタ 57"/>
        <xdr:cNvCxnSpPr/>
      </xdr:nvCxnSpPr>
      <xdr:spPr bwMode="auto">
        <a:xfrm>
          <a:off x="3606800" y="2920089"/>
          <a:ext cx="698500" cy="61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38492</xdr:rowOff>
    </xdr:from>
    <xdr:to>
      <xdr:col>22</xdr:col>
      <xdr:colOff>165100</xdr:colOff>
      <xdr:row>17</xdr:row>
      <xdr:rowOff>140092</xdr:rowOff>
    </xdr:to>
    <xdr:sp macro="" textlink="">
      <xdr:nvSpPr>
        <xdr:cNvPr id="59" name="フローチャート: 判断 58"/>
        <xdr:cNvSpPr/>
      </xdr:nvSpPr>
      <xdr:spPr bwMode="auto">
        <a:xfrm>
          <a:off x="4254500" y="30007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124869</xdr:rowOff>
    </xdr:from>
    <xdr:ext cx="762000" cy="259045"/>
    <xdr:sp macro="" textlink="">
      <xdr:nvSpPr>
        <xdr:cNvPr id="60" name="テキスト ボックス 59"/>
        <xdr:cNvSpPr txBox="1"/>
      </xdr:nvSpPr>
      <xdr:spPr>
        <a:xfrm>
          <a:off x="3924300" y="308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129264</xdr:rowOff>
    </xdr:from>
    <xdr:to>
      <xdr:col>18</xdr:col>
      <xdr:colOff>177800</xdr:colOff>
      <xdr:row>17</xdr:row>
      <xdr:rowOff>25806</xdr:rowOff>
    </xdr:to>
    <xdr:cxnSp macro="">
      <xdr:nvCxnSpPr>
        <xdr:cNvPr id="61" name="直線コネクタ 60"/>
        <xdr:cNvCxnSpPr/>
      </xdr:nvCxnSpPr>
      <xdr:spPr bwMode="auto">
        <a:xfrm flipV="1">
          <a:off x="2908300" y="2920089"/>
          <a:ext cx="698500" cy="67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102369</xdr:rowOff>
    </xdr:from>
    <xdr:to>
      <xdr:col>19</xdr:col>
      <xdr:colOff>38100</xdr:colOff>
      <xdr:row>18</xdr:row>
      <xdr:rowOff>32519</xdr:rowOff>
    </xdr:to>
    <xdr:sp macro="" textlink="">
      <xdr:nvSpPr>
        <xdr:cNvPr id="62" name="フローチャート: 判断 61"/>
        <xdr:cNvSpPr/>
      </xdr:nvSpPr>
      <xdr:spPr bwMode="auto">
        <a:xfrm>
          <a:off x="3556000" y="30646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17296</xdr:rowOff>
    </xdr:from>
    <xdr:ext cx="762000" cy="259045"/>
    <xdr:sp macro="" textlink="">
      <xdr:nvSpPr>
        <xdr:cNvPr id="63" name="テキスト ボックス 62"/>
        <xdr:cNvSpPr txBox="1"/>
      </xdr:nvSpPr>
      <xdr:spPr>
        <a:xfrm>
          <a:off x="3225800" y="3151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146228</xdr:rowOff>
    </xdr:from>
    <xdr:to>
      <xdr:col>15</xdr:col>
      <xdr:colOff>101600</xdr:colOff>
      <xdr:row>18</xdr:row>
      <xdr:rowOff>76378</xdr:rowOff>
    </xdr:to>
    <xdr:sp macro="" textlink="">
      <xdr:nvSpPr>
        <xdr:cNvPr id="64" name="フローチャート: 判断 63"/>
        <xdr:cNvSpPr/>
      </xdr:nvSpPr>
      <xdr:spPr bwMode="auto">
        <a:xfrm>
          <a:off x="2857500" y="3108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61155</xdr:rowOff>
    </xdr:from>
    <xdr:ext cx="762000" cy="259045"/>
    <xdr:sp macro="" textlink="">
      <xdr:nvSpPr>
        <xdr:cNvPr id="65" name="テキスト ボックス 64"/>
        <xdr:cNvSpPr txBox="1"/>
      </xdr:nvSpPr>
      <xdr:spPr>
        <a:xfrm>
          <a:off x="2527300" y="3194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45872</xdr:rowOff>
    </xdr:from>
    <xdr:to>
      <xdr:col>29</xdr:col>
      <xdr:colOff>177800</xdr:colOff>
      <xdr:row>16</xdr:row>
      <xdr:rowOff>147472</xdr:rowOff>
    </xdr:to>
    <xdr:sp macro="" textlink="">
      <xdr:nvSpPr>
        <xdr:cNvPr id="71" name="楕円 70"/>
        <xdr:cNvSpPr/>
      </xdr:nvSpPr>
      <xdr:spPr bwMode="auto">
        <a:xfrm>
          <a:off x="5600700" y="2836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17949</xdr:rowOff>
    </xdr:from>
    <xdr:ext cx="762000" cy="259045"/>
    <xdr:sp macro="" textlink="">
      <xdr:nvSpPr>
        <xdr:cNvPr id="72" name="人口1人当たり決算額の推移該当値テキスト130"/>
        <xdr:cNvSpPr txBox="1"/>
      </xdr:nvSpPr>
      <xdr:spPr>
        <a:xfrm>
          <a:off x="5740400" y="2808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94303</xdr:rowOff>
    </xdr:from>
    <xdr:to>
      <xdr:col>26</xdr:col>
      <xdr:colOff>101600</xdr:colOff>
      <xdr:row>17</xdr:row>
      <xdr:rowOff>24453</xdr:rowOff>
    </xdr:to>
    <xdr:sp macro="" textlink="">
      <xdr:nvSpPr>
        <xdr:cNvPr id="73" name="楕円 72"/>
        <xdr:cNvSpPr/>
      </xdr:nvSpPr>
      <xdr:spPr bwMode="auto">
        <a:xfrm>
          <a:off x="4953000" y="2885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9230</xdr:rowOff>
    </xdr:from>
    <xdr:ext cx="736600" cy="259045"/>
    <xdr:sp macro="" textlink="">
      <xdr:nvSpPr>
        <xdr:cNvPr id="74" name="テキスト ボックス 73"/>
        <xdr:cNvSpPr txBox="1"/>
      </xdr:nvSpPr>
      <xdr:spPr>
        <a:xfrm>
          <a:off x="4622800" y="297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84604</xdr:rowOff>
    </xdr:from>
    <xdr:to>
      <xdr:col>22</xdr:col>
      <xdr:colOff>165100</xdr:colOff>
      <xdr:row>17</xdr:row>
      <xdr:rowOff>14754</xdr:rowOff>
    </xdr:to>
    <xdr:sp macro="" textlink="">
      <xdr:nvSpPr>
        <xdr:cNvPr id="75" name="楕円 74"/>
        <xdr:cNvSpPr/>
      </xdr:nvSpPr>
      <xdr:spPr bwMode="auto">
        <a:xfrm>
          <a:off x="4254500" y="2875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24931</xdr:rowOff>
    </xdr:from>
    <xdr:ext cx="762000" cy="259045"/>
    <xdr:sp macro="" textlink="">
      <xdr:nvSpPr>
        <xdr:cNvPr id="76" name="テキスト ボックス 75"/>
        <xdr:cNvSpPr txBox="1"/>
      </xdr:nvSpPr>
      <xdr:spPr>
        <a:xfrm>
          <a:off x="3924300" y="2644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78464</xdr:rowOff>
    </xdr:from>
    <xdr:to>
      <xdr:col>19</xdr:col>
      <xdr:colOff>38100</xdr:colOff>
      <xdr:row>17</xdr:row>
      <xdr:rowOff>8614</xdr:rowOff>
    </xdr:to>
    <xdr:sp macro="" textlink="">
      <xdr:nvSpPr>
        <xdr:cNvPr id="77" name="楕円 76"/>
        <xdr:cNvSpPr/>
      </xdr:nvSpPr>
      <xdr:spPr bwMode="auto">
        <a:xfrm>
          <a:off x="3556000" y="2869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18791</xdr:rowOff>
    </xdr:from>
    <xdr:ext cx="762000" cy="259045"/>
    <xdr:sp macro="" textlink="">
      <xdr:nvSpPr>
        <xdr:cNvPr id="78" name="テキスト ボックス 77"/>
        <xdr:cNvSpPr txBox="1"/>
      </xdr:nvSpPr>
      <xdr:spPr>
        <a:xfrm>
          <a:off x="3225800" y="2638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146456</xdr:rowOff>
    </xdr:from>
    <xdr:to>
      <xdr:col>15</xdr:col>
      <xdr:colOff>101600</xdr:colOff>
      <xdr:row>17</xdr:row>
      <xdr:rowOff>76606</xdr:rowOff>
    </xdr:to>
    <xdr:sp macro="" textlink="">
      <xdr:nvSpPr>
        <xdr:cNvPr id="79" name="楕円 78"/>
        <xdr:cNvSpPr/>
      </xdr:nvSpPr>
      <xdr:spPr bwMode="auto">
        <a:xfrm>
          <a:off x="2857500" y="29372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86783</xdr:rowOff>
    </xdr:from>
    <xdr:ext cx="762000" cy="259045"/>
    <xdr:sp macro="" textlink="">
      <xdr:nvSpPr>
        <xdr:cNvPr id="80" name="テキスト ボックス 79"/>
        <xdr:cNvSpPr txBox="1"/>
      </xdr:nvSpPr>
      <xdr:spPr>
        <a:xfrm>
          <a:off x="2527300" y="270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99263</xdr:rowOff>
    </xdr:from>
    <xdr:to>
      <xdr:col>29</xdr:col>
      <xdr:colOff>127000</xdr:colOff>
      <xdr:row>38</xdr:row>
      <xdr:rowOff>100025</xdr:rowOff>
    </xdr:to>
    <xdr:cxnSp macro="">
      <xdr:nvCxnSpPr>
        <xdr:cNvPr id="109" name="直線コネクタ 108"/>
        <xdr:cNvCxnSpPr/>
      </xdr:nvCxnSpPr>
      <xdr:spPr bwMode="auto">
        <a:xfrm flipV="1">
          <a:off x="5651500" y="6023813"/>
          <a:ext cx="0" cy="15438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72102</xdr:rowOff>
    </xdr:from>
    <xdr:ext cx="762000" cy="259045"/>
    <xdr:sp macro="" textlink="">
      <xdr:nvSpPr>
        <xdr:cNvPr id="110" name="人口1人当たり決算額の推移最小値テキスト445"/>
        <xdr:cNvSpPr txBox="1"/>
      </xdr:nvSpPr>
      <xdr:spPr>
        <a:xfrm>
          <a:off x="5740400" y="753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100025</xdr:rowOff>
    </xdr:from>
    <xdr:to>
      <xdr:col>30</xdr:col>
      <xdr:colOff>25400</xdr:colOff>
      <xdr:row>38</xdr:row>
      <xdr:rowOff>100025</xdr:rowOff>
    </xdr:to>
    <xdr:cxnSp macro="">
      <xdr:nvCxnSpPr>
        <xdr:cNvPr id="111" name="直線コネクタ 110"/>
        <xdr:cNvCxnSpPr/>
      </xdr:nvCxnSpPr>
      <xdr:spPr bwMode="auto">
        <a:xfrm>
          <a:off x="5562600" y="75676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14190</xdr:rowOff>
    </xdr:from>
    <xdr:ext cx="762000" cy="259045"/>
    <xdr:sp macro="" textlink="">
      <xdr:nvSpPr>
        <xdr:cNvPr id="112" name="人口1人当たり決算額の推移最大値テキスト445"/>
        <xdr:cNvSpPr txBox="1"/>
      </xdr:nvSpPr>
      <xdr:spPr>
        <a:xfrm>
          <a:off x="5740400" y="5767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99263</xdr:rowOff>
    </xdr:from>
    <xdr:to>
      <xdr:col>30</xdr:col>
      <xdr:colOff>25400</xdr:colOff>
      <xdr:row>33</xdr:row>
      <xdr:rowOff>99263</xdr:rowOff>
    </xdr:to>
    <xdr:cxnSp macro="">
      <xdr:nvCxnSpPr>
        <xdr:cNvPr id="113" name="直線コネクタ 112"/>
        <xdr:cNvCxnSpPr/>
      </xdr:nvCxnSpPr>
      <xdr:spPr bwMode="auto">
        <a:xfrm>
          <a:off x="5562600" y="60238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31026</xdr:rowOff>
    </xdr:from>
    <xdr:to>
      <xdr:col>29</xdr:col>
      <xdr:colOff>127000</xdr:colOff>
      <xdr:row>36</xdr:row>
      <xdr:rowOff>77698</xdr:rowOff>
    </xdr:to>
    <xdr:cxnSp macro="">
      <xdr:nvCxnSpPr>
        <xdr:cNvPr id="114" name="直線コネクタ 113"/>
        <xdr:cNvCxnSpPr/>
      </xdr:nvCxnSpPr>
      <xdr:spPr bwMode="auto">
        <a:xfrm>
          <a:off x="5003800" y="6984276"/>
          <a:ext cx="647700" cy="466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108958</xdr:rowOff>
    </xdr:from>
    <xdr:ext cx="762000" cy="259045"/>
    <xdr:sp macro="" textlink="">
      <xdr:nvSpPr>
        <xdr:cNvPr id="115" name="人口1人当たり決算額の推移平均値テキスト445"/>
        <xdr:cNvSpPr txBox="1"/>
      </xdr:nvSpPr>
      <xdr:spPr>
        <a:xfrm>
          <a:off x="5740400" y="6719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263881</xdr:rowOff>
    </xdr:from>
    <xdr:to>
      <xdr:col>29</xdr:col>
      <xdr:colOff>177800</xdr:colOff>
      <xdr:row>36</xdr:row>
      <xdr:rowOff>22581</xdr:rowOff>
    </xdr:to>
    <xdr:sp macro="" textlink="">
      <xdr:nvSpPr>
        <xdr:cNvPr id="116" name="フローチャート: 判断 115"/>
        <xdr:cNvSpPr/>
      </xdr:nvSpPr>
      <xdr:spPr bwMode="auto">
        <a:xfrm>
          <a:off x="5600700" y="6874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307594</xdr:rowOff>
    </xdr:from>
    <xdr:to>
      <xdr:col>26</xdr:col>
      <xdr:colOff>50800</xdr:colOff>
      <xdr:row>36</xdr:row>
      <xdr:rowOff>31026</xdr:rowOff>
    </xdr:to>
    <xdr:cxnSp macro="">
      <xdr:nvCxnSpPr>
        <xdr:cNvPr id="117" name="直線コネクタ 116"/>
        <xdr:cNvCxnSpPr/>
      </xdr:nvCxnSpPr>
      <xdr:spPr bwMode="auto">
        <a:xfrm>
          <a:off x="4305300" y="6917944"/>
          <a:ext cx="698500" cy="663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234696</xdr:rowOff>
    </xdr:from>
    <xdr:to>
      <xdr:col>26</xdr:col>
      <xdr:colOff>101600</xdr:colOff>
      <xdr:row>35</xdr:row>
      <xdr:rowOff>336296</xdr:rowOff>
    </xdr:to>
    <xdr:sp macro="" textlink="">
      <xdr:nvSpPr>
        <xdr:cNvPr id="118" name="フローチャート: 判断 117"/>
        <xdr:cNvSpPr/>
      </xdr:nvSpPr>
      <xdr:spPr bwMode="auto">
        <a:xfrm>
          <a:off x="4953000" y="68450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3573</xdr:rowOff>
    </xdr:from>
    <xdr:ext cx="736600" cy="259045"/>
    <xdr:sp macro="" textlink="">
      <xdr:nvSpPr>
        <xdr:cNvPr id="119" name="テキスト ボックス 118"/>
        <xdr:cNvSpPr txBox="1"/>
      </xdr:nvSpPr>
      <xdr:spPr>
        <a:xfrm>
          <a:off x="4622800" y="6613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124905</xdr:rowOff>
    </xdr:from>
    <xdr:to>
      <xdr:col>22</xdr:col>
      <xdr:colOff>114300</xdr:colOff>
      <xdr:row>35</xdr:row>
      <xdr:rowOff>307594</xdr:rowOff>
    </xdr:to>
    <xdr:cxnSp macro="">
      <xdr:nvCxnSpPr>
        <xdr:cNvPr id="120" name="直線コネクタ 119"/>
        <xdr:cNvCxnSpPr/>
      </xdr:nvCxnSpPr>
      <xdr:spPr bwMode="auto">
        <a:xfrm>
          <a:off x="3606800" y="6735255"/>
          <a:ext cx="698500" cy="1826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40539</xdr:rowOff>
    </xdr:from>
    <xdr:to>
      <xdr:col>22</xdr:col>
      <xdr:colOff>165100</xdr:colOff>
      <xdr:row>36</xdr:row>
      <xdr:rowOff>142139</xdr:rowOff>
    </xdr:to>
    <xdr:sp macro="" textlink="">
      <xdr:nvSpPr>
        <xdr:cNvPr id="121" name="フローチャート: 判断 120"/>
        <xdr:cNvSpPr/>
      </xdr:nvSpPr>
      <xdr:spPr bwMode="auto">
        <a:xfrm>
          <a:off x="4254500" y="6993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126916</xdr:rowOff>
    </xdr:from>
    <xdr:ext cx="762000" cy="259045"/>
    <xdr:sp macro="" textlink="">
      <xdr:nvSpPr>
        <xdr:cNvPr id="122" name="テキスト ボックス 121"/>
        <xdr:cNvSpPr txBox="1"/>
      </xdr:nvSpPr>
      <xdr:spPr>
        <a:xfrm>
          <a:off x="3924300" y="7080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89700</xdr:rowOff>
    </xdr:from>
    <xdr:to>
      <xdr:col>18</xdr:col>
      <xdr:colOff>177800</xdr:colOff>
      <xdr:row>35</xdr:row>
      <xdr:rowOff>124905</xdr:rowOff>
    </xdr:to>
    <xdr:cxnSp macro="">
      <xdr:nvCxnSpPr>
        <xdr:cNvPr id="123" name="直線コネクタ 122"/>
        <xdr:cNvCxnSpPr/>
      </xdr:nvCxnSpPr>
      <xdr:spPr bwMode="auto">
        <a:xfrm>
          <a:off x="2908300" y="6700050"/>
          <a:ext cx="698500" cy="352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107214</xdr:rowOff>
    </xdr:from>
    <xdr:to>
      <xdr:col>19</xdr:col>
      <xdr:colOff>38100</xdr:colOff>
      <xdr:row>37</xdr:row>
      <xdr:rowOff>37364</xdr:rowOff>
    </xdr:to>
    <xdr:sp macro="" textlink="">
      <xdr:nvSpPr>
        <xdr:cNvPr id="124" name="フローチャート: 判断 123"/>
        <xdr:cNvSpPr/>
      </xdr:nvSpPr>
      <xdr:spPr bwMode="auto">
        <a:xfrm>
          <a:off x="3556000" y="7060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22141</xdr:rowOff>
    </xdr:from>
    <xdr:ext cx="762000" cy="259045"/>
    <xdr:sp macro="" textlink="">
      <xdr:nvSpPr>
        <xdr:cNvPr id="125" name="テキスト ボックス 124"/>
        <xdr:cNvSpPr txBox="1"/>
      </xdr:nvSpPr>
      <xdr:spPr>
        <a:xfrm>
          <a:off x="3225800" y="714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33604</xdr:rowOff>
    </xdr:from>
    <xdr:to>
      <xdr:col>15</xdr:col>
      <xdr:colOff>101600</xdr:colOff>
      <xdr:row>36</xdr:row>
      <xdr:rowOff>135204</xdr:rowOff>
    </xdr:to>
    <xdr:sp macro="" textlink="">
      <xdr:nvSpPr>
        <xdr:cNvPr id="126" name="フローチャート: 判断 125"/>
        <xdr:cNvSpPr/>
      </xdr:nvSpPr>
      <xdr:spPr bwMode="auto">
        <a:xfrm>
          <a:off x="2857500" y="6986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119981</xdr:rowOff>
    </xdr:from>
    <xdr:ext cx="762000" cy="259045"/>
    <xdr:sp macro="" textlink="">
      <xdr:nvSpPr>
        <xdr:cNvPr id="127" name="テキスト ボックス 126"/>
        <xdr:cNvSpPr txBox="1"/>
      </xdr:nvSpPr>
      <xdr:spPr>
        <a:xfrm>
          <a:off x="2527300" y="707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26898</xdr:rowOff>
    </xdr:from>
    <xdr:to>
      <xdr:col>29</xdr:col>
      <xdr:colOff>177800</xdr:colOff>
      <xdr:row>36</xdr:row>
      <xdr:rowOff>128498</xdr:rowOff>
    </xdr:to>
    <xdr:sp macro="" textlink="">
      <xdr:nvSpPr>
        <xdr:cNvPr id="133" name="楕円 132"/>
        <xdr:cNvSpPr/>
      </xdr:nvSpPr>
      <xdr:spPr bwMode="auto">
        <a:xfrm>
          <a:off x="5600700" y="6980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341875</xdr:rowOff>
    </xdr:from>
    <xdr:ext cx="762000" cy="259045"/>
    <xdr:sp macro="" textlink="">
      <xdr:nvSpPr>
        <xdr:cNvPr id="134" name="人口1人当たり決算額の推移該当値テキスト445"/>
        <xdr:cNvSpPr txBox="1"/>
      </xdr:nvSpPr>
      <xdr:spPr>
        <a:xfrm>
          <a:off x="5740400" y="69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323126</xdr:rowOff>
    </xdr:from>
    <xdr:to>
      <xdr:col>26</xdr:col>
      <xdr:colOff>101600</xdr:colOff>
      <xdr:row>36</xdr:row>
      <xdr:rowOff>81826</xdr:rowOff>
    </xdr:to>
    <xdr:sp macro="" textlink="">
      <xdr:nvSpPr>
        <xdr:cNvPr id="135" name="楕円 134"/>
        <xdr:cNvSpPr/>
      </xdr:nvSpPr>
      <xdr:spPr bwMode="auto">
        <a:xfrm>
          <a:off x="4953000" y="69334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66603</xdr:rowOff>
    </xdr:from>
    <xdr:ext cx="736600" cy="259045"/>
    <xdr:sp macro="" textlink="">
      <xdr:nvSpPr>
        <xdr:cNvPr id="136" name="テキスト ボックス 135"/>
        <xdr:cNvSpPr txBox="1"/>
      </xdr:nvSpPr>
      <xdr:spPr>
        <a:xfrm>
          <a:off x="4622800" y="7019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256794</xdr:rowOff>
    </xdr:from>
    <xdr:to>
      <xdr:col>22</xdr:col>
      <xdr:colOff>165100</xdr:colOff>
      <xdr:row>36</xdr:row>
      <xdr:rowOff>15494</xdr:rowOff>
    </xdr:to>
    <xdr:sp macro="" textlink="">
      <xdr:nvSpPr>
        <xdr:cNvPr id="137" name="楕円 136"/>
        <xdr:cNvSpPr/>
      </xdr:nvSpPr>
      <xdr:spPr bwMode="auto">
        <a:xfrm>
          <a:off x="4254500" y="6867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25671</xdr:rowOff>
    </xdr:from>
    <xdr:ext cx="762000" cy="259045"/>
    <xdr:sp macro="" textlink="">
      <xdr:nvSpPr>
        <xdr:cNvPr id="138" name="テキスト ボックス 137"/>
        <xdr:cNvSpPr txBox="1"/>
      </xdr:nvSpPr>
      <xdr:spPr>
        <a:xfrm>
          <a:off x="3924300" y="663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74105</xdr:rowOff>
    </xdr:from>
    <xdr:to>
      <xdr:col>19</xdr:col>
      <xdr:colOff>38100</xdr:colOff>
      <xdr:row>35</xdr:row>
      <xdr:rowOff>175705</xdr:rowOff>
    </xdr:to>
    <xdr:sp macro="" textlink="">
      <xdr:nvSpPr>
        <xdr:cNvPr id="139" name="楕円 138"/>
        <xdr:cNvSpPr/>
      </xdr:nvSpPr>
      <xdr:spPr bwMode="auto">
        <a:xfrm>
          <a:off x="3556000" y="6684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185882</xdr:rowOff>
    </xdr:from>
    <xdr:ext cx="762000" cy="259045"/>
    <xdr:sp macro="" textlink="">
      <xdr:nvSpPr>
        <xdr:cNvPr id="140" name="テキスト ボックス 139"/>
        <xdr:cNvSpPr txBox="1"/>
      </xdr:nvSpPr>
      <xdr:spPr>
        <a:xfrm>
          <a:off x="3225800" y="645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38900</xdr:rowOff>
    </xdr:from>
    <xdr:to>
      <xdr:col>15</xdr:col>
      <xdr:colOff>101600</xdr:colOff>
      <xdr:row>35</xdr:row>
      <xdr:rowOff>140500</xdr:rowOff>
    </xdr:to>
    <xdr:sp macro="" textlink="">
      <xdr:nvSpPr>
        <xdr:cNvPr id="141" name="楕円 140"/>
        <xdr:cNvSpPr/>
      </xdr:nvSpPr>
      <xdr:spPr bwMode="auto">
        <a:xfrm>
          <a:off x="2857500" y="6649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150677</xdr:rowOff>
    </xdr:from>
    <xdr:ext cx="762000" cy="259045"/>
    <xdr:sp macro="" textlink="">
      <xdr:nvSpPr>
        <xdr:cNvPr id="142" name="テキスト ボックス 141"/>
        <xdr:cNvSpPr txBox="1"/>
      </xdr:nvSpPr>
      <xdr:spPr>
        <a:xfrm>
          <a:off x="2527300" y="64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愛媛県西条市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110,767
109,435
509.98
51,247,148
49,134,436
1,920,048
26,824,263
52,403,344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139308</xdr:rowOff>
    </xdr:from>
    <xdr:to>
      <xdr:col>24</xdr:col>
      <xdr:colOff>62865</xdr:colOff>
      <xdr:row>39</xdr:row>
      <xdr:rowOff>22754</xdr:rowOff>
    </xdr:to>
    <xdr:cxnSp macro="">
      <xdr:nvCxnSpPr>
        <xdr:cNvPr id="58" name="直線コネクタ 57"/>
        <xdr:cNvCxnSpPr/>
      </xdr:nvCxnSpPr>
      <xdr:spPr>
        <a:xfrm flipV="1">
          <a:off x="4633595" y="5111358"/>
          <a:ext cx="1270" cy="1597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26581</xdr:rowOff>
    </xdr:from>
    <xdr:ext cx="534377" cy="259045"/>
    <xdr:sp macro="" textlink="">
      <xdr:nvSpPr>
        <xdr:cNvPr id="59" name="人件費最小値テキスト"/>
        <xdr:cNvSpPr txBox="1"/>
      </xdr:nvSpPr>
      <xdr:spPr>
        <a:xfrm>
          <a:off x="4686300" y="671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22754</xdr:rowOff>
    </xdr:from>
    <xdr:to>
      <xdr:col>24</xdr:col>
      <xdr:colOff>152400</xdr:colOff>
      <xdr:row>39</xdr:row>
      <xdr:rowOff>22754</xdr:rowOff>
    </xdr:to>
    <xdr:cxnSp macro="">
      <xdr:nvCxnSpPr>
        <xdr:cNvPr id="60" name="直線コネクタ 59"/>
        <xdr:cNvCxnSpPr/>
      </xdr:nvCxnSpPr>
      <xdr:spPr>
        <a:xfrm>
          <a:off x="4546600" y="670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85985</xdr:rowOff>
    </xdr:from>
    <xdr:ext cx="534377" cy="259045"/>
    <xdr:sp macro="" textlink="">
      <xdr:nvSpPr>
        <xdr:cNvPr id="61" name="人件費最大値テキスト"/>
        <xdr:cNvSpPr txBox="1"/>
      </xdr:nvSpPr>
      <xdr:spPr>
        <a:xfrm>
          <a:off x="4686300" y="4886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139308</xdr:rowOff>
    </xdr:from>
    <xdr:to>
      <xdr:col>24</xdr:col>
      <xdr:colOff>152400</xdr:colOff>
      <xdr:row>29</xdr:row>
      <xdr:rowOff>139308</xdr:rowOff>
    </xdr:to>
    <xdr:cxnSp macro="">
      <xdr:nvCxnSpPr>
        <xdr:cNvPr id="62" name="直線コネクタ 61"/>
        <xdr:cNvCxnSpPr/>
      </xdr:nvCxnSpPr>
      <xdr:spPr>
        <a:xfrm>
          <a:off x="4546600" y="5111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42055</xdr:rowOff>
    </xdr:from>
    <xdr:to>
      <xdr:col>24</xdr:col>
      <xdr:colOff>63500</xdr:colOff>
      <xdr:row>34</xdr:row>
      <xdr:rowOff>60115</xdr:rowOff>
    </xdr:to>
    <xdr:cxnSp macro="">
      <xdr:nvCxnSpPr>
        <xdr:cNvPr id="63" name="直線コネクタ 62"/>
        <xdr:cNvCxnSpPr/>
      </xdr:nvCxnSpPr>
      <xdr:spPr>
        <a:xfrm>
          <a:off x="3797300" y="5871355"/>
          <a:ext cx="838200" cy="1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165658</xdr:rowOff>
    </xdr:from>
    <xdr:ext cx="534377" cy="259045"/>
    <xdr:sp macro="" textlink="">
      <xdr:nvSpPr>
        <xdr:cNvPr id="64" name="人件費平均値テキスト"/>
        <xdr:cNvSpPr txBox="1"/>
      </xdr:nvSpPr>
      <xdr:spPr>
        <a:xfrm>
          <a:off x="4686300" y="59949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15781</xdr:rowOff>
    </xdr:from>
    <xdr:to>
      <xdr:col>24</xdr:col>
      <xdr:colOff>114300</xdr:colOff>
      <xdr:row>35</xdr:row>
      <xdr:rowOff>117381</xdr:rowOff>
    </xdr:to>
    <xdr:sp macro="" textlink="">
      <xdr:nvSpPr>
        <xdr:cNvPr id="65" name="フローチャート: 判断 64"/>
        <xdr:cNvSpPr/>
      </xdr:nvSpPr>
      <xdr:spPr>
        <a:xfrm>
          <a:off x="4584700" y="601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34577</xdr:rowOff>
    </xdr:from>
    <xdr:to>
      <xdr:col>19</xdr:col>
      <xdr:colOff>177800</xdr:colOff>
      <xdr:row>34</xdr:row>
      <xdr:rowOff>42055</xdr:rowOff>
    </xdr:to>
    <xdr:cxnSp macro="">
      <xdr:nvCxnSpPr>
        <xdr:cNvPr id="66" name="直線コネクタ 65"/>
        <xdr:cNvCxnSpPr/>
      </xdr:nvCxnSpPr>
      <xdr:spPr>
        <a:xfrm>
          <a:off x="2908300" y="5863877"/>
          <a:ext cx="889000" cy="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13299</xdr:rowOff>
    </xdr:from>
    <xdr:to>
      <xdr:col>20</xdr:col>
      <xdr:colOff>38100</xdr:colOff>
      <xdr:row>35</xdr:row>
      <xdr:rowOff>114899</xdr:rowOff>
    </xdr:to>
    <xdr:sp macro="" textlink="">
      <xdr:nvSpPr>
        <xdr:cNvPr id="67" name="フローチャート: 判断 66"/>
        <xdr:cNvSpPr/>
      </xdr:nvSpPr>
      <xdr:spPr>
        <a:xfrm>
          <a:off x="3746500" y="601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106026</xdr:rowOff>
    </xdr:from>
    <xdr:ext cx="534377" cy="259045"/>
    <xdr:sp macro="" textlink="">
      <xdr:nvSpPr>
        <xdr:cNvPr id="68" name="テキスト ボックス 67"/>
        <xdr:cNvSpPr txBox="1"/>
      </xdr:nvSpPr>
      <xdr:spPr>
        <a:xfrm>
          <a:off x="3530111" y="610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23963</xdr:rowOff>
    </xdr:from>
    <xdr:to>
      <xdr:col>15</xdr:col>
      <xdr:colOff>50800</xdr:colOff>
      <xdr:row>34</xdr:row>
      <xdr:rowOff>34577</xdr:rowOff>
    </xdr:to>
    <xdr:cxnSp macro="">
      <xdr:nvCxnSpPr>
        <xdr:cNvPr id="69" name="直線コネクタ 68"/>
        <xdr:cNvCxnSpPr/>
      </xdr:nvCxnSpPr>
      <xdr:spPr>
        <a:xfrm>
          <a:off x="2019300" y="5853263"/>
          <a:ext cx="889000" cy="1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99514</xdr:rowOff>
    </xdr:from>
    <xdr:to>
      <xdr:col>15</xdr:col>
      <xdr:colOff>101600</xdr:colOff>
      <xdr:row>36</xdr:row>
      <xdr:rowOff>29664</xdr:rowOff>
    </xdr:to>
    <xdr:sp macro="" textlink="">
      <xdr:nvSpPr>
        <xdr:cNvPr id="70" name="フローチャート: 判断 69"/>
        <xdr:cNvSpPr/>
      </xdr:nvSpPr>
      <xdr:spPr>
        <a:xfrm>
          <a:off x="2857500" y="61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20791</xdr:rowOff>
    </xdr:from>
    <xdr:ext cx="534377" cy="259045"/>
    <xdr:sp macro="" textlink="">
      <xdr:nvSpPr>
        <xdr:cNvPr id="71" name="テキスト ボックス 70"/>
        <xdr:cNvSpPr txBox="1"/>
      </xdr:nvSpPr>
      <xdr:spPr>
        <a:xfrm>
          <a:off x="2641111" y="619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23963</xdr:rowOff>
    </xdr:from>
    <xdr:to>
      <xdr:col>10</xdr:col>
      <xdr:colOff>114300</xdr:colOff>
      <xdr:row>34</xdr:row>
      <xdr:rowOff>79186</xdr:rowOff>
    </xdr:to>
    <xdr:cxnSp macro="">
      <xdr:nvCxnSpPr>
        <xdr:cNvPr id="72" name="直線コネクタ 71"/>
        <xdr:cNvCxnSpPr/>
      </xdr:nvCxnSpPr>
      <xdr:spPr>
        <a:xfrm flipV="1">
          <a:off x="1130300" y="5853263"/>
          <a:ext cx="889000" cy="55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114667</xdr:rowOff>
    </xdr:from>
    <xdr:to>
      <xdr:col>10</xdr:col>
      <xdr:colOff>165100</xdr:colOff>
      <xdr:row>36</xdr:row>
      <xdr:rowOff>44817</xdr:rowOff>
    </xdr:to>
    <xdr:sp macro="" textlink="">
      <xdr:nvSpPr>
        <xdr:cNvPr id="73" name="フローチャート: 判断 72"/>
        <xdr:cNvSpPr/>
      </xdr:nvSpPr>
      <xdr:spPr>
        <a:xfrm>
          <a:off x="1968500" y="611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35944</xdr:rowOff>
    </xdr:from>
    <xdr:ext cx="534377" cy="259045"/>
    <xdr:sp macro="" textlink="">
      <xdr:nvSpPr>
        <xdr:cNvPr id="74" name="テキスト ボックス 73"/>
        <xdr:cNvSpPr txBox="1"/>
      </xdr:nvSpPr>
      <xdr:spPr>
        <a:xfrm>
          <a:off x="1752111" y="620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132922</xdr:rowOff>
    </xdr:from>
    <xdr:to>
      <xdr:col>6</xdr:col>
      <xdr:colOff>38100</xdr:colOff>
      <xdr:row>36</xdr:row>
      <xdr:rowOff>63072</xdr:rowOff>
    </xdr:to>
    <xdr:sp macro="" textlink="">
      <xdr:nvSpPr>
        <xdr:cNvPr id="75" name="フローチャート: 判断 74"/>
        <xdr:cNvSpPr/>
      </xdr:nvSpPr>
      <xdr:spPr>
        <a:xfrm>
          <a:off x="1079500" y="613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54199</xdr:rowOff>
    </xdr:from>
    <xdr:ext cx="534377" cy="259045"/>
    <xdr:sp macro="" textlink="">
      <xdr:nvSpPr>
        <xdr:cNvPr id="76" name="テキスト ボックス 75"/>
        <xdr:cNvSpPr txBox="1"/>
      </xdr:nvSpPr>
      <xdr:spPr>
        <a:xfrm>
          <a:off x="863111" y="622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9315</xdr:rowOff>
    </xdr:from>
    <xdr:to>
      <xdr:col>24</xdr:col>
      <xdr:colOff>114300</xdr:colOff>
      <xdr:row>34</xdr:row>
      <xdr:rowOff>110915</xdr:rowOff>
    </xdr:to>
    <xdr:sp macro="" textlink="">
      <xdr:nvSpPr>
        <xdr:cNvPr id="82" name="楕円 81"/>
        <xdr:cNvSpPr/>
      </xdr:nvSpPr>
      <xdr:spPr>
        <a:xfrm>
          <a:off x="4584700" y="583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32192</xdr:rowOff>
    </xdr:from>
    <xdr:ext cx="534377" cy="259045"/>
    <xdr:sp macro="" textlink="">
      <xdr:nvSpPr>
        <xdr:cNvPr id="83" name="人件費該当値テキスト"/>
        <xdr:cNvSpPr txBox="1"/>
      </xdr:nvSpPr>
      <xdr:spPr>
        <a:xfrm>
          <a:off x="4686300" y="569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162705</xdr:rowOff>
    </xdr:from>
    <xdr:to>
      <xdr:col>20</xdr:col>
      <xdr:colOff>38100</xdr:colOff>
      <xdr:row>34</xdr:row>
      <xdr:rowOff>92855</xdr:rowOff>
    </xdr:to>
    <xdr:sp macro="" textlink="">
      <xdr:nvSpPr>
        <xdr:cNvPr id="84" name="楕円 83"/>
        <xdr:cNvSpPr/>
      </xdr:nvSpPr>
      <xdr:spPr>
        <a:xfrm>
          <a:off x="3746500" y="582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109382</xdr:rowOff>
    </xdr:from>
    <xdr:ext cx="534377" cy="259045"/>
    <xdr:sp macro="" textlink="">
      <xdr:nvSpPr>
        <xdr:cNvPr id="85" name="テキスト ボックス 84"/>
        <xdr:cNvSpPr txBox="1"/>
      </xdr:nvSpPr>
      <xdr:spPr>
        <a:xfrm>
          <a:off x="3530111" y="559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155227</xdr:rowOff>
    </xdr:from>
    <xdr:to>
      <xdr:col>15</xdr:col>
      <xdr:colOff>101600</xdr:colOff>
      <xdr:row>34</xdr:row>
      <xdr:rowOff>85377</xdr:rowOff>
    </xdr:to>
    <xdr:sp macro="" textlink="">
      <xdr:nvSpPr>
        <xdr:cNvPr id="86" name="楕円 85"/>
        <xdr:cNvSpPr/>
      </xdr:nvSpPr>
      <xdr:spPr>
        <a:xfrm>
          <a:off x="2857500" y="581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101904</xdr:rowOff>
    </xdr:from>
    <xdr:ext cx="534377" cy="259045"/>
    <xdr:sp macro="" textlink="">
      <xdr:nvSpPr>
        <xdr:cNvPr id="87" name="テキスト ボックス 86"/>
        <xdr:cNvSpPr txBox="1"/>
      </xdr:nvSpPr>
      <xdr:spPr>
        <a:xfrm>
          <a:off x="2641111" y="558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144613</xdr:rowOff>
    </xdr:from>
    <xdr:to>
      <xdr:col>10</xdr:col>
      <xdr:colOff>165100</xdr:colOff>
      <xdr:row>34</xdr:row>
      <xdr:rowOff>74763</xdr:rowOff>
    </xdr:to>
    <xdr:sp macro="" textlink="">
      <xdr:nvSpPr>
        <xdr:cNvPr id="88" name="楕円 87"/>
        <xdr:cNvSpPr/>
      </xdr:nvSpPr>
      <xdr:spPr>
        <a:xfrm>
          <a:off x="1968500" y="580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91290</xdr:rowOff>
    </xdr:from>
    <xdr:ext cx="534377" cy="259045"/>
    <xdr:sp macro="" textlink="">
      <xdr:nvSpPr>
        <xdr:cNvPr id="89" name="テキスト ボックス 88"/>
        <xdr:cNvSpPr txBox="1"/>
      </xdr:nvSpPr>
      <xdr:spPr>
        <a:xfrm>
          <a:off x="1752111" y="5577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28386</xdr:rowOff>
    </xdr:from>
    <xdr:to>
      <xdr:col>6</xdr:col>
      <xdr:colOff>38100</xdr:colOff>
      <xdr:row>34</xdr:row>
      <xdr:rowOff>129986</xdr:rowOff>
    </xdr:to>
    <xdr:sp macro="" textlink="">
      <xdr:nvSpPr>
        <xdr:cNvPr id="90" name="楕円 89"/>
        <xdr:cNvSpPr/>
      </xdr:nvSpPr>
      <xdr:spPr>
        <a:xfrm>
          <a:off x="1079500" y="585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146513</xdr:rowOff>
    </xdr:from>
    <xdr:ext cx="534377" cy="259045"/>
    <xdr:sp macro="" textlink="">
      <xdr:nvSpPr>
        <xdr:cNvPr id="91" name="テキスト ボックス 90"/>
        <xdr:cNvSpPr txBox="1"/>
      </xdr:nvSpPr>
      <xdr:spPr>
        <a:xfrm>
          <a:off x="863111" y="563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133691</xdr:rowOff>
    </xdr:from>
    <xdr:to>
      <xdr:col>24</xdr:col>
      <xdr:colOff>62865</xdr:colOff>
      <xdr:row>59</xdr:row>
      <xdr:rowOff>37320</xdr:rowOff>
    </xdr:to>
    <xdr:cxnSp macro="">
      <xdr:nvCxnSpPr>
        <xdr:cNvPr id="118" name="直線コネクタ 117"/>
        <xdr:cNvCxnSpPr/>
      </xdr:nvCxnSpPr>
      <xdr:spPr>
        <a:xfrm flipV="1">
          <a:off x="4633595" y="8534741"/>
          <a:ext cx="1270" cy="1618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41147</xdr:rowOff>
    </xdr:from>
    <xdr:ext cx="534377" cy="259045"/>
    <xdr:sp macro="" textlink="">
      <xdr:nvSpPr>
        <xdr:cNvPr id="119" name="物件費最小値テキスト"/>
        <xdr:cNvSpPr txBox="1"/>
      </xdr:nvSpPr>
      <xdr:spPr>
        <a:xfrm>
          <a:off x="4686300" y="1015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37320</xdr:rowOff>
    </xdr:from>
    <xdr:to>
      <xdr:col>24</xdr:col>
      <xdr:colOff>152400</xdr:colOff>
      <xdr:row>59</xdr:row>
      <xdr:rowOff>37320</xdr:rowOff>
    </xdr:to>
    <xdr:cxnSp macro="">
      <xdr:nvCxnSpPr>
        <xdr:cNvPr id="120" name="直線コネクタ 119"/>
        <xdr:cNvCxnSpPr/>
      </xdr:nvCxnSpPr>
      <xdr:spPr>
        <a:xfrm>
          <a:off x="4546600" y="10152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80368</xdr:rowOff>
    </xdr:from>
    <xdr:ext cx="534377" cy="259045"/>
    <xdr:sp macro="" textlink="">
      <xdr:nvSpPr>
        <xdr:cNvPr id="121" name="物件費最大値テキスト"/>
        <xdr:cNvSpPr txBox="1"/>
      </xdr:nvSpPr>
      <xdr:spPr>
        <a:xfrm>
          <a:off x="4686300" y="830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133691</xdr:rowOff>
    </xdr:from>
    <xdr:to>
      <xdr:col>24</xdr:col>
      <xdr:colOff>152400</xdr:colOff>
      <xdr:row>49</xdr:row>
      <xdr:rowOff>133691</xdr:rowOff>
    </xdr:to>
    <xdr:cxnSp macro="">
      <xdr:nvCxnSpPr>
        <xdr:cNvPr id="122" name="直線コネクタ 121"/>
        <xdr:cNvCxnSpPr/>
      </xdr:nvCxnSpPr>
      <xdr:spPr>
        <a:xfrm>
          <a:off x="4546600" y="8534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122653</xdr:rowOff>
    </xdr:from>
    <xdr:to>
      <xdr:col>24</xdr:col>
      <xdr:colOff>63500</xdr:colOff>
      <xdr:row>57</xdr:row>
      <xdr:rowOff>137022</xdr:rowOff>
    </xdr:to>
    <xdr:cxnSp macro="">
      <xdr:nvCxnSpPr>
        <xdr:cNvPr id="123" name="直線コネクタ 122"/>
        <xdr:cNvCxnSpPr/>
      </xdr:nvCxnSpPr>
      <xdr:spPr>
        <a:xfrm flipV="1">
          <a:off x="3797300" y="9895303"/>
          <a:ext cx="838200" cy="1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148876</xdr:rowOff>
    </xdr:from>
    <xdr:ext cx="534377" cy="259045"/>
    <xdr:sp macro="" textlink="">
      <xdr:nvSpPr>
        <xdr:cNvPr id="124" name="物件費平均値テキスト"/>
        <xdr:cNvSpPr txBox="1"/>
      </xdr:nvSpPr>
      <xdr:spPr>
        <a:xfrm>
          <a:off x="4686300" y="94071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125999</xdr:rowOff>
    </xdr:from>
    <xdr:to>
      <xdr:col>24</xdr:col>
      <xdr:colOff>114300</xdr:colOff>
      <xdr:row>56</xdr:row>
      <xdr:rowOff>56149</xdr:rowOff>
    </xdr:to>
    <xdr:sp macro="" textlink="">
      <xdr:nvSpPr>
        <xdr:cNvPr id="125" name="フローチャート: 判断 124"/>
        <xdr:cNvSpPr/>
      </xdr:nvSpPr>
      <xdr:spPr>
        <a:xfrm>
          <a:off x="4584700" y="955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137022</xdr:rowOff>
    </xdr:from>
    <xdr:to>
      <xdr:col>19</xdr:col>
      <xdr:colOff>177800</xdr:colOff>
      <xdr:row>58</xdr:row>
      <xdr:rowOff>32617</xdr:rowOff>
    </xdr:to>
    <xdr:cxnSp macro="">
      <xdr:nvCxnSpPr>
        <xdr:cNvPr id="126" name="直線コネクタ 125"/>
        <xdr:cNvCxnSpPr/>
      </xdr:nvCxnSpPr>
      <xdr:spPr>
        <a:xfrm flipV="1">
          <a:off x="2908300" y="9909672"/>
          <a:ext cx="889000" cy="67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3339</xdr:rowOff>
    </xdr:from>
    <xdr:to>
      <xdr:col>20</xdr:col>
      <xdr:colOff>38100</xdr:colOff>
      <xdr:row>56</xdr:row>
      <xdr:rowOff>104939</xdr:rowOff>
    </xdr:to>
    <xdr:sp macro="" textlink="">
      <xdr:nvSpPr>
        <xdr:cNvPr id="127" name="フローチャート: 判断 126"/>
        <xdr:cNvSpPr/>
      </xdr:nvSpPr>
      <xdr:spPr>
        <a:xfrm>
          <a:off x="3746500" y="960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121466</xdr:rowOff>
    </xdr:from>
    <xdr:ext cx="534377" cy="259045"/>
    <xdr:sp macro="" textlink="">
      <xdr:nvSpPr>
        <xdr:cNvPr id="128" name="テキスト ボックス 127"/>
        <xdr:cNvSpPr txBox="1"/>
      </xdr:nvSpPr>
      <xdr:spPr>
        <a:xfrm>
          <a:off x="3530111" y="937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32617</xdr:rowOff>
    </xdr:from>
    <xdr:to>
      <xdr:col>15</xdr:col>
      <xdr:colOff>50800</xdr:colOff>
      <xdr:row>58</xdr:row>
      <xdr:rowOff>46725</xdr:rowOff>
    </xdr:to>
    <xdr:cxnSp macro="">
      <xdr:nvCxnSpPr>
        <xdr:cNvPr id="129" name="直線コネクタ 128"/>
        <xdr:cNvCxnSpPr/>
      </xdr:nvCxnSpPr>
      <xdr:spPr>
        <a:xfrm flipV="1">
          <a:off x="2019300" y="9976717"/>
          <a:ext cx="889000" cy="14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79723</xdr:rowOff>
    </xdr:from>
    <xdr:to>
      <xdr:col>15</xdr:col>
      <xdr:colOff>101600</xdr:colOff>
      <xdr:row>57</xdr:row>
      <xdr:rowOff>9873</xdr:rowOff>
    </xdr:to>
    <xdr:sp macro="" textlink="">
      <xdr:nvSpPr>
        <xdr:cNvPr id="130" name="フローチャート: 判断 129"/>
        <xdr:cNvSpPr/>
      </xdr:nvSpPr>
      <xdr:spPr>
        <a:xfrm>
          <a:off x="2857500" y="968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26400</xdr:rowOff>
    </xdr:from>
    <xdr:ext cx="534377" cy="259045"/>
    <xdr:sp macro="" textlink="">
      <xdr:nvSpPr>
        <xdr:cNvPr id="131" name="テキスト ボックス 130"/>
        <xdr:cNvSpPr txBox="1"/>
      </xdr:nvSpPr>
      <xdr:spPr>
        <a:xfrm>
          <a:off x="2641111" y="945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46725</xdr:rowOff>
    </xdr:from>
    <xdr:to>
      <xdr:col>10</xdr:col>
      <xdr:colOff>114300</xdr:colOff>
      <xdr:row>58</xdr:row>
      <xdr:rowOff>110799</xdr:rowOff>
    </xdr:to>
    <xdr:cxnSp macro="">
      <xdr:nvCxnSpPr>
        <xdr:cNvPr id="132" name="直線コネクタ 131"/>
        <xdr:cNvCxnSpPr/>
      </xdr:nvCxnSpPr>
      <xdr:spPr>
        <a:xfrm flipV="1">
          <a:off x="1130300" y="9990825"/>
          <a:ext cx="889000" cy="6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56635</xdr:rowOff>
    </xdr:from>
    <xdr:to>
      <xdr:col>10</xdr:col>
      <xdr:colOff>165100</xdr:colOff>
      <xdr:row>57</xdr:row>
      <xdr:rowOff>158235</xdr:rowOff>
    </xdr:to>
    <xdr:sp macro="" textlink="">
      <xdr:nvSpPr>
        <xdr:cNvPr id="133" name="フローチャート: 判断 132"/>
        <xdr:cNvSpPr/>
      </xdr:nvSpPr>
      <xdr:spPr>
        <a:xfrm>
          <a:off x="1968500" y="98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3312</xdr:rowOff>
    </xdr:from>
    <xdr:ext cx="534377" cy="259045"/>
    <xdr:sp macro="" textlink="">
      <xdr:nvSpPr>
        <xdr:cNvPr id="134" name="テキスト ボックス 133"/>
        <xdr:cNvSpPr txBox="1"/>
      </xdr:nvSpPr>
      <xdr:spPr>
        <a:xfrm>
          <a:off x="1752111" y="960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141543</xdr:rowOff>
    </xdr:from>
    <xdr:to>
      <xdr:col>6</xdr:col>
      <xdr:colOff>38100</xdr:colOff>
      <xdr:row>58</xdr:row>
      <xdr:rowOff>71693</xdr:rowOff>
    </xdr:to>
    <xdr:sp macro="" textlink="">
      <xdr:nvSpPr>
        <xdr:cNvPr id="135" name="フローチャート: 判断 134"/>
        <xdr:cNvSpPr/>
      </xdr:nvSpPr>
      <xdr:spPr>
        <a:xfrm>
          <a:off x="1079500" y="991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88220</xdr:rowOff>
    </xdr:from>
    <xdr:ext cx="534377" cy="259045"/>
    <xdr:sp macro="" textlink="">
      <xdr:nvSpPr>
        <xdr:cNvPr id="136" name="テキスト ボックス 135"/>
        <xdr:cNvSpPr txBox="1"/>
      </xdr:nvSpPr>
      <xdr:spPr>
        <a:xfrm>
          <a:off x="863111" y="968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71853</xdr:rowOff>
    </xdr:from>
    <xdr:to>
      <xdr:col>24</xdr:col>
      <xdr:colOff>114300</xdr:colOff>
      <xdr:row>58</xdr:row>
      <xdr:rowOff>2003</xdr:rowOff>
    </xdr:to>
    <xdr:sp macro="" textlink="">
      <xdr:nvSpPr>
        <xdr:cNvPr id="142" name="楕円 141"/>
        <xdr:cNvSpPr/>
      </xdr:nvSpPr>
      <xdr:spPr>
        <a:xfrm>
          <a:off x="4584700" y="984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50280</xdr:rowOff>
    </xdr:from>
    <xdr:ext cx="534377" cy="259045"/>
    <xdr:sp macro="" textlink="">
      <xdr:nvSpPr>
        <xdr:cNvPr id="143" name="物件費該当値テキスト"/>
        <xdr:cNvSpPr txBox="1"/>
      </xdr:nvSpPr>
      <xdr:spPr>
        <a:xfrm>
          <a:off x="4686300" y="982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86222</xdr:rowOff>
    </xdr:from>
    <xdr:to>
      <xdr:col>20</xdr:col>
      <xdr:colOff>38100</xdr:colOff>
      <xdr:row>58</xdr:row>
      <xdr:rowOff>16372</xdr:rowOff>
    </xdr:to>
    <xdr:sp macro="" textlink="">
      <xdr:nvSpPr>
        <xdr:cNvPr id="144" name="楕円 143"/>
        <xdr:cNvSpPr/>
      </xdr:nvSpPr>
      <xdr:spPr>
        <a:xfrm>
          <a:off x="3746500" y="985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7499</xdr:rowOff>
    </xdr:from>
    <xdr:ext cx="534377" cy="259045"/>
    <xdr:sp macro="" textlink="">
      <xdr:nvSpPr>
        <xdr:cNvPr id="145" name="テキスト ボックス 144"/>
        <xdr:cNvSpPr txBox="1"/>
      </xdr:nvSpPr>
      <xdr:spPr>
        <a:xfrm>
          <a:off x="3530111" y="995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153267</xdr:rowOff>
    </xdr:from>
    <xdr:to>
      <xdr:col>15</xdr:col>
      <xdr:colOff>101600</xdr:colOff>
      <xdr:row>58</xdr:row>
      <xdr:rowOff>83417</xdr:rowOff>
    </xdr:to>
    <xdr:sp macro="" textlink="">
      <xdr:nvSpPr>
        <xdr:cNvPr id="146" name="楕円 145"/>
        <xdr:cNvSpPr/>
      </xdr:nvSpPr>
      <xdr:spPr>
        <a:xfrm>
          <a:off x="2857500" y="992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74544</xdr:rowOff>
    </xdr:from>
    <xdr:ext cx="534377" cy="259045"/>
    <xdr:sp macro="" textlink="">
      <xdr:nvSpPr>
        <xdr:cNvPr id="147" name="テキスト ボックス 146"/>
        <xdr:cNvSpPr txBox="1"/>
      </xdr:nvSpPr>
      <xdr:spPr>
        <a:xfrm>
          <a:off x="2641111" y="1001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167375</xdr:rowOff>
    </xdr:from>
    <xdr:to>
      <xdr:col>10</xdr:col>
      <xdr:colOff>165100</xdr:colOff>
      <xdr:row>58</xdr:row>
      <xdr:rowOff>97525</xdr:rowOff>
    </xdr:to>
    <xdr:sp macro="" textlink="">
      <xdr:nvSpPr>
        <xdr:cNvPr id="148" name="楕円 147"/>
        <xdr:cNvSpPr/>
      </xdr:nvSpPr>
      <xdr:spPr>
        <a:xfrm>
          <a:off x="1968500" y="994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88652</xdr:rowOff>
    </xdr:from>
    <xdr:ext cx="534377" cy="259045"/>
    <xdr:sp macro="" textlink="">
      <xdr:nvSpPr>
        <xdr:cNvPr id="149" name="テキスト ボックス 148"/>
        <xdr:cNvSpPr txBox="1"/>
      </xdr:nvSpPr>
      <xdr:spPr>
        <a:xfrm>
          <a:off x="1752111" y="10032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59999</xdr:rowOff>
    </xdr:from>
    <xdr:to>
      <xdr:col>6</xdr:col>
      <xdr:colOff>38100</xdr:colOff>
      <xdr:row>58</xdr:row>
      <xdr:rowOff>161599</xdr:rowOff>
    </xdr:to>
    <xdr:sp macro="" textlink="">
      <xdr:nvSpPr>
        <xdr:cNvPr id="150" name="楕円 149"/>
        <xdr:cNvSpPr/>
      </xdr:nvSpPr>
      <xdr:spPr>
        <a:xfrm>
          <a:off x="1079500" y="1000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152726</xdr:rowOff>
    </xdr:from>
    <xdr:ext cx="534377" cy="259045"/>
    <xdr:sp macro="" textlink="">
      <xdr:nvSpPr>
        <xdr:cNvPr id="151" name="テキスト ボックス 150"/>
        <xdr:cNvSpPr txBox="1"/>
      </xdr:nvSpPr>
      <xdr:spPr>
        <a:xfrm>
          <a:off x="863111" y="1009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108976</xdr:rowOff>
    </xdr:from>
    <xdr:to>
      <xdr:col>24</xdr:col>
      <xdr:colOff>62865</xdr:colOff>
      <xdr:row>78</xdr:row>
      <xdr:rowOff>93889</xdr:rowOff>
    </xdr:to>
    <xdr:cxnSp macro="">
      <xdr:nvCxnSpPr>
        <xdr:cNvPr id="173" name="直線コネクタ 172"/>
        <xdr:cNvCxnSpPr/>
      </xdr:nvCxnSpPr>
      <xdr:spPr>
        <a:xfrm flipV="1">
          <a:off x="4633595" y="12453376"/>
          <a:ext cx="1270" cy="1013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97716</xdr:rowOff>
    </xdr:from>
    <xdr:ext cx="469744" cy="259045"/>
    <xdr:sp macro="" textlink="">
      <xdr:nvSpPr>
        <xdr:cNvPr id="174" name="維持補修費最小値テキスト"/>
        <xdr:cNvSpPr txBox="1"/>
      </xdr:nvSpPr>
      <xdr:spPr>
        <a:xfrm>
          <a:off x="4686300" y="13470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93889</xdr:rowOff>
    </xdr:from>
    <xdr:to>
      <xdr:col>24</xdr:col>
      <xdr:colOff>152400</xdr:colOff>
      <xdr:row>78</xdr:row>
      <xdr:rowOff>93889</xdr:rowOff>
    </xdr:to>
    <xdr:cxnSp macro="">
      <xdr:nvCxnSpPr>
        <xdr:cNvPr id="175" name="直線コネクタ 174"/>
        <xdr:cNvCxnSpPr/>
      </xdr:nvCxnSpPr>
      <xdr:spPr>
        <a:xfrm>
          <a:off x="4546600" y="13466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55653</xdr:rowOff>
    </xdr:from>
    <xdr:ext cx="534377" cy="259045"/>
    <xdr:sp macro="" textlink="">
      <xdr:nvSpPr>
        <xdr:cNvPr id="176" name="維持補修費最大値テキスト"/>
        <xdr:cNvSpPr txBox="1"/>
      </xdr:nvSpPr>
      <xdr:spPr>
        <a:xfrm>
          <a:off x="4686300" y="1222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108976</xdr:rowOff>
    </xdr:from>
    <xdr:to>
      <xdr:col>24</xdr:col>
      <xdr:colOff>152400</xdr:colOff>
      <xdr:row>72</xdr:row>
      <xdr:rowOff>108976</xdr:rowOff>
    </xdr:to>
    <xdr:cxnSp macro="">
      <xdr:nvCxnSpPr>
        <xdr:cNvPr id="177" name="直線コネクタ 176"/>
        <xdr:cNvCxnSpPr/>
      </xdr:nvCxnSpPr>
      <xdr:spPr>
        <a:xfrm>
          <a:off x="4546600" y="1245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40625</xdr:rowOff>
    </xdr:from>
    <xdr:to>
      <xdr:col>24</xdr:col>
      <xdr:colOff>63500</xdr:colOff>
      <xdr:row>77</xdr:row>
      <xdr:rowOff>91602</xdr:rowOff>
    </xdr:to>
    <xdr:cxnSp macro="">
      <xdr:nvCxnSpPr>
        <xdr:cNvPr id="178" name="直線コネクタ 177"/>
        <xdr:cNvCxnSpPr/>
      </xdr:nvCxnSpPr>
      <xdr:spPr>
        <a:xfrm>
          <a:off x="3797300" y="13242275"/>
          <a:ext cx="838200" cy="50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20521</xdr:rowOff>
    </xdr:from>
    <xdr:ext cx="469744" cy="259045"/>
    <xdr:sp macro="" textlink="">
      <xdr:nvSpPr>
        <xdr:cNvPr id="179" name="維持補修費平均値テキスト"/>
        <xdr:cNvSpPr txBox="1"/>
      </xdr:nvSpPr>
      <xdr:spPr>
        <a:xfrm>
          <a:off x="4686300" y="13050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169094</xdr:rowOff>
    </xdr:from>
    <xdr:to>
      <xdr:col>24</xdr:col>
      <xdr:colOff>114300</xdr:colOff>
      <xdr:row>77</xdr:row>
      <xdr:rowOff>99244</xdr:rowOff>
    </xdr:to>
    <xdr:sp macro="" textlink="">
      <xdr:nvSpPr>
        <xdr:cNvPr id="180" name="フローチャート: 判断 179"/>
        <xdr:cNvSpPr/>
      </xdr:nvSpPr>
      <xdr:spPr>
        <a:xfrm>
          <a:off x="4584700" y="1319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40625</xdr:rowOff>
    </xdr:from>
    <xdr:to>
      <xdr:col>19</xdr:col>
      <xdr:colOff>177800</xdr:colOff>
      <xdr:row>77</xdr:row>
      <xdr:rowOff>95672</xdr:rowOff>
    </xdr:to>
    <xdr:cxnSp macro="">
      <xdr:nvCxnSpPr>
        <xdr:cNvPr id="181" name="直線コネクタ 180"/>
        <xdr:cNvCxnSpPr/>
      </xdr:nvCxnSpPr>
      <xdr:spPr>
        <a:xfrm flipV="1">
          <a:off x="2908300" y="13242275"/>
          <a:ext cx="889000" cy="55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27818</xdr:rowOff>
    </xdr:from>
    <xdr:to>
      <xdr:col>20</xdr:col>
      <xdr:colOff>38100</xdr:colOff>
      <xdr:row>77</xdr:row>
      <xdr:rowOff>129418</xdr:rowOff>
    </xdr:to>
    <xdr:sp macro="" textlink="">
      <xdr:nvSpPr>
        <xdr:cNvPr id="182" name="フローチャート: 判断 181"/>
        <xdr:cNvSpPr/>
      </xdr:nvSpPr>
      <xdr:spPr>
        <a:xfrm>
          <a:off x="3746500" y="1322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120545</xdr:rowOff>
    </xdr:from>
    <xdr:ext cx="469744" cy="259045"/>
    <xdr:sp macro="" textlink="">
      <xdr:nvSpPr>
        <xdr:cNvPr id="183" name="テキスト ボックス 182"/>
        <xdr:cNvSpPr txBox="1"/>
      </xdr:nvSpPr>
      <xdr:spPr>
        <a:xfrm>
          <a:off x="3562428" y="13322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95672</xdr:rowOff>
    </xdr:from>
    <xdr:to>
      <xdr:col>15</xdr:col>
      <xdr:colOff>50800</xdr:colOff>
      <xdr:row>77</xdr:row>
      <xdr:rowOff>120681</xdr:rowOff>
    </xdr:to>
    <xdr:cxnSp macro="">
      <xdr:nvCxnSpPr>
        <xdr:cNvPr id="184" name="直線コネクタ 183"/>
        <xdr:cNvCxnSpPr/>
      </xdr:nvCxnSpPr>
      <xdr:spPr>
        <a:xfrm flipV="1">
          <a:off x="2019300" y="13297322"/>
          <a:ext cx="889000" cy="25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74589</xdr:rowOff>
    </xdr:from>
    <xdr:to>
      <xdr:col>15</xdr:col>
      <xdr:colOff>101600</xdr:colOff>
      <xdr:row>78</xdr:row>
      <xdr:rowOff>4739</xdr:rowOff>
    </xdr:to>
    <xdr:sp macro="" textlink="">
      <xdr:nvSpPr>
        <xdr:cNvPr id="185" name="フローチャート: 判断 184"/>
        <xdr:cNvSpPr/>
      </xdr:nvSpPr>
      <xdr:spPr>
        <a:xfrm>
          <a:off x="2857500" y="132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167316</xdr:rowOff>
    </xdr:from>
    <xdr:ext cx="469744" cy="259045"/>
    <xdr:sp macro="" textlink="">
      <xdr:nvSpPr>
        <xdr:cNvPr id="186" name="テキスト ボックス 185"/>
        <xdr:cNvSpPr txBox="1"/>
      </xdr:nvSpPr>
      <xdr:spPr>
        <a:xfrm>
          <a:off x="2673428" y="133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120681</xdr:rowOff>
    </xdr:from>
    <xdr:to>
      <xdr:col>10</xdr:col>
      <xdr:colOff>114300</xdr:colOff>
      <xdr:row>77</xdr:row>
      <xdr:rowOff>121000</xdr:rowOff>
    </xdr:to>
    <xdr:cxnSp macro="">
      <xdr:nvCxnSpPr>
        <xdr:cNvPr id="187" name="直線コネクタ 186"/>
        <xdr:cNvCxnSpPr/>
      </xdr:nvCxnSpPr>
      <xdr:spPr>
        <a:xfrm flipV="1">
          <a:off x="1130300" y="13322331"/>
          <a:ext cx="889000" cy="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78842</xdr:rowOff>
    </xdr:from>
    <xdr:to>
      <xdr:col>10</xdr:col>
      <xdr:colOff>165100</xdr:colOff>
      <xdr:row>78</xdr:row>
      <xdr:rowOff>8992</xdr:rowOff>
    </xdr:to>
    <xdr:sp macro="" textlink="">
      <xdr:nvSpPr>
        <xdr:cNvPr id="188" name="フローチャート: 判断 187"/>
        <xdr:cNvSpPr/>
      </xdr:nvSpPr>
      <xdr:spPr>
        <a:xfrm>
          <a:off x="1968500" y="1328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119</xdr:rowOff>
    </xdr:from>
    <xdr:ext cx="469744" cy="259045"/>
    <xdr:sp macro="" textlink="">
      <xdr:nvSpPr>
        <xdr:cNvPr id="189" name="テキスト ボックス 188"/>
        <xdr:cNvSpPr txBox="1"/>
      </xdr:nvSpPr>
      <xdr:spPr>
        <a:xfrm>
          <a:off x="1784428" y="1337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89083</xdr:rowOff>
    </xdr:from>
    <xdr:to>
      <xdr:col>6</xdr:col>
      <xdr:colOff>38100</xdr:colOff>
      <xdr:row>78</xdr:row>
      <xdr:rowOff>19233</xdr:rowOff>
    </xdr:to>
    <xdr:sp macro="" textlink="">
      <xdr:nvSpPr>
        <xdr:cNvPr id="190" name="フローチャート: 判断 189"/>
        <xdr:cNvSpPr/>
      </xdr:nvSpPr>
      <xdr:spPr>
        <a:xfrm>
          <a:off x="1079500" y="1329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10360</xdr:rowOff>
    </xdr:from>
    <xdr:ext cx="469744" cy="259045"/>
    <xdr:sp macro="" textlink="">
      <xdr:nvSpPr>
        <xdr:cNvPr id="191" name="テキスト ボックス 190"/>
        <xdr:cNvSpPr txBox="1"/>
      </xdr:nvSpPr>
      <xdr:spPr>
        <a:xfrm>
          <a:off x="895428" y="1338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40802</xdr:rowOff>
    </xdr:from>
    <xdr:to>
      <xdr:col>24</xdr:col>
      <xdr:colOff>114300</xdr:colOff>
      <xdr:row>77</xdr:row>
      <xdr:rowOff>142402</xdr:rowOff>
    </xdr:to>
    <xdr:sp macro="" textlink="">
      <xdr:nvSpPr>
        <xdr:cNvPr id="197" name="楕円 196"/>
        <xdr:cNvSpPr/>
      </xdr:nvSpPr>
      <xdr:spPr>
        <a:xfrm>
          <a:off x="4584700" y="1324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19229</xdr:rowOff>
    </xdr:from>
    <xdr:ext cx="469744" cy="259045"/>
    <xdr:sp macro="" textlink="">
      <xdr:nvSpPr>
        <xdr:cNvPr id="198" name="維持補修費該当値テキスト"/>
        <xdr:cNvSpPr txBox="1"/>
      </xdr:nvSpPr>
      <xdr:spPr>
        <a:xfrm>
          <a:off x="4686300" y="13220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161275</xdr:rowOff>
    </xdr:from>
    <xdr:to>
      <xdr:col>20</xdr:col>
      <xdr:colOff>38100</xdr:colOff>
      <xdr:row>77</xdr:row>
      <xdr:rowOff>91425</xdr:rowOff>
    </xdr:to>
    <xdr:sp macro="" textlink="">
      <xdr:nvSpPr>
        <xdr:cNvPr id="199" name="楕円 198"/>
        <xdr:cNvSpPr/>
      </xdr:nvSpPr>
      <xdr:spPr>
        <a:xfrm>
          <a:off x="3746500" y="1319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107952</xdr:rowOff>
    </xdr:from>
    <xdr:ext cx="469744" cy="259045"/>
    <xdr:sp macro="" textlink="">
      <xdr:nvSpPr>
        <xdr:cNvPr id="200" name="テキスト ボックス 199"/>
        <xdr:cNvSpPr txBox="1"/>
      </xdr:nvSpPr>
      <xdr:spPr>
        <a:xfrm>
          <a:off x="3562428" y="1296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44872</xdr:rowOff>
    </xdr:from>
    <xdr:to>
      <xdr:col>15</xdr:col>
      <xdr:colOff>101600</xdr:colOff>
      <xdr:row>77</xdr:row>
      <xdr:rowOff>146472</xdr:rowOff>
    </xdr:to>
    <xdr:sp macro="" textlink="">
      <xdr:nvSpPr>
        <xdr:cNvPr id="201" name="楕円 200"/>
        <xdr:cNvSpPr/>
      </xdr:nvSpPr>
      <xdr:spPr>
        <a:xfrm>
          <a:off x="2857500" y="1324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162999</xdr:rowOff>
    </xdr:from>
    <xdr:ext cx="469744" cy="259045"/>
    <xdr:sp macro="" textlink="">
      <xdr:nvSpPr>
        <xdr:cNvPr id="202" name="テキスト ボックス 201"/>
        <xdr:cNvSpPr txBox="1"/>
      </xdr:nvSpPr>
      <xdr:spPr>
        <a:xfrm>
          <a:off x="2673428" y="13021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69881</xdr:rowOff>
    </xdr:from>
    <xdr:to>
      <xdr:col>10</xdr:col>
      <xdr:colOff>165100</xdr:colOff>
      <xdr:row>78</xdr:row>
      <xdr:rowOff>31</xdr:rowOff>
    </xdr:to>
    <xdr:sp macro="" textlink="">
      <xdr:nvSpPr>
        <xdr:cNvPr id="203" name="楕円 202"/>
        <xdr:cNvSpPr/>
      </xdr:nvSpPr>
      <xdr:spPr>
        <a:xfrm>
          <a:off x="1968500" y="1327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16558</xdr:rowOff>
    </xdr:from>
    <xdr:ext cx="469744" cy="259045"/>
    <xdr:sp macro="" textlink="">
      <xdr:nvSpPr>
        <xdr:cNvPr id="204" name="テキスト ボックス 203"/>
        <xdr:cNvSpPr txBox="1"/>
      </xdr:nvSpPr>
      <xdr:spPr>
        <a:xfrm>
          <a:off x="1784428" y="13046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70200</xdr:rowOff>
    </xdr:from>
    <xdr:to>
      <xdr:col>6</xdr:col>
      <xdr:colOff>38100</xdr:colOff>
      <xdr:row>78</xdr:row>
      <xdr:rowOff>350</xdr:rowOff>
    </xdr:to>
    <xdr:sp macro="" textlink="">
      <xdr:nvSpPr>
        <xdr:cNvPr id="205" name="楕円 204"/>
        <xdr:cNvSpPr/>
      </xdr:nvSpPr>
      <xdr:spPr>
        <a:xfrm>
          <a:off x="1079500" y="1327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16877</xdr:rowOff>
    </xdr:from>
    <xdr:ext cx="469744" cy="259045"/>
    <xdr:sp macro="" textlink="">
      <xdr:nvSpPr>
        <xdr:cNvPr id="206" name="テキスト ボックス 205"/>
        <xdr:cNvSpPr txBox="1"/>
      </xdr:nvSpPr>
      <xdr:spPr>
        <a:xfrm>
          <a:off x="895428" y="1304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37770</xdr:rowOff>
    </xdr:from>
    <xdr:to>
      <xdr:col>24</xdr:col>
      <xdr:colOff>62865</xdr:colOff>
      <xdr:row>97</xdr:row>
      <xdr:rowOff>113691</xdr:rowOff>
    </xdr:to>
    <xdr:cxnSp macro="">
      <xdr:nvCxnSpPr>
        <xdr:cNvPr id="231" name="直線コネクタ 230"/>
        <xdr:cNvCxnSpPr/>
      </xdr:nvCxnSpPr>
      <xdr:spPr>
        <a:xfrm flipV="1">
          <a:off x="4633595" y="15468270"/>
          <a:ext cx="1270" cy="1276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117518</xdr:rowOff>
    </xdr:from>
    <xdr:ext cx="534377" cy="259045"/>
    <xdr:sp macro="" textlink="">
      <xdr:nvSpPr>
        <xdr:cNvPr id="232" name="扶助費最小値テキスト"/>
        <xdr:cNvSpPr txBox="1"/>
      </xdr:nvSpPr>
      <xdr:spPr>
        <a:xfrm>
          <a:off x="4686300" y="1674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113691</xdr:rowOff>
    </xdr:from>
    <xdr:to>
      <xdr:col>24</xdr:col>
      <xdr:colOff>152400</xdr:colOff>
      <xdr:row>97</xdr:row>
      <xdr:rowOff>113691</xdr:rowOff>
    </xdr:to>
    <xdr:cxnSp macro="">
      <xdr:nvCxnSpPr>
        <xdr:cNvPr id="233" name="直線コネクタ 232"/>
        <xdr:cNvCxnSpPr/>
      </xdr:nvCxnSpPr>
      <xdr:spPr>
        <a:xfrm>
          <a:off x="4546600" y="16744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155897</xdr:rowOff>
    </xdr:from>
    <xdr:ext cx="599010" cy="259045"/>
    <xdr:sp macro="" textlink="">
      <xdr:nvSpPr>
        <xdr:cNvPr id="234" name="扶助費最大値テキスト"/>
        <xdr:cNvSpPr txBox="1"/>
      </xdr:nvSpPr>
      <xdr:spPr>
        <a:xfrm>
          <a:off x="4686300" y="15243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37770</xdr:rowOff>
    </xdr:from>
    <xdr:to>
      <xdr:col>24</xdr:col>
      <xdr:colOff>152400</xdr:colOff>
      <xdr:row>90</xdr:row>
      <xdr:rowOff>37770</xdr:rowOff>
    </xdr:to>
    <xdr:cxnSp macro="">
      <xdr:nvCxnSpPr>
        <xdr:cNvPr id="235" name="直線コネクタ 234"/>
        <xdr:cNvCxnSpPr/>
      </xdr:nvCxnSpPr>
      <xdr:spPr>
        <a:xfrm>
          <a:off x="4546600" y="1546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84316</xdr:rowOff>
    </xdr:from>
    <xdr:to>
      <xdr:col>24</xdr:col>
      <xdr:colOff>63500</xdr:colOff>
      <xdr:row>96</xdr:row>
      <xdr:rowOff>117754</xdr:rowOff>
    </xdr:to>
    <xdr:cxnSp macro="">
      <xdr:nvCxnSpPr>
        <xdr:cNvPr id="236" name="直線コネクタ 235"/>
        <xdr:cNvCxnSpPr/>
      </xdr:nvCxnSpPr>
      <xdr:spPr>
        <a:xfrm flipV="1">
          <a:off x="3797300" y="16543516"/>
          <a:ext cx="838200" cy="3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71925</xdr:rowOff>
    </xdr:from>
    <xdr:ext cx="599010" cy="259045"/>
    <xdr:sp macro="" textlink="">
      <xdr:nvSpPr>
        <xdr:cNvPr id="237" name="扶助費平均値テキスト"/>
        <xdr:cNvSpPr txBox="1"/>
      </xdr:nvSpPr>
      <xdr:spPr>
        <a:xfrm>
          <a:off x="4686300" y="161882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49048</xdr:rowOff>
    </xdr:from>
    <xdr:to>
      <xdr:col>24</xdr:col>
      <xdr:colOff>114300</xdr:colOff>
      <xdr:row>95</xdr:row>
      <xdr:rowOff>150648</xdr:rowOff>
    </xdr:to>
    <xdr:sp macro="" textlink="">
      <xdr:nvSpPr>
        <xdr:cNvPr id="238" name="フローチャート: 判断 237"/>
        <xdr:cNvSpPr/>
      </xdr:nvSpPr>
      <xdr:spPr>
        <a:xfrm>
          <a:off x="4584700" y="16336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117754</xdr:rowOff>
    </xdr:from>
    <xdr:to>
      <xdr:col>19</xdr:col>
      <xdr:colOff>177800</xdr:colOff>
      <xdr:row>97</xdr:row>
      <xdr:rowOff>26415</xdr:rowOff>
    </xdr:to>
    <xdr:cxnSp macro="">
      <xdr:nvCxnSpPr>
        <xdr:cNvPr id="239" name="直線コネクタ 238"/>
        <xdr:cNvCxnSpPr/>
      </xdr:nvCxnSpPr>
      <xdr:spPr>
        <a:xfrm flipV="1">
          <a:off x="2908300" y="16576954"/>
          <a:ext cx="889000" cy="80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78067</xdr:rowOff>
    </xdr:from>
    <xdr:to>
      <xdr:col>20</xdr:col>
      <xdr:colOff>38100</xdr:colOff>
      <xdr:row>96</xdr:row>
      <xdr:rowOff>8217</xdr:rowOff>
    </xdr:to>
    <xdr:sp macro="" textlink="">
      <xdr:nvSpPr>
        <xdr:cNvPr id="240" name="フローチャート: 判断 239"/>
        <xdr:cNvSpPr/>
      </xdr:nvSpPr>
      <xdr:spPr>
        <a:xfrm>
          <a:off x="3746500" y="163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24744</xdr:rowOff>
    </xdr:from>
    <xdr:ext cx="599010" cy="259045"/>
    <xdr:sp macro="" textlink="">
      <xdr:nvSpPr>
        <xdr:cNvPr id="241" name="テキスト ボックス 240"/>
        <xdr:cNvSpPr txBox="1"/>
      </xdr:nvSpPr>
      <xdr:spPr>
        <a:xfrm>
          <a:off x="3497795" y="16141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26415</xdr:rowOff>
    </xdr:from>
    <xdr:to>
      <xdr:col>15</xdr:col>
      <xdr:colOff>50800</xdr:colOff>
      <xdr:row>97</xdr:row>
      <xdr:rowOff>42418</xdr:rowOff>
    </xdr:to>
    <xdr:cxnSp macro="">
      <xdr:nvCxnSpPr>
        <xdr:cNvPr id="242" name="直線コネクタ 241"/>
        <xdr:cNvCxnSpPr/>
      </xdr:nvCxnSpPr>
      <xdr:spPr>
        <a:xfrm flipV="1">
          <a:off x="2019300" y="16657065"/>
          <a:ext cx="8890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135762</xdr:rowOff>
    </xdr:from>
    <xdr:to>
      <xdr:col>15</xdr:col>
      <xdr:colOff>101600</xdr:colOff>
      <xdr:row>96</xdr:row>
      <xdr:rowOff>65912</xdr:rowOff>
    </xdr:to>
    <xdr:sp macro="" textlink="">
      <xdr:nvSpPr>
        <xdr:cNvPr id="243" name="フローチャート: 判断 242"/>
        <xdr:cNvSpPr/>
      </xdr:nvSpPr>
      <xdr:spPr>
        <a:xfrm>
          <a:off x="2857500" y="1642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82439</xdr:rowOff>
    </xdr:from>
    <xdr:ext cx="599010" cy="259045"/>
    <xdr:sp macro="" textlink="">
      <xdr:nvSpPr>
        <xdr:cNvPr id="244" name="テキスト ボックス 243"/>
        <xdr:cNvSpPr txBox="1"/>
      </xdr:nvSpPr>
      <xdr:spPr>
        <a:xfrm>
          <a:off x="2608795" y="16198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42418</xdr:rowOff>
    </xdr:from>
    <xdr:to>
      <xdr:col>10</xdr:col>
      <xdr:colOff>114300</xdr:colOff>
      <xdr:row>97</xdr:row>
      <xdr:rowOff>133972</xdr:rowOff>
    </xdr:to>
    <xdr:cxnSp macro="">
      <xdr:nvCxnSpPr>
        <xdr:cNvPr id="245" name="直線コネクタ 244"/>
        <xdr:cNvCxnSpPr/>
      </xdr:nvCxnSpPr>
      <xdr:spPr>
        <a:xfrm flipV="1">
          <a:off x="1130300" y="16673068"/>
          <a:ext cx="889000" cy="9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5728</xdr:rowOff>
    </xdr:from>
    <xdr:to>
      <xdr:col>10</xdr:col>
      <xdr:colOff>165100</xdr:colOff>
      <xdr:row>97</xdr:row>
      <xdr:rowOff>107328</xdr:rowOff>
    </xdr:to>
    <xdr:sp macro="" textlink="">
      <xdr:nvSpPr>
        <xdr:cNvPr id="246" name="フローチャート: 判断 245"/>
        <xdr:cNvSpPr/>
      </xdr:nvSpPr>
      <xdr:spPr>
        <a:xfrm>
          <a:off x="1968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98455</xdr:rowOff>
    </xdr:from>
    <xdr:ext cx="534377" cy="259045"/>
    <xdr:sp macro="" textlink="">
      <xdr:nvSpPr>
        <xdr:cNvPr id="247" name="テキスト ボックス 246"/>
        <xdr:cNvSpPr txBox="1"/>
      </xdr:nvSpPr>
      <xdr:spPr>
        <a:xfrm>
          <a:off x="1752111" y="167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81662</xdr:rowOff>
    </xdr:from>
    <xdr:to>
      <xdr:col>6</xdr:col>
      <xdr:colOff>38100</xdr:colOff>
      <xdr:row>98</xdr:row>
      <xdr:rowOff>11812</xdr:rowOff>
    </xdr:to>
    <xdr:sp macro="" textlink="">
      <xdr:nvSpPr>
        <xdr:cNvPr id="248" name="フローチャート: 判断 247"/>
        <xdr:cNvSpPr/>
      </xdr:nvSpPr>
      <xdr:spPr>
        <a:xfrm>
          <a:off x="1079500" y="167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28339</xdr:rowOff>
    </xdr:from>
    <xdr:ext cx="534377" cy="259045"/>
    <xdr:sp macro="" textlink="">
      <xdr:nvSpPr>
        <xdr:cNvPr id="249" name="テキスト ボックス 248"/>
        <xdr:cNvSpPr txBox="1"/>
      </xdr:nvSpPr>
      <xdr:spPr>
        <a:xfrm>
          <a:off x="863111" y="1648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33516</xdr:rowOff>
    </xdr:from>
    <xdr:to>
      <xdr:col>24</xdr:col>
      <xdr:colOff>114300</xdr:colOff>
      <xdr:row>96</xdr:row>
      <xdr:rowOff>135116</xdr:rowOff>
    </xdr:to>
    <xdr:sp macro="" textlink="">
      <xdr:nvSpPr>
        <xdr:cNvPr id="255" name="楕円 254"/>
        <xdr:cNvSpPr/>
      </xdr:nvSpPr>
      <xdr:spPr>
        <a:xfrm>
          <a:off x="4584700" y="1649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11943</xdr:rowOff>
    </xdr:from>
    <xdr:ext cx="534377" cy="259045"/>
    <xdr:sp macro="" textlink="">
      <xdr:nvSpPr>
        <xdr:cNvPr id="256" name="扶助費該当値テキスト"/>
        <xdr:cNvSpPr txBox="1"/>
      </xdr:nvSpPr>
      <xdr:spPr>
        <a:xfrm>
          <a:off x="4686300" y="16471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66954</xdr:rowOff>
    </xdr:from>
    <xdr:to>
      <xdr:col>20</xdr:col>
      <xdr:colOff>38100</xdr:colOff>
      <xdr:row>96</xdr:row>
      <xdr:rowOff>168554</xdr:rowOff>
    </xdr:to>
    <xdr:sp macro="" textlink="">
      <xdr:nvSpPr>
        <xdr:cNvPr id="257" name="楕円 256"/>
        <xdr:cNvSpPr/>
      </xdr:nvSpPr>
      <xdr:spPr>
        <a:xfrm>
          <a:off x="3746500" y="1652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159681</xdr:rowOff>
    </xdr:from>
    <xdr:ext cx="534377" cy="259045"/>
    <xdr:sp macro="" textlink="">
      <xdr:nvSpPr>
        <xdr:cNvPr id="258" name="テキスト ボックス 257"/>
        <xdr:cNvSpPr txBox="1"/>
      </xdr:nvSpPr>
      <xdr:spPr>
        <a:xfrm>
          <a:off x="3530111" y="1661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147065</xdr:rowOff>
    </xdr:from>
    <xdr:to>
      <xdr:col>15</xdr:col>
      <xdr:colOff>101600</xdr:colOff>
      <xdr:row>97</xdr:row>
      <xdr:rowOff>77215</xdr:rowOff>
    </xdr:to>
    <xdr:sp macro="" textlink="">
      <xdr:nvSpPr>
        <xdr:cNvPr id="259" name="楕円 258"/>
        <xdr:cNvSpPr/>
      </xdr:nvSpPr>
      <xdr:spPr>
        <a:xfrm>
          <a:off x="2857500" y="1660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68342</xdr:rowOff>
    </xdr:from>
    <xdr:ext cx="534377" cy="259045"/>
    <xdr:sp macro="" textlink="">
      <xdr:nvSpPr>
        <xdr:cNvPr id="260" name="テキスト ボックス 259"/>
        <xdr:cNvSpPr txBox="1"/>
      </xdr:nvSpPr>
      <xdr:spPr>
        <a:xfrm>
          <a:off x="2641111" y="1669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163068</xdr:rowOff>
    </xdr:from>
    <xdr:to>
      <xdr:col>10</xdr:col>
      <xdr:colOff>165100</xdr:colOff>
      <xdr:row>97</xdr:row>
      <xdr:rowOff>93218</xdr:rowOff>
    </xdr:to>
    <xdr:sp macro="" textlink="">
      <xdr:nvSpPr>
        <xdr:cNvPr id="261" name="楕円 260"/>
        <xdr:cNvSpPr/>
      </xdr:nvSpPr>
      <xdr:spPr>
        <a:xfrm>
          <a:off x="1968500" y="1662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109745</xdr:rowOff>
    </xdr:from>
    <xdr:ext cx="534377" cy="259045"/>
    <xdr:sp macro="" textlink="">
      <xdr:nvSpPr>
        <xdr:cNvPr id="262" name="テキスト ボックス 261"/>
        <xdr:cNvSpPr txBox="1"/>
      </xdr:nvSpPr>
      <xdr:spPr>
        <a:xfrm>
          <a:off x="1752111" y="1639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83172</xdr:rowOff>
    </xdr:from>
    <xdr:to>
      <xdr:col>6</xdr:col>
      <xdr:colOff>38100</xdr:colOff>
      <xdr:row>98</xdr:row>
      <xdr:rowOff>13322</xdr:rowOff>
    </xdr:to>
    <xdr:sp macro="" textlink="">
      <xdr:nvSpPr>
        <xdr:cNvPr id="263" name="楕円 262"/>
        <xdr:cNvSpPr/>
      </xdr:nvSpPr>
      <xdr:spPr>
        <a:xfrm>
          <a:off x="1079500" y="1671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4449</xdr:rowOff>
    </xdr:from>
    <xdr:ext cx="534377" cy="259045"/>
    <xdr:sp macro="" textlink="">
      <xdr:nvSpPr>
        <xdr:cNvPr id="264" name="テキスト ボックス 263"/>
        <xdr:cNvSpPr txBox="1"/>
      </xdr:nvSpPr>
      <xdr:spPr>
        <a:xfrm>
          <a:off x="863111" y="1680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7" name="テキスト ボックス 276"/>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1" name="テキスト ボックス 28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3" name="テキスト ボックス 28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14522</xdr:rowOff>
    </xdr:from>
    <xdr:to>
      <xdr:col>54</xdr:col>
      <xdr:colOff>189865</xdr:colOff>
      <xdr:row>39</xdr:row>
      <xdr:rowOff>127279</xdr:rowOff>
    </xdr:to>
    <xdr:cxnSp macro="">
      <xdr:nvCxnSpPr>
        <xdr:cNvPr id="289" name="直線コネクタ 288"/>
        <xdr:cNvCxnSpPr/>
      </xdr:nvCxnSpPr>
      <xdr:spPr>
        <a:xfrm flipV="1">
          <a:off x="10475595" y="5158022"/>
          <a:ext cx="1270" cy="1655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131106</xdr:rowOff>
    </xdr:from>
    <xdr:ext cx="534377" cy="259045"/>
    <xdr:sp macro="" textlink="">
      <xdr:nvSpPr>
        <xdr:cNvPr id="290" name="補助費等最小値テキスト"/>
        <xdr:cNvSpPr txBox="1"/>
      </xdr:nvSpPr>
      <xdr:spPr>
        <a:xfrm>
          <a:off x="10528300" y="681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127279</xdr:rowOff>
    </xdr:from>
    <xdr:to>
      <xdr:col>55</xdr:col>
      <xdr:colOff>88900</xdr:colOff>
      <xdr:row>39</xdr:row>
      <xdr:rowOff>127279</xdr:rowOff>
    </xdr:to>
    <xdr:cxnSp macro="">
      <xdr:nvCxnSpPr>
        <xdr:cNvPr id="291" name="直線コネクタ 290"/>
        <xdr:cNvCxnSpPr/>
      </xdr:nvCxnSpPr>
      <xdr:spPr>
        <a:xfrm>
          <a:off x="10388600" y="6813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132649</xdr:rowOff>
    </xdr:from>
    <xdr:ext cx="599010" cy="259045"/>
    <xdr:sp macro="" textlink="">
      <xdr:nvSpPr>
        <xdr:cNvPr id="292" name="補助費等最大値テキスト"/>
        <xdr:cNvSpPr txBox="1"/>
      </xdr:nvSpPr>
      <xdr:spPr>
        <a:xfrm>
          <a:off x="10528300" y="4933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14522</xdr:rowOff>
    </xdr:from>
    <xdr:to>
      <xdr:col>55</xdr:col>
      <xdr:colOff>88900</xdr:colOff>
      <xdr:row>30</xdr:row>
      <xdr:rowOff>14522</xdr:rowOff>
    </xdr:to>
    <xdr:cxnSp macro="">
      <xdr:nvCxnSpPr>
        <xdr:cNvPr id="293" name="直線コネクタ 292"/>
        <xdr:cNvCxnSpPr/>
      </xdr:nvCxnSpPr>
      <xdr:spPr>
        <a:xfrm>
          <a:off x="10388600" y="515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133890</xdr:rowOff>
    </xdr:from>
    <xdr:to>
      <xdr:col>55</xdr:col>
      <xdr:colOff>0</xdr:colOff>
      <xdr:row>39</xdr:row>
      <xdr:rowOff>11874</xdr:rowOff>
    </xdr:to>
    <xdr:cxnSp macro="">
      <xdr:nvCxnSpPr>
        <xdr:cNvPr id="294" name="直線コネクタ 293"/>
        <xdr:cNvCxnSpPr/>
      </xdr:nvCxnSpPr>
      <xdr:spPr>
        <a:xfrm flipV="1">
          <a:off x="9639300" y="6648990"/>
          <a:ext cx="838200" cy="49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6373</xdr:rowOff>
    </xdr:from>
    <xdr:ext cx="534377" cy="259045"/>
    <xdr:sp macro="" textlink="">
      <xdr:nvSpPr>
        <xdr:cNvPr id="295" name="補助費等平均値テキスト"/>
        <xdr:cNvSpPr txBox="1"/>
      </xdr:nvSpPr>
      <xdr:spPr>
        <a:xfrm>
          <a:off x="10528300" y="60071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154946</xdr:rowOff>
    </xdr:from>
    <xdr:to>
      <xdr:col>55</xdr:col>
      <xdr:colOff>50800</xdr:colOff>
      <xdr:row>36</xdr:row>
      <xdr:rowOff>85096</xdr:rowOff>
    </xdr:to>
    <xdr:sp macro="" textlink="">
      <xdr:nvSpPr>
        <xdr:cNvPr id="296" name="フローチャート: 判断 295"/>
        <xdr:cNvSpPr/>
      </xdr:nvSpPr>
      <xdr:spPr>
        <a:xfrm>
          <a:off x="10426700" y="615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11874</xdr:rowOff>
    </xdr:from>
    <xdr:to>
      <xdr:col>50</xdr:col>
      <xdr:colOff>114300</xdr:colOff>
      <xdr:row>39</xdr:row>
      <xdr:rowOff>39630</xdr:rowOff>
    </xdr:to>
    <xdr:cxnSp macro="">
      <xdr:nvCxnSpPr>
        <xdr:cNvPr id="297" name="直線コネクタ 296"/>
        <xdr:cNvCxnSpPr/>
      </xdr:nvCxnSpPr>
      <xdr:spPr>
        <a:xfrm flipV="1">
          <a:off x="8750300" y="6698424"/>
          <a:ext cx="889000" cy="27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49257</xdr:rowOff>
    </xdr:from>
    <xdr:to>
      <xdr:col>50</xdr:col>
      <xdr:colOff>165100</xdr:colOff>
      <xdr:row>36</xdr:row>
      <xdr:rowOff>150857</xdr:rowOff>
    </xdr:to>
    <xdr:sp macro="" textlink="">
      <xdr:nvSpPr>
        <xdr:cNvPr id="298" name="フローチャート: 判断 297"/>
        <xdr:cNvSpPr/>
      </xdr:nvSpPr>
      <xdr:spPr>
        <a:xfrm>
          <a:off x="9588500" y="62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167384</xdr:rowOff>
    </xdr:from>
    <xdr:ext cx="534377" cy="259045"/>
    <xdr:sp macro="" textlink="">
      <xdr:nvSpPr>
        <xdr:cNvPr id="299" name="テキスト ボックス 298"/>
        <xdr:cNvSpPr txBox="1"/>
      </xdr:nvSpPr>
      <xdr:spPr>
        <a:xfrm>
          <a:off x="9372111" y="599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35744</xdr:rowOff>
    </xdr:from>
    <xdr:to>
      <xdr:col>45</xdr:col>
      <xdr:colOff>177800</xdr:colOff>
      <xdr:row>39</xdr:row>
      <xdr:rowOff>39630</xdr:rowOff>
    </xdr:to>
    <xdr:cxnSp macro="">
      <xdr:nvCxnSpPr>
        <xdr:cNvPr id="300" name="直線コネクタ 299"/>
        <xdr:cNvCxnSpPr/>
      </xdr:nvCxnSpPr>
      <xdr:spPr>
        <a:xfrm>
          <a:off x="7861300" y="6722294"/>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103987</xdr:rowOff>
    </xdr:from>
    <xdr:to>
      <xdr:col>46</xdr:col>
      <xdr:colOff>38100</xdr:colOff>
      <xdr:row>37</xdr:row>
      <xdr:rowOff>34137</xdr:rowOff>
    </xdr:to>
    <xdr:sp macro="" textlink="">
      <xdr:nvSpPr>
        <xdr:cNvPr id="301" name="フローチャート: 判断 300"/>
        <xdr:cNvSpPr/>
      </xdr:nvSpPr>
      <xdr:spPr>
        <a:xfrm>
          <a:off x="8699500" y="627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50664</xdr:rowOff>
    </xdr:from>
    <xdr:ext cx="534377" cy="259045"/>
    <xdr:sp macro="" textlink="">
      <xdr:nvSpPr>
        <xdr:cNvPr id="302" name="テキスト ボックス 301"/>
        <xdr:cNvSpPr txBox="1"/>
      </xdr:nvSpPr>
      <xdr:spPr>
        <a:xfrm>
          <a:off x="8483111" y="605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35744</xdr:rowOff>
    </xdr:from>
    <xdr:to>
      <xdr:col>41</xdr:col>
      <xdr:colOff>50800</xdr:colOff>
      <xdr:row>39</xdr:row>
      <xdr:rowOff>55537</xdr:rowOff>
    </xdr:to>
    <xdr:cxnSp macro="">
      <xdr:nvCxnSpPr>
        <xdr:cNvPr id="303" name="直線コネクタ 302"/>
        <xdr:cNvCxnSpPr/>
      </xdr:nvCxnSpPr>
      <xdr:spPr>
        <a:xfrm flipV="1">
          <a:off x="6972300" y="6722294"/>
          <a:ext cx="889000" cy="19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106235</xdr:rowOff>
    </xdr:from>
    <xdr:to>
      <xdr:col>41</xdr:col>
      <xdr:colOff>101600</xdr:colOff>
      <xdr:row>38</xdr:row>
      <xdr:rowOff>36385</xdr:rowOff>
    </xdr:to>
    <xdr:sp macro="" textlink="">
      <xdr:nvSpPr>
        <xdr:cNvPr id="304" name="フローチャート: 判断 303"/>
        <xdr:cNvSpPr/>
      </xdr:nvSpPr>
      <xdr:spPr>
        <a:xfrm>
          <a:off x="7810500" y="644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52912</xdr:rowOff>
    </xdr:from>
    <xdr:ext cx="534377" cy="259045"/>
    <xdr:sp macro="" textlink="">
      <xdr:nvSpPr>
        <xdr:cNvPr id="305" name="テキスト ボックス 304"/>
        <xdr:cNvSpPr txBox="1"/>
      </xdr:nvSpPr>
      <xdr:spPr>
        <a:xfrm>
          <a:off x="7594111" y="6225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104216</xdr:rowOff>
    </xdr:from>
    <xdr:to>
      <xdr:col>36</xdr:col>
      <xdr:colOff>165100</xdr:colOff>
      <xdr:row>38</xdr:row>
      <xdr:rowOff>34366</xdr:rowOff>
    </xdr:to>
    <xdr:sp macro="" textlink="">
      <xdr:nvSpPr>
        <xdr:cNvPr id="306" name="フローチャート: 判断 305"/>
        <xdr:cNvSpPr/>
      </xdr:nvSpPr>
      <xdr:spPr>
        <a:xfrm>
          <a:off x="6921500" y="6447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50893</xdr:rowOff>
    </xdr:from>
    <xdr:ext cx="534377" cy="259045"/>
    <xdr:sp macro="" textlink="">
      <xdr:nvSpPr>
        <xdr:cNvPr id="307" name="テキスト ボックス 306"/>
        <xdr:cNvSpPr txBox="1"/>
      </xdr:nvSpPr>
      <xdr:spPr>
        <a:xfrm>
          <a:off x="6705111" y="6223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83090</xdr:rowOff>
    </xdr:from>
    <xdr:to>
      <xdr:col>55</xdr:col>
      <xdr:colOff>50800</xdr:colOff>
      <xdr:row>39</xdr:row>
      <xdr:rowOff>13240</xdr:rowOff>
    </xdr:to>
    <xdr:sp macro="" textlink="">
      <xdr:nvSpPr>
        <xdr:cNvPr id="313" name="楕円 312"/>
        <xdr:cNvSpPr/>
      </xdr:nvSpPr>
      <xdr:spPr>
        <a:xfrm>
          <a:off x="10426700" y="659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61517</xdr:rowOff>
    </xdr:from>
    <xdr:ext cx="534377" cy="259045"/>
    <xdr:sp macro="" textlink="">
      <xdr:nvSpPr>
        <xdr:cNvPr id="314" name="補助費等該当値テキスト"/>
        <xdr:cNvSpPr txBox="1"/>
      </xdr:nvSpPr>
      <xdr:spPr>
        <a:xfrm>
          <a:off x="10528300" y="657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132524</xdr:rowOff>
    </xdr:from>
    <xdr:to>
      <xdr:col>50</xdr:col>
      <xdr:colOff>165100</xdr:colOff>
      <xdr:row>39</xdr:row>
      <xdr:rowOff>62674</xdr:rowOff>
    </xdr:to>
    <xdr:sp macro="" textlink="">
      <xdr:nvSpPr>
        <xdr:cNvPr id="315" name="楕円 314"/>
        <xdr:cNvSpPr/>
      </xdr:nvSpPr>
      <xdr:spPr>
        <a:xfrm>
          <a:off x="9588500" y="664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53801</xdr:rowOff>
    </xdr:from>
    <xdr:ext cx="534377" cy="259045"/>
    <xdr:sp macro="" textlink="">
      <xdr:nvSpPr>
        <xdr:cNvPr id="316" name="テキスト ボックス 315"/>
        <xdr:cNvSpPr txBox="1"/>
      </xdr:nvSpPr>
      <xdr:spPr>
        <a:xfrm>
          <a:off x="9372111" y="674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160280</xdr:rowOff>
    </xdr:from>
    <xdr:to>
      <xdr:col>46</xdr:col>
      <xdr:colOff>38100</xdr:colOff>
      <xdr:row>39</xdr:row>
      <xdr:rowOff>90430</xdr:rowOff>
    </xdr:to>
    <xdr:sp macro="" textlink="">
      <xdr:nvSpPr>
        <xdr:cNvPr id="317" name="楕円 316"/>
        <xdr:cNvSpPr/>
      </xdr:nvSpPr>
      <xdr:spPr>
        <a:xfrm>
          <a:off x="8699500" y="667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81557</xdr:rowOff>
    </xdr:from>
    <xdr:ext cx="534377" cy="259045"/>
    <xdr:sp macro="" textlink="">
      <xdr:nvSpPr>
        <xdr:cNvPr id="318" name="テキスト ボックス 317"/>
        <xdr:cNvSpPr txBox="1"/>
      </xdr:nvSpPr>
      <xdr:spPr>
        <a:xfrm>
          <a:off x="8483111" y="676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156394</xdr:rowOff>
    </xdr:from>
    <xdr:to>
      <xdr:col>41</xdr:col>
      <xdr:colOff>101600</xdr:colOff>
      <xdr:row>39</xdr:row>
      <xdr:rowOff>86544</xdr:rowOff>
    </xdr:to>
    <xdr:sp macro="" textlink="">
      <xdr:nvSpPr>
        <xdr:cNvPr id="319" name="楕円 318"/>
        <xdr:cNvSpPr/>
      </xdr:nvSpPr>
      <xdr:spPr>
        <a:xfrm>
          <a:off x="7810500" y="667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77671</xdr:rowOff>
    </xdr:from>
    <xdr:ext cx="534377" cy="259045"/>
    <xdr:sp macro="" textlink="">
      <xdr:nvSpPr>
        <xdr:cNvPr id="320" name="テキスト ボックス 319"/>
        <xdr:cNvSpPr txBox="1"/>
      </xdr:nvSpPr>
      <xdr:spPr>
        <a:xfrm>
          <a:off x="7594111" y="676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4737</xdr:rowOff>
    </xdr:from>
    <xdr:to>
      <xdr:col>36</xdr:col>
      <xdr:colOff>165100</xdr:colOff>
      <xdr:row>39</xdr:row>
      <xdr:rowOff>106337</xdr:rowOff>
    </xdr:to>
    <xdr:sp macro="" textlink="">
      <xdr:nvSpPr>
        <xdr:cNvPr id="321" name="楕円 320"/>
        <xdr:cNvSpPr/>
      </xdr:nvSpPr>
      <xdr:spPr>
        <a:xfrm>
          <a:off x="6921500" y="669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97464</xdr:rowOff>
    </xdr:from>
    <xdr:ext cx="534377" cy="259045"/>
    <xdr:sp macro="" textlink="">
      <xdr:nvSpPr>
        <xdr:cNvPr id="322" name="テキスト ボックス 321"/>
        <xdr:cNvSpPr txBox="1"/>
      </xdr:nvSpPr>
      <xdr:spPr>
        <a:xfrm>
          <a:off x="6705111" y="678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67678</xdr:rowOff>
    </xdr:from>
    <xdr:to>
      <xdr:col>54</xdr:col>
      <xdr:colOff>189865</xdr:colOff>
      <xdr:row>57</xdr:row>
      <xdr:rowOff>139382</xdr:rowOff>
    </xdr:to>
    <xdr:cxnSp macro="">
      <xdr:nvCxnSpPr>
        <xdr:cNvPr id="346" name="直線コネクタ 345"/>
        <xdr:cNvCxnSpPr/>
      </xdr:nvCxnSpPr>
      <xdr:spPr>
        <a:xfrm flipV="1">
          <a:off x="10475595" y="8640178"/>
          <a:ext cx="1270" cy="1271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143209</xdr:rowOff>
    </xdr:from>
    <xdr:ext cx="534377" cy="259045"/>
    <xdr:sp macro="" textlink="">
      <xdr:nvSpPr>
        <xdr:cNvPr id="347" name="普通建設事業費最小値テキスト"/>
        <xdr:cNvSpPr txBox="1"/>
      </xdr:nvSpPr>
      <xdr:spPr>
        <a:xfrm>
          <a:off x="10528300" y="991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139382</xdr:rowOff>
    </xdr:from>
    <xdr:to>
      <xdr:col>55</xdr:col>
      <xdr:colOff>88900</xdr:colOff>
      <xdr:row>57</xdr:row>
      <xdr:rowOff>139382</xdr:rowOff>
    </xdr:to>
    <xdr:cxnSp macro="">
      <xdr:nvCxnSpPr>
        <xdr:cNvPr id="348" name="直線コネクタ 347"/>
        <xdr:cNvCxnSpPr/>
      </xdr:nvCxnSpPr>
      <xdr:spPr>
        <a:xfrm>
          <a:off x="10388600" y="991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14355</xdr:rowOff>
    </xdr:from>
    <xdr:ext cx="599010" cy="259045"/>
    <xdr:sp macro="" textlink="">
      <xdr:nvSpPr>
        <xdr:cNvPr id="349" name="普通建設事業費最大値テキスト"/>
        <xdr:cNvSpPr txBox="1"/>
      </xdr:nvSpPr>
      <xdr:spPr>
        <a:xfrm>
          <a:off x="10528300" y="8415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67678</xdr:rowOff>
    </xdr:from>
    <xdr:to>
      <xdr:col>55</xdr:col>
      <xdr:colOff>88900</xdr:colOff>
      <xdr:row>50</xdr:row>
      <xdr:rowOff>67678</xdr:rowOff>
    </xdr:to>
    <xdr:cxnSp macro="">
      <xdr:nvCxnSpPr>
        <xdr:cNvPr id="350" name="直線コネクタ 349"/>
        <xdr:cNvCxnSpPr/>
      </xdr:nvCxnSpPr>
      <xdr:spPr>
        <a:xfrm>
          <a:off x="10388600" y="8640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92228</xdr:rowOff>
    </xdr:from>
    <xdr:to>
      <xdr:col>55</xdr:col>
      <xdr:colOff>0</xdr:colOff>
      <xdr:row>53</xdr:row>
      <xdr:rowOff>118834</xdr:rowOff>
    </xdr:to>
    <xdr:cxnSp macro="">
      <xdr:nvCxnSpPr>
        <xdr:cNvPr id="351" name="直線コネクタ 350"/>
        <xdr:cNvCxnSpPr/>
      </xdr:nvCxnSpPr>
      <xdr:spPr>
        <a:xfrm>
          <a:off x="9639300" y="9007628"/>
          <a:ext cx="838200" cy="19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128858</xdr:rowOff>
    </xdr:from>
    <xdr:ext cx="534377" cy="259045"/>
    <xdr:sp macro="" textlink="">
      <xdr:nvSpPr>
        <xdr:cNvPr id="352" name="普通建設事業費平均値テキスト"/>
        <xdr:cNvSpPr txBox="1"/>
      </xdr:nvSpPr>
      <xdr:spPr>
        <a:xfrm>
          <a:off x="10528300" y="9215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150431</xdr:rowOff>
    </xdr:from>
    <xdr:to>
      <xdr:col>55</xdr:col>
      <xdr:colOff>50800</xdr:colOff>
      <xdr:row>54</xdr:row>
      <xdr:rowOff>80581</xdr:rowOff>
    </xdr:to>
    <xdr:sp macro="" textlink="">
      <xdr:nvSpPr>
        <xdr:cNvPr id="353" name="フローチャート: 判断 352"/>
        <xdr:cNvSpPr/>
      </xdr:nvSpPr>
      <xdr:spPr>
        <a:xfrm>
          <a:off x="10426700" y="923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92228</xdr:rowOff>
    </xdr:from>
    <xdr:to>
      <xdr:col>50</xdr:col>
      <xdr:colOff>114300</xdr:colOff>
      <xdr:row>54</xdr:row>
      <xdr:rowOff>43180</xdr:rowOff>
    </xdr:to>
    <xdr:cxnSp macro="">
      <xdr:nvCxnSpPr>
        <xdr:cNvPr id="354" name="直線コネクタ 353"/>
        <xdr:cNvCxnSpPr/>
      </xdr:nvCxnSpPr>
      <xdr:spPr>
        <a:xfrm flipV="1">
          <a:off x="8750300" y="9007628"/>
          <a:ext cx="889000" cy="293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13436</xdr:rowOff>
    </xdr:from>
    <xdr:to>
      <xdr:col>50</xdr:col>
      <xdr:colOff>165100</xdr:colOff>
      <xdr:row>54</xdr:row>
      <xdr:rowOff>115036</xdr:rowOff>
    </xdr:to>
    <xdr:sp macro="" textlink="">
      <xdr:nvSpPr>
        <xdr:cNvPr id="355" name="フローチャート: 判断 354"/>
        <xdr:cNvSpPr/>
      </xdr:nvSpPr>
      <xdr:spPr>
        <a:xfrm>
          <a:off x="9588500" y="9271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106163</xdr:rowOff>
    </xdr:from>
    <xdr:ext cx="534377" cy="259045"/>
    <xdr:sp macro="" textlink="">
      <xdr:nvSpPr>
        <xdr:cNvPr id="356" name="テキスト ボックス 355"/>
        <xdr:cNvSpPr txBox="1"/>
      </xdr:nvSpPr>
      <xdr:spPr>
        <a:xfrm>
          <a:off x="9372111" y="936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93281</xdr:rowOff>
    </xdr:from>
    <xdr:to>
      <xdr:col>45</xdr:col>
      <xdr:colOff>177800</xdr:colOff>
      <xdr:row>54</xdr:row>
      <xdr:rowOff>43180</xdr:rowOff>
    </xdr:to>
    <xdr:cxnSp macro="">
      <xdr:nvCxnSpPr>
        <xdr:cNvPr id="357" name="直線コネクタ 356"/>
        <xdr:cNvCxnSpPr/>
      </xdr:nvCxnSpPr>
      <xdr:spPr>
        <a:xfrm>
          <a:off x="7861300" y="9180131"/>
          <a:ext cx="889000" cy="12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113652</xdr:rowOff>
    </xdr:from>
    <xdr:to>
      <xdr:col>46</xdr:col>
      <xdr:colOff>38100</xdr:colOff>
      <xdr:row>55</xdr:row>
      <xdr:rowOff>43802</xdr:rowOff>
    </xdr:to>
    <xdr:sp macro="" textlink="">
      <xdr:nvSpPr>
        <xdr:cNvPr id="358" name="フローチャート: 判断 357"/>
        <xdr:cNvSpPr/>
      </xdr:nvSpPr>
      <xdr:spPr>
        <a:xfrm>
          <a:off x="8699500" y="937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34929</xdr:rowOff>
    </xdr:from>
    <xdr:ext cx="534377" cy="259045"/>
    <xdr:sp macro="" textlink="">
      <xdr:nvSpPr>
        <xdr:cNvPr id="359" name="テキスト ボックス 358"/>
        <xdr:cNvSpPr txBox="1"/>
      </xdr:nvSpPr>
      <xdr:spPr>
        <a:xfrm>
          <a:off x="8483111" y="94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67018</xdr:rowOff>
    </xdr:from>
    <xdr:to>
      <xdr:col>41</xdr:col>
      <xdr:colOff>50800</xdr:colOff>
      <xdr:row>53</xdr:row>
      <xdr:rowOff>93281</xdr:rowOff>
    </xdr:to>
    <xdr:cxnSp macro="">
      <xdr:nvCxnSpPr>
        <xdr:cNvPr id="360" name="直線コネクタ 359"/>
        <xdr:cNvCxnSpPr/>
      </xdr:nvCxnSpPr>
      <xdr:spPr>
        <a:xfrm>
          <a:off x="6972300" y="9153868"/>
          <a:ext cx="889000" cy="2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170117</xdr:rowOff>
    </xdr:from>
    <xdr:to>
      <xdr:col>41</xdr:col>
      <xdr:colOff>101600</xdr:colOff>
      <xdr:row>55</xdr:row>
      <xdr:rowOff>100267</xdr:rowOff>
    </xdr:to>
    <xdr:sp macro="" textlink="">
      <xdr:nvSpPr>
        <xdr:cNvPr id="361" name="フローチャート: 判断 360"/>
        <xdr:cNvSpPr/>
      </xdr:nvSpPr>
      <xdr:spPr>
        <a:xfrm>
          <a:off x="7810500" y="9428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91394</xdr:rowOff>
    </xdr:from>
    <xdr:ext cx="534377" cy="259045"/>
    <xdr:sp macro="" textlink="">
      <xdr:nvSpPr>
        <xdr:cNvPr id="362" name="テキスト ボックス 361"/>
        <xdr:cNvSpPr txBox="1"/>
      </xdr:nvSpPr>
      <xdr:spPr>
        <a:xfrm>
          <a:off x="7594111" y="952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33782</xdr:rowOff>
    </xdr:from>
    <xdr:to>
      <xdr:col>36</xdr:col>
      <xdr:colOff>165100</xdr:colOff>
      <xdr:row>55</xdr:row>
      <xdr:rowOff>135382</xdr:rowOff>
    </xdr:to>
    <xdr:sp macro="" textlink="">
      <xdr:nvSpPr>
        <xdr:cNvPr id="363" name="フローチャート: 判断 362"/>
        <xdr:cNvSpPr/>
      </xdr:nvSpPr>
      <xdr:spPr>
        <a:xfrm>
          <a:off x="6921500" y="946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126509</xdr:rowOff>
    </xdr:from>
    <xdr:ext cx="534377" cy="259045"/>
    <xdr:sp macro="" textlink="">
      <xdr:nvSpPr>
        <xdr:cNvPr id="364" name="テキスト ボックス 363"/>
        <xdr:cNvSpPr txBox="1"/>
      </xdr:nvSpPr>
      <xdr:spPr>
        <a:xfrm>
          <a:off x="6705111" y="955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68034</xdr:rowOff>
    </xdr:from>
    <xdr:to>
      <xdr:col>55</xdr:col>
      <xdr:colOff>50800</xdr:colOff>
      <xdr:row>53</xdr:row>
      <xdr:rowOff>169634</xdr:rowOff>
    </xdr:to>
    <xdr:sp macro="" textlink="">
      <xdr:nvSpPr>
        <xdr:cNvPr id="370" name="楕円 369"/>
        <xdr:cNvSpPr/>
      </xdr:nvSpPr>
      <xdr:spPr>
        <a:xfrm>
          <a:off x="10426700" y="915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90911</xdr:rowOff>
    </xdr:from>
    <xdr:ext cx="534377" cy="259045"/>
    <xdr:sp macro="" textlink="">
      <xdr:nvSpPr>
        <xdr:cNvPr id="371" name="普通建設事業費該当値テキスト"/>
        <xdr:cNvSpPr txBox="1"/>
      </xdr:nvSpPr>
      <xdr:spPr>
        <a:xfrm>
          <a:off x="10528300" y="900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41428</xdr:rowOff>
    </xdr:from>
    <xdr:to>
      <xdr:col>50</xdr:col>
      <xdr:colOff>165100</xdr:colOff>
      <xdr:row>52</xdr:row>
      <xdr:rowOff>143028</xdr:rowOff>
    </xdr:to>
    <xdr:sp macro="" textlink="">
      <xdr:nvSpPr>
        <xdr:cNvPr id="372" name="楕円 371"/>
        <xdr:cNvSpPr/>
      </xdr:nvSpPr>
      <xdr:spPr>
        <a:xfrm>
          <a:off x="9588500" y="89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50</xdr:row>
      <xdr:rowOff>159555</xdr:rowOff>
    </xdr:from>
    <xdr:ext cx="534377" cy="259045"/>
    <xdr:sp macro="" textlink="">
      <xdr:nvSpPr>
        <xdr:cNvPr id="373" name="テキスト ボックス 372"/>
        <xdr:cNvSpPr txBox="1"/>
      </xdr:nvSpPr>
      <xdr:spPr>
        <a:xfrm>
          <a:off x="9372111" y="8732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163830</xdr:rowOff>
    </xdr:from>
    <xdr:to>
      <xdr:col>46</xdr:col>
      <xdr:colOff>38100</xdr:colOff>
      <xdr:row>54</xdr:row>
      <xdr:rowOff>93980</xdr:rowOff>
    </xdr:to>
    <xdr:sp macro="" textlink="">
      <xdr:nvSpPr>
        <xdr:cNvPr id="374" name="楕円 373"/>
        <xdr:cNvSpPr/>
      </xdr:nvSpPr>
      <xdr:spPr>
        <a:xfrm>
          <a:off x="8699500" y="925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110507</xdr:rowOff>
    </xdr:from>
    <xdr:ext cx="534377" cy="259045"/>
    <xdr:sp macro="" textlink="">
      <xdr:nvSpPr>
        <xdr:cNvPr id="375" name="テキスト ボックス 374"/>
        <xdr:cNvSpPr txBox="1"/>
      </xdr:nvSpPr>
      <xdr:spPr>
        <a:xfrm>
          <a:off x="8483111" y="902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42481</xdr:rowOff>
    </xdr:from>
    <xdr:to>
      <xdr:col>41</xdr:col>
      <xdr:colOff>101600</xdr:colOff>
      <xdr:row>53</xdr:row>
      <xdr:rowOff>144081</xdr:rowOff>
    </xdr:to>
    <xdr:sp macro="" textlink="">
      <xdr:nvSpPr>
        <xdr:cNvPr id="376" name="楕円 375"/>
        <xdr:cNvSpPr/>
      </xdr:nvSpPr>
      <xdr:spPr>
        <a:xfrm>
          <a:off x="7810500" y="912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160608</xdr:rowOff>
    </xdr:from>
    <xdr:ext cx="534377" cy="259045"/>
    <xdr:sp macro="" textlink="">
      <xdr:nvSpPr>
        <xdr:cNvPr id="377" name="テキスト ボックス 376"/>
        <xdr:cNvSpPr txBox="1"/>
      </xdr:nvSpPr>
      <xdr:spPr>
        <a:xfrm>
          <a:off x="7594111" y="890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16218</xdr:rowOff>
    </xdr:from>
    <xdr:to>
      <xdr:col>36</xdr:col>
      <xdr:colOff>165100</xdr:colOff>
      <xdr:row>53</xdr:row>
      <xdr:rowOff>117818</xdr:rowOff>
    </xdr:to>
    <xdr:sp macro="" textlink="">
      <xdr:nvSpPr>
        <xdr:cNvPr id="378" name="楕円 377"/>
        <xdr:cNvSpPr/>
      </xdr:nvSpPr>
      <xdr:spPr>
        <a:xfrm>
          <a:off x="6921500" y="910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134345</xdr:rowOff>
    </xdr:from>
    <xdr:ext cx="534377" cy="259045"/>
    <xdr:sp macro="" textlink="">
      <xdr:nvSpPr>
        <xdr:cNvPr id="379" name="テキスト ボックス 378"/>
        <xdr:cNvSpPr txBox="1"/>
      </xdr:nvSpPr>
      <xdr:spPr>
        <a:xfrm>
          <a:off x="6705111" y="8878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11226</xdr:rowOff>
    </xdr:from>
    <xdr:to>
      <xdr:col>54</xdr:col>
      <xdr:colOff>189865</xdr:colOff>
      <xdr:row>78</xdr:row>
      <xdr:rowOff>139700</xdr:rowOff>
    </xdr:to>
    <xdr:cxnSp macro="">
      <xdr:nvCxnSpPr>
        <xdr:cNvPr id="401" name="直線コネクタ 400"/>
        <xdr:cNvCxnSpPr/>
      </xdr:nvCxnSpPr>
      <xdr:spPr>
        <a:xfrm flipV="1">
          <a:off x="10475595" y="12184176"/>
          <a:ext cx="1270" cy="1328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129353</xdr:rowOff>
    </xdr:from>
    <xdr:ext cx="534377" cy="259045"/>
    <xdr:sp macro="" textlink="">
      <xdr:nvSpPr>
        <xdr:cNvPr id="404" name="普通建設事業費 （ うち新規整備　）最大値テキスト"/>
        <xdr:cNvSpPr txBox="1"/>
      </xdr:nvSpPr>
      <xdr:spPr>
        <a:xfrm>
          <a:off x="10528300" y="1195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11226</xdr:rowOff>
    </xdr:from>
    <xdr:to>
      <xdr:col>55</xdr:col>
      <xdr:colOff>88900</xdr:colOff>
      <xdr:row>71</xdr:row>
      <xdr:rowOff>11226</xdr:rowOff>
    </xdr:to>
    <xdr:cxnSp macro="">
      <xdr:nvCxnSpPr>
        <xdr:cNvPr id="405" name="直線コネクタ 404"/>
        <xdr:cNvCxnSpPr/>
      </xdr:nvCxnSpPr>
      <xdr:spPr>
        <a:xfrm>
          <a:off x="10388600" y="12184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84196</xdr:rowOff>
    </xdr:from>
    <xdr:to>
      <xdr:col>55</xdr:col>
      <xdr:colOff>0</xdr:colOff>
      <xdr:row>75</xdr:row>
      <xdr:rowOff>56559</xdr:rowOff>
    </xdr:to>
    <xdr:cxnSp macro="">
      <xdr:nvCxnSpPr>
        <xdr:cNvPr id="406" name="直線コネクタ 405"/>
        <xdr:cNvCxnSpPr/>
      </xdr:nvCxnSpPr>
      <xdr:spPr>
        <a:xfrm>
          <a:off x="9639300" y="12771496"/>
          <a:ext cx="838200" cy="143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63053</xdr:rowOff>
    </xdr:from>
    <xdr:ext cx="534377" cy="259045"/>
    <xdr:sp macro="" textlink="">
      <xdr:nvSpPr>
        <xdr:cNvPr id="407" name="普通建設事業費 （ うち新規整備　）平均値テキスト"/>
        <xdr:cNvSpPr txBox="1"/>
      </xdr:nvSpPr>
      <xdr:spPr>
        <a:xfrm>
          <a:off x="10528300" y="13093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84626</xdr:rowOff>
    </xdr:from>
    <xdr:to>
      <xdr:col>55</xdr:col>
      <xdr:colOff>50800</xdr:colOff>
      <xdr:row>77</xdr:row>
      <xdr:rowOff>14776</xdr:rowOff>
    </xdr:to>
    <xdr:sp macro="" textlink="">
      <xdr:nvSpPr>
        <xdr:cNvPr id="408" name="フローチャート: 判断 407"/>
        <xdr:cNvSpPr/>
      </xdr:nvSpPr>
      <xdr:spPr>
        <a:xfrm>
          <a:off x="10426700" y="1311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84196</xdr:rowOff>
    </xdr:from>
    <xdr:to>
      <xdr:col>50</xdr:col>
      <xdr:colOff>114300</xdr:colOff>
      <xdr:row>75</xdr:row>
      <xdr:rowOff>11067</xdr:rowOff>
    </xdr:to>
    <xdr:cxnSp macro="">
      <xdr:nvCxnSpPr>
        <xdr:cNvPr id="409" name="直線コネクタ 408"/>
        <xdr:cNvCxnSpPr/>
      </xdr:nvCxnSpPr>
      <xdr:spPr>
        <a:xfrm flipV="1">
          <a:off x="8750300" y="12771496"/>
          <a:ext cx="889000" cy="9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33784</xdr:rowOff>
    </xdr:from>
    <xdr:to>
      <xdr:col>50</xdr:col>
      <xdr:colOff>165100</xdr:colOff>
      <xdr:row>76</xdr:row>
      <xdr:rowOff>135384</xdr:rowOff>
    </xdr:to>
    <xdr:sp macro="" textlink="">
      <xdr:nvSpPr>
        <xdr:cNvPr id="410" name="フローチャート: 判断 409"/>
        <xdr:cNvSpPr/>
      </xdr:nvSpPr>
      <xdr:spPr>
        <a:xfrm>
          <a:off x="9588500" y="1306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126511</xdr:rowOff>
    </xdr:from>
    <xdr:ext cx="534377" cy="259045"/>
    <xdr:sp macro="" textlink="">
      <xdr:nvSpPr>
        <xdr:cNvPr id="411" name="テキスト ボックス 410"/>
        <xdr:cNvSpPr txBox="1"/>
      </xdr:nvSpPr>
      <xdr:spPr>
        <a:xfrm>
          <a:off x="9372111" y="1315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46889</xdr:rowOff>
    </xdr:from>
    <xdr:to>
      <xdr:col>45</xdr:col>
      <xdr:colOff>177800</xdr:colOff>
      <xdr:row>75</xdr:row>
      <xdr:rowOff>11067</xdr:rowOff>
    </xdr:to>
    <xdr:cxnSp macro="">
      <xdr:nvCxnSpPr>
        <xdr:cNvPr id="412" name="直線コネクタ 411"/>
        <xdr:cNvCxnSpPr/>
      </xdr:nvCxnSpPr>
      <xdr:spPr>
        <a:xfrm>
          <a:off x="7861300" y="12734189"/>
          <a:ext cx="889000" cy="135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89815</xdr:rowOff>
    </xdr:from>
    <xdr:to>
      <xdr:col>46</xdr:col>
      <xdr:colOff>38100</xdr:colOff>
      <xdr:row>76</xdr:row>
      <xdr:rowOff>19965</xdr:rowOff>
    </xdr:to>
    <xdr:sp macro="" textlink="">
      <xdr:nvSpPr>
        <xdr:cNvPr id="413" name="フローチャート: 判断 412"/>
        <xdr:cNvSpPr/>
      </xdr:nvSpPr>
      <xdr:spPr>
        <a:xfrm>
          <a:off x="8699500" y="1294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11092</xdr:rowOff>
    </xdr:from>
    <xdr:ext cx="534377" cy="259045"/>
    <xdr:sp macro="" textlink="">
      <xdr:nvSpPr>
        <xdr:cNvPr id="414" name="テキスト ボックス 413"/>
        <xdr:cNvSpPr txBox="1"/>
      </xdr:nvSpPr>
      <xdr:spPr>
        <a:xfrm>
          <a:off x="8483111" y="1304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117246</xdr:rowOff>
    </xdr:from>
    <xdr:to>
      <xdr:col>41</xdr:col>
      <xdr:colOff>101600</xdr:colOff>
      <xdr:row>76</xdr:row>
      <xdr:rowOff>47396</xdr:rowOff>
    </xdr:to>
    <xdr:sp macro="" textlink="">
      <xdr:nvSpPr>
        <xdr:cNvPr id="415" name="フローチャート: 判断 414"/>
        <xdr:cNvSpPr/>
      </xdr:nvSpPr>
      <xdr:spPr>
        <a:xfrm>
          <a:off x="7810500" y="1297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38524</xdr:rowOff>
    </xdr:from>
    <xdr:ext cx="534377" cy="259045"/>
    <xdr:sp macro="" textlink="">
      <xdr:nvSpPr>
        <xdr:cNvPr id="416" name="テキスト ボックス 415"/>
        <xdr:cNvSpPr txBox="1"/>
      </xdr:nvSpPr>
      <xdr:spPr>
        <a:xfrm>
          <a:off x="7594111" y="1306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5759</xdr:rowOff>
    </xdr:from>
    <xdr:to>
      <xdr:col>55</xdr:col>
      <xdr:colOff>50800</xdr:colOff>
      <xdr:row>75</xdr:row>
      <xdr:rowOff>107359</xdr:rowOff>
    </xdr:to>
    <xdr:sp macro="" textlink="">
      <xdr:nvSpPr>
        <xdr:cNvPr id="422" name="楕円 421"/>
        <xdr:cNvSpPr/>
      </xdr:nvSpPr>
      <xdr:spPr>
        <a:xfrm>
          <a:off x="10426700" y="1286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28636</xdr:rowOff>
    </xdr:from>
    <xdr:ext cx="534377" cy="259045"/>
    <xdr:sp macro="" textlink="">
      <xdr:nvSpPr>
        <xdr:cNvPr id="423" name="普通建設事業費 （ うち新規整備　）該当値テキスト"/>
        <xdr:cNvSpPr txBox="1"/>
      </xdr:nvSpPr>
      <xdr:spPr>
        <a:xfrm>
          <a:off x="10528300" y="1271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33396</xdr:rowOff>
    </xdr:from>
    <xdr:to>
      <xdr:col>50</xdr:col>
      <xdr:colOff>165100</xdr:colOff>
      <xdr:row>74</xdr:row>
      <xdr:rowOff>134996</xdr:rowOff>
    </xdr:to>
    <xdr:sp macro="" textlink="">
      <xdr:nvSpPr>
        <xdr:cNvPr id="424" name="楕円 423"/>
        <xdr:cNvSpPr/>
      </xdr:nvSpPr>
      <xdr:spPr>
        <a:xfrm>
          <a:off x="9588500" y="1272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151523</xdr:rowOff>
    </xdr:from>
    <xdr:ext cx="534377" cy="259045"/>
    <xdr:sp macro="" textlink="">
      <xdr:nvSpPr>
        <xdr:cNvPr id="425" name="テキスト ボックス 424"/>
        <xdr:cNvSpPr txBox="1"/>
      </xdr:nvSpPr>
      <xdr:spPr>
        <a:xfrm>
          <a:off x="9372111" y="1249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131717</xdr:rowOff>
    </xdr:from>
    <xdr:to>
      <xdr:col>46</xdr:col>
      <xdr:colOff>38100</xdr:colOff>
      <xdr:row>75</xdr:row>
      <xdr:rowOff>61867</xdr:rowOff>
    </xdr:to>
    <xdr:sp macro="" textlink="">
      <xdr:nvSpPr>
        <xdr:cNvPr id="426" name="楕円 425"/>
        <xdr:cNvSpPr/>
      </xdr:nvSpPr>
      <xdr:spPr>
        <a:xfrm>
          <a:off x="8699500" y="1281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78394</xdr:rowOff>
    </xdr:from>
    <xdr:ext cx="534377" cy="259045"/>
    <xdr:sp macro="" textlink="">
      <xdr:nvSpPr>
        <xdr:cNvPr id="427" name="テキスト ボックス 426"/>
        <xdr:cNvSpPr txBox="1"/>
      </xdr:nvSpPr>
      <xdr:spPr>
        <a:xfrm>
          <a:off x="8483111" y="1259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167539</xdr:rowOff>
    </xdr:from>
    <xdr:to>
      <xdr:col>41</xdr:col>
      <xdr:colOff>101600</xdr:colOff>
      <xdr:row>74</xdr:row>
      <xdr:rowOff>97689</xdr:rowOff>
    </xdr:to>
    <xdr:sp macro="" textlink="">
      <xdr:nvSpPr>
        <xdr:cNvPr id="428" name="楕円 427"/>
        <xdr:cNvSpPr/>
      </xdr:nvSpPr>
      <xdr:spPr>
        <a:xfrm>
          <a:off x="7810500" y="1268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114216</xdr:rowOff>
    </xdr:from>
    <xdr:ext cx="534377" cy="259045"/>
    <xdr:sp macro="" textlink="">
      <xdr:nvSpPr>
        <xdr:cNvPr id="429" name="テキスト ボックス 428"/>
        <xdr:cNvSpPr txBox="1"/>
      </xdr:nvSpPr>
      <xdr:spPr>
        <a:xfrm>
          <a:off x="7594111" y="1245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9" name="テキスト ボックス 44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14737</xdr:rowOff>
    </xdr:from>
    <xdr:to>
      <xdr:col>54</xdr:col>
      <xdr:colOff>189865</xdr:colOff>
      <xdr:row>98</xdr:row>
      <xdr:rowOff>105034</xdr:rowOff>
    </xdr:to>
    <xdr:cxnSp macro="">
      <xdr:nvCxnSpPr>
        <xdr:cNvPr id="455" name="直線コネクタ 454"/>
        <xdr:cNvCxnSpPr/>
      </xdr:nvCxnSpPr>
      <xdr:spPr>
        <a:xfrm flipV="1">
          <a:off x="10475595" y="15616687"/>
          <a:ext cx="1270" cy="1290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108861</xdr:rowOff>
    </xdr:from>
    <xdr:ext cx="534377" cy="259045"/>
    <xdr:sp macro="" textlink="">
      <xdr:nvSpPr>
        <xdr:cNvPr id="456" name="普通建設事業費 （ うち更新整備　）最小値テキスト"/>
        <xdr:cNvSpPr txBox="1"/>
      </xdr:nvSpPr>
      <xdr:spPr>
        <a:xfrm>
          <a:off x="10528300" y="16910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105034</xdr:rowOff>
    </xdr:from>
    <xdr:to>
      <xdr:col>55</xdr:col>
      <xdr:colOff>88900</xdr:colOff>
      <xdr:row>98</xdr:row>
      <xdr:rowOff>105034</xdr:rowOff>
    </xdr:to>
    <xdr:cxnSp macro="">
      <xdr:nvCxnSpPr>
        <xdr:cNvPr id="457" name="直線コネクタ 456"/>
        <xdr:cNvCxnSpPr/>
      </xdr:nvCxnSpPr>
      <xdr:spPr>
        <a:xfrm>
          <a:off x="10388600" y="16907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132864</xdr:rowOff>
    </xdr:from>
    <xdr:ext cx="534377" cy="259045"/>
    <xdr:sp macro="" textlink="">
      <xdr:nvSpPr>
        <xdr:cNvPr id="458" name="普通建設事業費 （ うち更新整備　）最大値テキスト"/>
        <xdr:cNvSpPr txBox="1"/>
      </xdr:nvSpPr>
      <xdr:spPr>
        <a:xfrm>
          <a:off x="10528300" y="1539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14737</xdr:rowOff>
    </xdr:from>
    <xdr:to>
      <xdr:col>55</xdr:col>
      <xdr:colOff>88900</xdr:colOff>
      <xdr:row>91</xdr:row>
      <xdr:rowOff>14737</xdr:rowOff>
    </xdr:to>
    <xdr:cxnSp macro="">
      <xdr:nvCxnSpPr>
        <xdr:cNvPr id="459" name="直線コネクタ 458"/>
        <xdr:cNvCxnSpPr/>
      </xdr:nvCxnSpPr>
      <xdr:spPr>
        <a:xfrm>
          <a:off x="10388600" y="15616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38430</xdr:rowOff>
    </xdr:from>
    <xdr:to>
      <xdr:col>55</xdr:col>
      <xdr:colOff>0</xdr:colOff>
      <xdr:row>97</xdr:row>
      <xdr:rowOff>167670</xdr:rowOff>
    </xdr:to>
    <xdr:cxnSp macro="">
      <xdr:nvCxnSpPr>
        <xdr:cNvPr id="460" name="直線コネクタ 459"/>
        <xdr:cNvCxnSpPr/>
      </xdr:nvCxnSpPr>
      <xdr:spPr>
        <a:xfrm flipV="1">
          <a:off x="9639300" y="16669080"/>
          <a:ext cx="838200" cy="12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168110</xdr:rowOff>
    </xdr:from>
    <xdr:ext cx="534377" cy="259045"/>
    <xdr:sp macro="" textlink="">
      <xdr:nvSpPr>
        <xdr:cNvPr id="461" name="普通建設事業費 （ うち更新整備　）平均値テキスト"/>
        <xdr:cNvSpPr txBox="1"/>
      </xdr:nvSpPr>
      <xdr:spPr>
        <a:xfrm>
          <a:off x="10528300" y="16284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145233</xdr:rowOff>
    </xdr:from>
    <xdr:to>
      <xdr:col>55</xdr:col>
      <xdr:colOff>50800</xdr:colOff>
      <xdr:row>96</xdr:row>
      <xdr:rowOff>75383</xdr:rowOff>
    </xdr:to>
    <xdr:sp macro="" textlink="">
      <xdr:nvSpPr>
        <xdr:cNvPr id="462" name="フローチャート: 判断 461"/>
        <xdr:cNvSpPr/>
      </xdr:nvSpPr>
      <xdr:spPr>
        <a:xfrm>
          <a:off x="10426700" y="1643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95221</xdr:rowOff>
    </xdr:from>
    <xdr:to>
      <xdr:col>50</xdr:col>
      <xdr:colOff>114300</xdr:colOff>
      <xdr:row>97</xdr:row>
      <xdr:rowOff>167670</xdr:rowOff>
    </xdr:to>
    <xdr:cxnSp macro="">
      <xdr:nvCxnSpPr>
        <xdr:cNvPr id="463" name="直線コネクタ 462"/>
        <xdr:cNvCxnSpPr/>
      </xdr:nvCxnSpPr>
      <xdr:spPr>
        <a:xfrm>
          <a:off x="8750300" y="16725871"/>
          <a:ext cx="889000" cy="7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55541</xdr:rowOff>
    </xdr:from>
    <xdr:to>
      <xdr:col>50</xdr:col>
      <xdr:colOff>165100</xdr:colOff>
      <xdr:row>96</xdr:row>
      <xdr:rowOff>157141</xdr:rowOff>
    </xdr:to>
    <xdr:sp macro="" textlink="">
      <xdr:nvSpPr>
        <xdr:cNvPr id="464" name="フローチャート: 判断 463"/>
        <xdr:cNvSpPr/>
      </xdr:nvSpPr>
      <xdr:spPr>
        <a:xfrm>
          <a:off x="9588500" y="1651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2218</xdr:rowOff>
    </xdr:from>
    <xdr:ext cx="534377" cy="259045"/>
    <xdr:sp macro="" textlink="">
      <xdr:nvSpPr>
        <xdr:cNvPr id="465" name="テキスト ボックス 464"/>
        <xdr:cNvSpPr txBox="1"/>
      </xdr:nvSpPr>
      <xdr:spPr>
        <a:xfrm>
          <a:off x="9372111" y="1628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42887</xdr:rowOff>
    </xdr:from>
    <xdr:to>
      <xdr:col>45</xdr:col>
      <xdr:colOff>177800</xdr:colOff>
      <xdr:row>97</xdr:row>
      <xdr:rowOff>95221</xdr:rowOff>
    </xdr:to>
    <xdr:cxnSp macro="">
      <xdr:nvCxnSpPr>
        <xdr:cNvPr id="466" name="直線コネクタ 465"/>
        <xdr:cNvCxnSpPr/>
      </xdr:nvCxnSpPr>
      <xdr:spPr>
        <a:xfrm>
          <a:off x="7861300" y="16673537"/>
          <a:ext cx="889000" cy="52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24386</xdr:rowOff>
    </xdr:from>
    <xdr:to>
      <xdr:col>46</xdr:col>
      <xdr:colOff>38100</xdr:colOff>
      <xdr:row>97</xdr:row>
      <xdr:rowOff>125986</xdr:rowOff>
    </xdr:to>
    <xdr:sp macro="" textlink="">
      <xdr:nvSpPr>
        <xdr:cNvPr id="467" name="フローチャート: 判断 466"/>
        <xdr:cNvSpPr/>
      </xdr:nvSpPr>
      <xdr:spPr>
        <a:xfrm>
          <a:off x="8699500" y="1665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142513</xdr:rowOff>
    </xdr:from>
    <xdr:ext cx="534377" cy="259045"/>
    <xdr:sp macro="" textlink="">
      <xdr:nvSpPr>
        <xdr:cNvPr id="468" name="テキスト ボックス 467"/>
        <xdr:cNvSpPr txBox="1"/>
      </xdr:nvSpPr>
      <xdr:spPr>
        <a:xfrm>
          <a:off x="8483111" y="1643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42070</xdr:rowOff>
    </xdr:from>
    <xdr:to>
      <xdr:col>41</xdr:col>
      <xdr:colOff>101600</xdr:colOff>
      <xdr:row>97</xdr:row>
      <xdr:rowOff>143670</xdr:rowOff>
    </xdr:to>
    <xdr:sp macro="" textlink="">
      <xdr:nvSpPr>
        <xdr:cNvPr id="469" name="フローチャート: 判断 468"/>
        <xdr:cNvSpPr/>
      </xdr:nvSpPr>
      <xdr:spPr>
        <a:xfrm>
          <a:off x="7810500" y="1667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134797</xdr:rowOff>
    </xdr:from>
    <xdr:ext cx="534377" cy="259045"/>
    <xdr:sp macro="" textlink="">
      <xdr:nvSpPr>
        <xdr:cNvPr id="470" name="テキスト ボックス 469"/>
        <xdr:cNvSpPr txBox="1"/>
      </xdr:nvSpPr>
      <xdr:spPr>
        <a:xfrm>
          <a:off x="7594111" y="1676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159080</xdr:rowOff>
    </xdr:from>
    <xdr:to>
      <xdr:col>55</xdr:col>
      <xdr:colOff>50800</xdr:colOff>
      <xdr:row>97</xdr:row>
      <xdr:rowOff>89230</xdr:rowOff>
    </xdr:to>
    <xdr:sp macro="" textlink="">
      <xdr:nvSpPr>
        <xdr:cNvPr id="476" name="楕円 475"/>
        <xdr:cNvSpPr/>
      </xdr:nvSpPr>
      <xdr:spPr>
        <a:xfrm>
          <a:off x="10426700" y="1661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137507</xdr:rowOff>
    </xdr:from>
    <xdr:ext cx="534377" cy="259045"/>
    <xdr:sp macro="" textlink="">
      <xdr:nvSpPr>
        <xdr:cNvPr id="477" name="普通建設事業費 （ うち更新整備　）該当値テキスト"/>
        <xdr:cNvSpPr txBox="1"/>
      </xdr:nvSpPr>
      <xdr:spPr>
        <a:xfrm>
          <a:off x="10528300" y="1659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116870</xdr:rowOff>
    </xdr:from>
    <xdr:to>
      <xdr:col>50</xdr:col>
      <xdr:colOff>165100</xdr:colOff>
      <xdr:row>98</xdr:row>
      <xdr:rowOff>47020</xdr:rowOff>
    </xdr:to>
    <xdr:sp macro="" textlink="">
      <xdr:nvSpPr>
        <xdr:cNvPr id="478" name="楕円 477"/>
        <xdr:cNvSpPr/>
      </xdr:nvSpPr>
      <xdr:spPr>
        <a:xfrm>
          <a:off x="9588500" y="1674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38147</xdr:rowOff>
    </xdr:from>
    <xdr:ext cx="534377" cy="259045"/>
    <xdr:sp macro="" textlink="">
      <xdr:nvSpPr>
        <xdr:cNvPr id="479" name="テキスト ボックス 478"/>
        <xdr:cNvSpPr txBox="1"/>
      </xdr:nvSpPr>
      <xdr:spPr>
        <a:xfrm>
          <a:off x="9372111" y="1684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44421</xdr:rowOff>
    </xdr:from>
    <xdr:to>
      <xdr:col>46</xdr:col>
      <xdr:colOff>38100</xdr:colOff>
      <xdr:row>97</xdr:row>
      <xdr:rowOff>146021</xdr:rowOff>
    </xdr:to>
    <xdr:sp macro="" textlink="">
      <xdr:nvSpPr>
        <xdr:cNvPr id="480" name="楕円 479"/>
        <xdr:cNvSpPr/>
      </xdr:nvSpPr>
      <xdr:spPr>
        <a:xfrm>
          <a:off x="8699500" y="1667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137148</xdr:rowOff>
    </xdr:from>
    <xdr:ext cx="534377" cy="259045"/>
    <xdr:sp macro="" textlink="">
      <xdr:nvSpPr>
        <xdr:cNvPr id="481" name="テキスト ボックス 480"/>
        <xdr:cNvSpPr txBox="1"/>
      </xdr:nvSpPr>
      <xdr:spPr>
        <a:xfrm>
          <a:off x="8483111" y="16767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163537</xdr:rowOff>
    </xdr:from>
    <xdr:to>
      <xdr:col>41</xdr:col>
      <xdr:colOff>101600</xdr:colOff>
      <xdr:row>97</xdr:row>
      <xdr:rowOff>93687</xdr:rowOff>
    </xdr:to>
    <xdr:sp macro="" textlink="">
      <xdr:nvSpPr>
        <xdr:cNvPr id="482" name="楕円 481"/>
        <xdr:cNvSpPr/>
      </xdr:nvSpPr>
      <xdr:spPr>
        <a:xfrm>
          <a:off x="7810500" y="1662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110214</xdr:rowOff>
    </xdr:from>
    <xdr:ext cx="534377" cy="259045"/>
    <xdr:sp macro="" textlink="">
      <xdr:nvSpPr>
        <xdr:cNvPr id="483" name="テキスト ボックス 482"/>
        <xdr:cNvSpPr txBox="1"/>
      </xdr:nvSpPr>
      <xdr:spPr>
        <a:xfrm>
          <a:off x="7594111" y="1639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497" name="テキスト ボックス 496"/>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9" name="テキスト ボックス 49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1" name="テキスト ボックス 50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93888</xdr:rowOff>
    </xdr:from>
    <xdr:to>
      <xdr:col>85</xdr:col>
      <xdr:colOff>126364</xdr:colOff>
      <xdr:row>38</xdr:row>
      <xdr:rowOff>139700</xdr:rowOff>
    </xdr:to>
    <xdr:cxnSp macro="">
      <xdr:nvCxnSpPr>
        <xdr:cNvPr id="505" name="直線コネクタ 504"/>
        <xdr:cNvCxnSpPr/>
      </xdr:nvCxnSpPr>
      <xdr:spPr>
        <a:xfrm flipV="1">
          <a:off x="16317595" y="5237388"/>
          <a:ext cx="1269" cy="1417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40565</xdr:rowOff>
    </xdr:from>
    <xdr:ext cx="534377" cy="259045"/>
    <xdr:sp macro="" textlink="">
      <xdr:nvSpPr>
        <xdr:cNvPr id="508" name="災害復旧事業費最大値テキスト"/>
        <xdr:cNvSpPr txBox="1"/>
      </xdr:nvSpPr>
      <xdr:spPr>
        <a:xfrm>
          <a:off x="16370300" y="501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93888</xdr:rowOff>
    </xdr:from>
    <xdr:to>
      <xdr:col>86</xdr:col>
      <xdr:colOff>25400</xdr:colOff>
      <xdr:row>30</xdr:row>
      <xdr:rowOff>93888</xdr:rowOff>
    </xdr:to>
    <xdr:cxnSp macro="">
      <xdr:nvCxnSpPr>
        <xdr:cNvPr id="509" name="直線コネクタ 508"/>
        <xdr:cNvCxnSpPr/>
      </xdr:nvCxnSpPr>
      <xdr:spPr>
        <a:xfrm>
          <a:off x="16230600" y="523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11318</xdr:rowOff>
    </xdr:from>
    <xdr:to>
      <xdr:col>85</xdr:col>
      <xdr:colOff>127000</xdr:colOff>
      <xdr:row>38</xdr:row>
      <xdr:rowOff>127264</xdr:rowOff>
    </xdr:to>
    <xdr:cxnSp macro="">
      <xdr:nvCxnSpPr>
        <xdr:cNvPr id="510" name="直線コネクタ 509"/>
        <xdr:cNvCxnSpPr/>
      </xdr:nvCxnSpPr>
      <xdr:spPr>
        <a:xfrm flipV="1">
          <a:off x="15481300" y="6526418"/>
          <a:ext cx="838200" cy="11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116166</xdr:rowOff>
    </xdr:from>
    <xdr:ext cx="469744" cy="259045"/>
    <xdr:sp macro="" textlink="">
      <xdr:nvSpPr>
        <xdr:cNvPr id="511" name="災害復旧事業費平均値テキスト"/>
        <xdr:cNvSpPr txBox="1"/>
      </xdr:nvSpPr>
      <xdr:spPr>
        <a:xfrm>
          <a:off x="16370300" y="6288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93289</xdr:rowOff>
    </xdr:from>
    <xdr:to>
      <xdr:col>85</xdr:col>
      <xdr:colOff>177800</xdr:colOff>
      <xdr:row>38</xdr:row>
      <xdr:rowOff>23439</xdr:rowOff>
    </xdr:to>
    <xdr:sp macro="" textlink="">
      <xdr:nvSpPr>
        <xdr:cNvPr id="512" name="フローチャート: 判断 511"/>
        <xdr:cNvSpPr/>
      </xdr:nvSpPr>
      <xdr:spPr>
        <a:xfrm>
          <a:off x="16268700" y="643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104404</xdr:rowOff>
    </xdr:from>
    <xdr:to>
      <xdr:col>81</xdr:col>
      <xdr:colOff>50800</xdr:colOff>
      <xdr:row>38</xdr:row>
      <xdr:rowOff>127264</xdr:rowOff>
    </xdr:to>
    <xdr:cxnSp macro="">
      <xdr:nvCxnSpPr>
        <xdr:cNvPr id="513" name="直線コネクタ 512"/>
        <xdr:cNvCxnSpPr/>
      </xdr:nvCxnSpPr>
      <xdr:spPr>
        <a:xfrm>
          <a:off x="14592300" y="66195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17851</xdr:rowOff>
    </xdr:from>
    <xdr:to>
      <xdr:col>81</xdr:col>
      <xdr:colOff>101600</xdr:colOff>
      <xdr:row>37</xdr:row>
      <xdr:rowOff>119451</xdr:rowOff>
    </xdr:to>
    <xdr:sp macro="" textlink="">
      <xdr:nvSpPr>
        <xdr:cNvPr id="514" name="フローチャート: 判断 513"/>
        <xdr:cNvSpPr/>
      </xdr:nvSpPr>
      <xdr:spPr>
        <a:xfrm>
          <a:off x="15430500" y="636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135978</xdr:rowOff>
    </xdr:from>
    <xdr:ext cx="469744" cy="259045"/>
    <xdr:sp macro="" textlink="">
      <xdr:nvSpPr>
        <xdr:cNvPr id="515" name="テキスト ボックス 514"/>
        <xdr:cNvSpPr txBox="1"/>
      </xdr:nvSpPr>
      <xdr:spPr>
        <a:xfrm>
          <a:off x="15246428" y="6136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114371</xdr:rowOff>
    </xdr:from>
    <xdr:to>
      <xdr:col>76</xdr:col>
      <xdr:colOff>114300</xdr:colOff>
      <xdr:row>38</xdr:row>
      <xdr:rowOff>104404</xdr:rowOff>
    </xdr:to>
    <xdr:cxnSp macro="">
      <xdr:nvCxnSpPr>
        <xdr:cNvPr id="516" name="直線コネクタ 515"/>
        <xdr:cNvCxnSpPr/>
      </xdr:nvCxnSpPr>
      <xdr:spPr>
        <a:xfrm>
          <a:off x="13703300" y="6458021"/>
          <a:ext cx="889000" cy="16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17759</xdr:rowOff>
    </xdr:from>
    <xdr:to>
      <xdr:col>76</xdr:col>
      <xdr:colOff>165100</xdr:colOff>
      <xdr:row>38</xdr:row>
      <xdr:rowOff>119359</xdr:rowOff>
    </xdr:to>
    <xdr:sp macro="" textlink="">
      <xdr:nvSpPr>
        <xdr:cNvPr id="517" name="フローチャート: 判断 516"/>
        <xdr:cNvSpPr/>
      </xdr:nvSpPr>
      <xdr:spPr>
        <a:xfrm>
          <a:off x="14541500" y="6532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135887</xdr:rowOff>
    </xdr:from>
    <xdr:ext cx="378565" cy="259045"/>
    <xdr:sp macro="" textlink="">
      <xdr:nvSpPr>
        <xdr:cNvPr id="518" name="テキスト ボックス 517"/>
        <xdr:cNvSpPr txBox="1"/>
      </xdr:nvSpPr>
      <xdr:spPr>
        <a:xfrm>
          <a:off x="14403017" y="6308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58684</xdr:rowOff>
    </xdr:from>
    <xdr:to>
      <xdr:col>71</xdr:col>
      <xdr:colOff>177800</xdr:colOff>
      <xdr:row>37</xdr:row>
      <xdr:rowOff>114371</xdr:rowOff>
    </xdr:to>
    <xdr:cxnSp macro="">
      <xdr:nvCxnSpPr>
        <xdr:cNvPr id="519" name="直線コネクタ 518"/>
        <xdr:cNvCxnSpPr/>
      </xdr:nvCxnSpPr>
      <xdr:spPr>
        <a:xfrm>
          <a:off x="12814300" y="6402334"/>
          <a:ext cx="889000" cy="5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26081</xdr:rowOff>
    </xdr:from>
    <xdr:to>
      <xdr:col>72</xdr:col>
      <xdr:colOff>38100</xdr:colOff>
      <xdr:row>38</xdr:row>
      <xdr:rowOff>127681</xdr:rowOff>
    </xdr:to>
    <xdr:sp macro="" textlink="">
      <xdr:nvSpPr>
        <xdr:cNvPr id="520" name="フローチャート: 判断 519"/>
        <xdr:cNvSpPr/>
      </xdr:nvSpPr>
      <xdr:spPr>
        <a:xfrm>
          <a:off x="13652500" y="654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118808</xdr:rowOff>
    </xdr:from>
    <xdr:ext cx="378565" cy="259045"/>
    <xdr:sp macro="" textlink="">
      <xdr:nvSpPr>
        <xdr:cNvPr id="521" name="テキスト ボックス 520"/>
        <xdr:cNvSpPr txBox="1"/>
      </xdr:nvSpPr>
      <xdr:spPr>
        <a:xfrm>
          <a:off x="13514017" y="6633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24343</xdr:rowOff>
    </xdr:from>
    <xdr:to>
      <xdr:col>67</xdr:col>
      <xdr:colOff>101600</xdr:colOff>
      <xdr:row>38</xdr:row>
      <xdr:rowOff>125943</xdr:rowOff>
    </xdr:to>
    <xdr:sp macro="" textlink="">
      <xdr:nvSpPr>
        <xdr:cNvPr id="522" name="フローチャート: 判断 521"/>
        <xdr:cNvSpPr/>
      </xdr:nvSpPr>
      <xdr:spPr>
        <a:xfrm>
          <a:off x="12763500" y="653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117070</xdr:rowOff>
    </xdr:from>
    <xdr:ext cx="378565" cy="259045"/>
    <xdr:sp macro="" textlink="">
      <xdr:nvSpPr>
        <xdr:cNvPr id="523" name="テキスト ボックス 522"/>
        <xdr:cNvSpPr txBox="1"/>
      </xdr:nvSpPr>
      <xdr:spPr>
        <a:xfrm>
          <a:off x="12625017" y="6632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131968</xdr:rowOff>
    </xdr:from>
    <xdr:to>
      <xdr:col>85</xdr:col>
      <xdr:colOff>177800</xdr:colOff>
      <xdr:row>38</xdr:row>
      <xdr:rowOff>62119</xdr:rowOff>
    </xdr:to>
    <xdr:sp macro="" textlink="">
      <xdr:nvSpPr>
        <xdr:cNvPr id="529" name="楕円 528"/>
        <xdr:cNvSpPr/>
      </xdr:nvSpPr>
      <xdr:spPr>
        <a:xfrm>
          <a:off x="16268700" y="64756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110395</xdr:rowOff>
    </xdr:from>
    <xdr:ext cx="469744" cy="259045"/>
    <xdr:sp macro="" textlink="">
      <xdr:nvSpPr>
        <xdr:cNvPr id="530" name="災害復旧事業費該当値テキスト"/>
        <xdr:cNvSpPr txBox="1"/>
      </xdr:nvSpPr>
      <xdr:spPr>
        <a:xfrm>
          <a:off x="16370300" y="645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76464</xdr:rowOff>
    </xdr:from>
    <xdr:to>
      <xdr:col>81</xdr:col>
      <xdr:colOff>101600</xdr:colOff>
      <xdr:row>39</xdr:row>
      <xdr:rowOff>6614</xdr:rowOff>
    </xdr:to>
    <xdr:sp macro="" textlink="">
      <xdr:nvSpPr>
        <xdr:cNvPr id="531" name="楕円 530"/>
        <xdr:cNvSpPr/>
      </xdr:nvSpPr>
      <xdr:spPr>
        <a:xfrm>
          <a:off x="15430500" y="659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169191</xdr:rowOff>
    </xdr:from>
    <xdr:ext cx="378565" cy="259045"/>
    <xdr:sp macro="" textlink="">
      <xdr:nvSpPr>
        <xdr:cNvPr id="532" name="テキスト ボックス 531"/>
        <xdr:cNvSpPr txBox="1"/>
      </xdr:nvSpPr>
      <xdr:spPr>
        <a:xfrm>
          <a:off x="15292017" y="6684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53604</xdr:rowOff>
    </xdr:from>
    <xdr:to>
      <xdr:col>76</xdr:col>
      <xdr:colOff>165100</xdr:colOff>
      <xdr:row>38</xdr:row>
      <xdr:rowOff>155204</xdr:rowOff>
    </xdr:to>
    <xdr:sp macro="" textlink="">
      <xdr:nvSpPr>
        <xdr:cNvPr id="533" name="楕円 532"/>
        <xdr:cNvSpPr/>
      </xdr:nvSpPr>
      <xdr:spPr>
        <a:xfrm>
          <a:off x="14541500" y="656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146331</xdr:rowOff>
    </xdr:from>
    <xdr:ext cx="378565" cy="259045"/>
    <xdr:sp macro="" textlink="">
      <xdr:nvSpPr>
        <xdr:cNvPr id="534" name="テキスト ボックス 533"/>
        <xdr:cNvSpPr txBox="1"/>
      </xdr:nvSpPr>
      <xdr:spPr>
        <a:xfrm>
          <a:off x="14403017" y="6661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63571</xdr:rowOff>
    </xdr:from>
    <xdr:to>
      <xdr:col>72</xdr:col>
      <xdr:colOff>38100</xdr:colOff>
      <xdr:row>37</xdr:row>
      <xdr:rowOff>165171</xdr:rowOff>
    </xdr:to>
    <xdr:sp macro="" textlink="">
      <xdr:nvSpPr>
        <xdr:cNvPr id="535" name="楕円 534"/>
        <xdr:cNvSpPr/>
      </xdr:nvSpPr>
      <xdr:spPr>
        <a:xfrm>
          <a:off x="13652500" y="640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10248</xdr:rowOff>
    </xdr:from>
    <xdr:ext cx="469744" cy="259045"/>
    <xdr:sp macro="" textlink="">
      <xdr:nvSpPr>
        <xdr:cNvPr id="536" name="テキスト ボックス 535"/>
        <xdr:cNvSpPr txBox="1"/>
      </xdr:nvSpPr>
      <xdr:spPr>
        <a:xfrm>
          <a:off x="13468428" y="6182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7884</xdr:rowOff>
    </xdr:from>
    <xdr:to>
      <xdr:col>67</xdr:col>
      <xdr:colOff>101600</xdr:colOff>
      <xdr:row>37</xdr:row>
      <xdr:rowOff>109484</xdr:rowOff>
    </xdr:to>
    <xdr:sp macro="" textlink="">
      <xdr:nvSpPr>
        <xdr:cNvPr id="537" name="楕円 536"/>
        <xdr:cNvSpPr/>
      </xdr:nvSpPr>
      <xdr:spPr>
        <a:xfrm>
          <a:off x="12763500" y="635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126011</xdr:rowOff>
    </xdr:from>
    <xdr:ext cx="469744" cy="259045"/>
    <xdr:sp macro="" textlink="">
      <xdr:nvSpPr>
        <xdr:cNvPr id="538" name="テキスト ボックス 537"/>
        <xdr:cNvSpPr txBox="1"/>
      </xdr:nvSpPr>
      <xdr:spPr>
        <a:xfrm>
          <a:off x="12579428" y="612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8" name="テキスト ボックス 597"/>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99" name="直線コネクタ 59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00" name="テキスト ボックス 599"/>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1" name="直線コネクタ 60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2" name="テキスト ボックス 601"/>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3" name="直線コネクタ 60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4" name="テキスト ボックス 603"/>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5" name="直線コネクタ 60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06" name="テキスト ボックス 605"/>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22108</xdr:rowOff>
    </xdr:from>
    <xdr:to>
      <xdr:col>85</xdr:col>
      <xdr:colOff>126364</xdr:colOff>
      <xdr:row>78</xdr:row>
      <xdr:rowOff>125961</xdr:rowOff>
    </xdr:to>
    <xdr:cxnSp macro="">
      <xdr:nvCxnSpPr>
        <xdr:cNvPr id="610" name="直線コネクタ 609"/>
        <xdr:cNvCxnSpPr/>
      </xdr:nvCxnSpPr>
      <xdr:spPr>
        <a:xfrm flipV="1">
          <a:off x="16317595" y="12195058"/>
          <a:ext cx="1269" cy="1304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129788</xdr:rowOff>
    </xdr:from>
    <xdr:ext cx="534377" cy="259045"/>
    <xdr:sp macro="" textlink="">
      <xdr:nvSpPr>
        <xdr:cNvPr id="611" name="公債費最小値テキスト"/>
        <xdr:cNvSpPr txBox="1"/>
      </xdr:nvSpPr>
      <xdr:spPr>
        <a:xfrm>
          <a:off x="16370300" y="1350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125961</xdr:rowOff>
    </xdr:from>
    <xdr:to>
      <xdr:col>86</xdr:col>
      <xdr:colOff>25400</xdr:colOff>
      <xdr:row>78</xdr:row>
      <xdr:rowOff>125961</xdr:rowOff>
    </xdr:to>
    <xdr:cxnSp macro="">
      <xdr:nvCxnSpPr>
        <xdr:cNvPr id="612" name="直線コネクタ 611"/>
        <xdr:cNvCxnSpPr/>
      </xdr:nvCxnSpPr>
      <xdr:spPr>
        <a:xfrm>
          <a:off x="16230600" y="1349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140235</xdr:rowOff>
    </xdr:from>
    <xdr:ext cx="534377" cy="259045"/>
    <xdr:sp macro="" textlink="">
      <xdr:nvSpPr>
        <xdr:cNvPr id="613" name="公債費最大値テキスト"/>
        <xdr:cNvSpPr txBox="1"/>
      </xdr:nvSpPr>
      <xdr:spPr>
        <a:xfrm>
          <a:off x="16370300" y="1197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22108</xdr:rowOff>
    </xdr:from>
    <xdr:to>
      <xdr:col>86</xdr:col>
      <xdr:colOff>25400</xdr:colOff>
      <xdr:row>71</xdr:row>
      <xdr:rowOff>22108</xdr:rowOff>
    </xdr:to>
    <xdr:cxnSp macro="">
      <xdr:nvCxnSpPr>
        <xdr:cNvPr id="614" name="直線コネクタ 613"/>
        <xdr:cNvCxnSpPr/>
      </xdr:nvCxnSpPr>
      <xdr:spPr>
        <a:xfrm>
          <a:off x="16230600" y="12195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103924</xdr:rowOff>
    </xdr:from>
    <xdr:to>
      <xdr:col>85</xdr:col>
      <xdr:colOff>127000</xdr:colOff>
      <xdr:row>76</xdr:row>
      <xdr:rowOff>117960</xdr:rowOff>
    </xdr:to>
    <xdr:cxnSp macro="">
      <xdr:nvCxnSpPr>
        <xdr:cNvPr id="615" name="直線コネクタ 614"/>
        <xdr:cNvCxnSpPr/>
      </xdr:nvCxnSpPr>
      <xdr:spPr>
        <a:xfrm flipV="1">
          <a:off x="15481300" y="13134124"/>
          <a:ext cx="838200" cy="1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41483</xdr:rowOff>
    </xdr:from>
    <xdr:ext cx="534377" cy="259045"/>
    <xdr:sp macro="" textlink="">
      <xdr:nvSpPr>
        <xdr:cNvPr id="616" name="公債費平均値テキスト"/>
        <xdr:cNvSpPr txBox="1"/>
      </xdr:nvSpPr>
      <xdr:spPr>
        <a:xfrm>
          <a:off x="16370300" y="127287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18606</xdr:rowOff>
    </xdr:from>
    <xdr:to>
      <xdr:col>85</xdr:col>
      <xdr:colOff>177800</xdr:colOff>
      <xdr:row>75</xdr:row>
      <xdr:rowOff>120206</xdr:rowOff>
    </xdr:to>
    <xdr:sp macro="" textlink="">
      <xdr:nvSpPr>
        <xdr:cNvPr id="617" name="フローチャート: 判断 616"/>
        <xdr:cNvSpPr/>
      </xdr:nvSpPr>
      <xdr:spPr>
        <a:xfrm>
          <a:off x="16268700" y="1287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61976</xdr:rowOff>
    </xdr:from>
    <xdr:to>
      <xdr:col>81</xdr:col>
      <xdr:colOff>50800</xdr:colOff>
      <xdr:row>76</xdr:row>
      <xdr:rowOff>117960</xdr:rowOff>
    </xdr:to>
    <xdr:cxnSp macro="">
      <xdr:nvCxnSpPr>
        <xdr:cNvPr id="618" name="直線コネクタ 617"/>
        <xdr:cNvCxnSpPr/>
      </xdr:nvCxnSpPr>
      <xdr:spPr>
        <a:xfrm>
          <a:off x="14592300" y="13092176"/>
          <a:ext cx="889000" cy="5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22241</xdr:rowOff>
    </xdr:from>
    <xdr:to>
      <xdr:col>81</xdr:col>
      <xdr:colOff>101600</xdr:colOff>
      <xdr:row>75</xdr:row>
      <xdr:rowOff>123841</xdr:rowOff>
    </xdr:to>
    <xdr:sp macro="" textlink="">
      <xdr:nvSpPr>
        <xdr:cNvPr id="619" name="フローチャート: 判断 618"/>
        <xdr:cNvSpPr/>
      </xdr:nvSpPr>
      <xdr:spPr>
        <a:xfrm>
          <a:off x="15430500" y="1288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140368</xdr:rowOff>
    </xdr:from>
    <xdr:ext cx="534377" cy="259045"/>
    <xdr:sp macro="" textlink="">
      <xdr:nvSpPr>
        <xdr:cNvPr id="620" name="テキスト ボックス 619"/>
        <xdr:cNvSpPr txBox="1"/>
      </xdr:nvSpPr>
      <xdr:spPr>
        <a:xfrm>
          <a:off x="15214111" y="1265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150216</xdr:rowOff>
    </xdr:from>
    <xdr:to>
      <xdr:col>76</xdr:col>
      <xdr:colOff>114300</xdr:colOff>
      <xdr:row>76</xdr:row>
      <xdr:rowOff>61976</xdr:rowOff>
    </xdr:to>
    <xdr:cxnSp macro="">
      <xdr:nvCxnSpPr>
        <xdr:cNvPr id="621" name="直線コネクタ 620"/>
        <xdr:cNvCxnSpPr/>
      </xdr:nvCxnSpPr>
      <xdr:spPr>
        <a:xfrm>
          <a:off x="13703300" y="13008966"/>
          <a:ext cx="889000" cy="8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158531</xdr:rowOff>
    </xdr:from>
    <xdr:to>
      <xdr:col>76</xdr:col>
      <xdr:colOff>165100</xdr:colOff>
      <xdr:row>76</xdr:row>
      <xdr:rowOff>88681</xdr:rowOff>
    </xdr:to>
    <xdr:sp macro="" textlink="">
      <xdr:nvSpPr>
        <xdr:cNvPr id="622" name="フローチャート: 判断 621"/>
        <xdr:cNvSpPr/>
      </xdr:nvSpPr>
      <xdr:spPr>
        <a:xfrm>
          <a:off x="14541500" y="1301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105208</xdr:rowOff>
    </xdr:from>
    <xdr:ext cx="534377" cy="259045"/>
    <xdr:sp macro="" textlink="">
      <xdr:nvSpPr>
        <xdr:cNvPr id="623" name="テキスト ボックス 622"/>
        <xdr:cNvSpPr txBox="1"/>
      </xdr:nvSpPr>
      <xdr:spPr>
        <a:xfrm>
          <a:off x="14325111" y="1279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150216</xdr:rowOff>
    </xdr:from>
    <xdr:to>
      <xdr:col>71</xdr:col>
      <xdr:colOff>177800</xdr:colOff>
      <xdr:row>75</xdr:row>
      <xdr:rowOff>156936</xdr:rowOff>
    </xdr:to>
    <xdr:cxnSp macro="">
      <xdr:nvCxnSpPr>
        <xdr:cNvPr id="624" name="直線コネクタ 623"/>
        <xdr:cNvCxnSpPr/>
      </xdr:nvCxnSpPr>
      <xdr:spPr>
        <a:xfrm flipV="1">
          <a:off x="12814300" y="13008966"/>
          <a:ext cx="889000" cy="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8044</xdr:rowOff>
    </xdr:from>
    <xdr:to>
      <xdr:col>72</xdr:col>
      <xdr:colOff>38100</xdr:colOff>
      <xdr:row>76</xdr:row>
      <xdr:rowOff>109644</xdr:rowOff>
    </xdr:to>
    <xdr:sp macro="" textlink="">
      <xdr:nvSpPr>
        <xdr:cNvPr id="625" name="フローチャート: 判断 624"/>
        <xdr:cNvSpPr/>
      </xdr:nvSpPr>
      <xdr:spPr>
        <a:xfrm>
          <a:off x="13652500" y="1303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100771</xdr:rowOff>
    </xdr:from>
    <xdr:ext cx="534377" cy="259045"/>
    <xdr:sp macro="" textlink="">
      <xdr:nvSpPr>
        <xdr:cNvPr id="626" name="テキスト ボックス 625"/>
        <xdr:cNvSpPr txBox="1"/>
      </xdr:nvSpPr>
      <xdr:spPr>
        <a:xfrm>
          <a:off x="13436111" y="1313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166875</xdr:rowOff>
    </xdr:from>
    <xdr:to>
      <xdr:col>67</xdr:col>
      <xdr:colOff>101600</xdr:colOff>
      <xdr:row>76</xdr:row>
      <xdr:rowOff>97025</xdr:rowOff>
    </xdr:to>
    <xdr:sp macro="" textlink="">
      <xdr:nvSpPr>
        <xdr:cNvPr id="627" name="フローチャート: 判断 626"/>
        <xdr:cNvSpPr/>
      </xdr:nvSpPr>
      <xdr:spPr>
        <a:xfrm>
          <a:off x="12763500" y="1302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88152</xdr:rowOff>
    </xdr:from>
    <xdr:ext cx="534377" cy="259045"/>
    <xdr:sp macro="" textlink="">
      <xdr:nvSpPr>
        <xdr:cNvPr id="628" name="テキスト ボックス 627"/>
        <xdr:cNvSpPr txBox="1"/>
      </xdr:nvSpPr>
      <xdr:spPr>
        <a:xfrm>
          <a:off x="12547111" y="1311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53124</xdr:rowOff>
    </xdr:from>
    <xdr:to>
      <xdr:col>85</xdr:col>
      <xdr:colOff>177800</xdr:colOff>
      <xdr:row>76</xdr:row>
      <xdr:rowOff>154724</xdr:rowOff>
    </xdr:to>
    <xdr:sp macro="" textlink="">
      <xdr:nvSpPr>
        <xdr:cNvPr id="634" name="楕円 633"/>
        <xdr:cNvSpPr/>
      </xdr:nvSpPr>
      <xdr:spPr>
        <a:xfrm>
          <a:off x="16268700" y="1308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31551</xdr:rowOff>
    </xdr:from>
    <xdr:ext cx="534377" cy="259045"/>
    <xdr:sp macro="" textlink="">
      <xdr:nvSpPr>
        <xdr:cNvPr id="635" name="公債費該当値テキスト"/>
        <xdr:cNvSpPr txBox="1"/>
      </xdr:nvSpPr>
      <xdr:spPr>
        <a:xfrm>
          <a:off x="16370300" y="1306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67160</xdr:rowOff>
    </xdr:from>
    <xdr:to>
      <xdr:col>81</xdr:col>
      <xdr:colOff>101600</xdr:colOff>
      <xdr:row>76</xdr:row>
      <xdr:rowOff>168760</xdr:rowOff>
    </xdr:to>
    <xdr:sp macro="" textlink="">
      <xdr:nvSpPr>
        <xdr:cNvPr id="636" name="楕円 635"/>
        <xdr:cNvSpPr/>
      </xdr:nvSpPr>
      <xdr:spPr>
        <a:xfrm>
          <a:off x="15430500" y="1309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159887</xdr:rowOff>
    </xdr:from>
    <xdr:ext cx="534377" cy="259045"/>
    <xdr:sp macro="" textlink="">
      <xdr:nvSpPr>
        <xdr:cNvPr id="637" name="テキスト ボックス 636"/>
        <xdr:cNvSpPr txBox="1"/>
      </xdr:nvSpPr>
      <xdr:spPr>
        <a:xfrm>
          <a:off x="15214111" y="1319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11176</xdr:rowOff>
    </xdr:from>
    <xdr:to>
      <xdr:col>76</xdr:col>
      <xdr:colOff>165100</xdr:colOff>
      <xdr:row>76</xdr:row>
      <xdr:rowOff>112776</xdr:rowOff>
    </xdr:to>
    <xdr:sp macro="" textlink="">
      <xdr:nvSpPr>
        <xdr:cNvPr id="638" name="楕円 637"/>
        <xdr:cNvSpPr/>
      </xdr:nvSpPr>
      <xdr:spPr>
        <a:xfrm>
          <a:off x="14541500" y="1304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103903</xdr:rowOff>
    </xdr:from>
    <xdr:ext cx="534377" cy="259045"/>
    <xdr:sp macro="" textlink="">
      <xdr:nvSpPr>
        <xdr:cNvPr id="639" name="テキスト ボックス 638"/>
        <xdr:cNvSpPr txBox="1"/>
      </xdr:nvSpPr>
      <xdr:spPr>
        <a:xfrm>
          <a:off x="14325111" y="1313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99416</xdr:rowOff>
    </xdr:from>
    <xdr:to>
      <xdr:col>72</xdr:col>
      <xdr:colOff>38100</xdr:colOff>
      <xdr:row>76</xdr:row>
      <xdr:rowOff>29566</xdr:rowOff>
    </xdr:to>
    <xdr:sp macro="" textlink="">
      <xdr:nvSpPr>
        <xdr:cNvPr id="640" name="楕円 639"/>
        <xdr:cNvSpPr/>
      </xdr:nvSpPr>
      <xdr:spPr>
        <a:xfrm>
          <a:off x="13652500" y="1295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46093</xdr:rowOff>
    </xdr:from>
    <xdr:ext cx="534377" cy="259045"/>
    <xdr:sp macro="" textlink="">
      <xdr:nvSpPr>
        <xdr:cNvPr id="641" name="テキスト ボックス 640"/>
        <xdr:cNvSpPr txBox="1"/>
      </xdr:nvSpPr>
      <xdr:spPr>
        <a:xfrm>
          <a:off x="13436111" y="1273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106136</xdr:rowOff>
    </xdr:from>
    <xdr:to>
      <xdr:col>67</xdr:col>
      <xdr:colOff>101600</xdr:colOff>
      <xdr:row>76</xdr:row>
      <xdr:rowOff>36286</xdr:rowOff>
    </xdr:to>
    <xdr:sp macro="" textlink="">
      <xdr:nvSpPr>
        <xdr:cNvPr id="642" name="楕円 641"/>
        <xdr:cNvSpPr/>
      </xdr:nvSpPr>
      <xdr:spPr>
        <a:xfrm>
          <a:off x="12763500" y="1296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52813</xdr:rowOff>
    </xdr:from>
    <xdr:ext cx="534377" cy="259045"/>
    <xdr:sp macro="" textlink="">
      <xdr:nvSpPr>
        <xdr:cNvPr id="643" name="テキスト ボックス 642"/>
        <xdr:cNvSpPr txBox="1"/>
      </xdr:nvSpPr>
      <xdr:spPr>
        <a:xfrm>
          <a:off x="12547111" y="1274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4" name="直線コネクタ 65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5" name="テキスト ボックス 65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6" name="直線コネクタ 65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7" name="テキスト ボックス 65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8" name="直線コネクタ 65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9" name="テキスト ボックス 65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0" name="直線コネクタ 65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1" name="テキスト ボックス 66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2" name="直線コネクタ 66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3" name="テキスト ボックス 662"/>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4" name="直線コネクタ 66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5" name="テキスト ボックス 66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121717</xdr:rowOff>
    </xdr:from>
    <xdr:to>
      <xdr:col>85</xdr:col>
      <xdr:colOff>126364</xdr:colOff>
      <xdr:row>98</xdr:row>
      <xdr:rowOff>157074</xdr:rowOff>
    </xdr:to>
    <xdr:cxnSp macro="">
      <xdr:nvCxnSpPr>
        <xdr:cNvPr id="667" name="直線コネクタ 666"/>
        <xdr:cNvCxnSpPr/>
      </xdr:nvCxnSpPr>
      <xdr:spPr>
        <a:xfrm flipV="1">
          <a:off x="16317595" y="15723667"/>
          <a:ext cx="1269" cy="1235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160901</xdr:rowOff>
    </xdr:from>
    <xdr:ext cx="469744" cy="259045"/>
    <xdr:sp macro="" textlink="">
      <xdr:nvSpPr>
        <xdr:cNvPr id="668" name="積立金最小値テキスト"/>
        <xdr:cNvSpPr txBox="1"/>
      </xdr:nvSpPr>
      <xdr:spPr>
        <a:xfrm>
          <a:off x="16370300" y="16963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157074</xdr:rowOff>
    </xdr:from>
    <xdr:to>
      <xdr:col>86</xdr:col>
      <xdr:colOff>25400</xdr:colOff>
      <xdr:row>98</xdr:row>
      <xdr:rowOff>157074</xdr:rowOff>
    </xdr:to>
    <xdr:cxnSp macro="">
      <xdr:nvCxnSpPr>
        <xdr:cNvPr id="669" name="直線コネクタ 668"/>
        <xdr:cNvCxnSpPr/>
      </xdr:nvCxnSpPr>
      <xdr:spPr>
        <a:xfrm>
          <a:off x="16230600" y="16959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68394</xdr:rowOff>
    </xdr:from>
    <xdr:ext cx="534377" cy="259045"/>
    <xdr:sp macro="" textlink="">
      <xdr:nvSpPr>
        <xdr:cNvPr id="670" name="積立金最大値テキスト"/>
        <xdr:cNvSpPr txBox="1"/>
      </xdr:nvSpPr>
      <xdr:spPr>
        <a:xfrm>
          <a:off x="16370300" y="1549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121717</xdr:rowOff>
    </xdr:from>
    <xdr:to>
      <xdr:col>86</xdr:col>
      <xdr:colOff>25400</xdr:colOff>
      <xdr:row>91</xdr:row>
      <xdr:rowOff>121717</xdr:rowOff>
    </xdr:to>
    <xdr:cxnSp macro="">
      <xdr:nvCxnSpPr>
        <xdr:cNvPr id="671" name="直線コネクタ 670"/>
        <xdr:cNvCxnSpPr/>
      </xdr:nvCxnSpPr>
      <xdr:spPr>
        <a:xfrm>
          <a:off x="16230600" y="1572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108572</xdr:rowOff>
    </xdr:from>
    <xdr:to>
      <xdr:col>85</xdr:col>
      <xdr:colOff>127000</xdr:colOff>
      <xdr:row>93</xdr:row>
      <xdr:rowOff>93256</xdr:rowOff>
    </xdr:to>
    <xdr:cxnSp macro="">
      <xdr:nvCxnSpPr>
        <xdr:cNvPr id="672" name="直線コネクタ 671"/>
        <xdr:cNvCxnSpPr/>
      </xdr:nvCxnSpPr>
      <xdr:spPr>
        <a:xfrm>
          <a:off x="15481300" y="15710522"/>
          <a:ext cx="838200" cy="32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151795</xdr:rowOff>
    </xdr:from>
    <xdr:ext cx="534377" cy="259045"/>
    <xdr:sp macro="" textlink="">
      <xdr:nvSpPr>
        <xdr:cNvPr id="673" name="積立金平均値テキスト"/>
        <xdr:cNvSpPr txBox="1"/>
      </xdr:nvSpPr>
      <xdr:spPr>
        <a:xfrm>
          <a:off x="16370300" y="16439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1918</xdr:rowOff>
    </xdr:from>
    <xdr:to>
      <xdr:col>85</xdr:col>
      <xdr:colOff>177800</xdr:colOff>
      <xdr:row>96</xdr:row>
      <xdr:rowOff>103518</xdr:rowOff>
    </xdr:to>
    <xdr:sp macro="" textlink="">
      <xdr:nvSpPr>
        <xdr:cNvPr id="674" name="フローチャート: 判断 673"/>
        <xdr:cNvSpPr/>
      </xdr:nvSpPr>
      <xdr:spPr>
        <a:xfrm>
          <a:off x="16268700" y="16461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108572</xdr:rowOff>
    </xdr:from>
    <xdr:to>
      <xdr:col>81</xdr:col>
      <xdr:colOff>50800</xdr:colOff>
      <xdr:row>95</xdr:row>
      <xdr:rowOff>25209</xdr:rowOff>
    </xdr:to>
    <xdr:cxnSp macro="">
      <xdr:nvCxnSpPr>
        <xdr:cNvPr id="675" name="直線コネクタ 674"/>
        <xdr:cNvCxnSpPr/>
      </xdr:nvCxnSpPr>
      <xdr:spPr>
        <a:xfrm flipV="1">
          <a:off x="14592300" y="15710522"/>
          <a:ext cx="889000" cy="60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101206</xdr:rowOff>
    </xdr:from>
    <xdr:to>
      <xdr:col>81</xdr:col>
      <xdr:colOff>101600</xdr:colOff>
      <xdr:row>96</xdr:row>
      <xdr:rowOff>31356</xdr:rowOff>
    </xdr:to>
    <xdr:sp macro="" textlink="">
      <xdr:nvSpPr>
        <xdr:cNvPr id="676" name="フローチャート: 判断 675"/>
        <xdr:cNvSpPr/>
      </xdr:nvSpPr>
      <xdr:spPr>
        <a:xfrm>
          <a:off x="15430500" y="163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22483</xdr:rowOff>
    </xdr:from>
    <xdr:ext cx="534377" cy="259045"/>
    <xdr:sp macro="" textlink="">
      <xdr:nvSpPr>
        <xdr:cNvPr id="677" name="テキスト ボックス 676"/>
        <xdr:cNvSpPr txBox="1"/>
      </xdr:nvSpPr>
      <xdr:spPr>
        <a:xfrm>
          <a:off x="15214111" y="1648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25209</xdr:rowOff>
    </xdr:from>
    <xdr:to>
      <xdr:col>76</xdr:col>
      <xdr:colOff>114300</xdr:colOff>
      <xdr:row>97</xdr:row>
      <xdr:rowOff>80987</xdr:rowOff>
    </xdr:to>
    <xdr:cxnSp macro="">
      <xdr:nvCxnSpPr>
        <xdr:cNvPr id="678" name="直線コネクタ 677"/>
        <xdr:cNvCxnSpPr/>
      </xdr:nvCxnSpPr>
      <xdr:spPr>
        <a:xfrm flipV="1">
          <a:off x="13703300" y="16312959"/>
          <a:ext cx="889000" cy="398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3327</xdr:rowOff>
    </xdr:from>
    <xdr:to>
      <xdr:col>76</xdr:col>
      <xdr:colOff>165100</xdr:colOff>
      <xdr:row>96</xdr:row>
      <xdr:rowOff>104927</xdr:rowOff>
    </xdr:to>
    <xdr:sp macro="" textlink="">
      <xdr:nvSpPr>
        <xdr:cNvPr id="679" name="フローチャート: 判断 678"/>
        <xdr:cNvSpPr/>
      </xdr:nvSpPr>
      <xdr:spPr>
        <a:xfrm>
          <a:off x="14541500" y="1646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96054</xdr:rowOff>
    </xdr:from>
    <xdr:ext cx="534377" cy="259045"/>
    <xdr:sp macro="" textlink="">
      <xdr:nvSpPr>
        <xdr:cNvPr id="680" name="テキスト ボックス 679"/>
        <xdr:cNvSpPr txBox="1"/>
      </xdr:nvSpPr>
      <xdr:spPr>
        <a:xfrm>
          <a:off x="14325111" y="1655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11494</xdr:rowOff>
    </xdr:from>
    <xdr:to>
      <xdr:col>71</xdr:col>
      <xdr:colOff>177800</xdr:colOff>
      <xdr:row>97</xdr:row>
      <xdr:rowOff>80987</xdr:rowOff>
    </xdr:to>
    <xdr:cxnSp macro="">
      <xdr:nvCxnSpPr>
        <xdr:cNvPr id="681" name="直線コネクタ 680"/>
        <xdr:cNvCxnSpPr/>
      </xdr:nvCxnSpPr>
      <xdr:spPr>
        <a:xfrm>
          <a:off x="12814300" y="16299244"/>
          <a:ext cx="889000" cy="41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121132</xdr:rowOff>
    </xdr:from>
    <xdr:to>
      <xdr:col>72</xdr:col>
      <xdr:colOff>38100</xdr:colOff>
      <xdr:row>97</xdr:row>
      <xdr:rowOff>51282</xdr:rowOff>
    </xdr:to>
    <xdr:sp macro="" textlink="">
      <xdr:nvSpPr>
        <xdr:cNvPr id="682" name="フローチャート: 判断 681"/>
        <xdr:cNvSpPr/>
      </xdr:nvSpPr>
      <xdr:spPr>
        <a:xfrm>
          <a:off x="13652500" y="1658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67809</xdr:rowOff>
    </xdr:from>
    <xdr:ext cx="534377" cy="259045"/>
    <xdr:sp macro="" textlink="">
      <xdr:nvSpPr>
        <xdr:cNvPr id="683" name="テキスト ボックス 682"/>
        <xdr:cNvSpPr txBox="1"/>
      </xdr:nvSpPr>
      <xdr:spPr>
        <a:xfrm>
          <a:off x="13436111" y="1635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34455</xdr:rowOff>
    </xdr:from>
    <xdr:to>
      <xdr:col>67</xdr:col>
      <xdr:colOff>101600</xdr:colOff>
      <xdr:row>96</xdr:row>
      <xdr:rowOff>136055</xdr:rowOff>
    </xdr:to>
    <xdr:sp macro="" textlink="">
      <xdr:nvSpPr>
        <xdr:cNvPr id="684" name="フローチャート: 判断 683"/>
        <xdr:cNvSpPr/>
      </xdr:nvSpPr>
      <xdr:spPr>
        <a:xfrm>
          <a:off x="12763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127182</xdr:rowOff>
    </xdr:from>
    <xdr:ext cx="534377" cy="259045"/>
    <xdr:sp macro="" textlink="">
      <xdr:nvSpPr>
        <xdr:cNvPr id="685" name="テキスト ボックス 684"/>
        <xdr:cNvSpPr txBox="1"/>
      </xdr:nvSpPr>
      <xdr:spPr>
        <a:xfrm>
          <a:off x="12547111" y="1658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6" name="テキスト ボックス 68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7" name="テキスト ボックス 68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8" name="テキスト ボックス 68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9" name="テキスト ボックス 68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0" name="テキスト ボックス 68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42456</xdr:rowOff>
    </xdr:from>
    <xdr:to>
      <xdr:col>85</xdr:col>
      <xdr:colOff>177800</xdr:colOff>
      <xdr:row>93</xdr:row>
      <xdr:rowOff>144056</xdr:rowOff>
    </xdr:to>
    <xdr:sp macro="" textlink="">
      <xdr:nvSpPr>
        <xdr:cNvPr id="691" name="楕円 690"/>
        <xdr:cNvSpPr/>
      </xdr:nvSpPr>
      <xdr:spPr>
        <a:xfrm>
          <a:off x="16268700" y="1598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65333</xdr:rowOff>
    </xdr:from>
    <xdr:ext cx="534377" cy="259045"/>
    <xdr:sp macro="" textlink="">
      <xdr:nvSpPr>
        <xdr:cNvPr id="692" name="積立金該当値テキスト"/>
        <xdr:cNvSpPr txBox="1"/>
      </xdr:nvSpPr>
      <xdr:spPr>
        <a:xfrm>
          <a:off x="16370300" y="15838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57772</xdr:rowOff>
    </xdr:from>
    <xdr:to>
      <xdr:col>81</xdr:col>
      <xdr:colOff>101600</xdr:colOff>
      <xdr:row>91</xdr:row>
      <xdr:rowOff>159372</xdr:rowOff>
    </xdr:to>
    <xdr:sp macro="" textlink="">
      <xdr:nvSpPr>
        <xdr:cNvPr id="693" name="楕円 692"/>
        <xdr:cNvSpPr/>
      </xdr:nvSpPr>
      <xdr:spPr>
        <a:xfrm>
          <a:off x="15430500" y="1565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4449</xdr:rowOff>
    </xdr:from>
    <xdr:ext cx="534377" cy="259045"/>
    <xdr:sp macro="" textlink="">
      <xdr:nvSpPr>
        <xdr:cNvPr id="694" name="テキスト ボックス 693"/>
        <xdr:cNvSpPr txBox="1"/>
      </xdr:nvSpPr>
      <xdr:spPr>
        <a:xfrm>
          <a:off x="15214111" y="1543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145859</xdr:rowOff>
    </xdr:from>
    <xdr:to>
      <xdr:col>76</xdr:col>
      <xdr:colOff>165100</xdr:colOff>
      <xdr:row>95</xdr:row>
      <xdr:rowOff>76009</xdr:rowOff>
    </xdr:to>
    <xdr:sp macro="" textlink="">
      <xdr:nvSpPr>
        <xdr:cNvPr id="695" name="楕円 694"/>
        <xdr:cNvSpPr/>
      </xdr:nvSpPr>
      <xdr:spPr>
        <a:xfrm>
          <a:off x="14541500" y="1626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92536</xdr:rowOff>
    </xdr:from>
    <xdr:ext cx="534377" cy="259045"/>
    <xdr:sp macro="" textlink="">
      <xdr:nvSpPr>
        <xdr:cNvPr id="696" name="テキスト ボックス 695"/>
        <xdr:cNvSpPr txBox="1"/>
      </xdr:nvSpPr>
      <xdr:spPr>
        <a:xfrm>
          <a:off x="14325111" y="16037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30187</xdr:rowOff>
    </xdr:from>
    <xdr:to>
      <xdr:col>72</xdr:col>
      <xdr:colOff>38100</xdr:colOff>
      <xdr:row>97</xdr:row>
      <xdr:rowOff>131787</xdr:rowOff>
    </xdr:to>
    <xdr:sp macro="" textlink="">
      <xdr:nvSpPr>
        <xdr:cNvPr id="697" name="楕円 696"/>
        <xdr:cNvSpPr/>
      </xdr:nvSpPr>
      <xdr:spPr>
        <a:xfrm>
          <a:off x="13652500" y="1666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122914</xdr:rowOff>
    </xdr:from>
    <xdr:ext cx="469744" cy="259045"/>
    <xdr:sp macro="" textlink="">
      <xdr:nvSpPr>
        <xdr:cNvPr id="698" name="テキスト ボックス 697"/>
        <xdr:cNvSpPr txBox="1"/>
      </xdr:nvSpPr>
      <xdr:spPr>
        <a:xfrm>
          <a:off x="13468428" y="1675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132144</xdr:rowOff>
    </xdr:from>
    <xdr:to>
      <xdr:col>67</xdr:col>
      <xdr:colOff>101600</xdr:colOff>
      <xdr:row>95</xdr:row>
      <xdr:rowOff>62294</xdr:rowOff>
    </xdr:to>
    <xdr:sp macro="" textlink="">
      <xdr:nvSpPr>
        <xdr:cNvPr id="699" name="楕円 698"/>
        <xdr:cNvSpPr/>
      </xdr:nvSpPr>
      <xdr:spPr>
        <a:xfrm>
          <a:off x="12763500" y="1624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78821</xdr:rowOff>
    </xdr:from>
    <xdr:ext cx="534377" cy="259045"/>
    <xdr:sp macro="" textlink="">
      <xdr:nvSpPr>
        <xdr:cNvPr id="700" name="テキスト ボックス 699"/>
        <xdr:cNvSpPr txBox="1"/>
      </xdr:nvSpPr>
      <xdr:spPr>
        <a:xfrm>
          <a:off x="12547111" y="1602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2" name="正方形/長方形 70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3" name="正方形/長方形 70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4" name="正方形/長方形 70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5" name="正方形/長方形 70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6" name="正方形/長方形 70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7" name="正方形/長方形 70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8" name="正方形/長方形 70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9" name="テキスト ボックス 70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0" name="直線コネクタ 70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1" name="直線コネクタ 71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2" name="テキスト ボックス 71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3" name="直線コネクタ 71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4" name="テキスト ボックス 71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5" name="直線コネクタ 71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6" name="テキスト ボックス 71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7" name="直線コネクタ 71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18" name="テキスト ボックス 71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9" name="直線コネクタ 71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0" name="テキスト ボックス 71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32385</xdr:rowOff>
    </xdr:from>
    <xdr:to>
      <xdr:col>116</xdr:col>
      <xdr:colOff>62864</xdr:colOff>
      <xdr:row>39</xdr:row>
      <xdr:rowOff>44450</xdr:rowOff>
    </xdr:to>
    <xdr:cxnSp macro="">
      <xdr:nvCxnSpPr>
        <xdr:cNvPr id="724" name="直線コネクタ 723"/>
        <xdr:cNvCxnSpPr/>
      </xdr:nvCxnSpPr>
      <xdr:spPr>
        <a:xfrm flipV="1">
          <a:off x="22159595" y="5347335"/>
          <a:ext cx="1269" cy="1383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6" name="直線コネクタ 72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150512</xdr:rowOff>
    </xdr:from>
    <xdr:ext cx="534377" cy="259045"/>
    <xdr:sp macro="" textlink="">
      <xdr:nvSpPr>
        <xdr:cNvPr id="727" name="投資及び出資金最大値テキスト"/>
        <xdr:cNvSpPr txBox="1"/>
      </xdr:nvSpPr>
      <xdr:spPr>
        <a:xfrm>
          <a:off x="22212300" y="512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32385</xdr:rowOff>
    </xdr:from>
    <xdr:to>
      <xdr:col>116</xdr:col>
      <xdr:colOff>152400</xdr:colOff>
      <xdr:row>31</xdr:row>
      <xdr:rowOff>32385</xdr:rowOff>
    </xdr:to>
    <xdr:cxnSp macro="">
      <xdr:nvCxnSpPr>
        <xdr:cNvPr id="728" name="直線コネクタ 727"/>
        <xdr:cNvCxnSpPr/>
      </xdr:nvCxnSpPr>
      <xdr:spPr>
        <a:xfrm>
          <a:off x="22072600" y="5347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169418</xdr:rowOff>
    </xdr:from>
    <xdr:to>
      <xdr:col>116</xdr:col>
      <xdr:colOff>63500</xdr:colOff>
      <xdr:row>38</xdr:row>
      <xdr:rowOff>171069</xdr:rowOff>
    </xdr:to>
    <xdr:cxnSp macro="">
      <xdr:nvCxnSpPr>
        <xdr:cNvPr id="729" name="直線コネクタ 728"/>
        <xdr:cNvCxnSpPr/>
      </xdr:nvCxnSpPr>
      <xdr:spPr>
        <a:xfrm flipV="1">
          <a:off x="21323300" y="6684518"/>
          <a:ext cx="8382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159656</xdr:rowOff>
    </xdr:from>
    <xdr:ext cx="469744" cy="259045"/>
    <xdr:sp macro="" textlink="">
      <xdr:nvSpPr>
        <xdr:cNvPr id="730" name="投資及び出資金平均値テキスト"/>
        <xdr:cNvSpPr txBox="1"/>
      </xdr:nvSpPr>
      <xdr:spPr>
        <a:xfrm>
          <a:off x="22212300" y="6331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136779</xdr:rowOff>
    </xdr:from>
    <xdr:to>
      <xdr:col>116</xdr:col>
      <xdr:colOff>114300</xdr:colOff>
      <xdr:row>38</xdr:row>
      <xdr:rowOff>66929</xdr:rowOff>
    </xdr:to>
    <xdr:sp macro="" textlink="">
      <xdr:nvSpPr>
        <xdr:cNvPr id="731" name="フローチャート: 判断 730"/>
        <xdr:cNvSpPr/>
      </xdr:nvSpPr>
      <xdr:spPr>
        <a:xfrm>
          <a:off x="22110700" y="648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171069</xdr:rowOff>
    </xdr:from>
    <xdr:to>
      <xdr:col>111</xdr:col>
      <xdr:colOff>177800</xdr:colOff>
      <xdr:row>39</xdr:row>
      <xdr:rowOff>1016</xdr:rowOff>
    </xdr:to>
    <xdr:cxnSp macro="">
      <xdr:nvCxnSpPr>
        <xdr:cNvPr id="732" name="直線コネクタ 731"/>
        <xdr:cNvCxnSpPr/>
      </xdr:nvCxnSpPr>
      <xdr:spPr>
        <a:xfrm flipV="1">
          <a:off x="20434300" y="6686169"/>
          <a:ext cx="8890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154432</xdr:rowOff>
    </xdr:from>
    <xdr:to>
      <xdr:col>112</xdr:col>
      <xdr:colOff>38100</xdr:colOff>
      <xdr:row>38</xdr:row>
      <xdr:rowOff>84582</xdr:rowOff>
    </xdr:to>
    <xdr:sp macro="" textlink="">
      <xdr:nvSpPr>
        <xdr:cNvPr id="733" name="フローチャート: 判断 732"/>
        <xdr:cNvSpPr/>
      </xdr:nvSpPr>
      <xdr:spPr>
        <a:xfrm>
          <a:off x="212725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101109</xdr:rowOff>
    </xdr:from>
    <xdr:ext cx="469744" cy="259045"/>
    <xdr:sp macro="" textlink="">
      <xdr:nvSpPr>
        <xdr:cNvPr id="734" name="テキスト ボックス 733"/>
        <xdr:cNvSpPr txBox="1"/>
      </xdr:nvSpPr>
      <xdr:spPr>
        <a:xfrm>
          <a:off x="21088428" y="6273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160147</xdr:rowOff>
    </xdr:from>
    <xdr:to>
      <xdr:col>107</xdr:col>
      <xdr:colOff>50800</xdr:colOff>
      <xdr:row>39</xdr:row>
      <xdr:rowOff>1016</xdr:rowOff>
    </xdr:to>
    <xdr:cxnSp macro="">
      <xdr:nvCxnSpPr>
        <xdr:cNvPr id="735" name="直線コネクタ 734"/>
        <xdr:cNvCxnSpPr/>
      </xdr:nvCxnSpPr>
      <xdr:spPr>
        <a:xfrm>
          <a:off x="19545300" y="6675247"/>
          <a:ext cx="889000" cy="1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39116</xdr:rowOff>
    </xdr:from>
    <xdr:to>
      <xdr:col>107</xdr:col>
      <xdr:colOff>101600</xdr:colOff>
      <xdr:row>38</xdr:row>
      <xdr:rowOff>140716</xdr:rowOff>
    </xdr:to>
    <xdr:sp macro="" textlink="">
      <xdr:nvSpPr>
        <xdr:cNvPr id="736" name="フローチャート: 判断 735"/>
        <xdr:cNvSpPr/>
      </xdr:nvSpPr>
      <xdr:spPr>
        <a:xfrm>
          <a:off x="20383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157243</xdr:rowOff>
    </xdr:from>
    <xdr:ext cx="378565" cy="259045"/>
    <xdr:sp macro="" textlink="">
      <xdr:nvSpPr>
        <xdr:cNvPr id="737" name="テキスト ボックス 736"/>
        <xdr:cNvSpPr txBox="1"/>
      </xdr:nvSpPr>
      <xdr:spPr>
        <a:xfrm>
          <a:off x="20245017" y="6329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160147</xdr:rowOff>
    </xdr:from>
    <xdr:to>
      <xdr:col>102</xdr:col>
      <xdr:colOff>114300</xdr:colOff>
      <xdr:row>38</xdr:row>
      <xdr:rowOff>169418</xdr:rowOff>
    </xdr:to>
    <xdr:cxnSp macro="">
      <xdr:nvCxnSpPr>
        <xdr:cNvPr id="738" name="直線コネクタ 737"/>
        <xdr:cNvCxnSpPr/>
      </xdr:nvCxnSpPr>
      <xdr:spPr>
        <a:xfrm flipV="1">
          <a:off x="18656300" y="6675247"/>
          <a:ext cx="889000" cy="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33274</xdr:rowOff>
    </xdr:from>
    <xdr:to>
      <xdr:col>102</xdr:col>
      <xdr:colOff>165100</xdr:colOff>
      <xdr:row>38</xdr:row>
      <xdr:rowOff>134874</xdr:rowOff>
    </xdr:to>
    <xdr:sp macro="" textlink="">
      <xdr:nvSpPr>
        <xdr:cNvPr id="739" name="フローチャート: 判断 738"/>
        <xdr:cNvSpPr/>
      </xdr:nvSpPr>
      <xdr:spPr>
        <a:xfrm>
          <a:off x="19494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151401</xdr:rowOff>
    </xdr:from>
    <xdr:ext cx="469744" cy="259045"/>
    <xdr:sp macro="" textlink="">
      <xdr:nvSpPr>
        <xdr:cNvPr id="740" name="テキスト ボックス 739"/>
        <xdr:cNvSpPr txBox="1"/>
      </xdr:nvSpPr>
      <xdr:spPr>
        <a:xfrm>
          <a:off x="19310428" y="632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146558</xdr:rowOff>
    </xdr:from>
    <xdr:to>
      <xdr:col>98</xdr:col>
      <xdr:colOff>38100</xdr:colOff>
      <xdr:row>38</xdr:row>
      <xdr:rowOff>76708</xdr:rowOff>
    </xdr:to>
    <xdr:sp macro="" textlink="">
      <xdr:nvSpPr>
        <xdr:cNvPr id="741" name="フローチャート: 判断 740"/>
        <xdr:cNvSpPr/>
      </xdr:nvSpPr>
      <xdr:spPr>
        <a:xfrm>
          <a:off x="186055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93235</xdr:rowOff>
    </xdr:from>
    <xdr:ext cx="469744" cy="259045"/>
    <xdr:sp macro="" textlink="">
      <xdr:nvSpPr>
        <xdr:cNvPr id="742" name="テキスト ボックス 741"/>
        <xdr:cNvSpPr txBox="1"/>
      </xdr:nvSpPr>
      <xdr:spPr>
        <a:xfrm>
          <a:off x="18421428" y="626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118618</xdr:rowOff>
    </xdr:from>
    <xdr:to>
      <xdr:col>116</xdr:col>
      <xdr:colOff>114300</xdr:colOff>
      <xdr:row>39</xdr:row>
      <xdr:rowOff>48768</xdr:rowOff>
    </xdr:to>
    <xdr:sp macro="" textlink="">
      <xdr:nvSpPr>
        <xdr:cNvPr id="748" name="楕円 747"/>
        <xdr:cNvSpPr/>
      </xdr:nvSpPr>
      <xdr:spPr>
        <a:xfrm>
          <a:off x="22110700" y="663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33545</xdr:rowOff>
    </xdr:from>
    <xdr:ext cx="378565" cy="259045"/>
    <xdr:sp macro="" textlink="">
      <xdr:nvSpPr>
        <xdr:cNvPr id="749" name="投資及び出資金該当値テキスト"/>
        <xdr:cNvSpPr txBox="1"/>
      </xdr:nvSpPr>
      <xdr:spPr>
        <a:xfrm>
          <a:off x="22212300" y="65486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120269</xdr:rowOff>
    </xdr:from>
    <xdr:to>
      <xdr:col>112</xdr:col>
      <xdr:colOff>38100</xdr:colOff>
      <xdr:row>39</xdr:row>
      <xdr:rowOff>50419</xdr:rowOff>
    </xdr:to>
    <xdr:sp macro="" textlink="">
      <xdr:nvSpPr>
        <xdr:cNvPr id="750" name="楕円 749"/>
        <xdr:cNvSpPr/>
      </xdr:nvSpPr>
      <xdr:spPr>
        <a:xfrm>
          <a:off x="21272500" y="663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41546</xdr:rowOff>
    </xdr:from>
    <xdr:ext cx="378565" cy="259045"/>
    <xdr:sp macro="" textlink="">
      <xdr:nvSpPr>
        <xdr:cNvPr id="751" name="テキスト ボックス 750"/>
        <xdr:cNvSpPr txBox="1"/>
      </xdr:nvSpPr>
      <xdr:spPr>
        <a:xfrm>
          <a:off x="21134017" y="6728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121666</xdr:rowOff>
    </xdr:from>
    <xdr:to>
      <xdr:col>107</xdr:col>
      <xdr:colOff>101600</xdr:colOff>
      <xdr:row>39</xdr:row>
      <xdr:rowOff>51816</xdr:rowOff>
    </xdr:to>
    <xdr:sp macro="" textlink="">
      <xdr:nvSpPr>
        <xdr:cNvPr id="752" name="楕円 751"/>
        <xdr:cNvSpPr/>
      </xdr:nvSpPr>
      <xdr:spPr>
        <a:xfrm>
          <a:off x="20383500" y="663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42943</xdr:rowOff>
    </xdr:from>
    <xdr:ext cx="378565" cy="259045"/>
    <xdr:sp macro="" textlink="">
      <xdr:nvSpPr>
        <xdr:cNvPr id="753" name="テキスト ボックス 752"/>
        <xdr:cNvSpPr txBox="1"/>
      </xdr:nvSpPr>
      <xdr:spPr>
        <a:xfrm>
          <a:off x="20245017" y="67294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109347</xdr:rowOff>
    </xdr:from>
    <xdr:to>
      <xdr:col>102</xdr:col>
      <xdr:colOff>165100</xdr:colOff>
      <xdr:row>39</xdr:row>
      <xdr:rowOff>39497</xdr:rowOff>
    </xdr:to>
    <xdr:sp macro="" textlink="">
      <xdr:nvSpPr>
        <xdr:cNvPr id="754" name="楕円 753"/>
        <xdr:cNvSpPr/>
      </xdr:nvSpPr>
      <xdr:spPr>
        <a:xfrm>
          <a:off x="19494500" y="662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30624</xdr:rowOff>
    </xdr:from>
    <xdr:ext cx="378565" cy="259045"/>
    <xdr:sp macro="" textlink="">
      <xdr:nvSpPr>
        <xdr:cNvPr id="755" name="テキスト ボックス 754"/>
        <xdr:cNvSpPr txBox="1"/>
      </xdr:nvSpPr>
      <xdr:spPr>
        <a:xfrm>
          <a:off x="19356017" y="6717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118618</xdr:rowOff>
    </xdr:from>
    <xdr:to>
      <xdr:col>98</xdr:col>
      <xdr:colOff>38100</xdr:colOff>
      <xdr:row>39</xdr:row>
      <xdr:rowOff>48768</xdr:rowOff>
    </xdr:to>
    <xdr:sp macro="" textlink="">
      <xdr:nvSpPr>
        <xdr:cNvPr id="756" name="楕円 755"/>
        <xdr:cNvSpPr/>
      </xdr:nvSpPr>
      <xdr:spPr>
        <a:xfrm>
          <a:off x="18605500" y="663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39895</xdr:rowOff>
    </xdr:from>
    <xdr:ext cx="378565" cy="259045"/>
    <xdr:sp macro="" textlink="">
      <xdr:nvSpPr>
        <xdr:cNvPr id="757" name="テキスト ボックス 756"/>
        <xdr:cNvSpPr txBox="1"/>
      </xdr:nvSpPr>
      <xdr:spPr>
        <a:xfrm>
          <a:off x="18467017" y="6726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8" name="直線コネクタ 76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9" name="テキスト ボックス 76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0" name="直線コネクタ 76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1" name="テキスト ボックス 77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3" name="テキスト ボックス 77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4" name="直線コネクタ 77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5" name="テキスト ボックス 77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6" name="直線コネクタ 77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7" name="テキスト ボックス 77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22466</xdr:rowOff>
    </xdr:from>
    <xdr:to>
      <xdr:col>116</xdr:col>
      <xdr:colOff>62864</xdr:colOff>
      <xdr:row>59</xdr:row>
      <xdr:rowOff>44259</xdr:rowOff>
    </xdr:to>
    <xdr:cxnSp macro="">
      <xdr:nvCxnSpPr>
        <xdr:cNvPr id="781" name="直線コネクタ 780"/>
        <xdr:cNvCxnSpPr/>
      </xdr:nvCxnSpPr>
      <xdr:spPr>
        <a:xfrm flipV="1">
          <a:off x="22159595" y="8766416"/>
          <a:ext cx="1269" cy="1393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48086</xdr:rowOff>
    </xdr:from>
    <xdr:ext cx="249299" cy="259045"/>
    <xdr:sp macro="" textlink="">
      <xdr:nvSpPr>
        <xdr:cNvPr id="782" name="貸付金最小値テキスト"/>
        <xdr:cNvSpPr txBox="1"/>
      </xdr:nvSpPr>
      <xdr:spPr>
        <a:xfrm>
          <a:off x="22212300" y="101636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44259</xdr:rowOff>
    </xdr:from>
    <xdr:to>
      <xdr:col>116</xdr:col>
      <xdr:colOff>152400</xdr:colOff>
      <xdr:row>59</xdr:row>
      <xdr:rowOff>44259</xdr:rowOff>
    </xdr:to>
    <xdr:cxnSp macro="">
      <xdr:nvCxnSpPr>
        <xdr:cNvPr id="783" name="直線コネクタ 782"/>
        <xdr:cNvCxnSpPr/>
      </xdr:nvCxnSpPr>
      <xdr:spPr>
        <a:xfrm>
          <a:off x="22072600" y="10159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140593</xdr:rowOff>
    </xdr:from>
    <xdr:ext cx="534377" cy="259045"/>
    <xdr:sp macro="" textlink="">
      <xdr:nvSpPr>
        <xdr:cNvPr id="784" name="貸付金最大値テキスト"/>
        <xdr:cNvSpPr txBox="1"/>
      </xdr:nvSpPr>
      <xdr:spPr>
        <a:xfrm>
          <a:off x="22212300" y="854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22466</xdr:rowOff>
    </xdr:from>
    <xdr:to>
      <xdr:col>116</xdr:col>
      <xdr:colOff>152400</xdr:colOff>
      <xdr:row>51</xdr:row>
      <xdr:rowOff>22466</xdr:rowOff>
    </xdr:to>
    <xdr:cxnSp macro="">
      <xdr:nvCxnSpPr>
        <xdr:cNvPr id="785" name="直線コネクタ 784"/>
        <xdr:cNvCxnSpPr/>
      </xdr:nvCxnSpPr>
      <xdr:spPr>
        <a:xfrm>
          <a:off x="22072600" y="8766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14465</xdr:rowOff>
    </xdr:from>
    <xdr:to>
      <xdr:col>116</xdr:col>
      <xdr:colOff>63500</xdr:colOff>
      <xdr:row>58</xdr:row>
      <xdr:rowOff>16370</xdr:rowOff>
    </xdr:to>
    <xdr:cxnSp macro="">
      <xdr:nvCxnSpPr>
        <xdr:cNvPr id="786" name="直線コネクタ 785"/>
        <xdr:cNvCxnSpPr/>
      </xdr:nvCxnSpPr>
      <xdr:spPr>
        <a:xfrm flipV="1">
          <a:off x="21323300" y="995856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116464</xdr:rowOff>
    </xdr:from>
    <xdr:ext cx="469744" cy="259045"/>
    <xdr:sp macro="" textlink="">
      <xdr:nvSpPr>
        <xdr:cNvPr id="787" name="貸付金平均値テキスト"/>
        <xdr:cNvSpPr txBox="1"/>
      </xdr:nvSpPr>
      <xdr:spPr>
        <a:xfrm>
          <a:off x="22212300" y="9717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93587</xdr:rowOff>
    </xdr:from>
    <xdr:to>
      <xdr:col>116</xdr:col>
      <xdr:colOff>114300</xdr:colOff>
      <xdr:row>58</xdr:row>
      <xdr:rowOff>23737</xdr:rowOff>
    </xdr:to>
    <xdr:sp macro="" textlink="">
      <xdr:nvSpPr>
        <xdr:cNvPr id="788" name="フローチャート: 判断 787"/>
        <xdr:cNvSpPr/>
      </xdr:nvSpPr>
      <xdr:spPr>
        <a:xfrm>
          <a:off x="22110700" y="9866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61138</xdr:rowOff>
    </xdr:from>
    <xdr:to>
      <xdr:col>111</xdr:col>
      <xdr:colOff>177800</xdr:colOff>
      <xdr:row>58</xdr:row>
      <xdr:rowOff>16370</xdr:rowOff>
    </xdr:to>
    <xdr:cxnSp macro="">
      <xdr:nvCxnSpPr>
        <xdr:cNvPr id="789" name="直線コネクタ 788"/>
        <xdr:cNvCxnSpPr/>
      </xdr:nvCxnSpPr>
      <xdr:spPr>
        <a:xfrm>
          <a:off x="20434300" y="9662338"/>
          <a:ext cx="889000" cy="298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94767</xdr:rowOff>
    </xdr:from>
    <xdr:to>
      <xdr:col>112</xdr:col>
      <xdr:colOff>38100</xdr:colOff>
      <xdr:row>58</xdr:row>
      <xdr:rowOff>24917</xdr:rowOff>
    </xdr:to>
    <xdr:sp macro="" textlink="">
      <xdr:nvSpPr>
        <xdr:cNvPr id="790" name="フローチャート: 判断 789"/>
        <xdr:cNvSpPr/>
      </xdr:nvSpPr>
      <xdr:spPr>
        <a:xfrm>
          <a:off x="21272500" y="98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41444</xdr:rowOff>
    </xdr:from>
    <xdr:ext cx="469744" cy="259045"/>
    <xdr:sp macro="" textlink="">
      <xdr:nvSpPr>
        <xdr:cNvPr id="791" name="テキスト ボックス 790"/>
        <xdr:cNvSpPr txBox="1"/>
      </xdr:nvSpPr>
      <xdr:spPr>
        <a:xfrm>
          <a:off x="21088428" y="9642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61138</xdr:rowOff>
    </xdr:from>
    <xdr:to>
      <xdr:col>107</xdr:col>
      <xdr:colOff>50800</xdr:colOff>
      <xdr:row>58</xdr:row>
      <xdr:rowOff>21666</xdr:rowOff>
    </xdr:to>
    <xdr:cxnSp macro="">
      <xdr:nvCxnSpPr>
        <xdr:cNvPr id="792" name="直線コネクタ 791"/>
        <xdr:cNvCxnSpPr/>
      </xdr:nvCxnSpPr>
      <xdr:spPr>
        <a:xfrm flipV="1">
          <a:off x="19545300" y="9662338"/>
          <a:ext cx="889000" cy="30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70079</xdr:rowOff>
    </xdr:from>
    <xdr:to>
      <xdr:col>107</xdr:col>
      <xdr:colOff>101600</xdr:colOff>
      <xdr:row>58</xdr:row>
      <xdr:rowOff>229</xdr:rowOff>
    </xdr:to>
    <xdr:sp macro="" textlink="">
      <xdr:nvSpPr>
        <xdr:cNvPr id="793" name="フローチャート: 判断 792"/>
        <xdr:cNvSpPr/>
      </xdr:nvSpPr>
      <xdr:spPr>
        <a:xfrm>
          <a:off x="20383500" y="984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162806</xdr:rowOff>
    </xdr:from>
    <xdr:ext cx="469744" cy="259045"/>
    <xdr:sp macro="" textlink="">
      <xdr:nvSpPr>
        <xdr:cNvPr id="794" name="テキスト ボックス 793"/>
        <xdr:cNvSpPr txBox="1"/>
      </xdr:nvSpPr>
      <xdr:spPr>
        <a:xfrm>
          <a:off x="20199428" y="9935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21666</xdr:rowOff>
    </xdr:from>
    <xdr:to>
      <xdr:col>102</xdr:col>
      <xdr:colOff>114300</xdr:colOff>
      <xdr:row>58</xdr:row>
      <xdr:rowOff>22809</xdr:rowOff>
    </xdr:to>
    <xdr:cxnSp macro="">
      <xdr:nvCxnSpPr>
        <xdr:cNvPr id="795" name="直線コネクタ 794"/>
        <xdr:cNvCxnSpPr/>
      </xdr:nvCxnSpPr>
      <xdr:spPr>
        <a:xfrm flipV="1">
          <a:off x="18656300" y="9965766"/>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110045</xdr:rowOff>
    </xdr:from>
    <xdr:to>
      <xdr:col>102</xdr:col>
      <xdr:colOff>165100</xdr:colOff>
      <xdr:row>58</xdr:row>
      <xdr:rowOff>40195</xdr:rowOff>
    </xdr:to>
    <xdr:sp macro="" textlink="">
      <xdr:nvSpPr>
        <xdr:cNvPr id="796" name="フローチャート: 判断 795"/>
        <xdr:cNvSpPr/>
      </xdr:nvSpPr>
      <xdr:spPr>
        <a:xfrm>
          <a:off x="19494500" y="988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56722</xdr:rowOff>
    </xdr:from>
    <xdr:ext cx="469744" cy="259045"/>
    <xdr:sp macro="" textlink="">
      <xdr:nvSpPr>
        <xdr:cNvPr id="797" name="テキスト ボックス 796"/>
        <xdr:cNvSpPr txBox="1"/>
      </xdr:nvSpPr>
      <xdr:spPr>
        <a:xfrm>
          <a:off x="19310428" y="9657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94691</xdr:rowOff>
    </xdr:from>
    <xdr:to>
      <xdr:col>98</xdr:col>
      <xdr:colOff>38100</xdr:colOff>
      <xdr:row>58</xdr:row>
      <xdr:rowOff>24841</xdr:rowOff>
    </xdr:to>
    <xdr:sp macro="" textlink="">
      <xdr:nvSpPr>
        <xdr:cNvPr id="798" name="フローチャート: 判断 797"/>
        <xdr:cNvSpPr/>
      </xdr:nvSpPr>
      <xdr:spPr>
        <a:xfrm>
          <a:off x="18605500" y="986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41368</xdr:rowOff>
    </xdr:from>
    <xdr:ext cx="469744" cy="259045"/>
    <xdr:sp macro="" textlink="">
      <xdr:nvSpPr>
        <xdr:cNvPr id="799" name="テキスト ボックス 798"/>
        <xdr:cNvSpPr txBox="1"/>
      </xdr:nvSpPr>
      <xdr:spPr>
        <a:xfrm>
          <a:off x="18421428" y="964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135115</xdr:rowOff>
    </xdr:from>
    <xdr:to>
      <xdr:col>116</xdr:col>
      <xdr:colOff>114300</xdr:colOff>
      <xdr:row>58</xdr:row>
      <xdr:rowOff>65265</xdr:rowOff>
    </xdr:to>
    <xdr:sp macro="" textlink="">
      <xdr:nvSpPr>
        <xdr:cNvPr id="805" name="楕円 804"/>
        <xdr:cNvSpPr/>
      </xdr:nvSpPr>
      <xdr:spPr>
        <a:xfrm>
          <a:off x="22110700" y="990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113542</xdr:rowOff>
    </xdr:from>
    <xdr:ext cx="469744" cy="259045"/>
    <xdr:sp macro="" textlink="">
      <xdr:nvSpPr>
        <xdr:cNvPr id="806" name="貸付金該当値テキスト"/>
        <xdr:cNvSpPr txBox="1"/>
      </xdr:nvSpPr>
      <xdr:spPr>
        <a:xfrm>
          <a:off x="22212300" y="9886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137020</xdr:rowOff>
    </xdr:from>
    <xdr:to>
      <xdr:col>112</xdr:col>
      <xdr:colOff>38100</xdr:colOff>
      <xdr:row>58</xdr:row>
      <xdr:rowOff>67170</xdr:rowOff>
    </xdr:to>
    <xdr:sp macro="" textlink="">
      <xdr:nvSpPr>
        <xdr:cNvPr id="807" name="楕円 806"/>
        <xdr:cNvSpPr/>
      </xdr:nvSpPr>
      <xdr:spPr>
        <a:xfrm>
          <a:off x="21272500" y="990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58297</xdr:rowOff>
    </xdr:from>
    <xdr:ext cx="469744" cy="259045"/>
    <xdr:sp macro="" textlink="">
      <xdr:nvSpPr>
        <xdr:cNvPr id="808" name="テキスト ボックス 807"/>
        <xdr:cNvSpPr txBox="1"/>
      </xdr:nvSpPr>
      <xdr:spPr>
        <a:xfrm>
          <a:off x="21088428" y="1000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10338</xdr:rowOff>
    </xdr:from>
    <xdr:to>
      <xdr:col>107</xdr:col>
      <xdr:colOff>101600</xdr:colOff>
      <xdr:row>56</xdr:row>
      <xdr:rowOff>111938</xdr:rowOff>
    </xdr:to>
    <xdr:sp macro="" textlink="">
      <xdr:nvSpPr>
        <xdr:cNvPr id="809" name="楕円 808"/>
        <xdr:cNvSpPr/>
      </xdr:nvSpPr>
      <xdr:spPr>
        <a:xfrm>
          <a:off x="20383500" y="961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128465</xdr:rowOff>
    </xdr:from>
    <xdr:ext cx="534377" cy="259045"/>
    <xdr:sp macro="" textlink="">
      <xdr:nvSpPr>
        <xdr:cNvPr id="810" name="テキスト ボックス 809"/>
        <xdr:cNvSpPr txBox="1"/>
      </xdr:nvSpPr>
      <xdr:spPr>
        <a:xfrm>
          <a:off x="20167111" y="9386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142316</xdr:rowOff>
    </xdr:from>
    <xdr:to>
      <xdr:col>102</xdr:col>
      <xdr:colOff>165100</xdr:colOff>
      <xdr:row>58</xdr:row>
      <xdr:rowOff>72466</xdr:rowOff>
    </xdr:to>
    <xdr:sp macro="" textlink="">
      <xdr:nvSpPr>
        <xdr:cNvPr id="811" name="楕円 810"/>
        <xdr:cNvSpPr/>
      </xdr:nvSpPr>
      <xdr:spPr>
        <a:xfrm>
          <a:off x="19494500" y="991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63593</xdr:rowOff>
    </xdr:from>
    <xdr:ext cx="469744" cy="259045"/>
    <xdr:sp macro="" textlink="">
      <xdr:nvSpPr>
        <xdr:cNvPr id="812" name="テキスト ボックス 811"/>
        <xdr:cNvSpPr txBox="1"/>
      </xdr:nvSpPr>
      <xdr:spPr>
        <a:xfrm>
          <a:off x="19310428" y="1000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143459</xdr:rowOff>
    </xdr:from>
    <xdr:to>
      <xdr:col>98</xdr:col>
      <xdr:colOff>38100</xdr:colOff>
      <xdr:row>58</xdr:row>
      <xdr:rowOff>73609</xdr:rowOff>
    </xdr:to>
    <xdr:sp macro="" textlink="">
      <xdr:nvSpPr>
        <xdr:cNvPr id="813" name="楕円 812"/>
        <xdr:cNvSpPr/>
      </xdr:nvSpPr>
      <xdr:spPr>
        <a:xfrm>
          <a:off x="18605500" y="991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64736</xdr:rowOff>
    </xdr:from>
    <xdr:ext cx="469744" cy="259045"/>
    <xdr:sp macro="" textlink="">
      <xdr:nvSpPr>
        <xdr:cNvPr id="814" name="テキスト ボックス 813"/>
        <xdr:cNvSpPr txBox="1"/>
      </xdr:nvSpPr>
      <xdr:spPr>
        <a:xfrm>
          <a:off x="18421428" y="10008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5" name="テキスト ボックス 82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6" name="直線コネクタ 82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7" name="テキスト ボックス 82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8" name="直線コネクタ 82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9" name="テキスト ボックス 82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0" name="直線コネクタ 82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1" name="テキスト ボックス 83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2" name="直線コネクタ 83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3" name="テキスト ボックス 832"/>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4" name="直線コネクタ 83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5" name="テキスト ボックス 834"/>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6" name="直線コネクタ 83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37" name="テキスト ボックス 836"/>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9" name="テキスト ボックス 838"/>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151489</xdr:rowOff>
    </xdr:from>
    <xdr:to>
      <xdr:col>116</xdr:col>
      <xdr:colOff>62864</xdr:colOff>
      <xdr:row>78</xdr:row>
      <xdr:rowOff>104398</xdr:rowOff>
    </xdr:to>
    <xdr:cxnSp macro="">
      <xdr:nvCxnSpPr>
        <xdr:cNvPr id="841" name="直線コネクタ 840"/>
        <xdr:cNvCxnSpPr/>
      </xdr:nvCxnSpPr>
      <xdr:spPr>
        <a:xfrm flipV="1">
          <a:off x="22159595" y="12152989"/>
          <a:ext cx="1269" cy="1324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108225</xdr:rowOff>
    </xdr:from>
    <xdr:ext cx="534377" cy="259045"/>
    <xdr:sp macro="" textlink="">
      <xdr:nvSpPr>
        <xdr:cNvPr id="842" name="繰出金最小値テキスト"/>
        <xdr:cNvSpPr txBox="1"/>
      </xdr:nvSpPr>
      <xdr:spPr>
        <a:xfrm>
          <a:off x="22212300" y="1348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104398</xdr:rowOff>
    </xdr:from>
    <xdr:to>
      <xdr:col>116</xdr:col>
      <xdr:colOff>152400</xdr:colOff>
      <xdr:row>78</xdr:row>
      <xdr:rowOff>104398</xdr:rowOff>
    </xdr:to>
    <xdr:cxnSp macro="">
      <xdr:nvCxnSpPr>
        <xdr:cNvPr id="843" name="直線コネクタ 842"/>
        <xdr:cNvCxnSpPr/>
      </xdr:nvCxnSpPr>
      <xdr:spPr>
        <a:xfrm>
          <a:off x="22072600" y="13477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98166</xdr:rowOff>
    </xdr:from>
    <xdr:ext cx="534377" cy="259045"/>
    <xdr:sp macro="" textlink="">
      <xdr:nvSpPr>
        <xdr:cNvPr id="844" name="繰出金最大値テキスト"/>
        <xdr:cNvSpPr txBox="1"/>
      </xdr:nvSpPr>
      <xdr:spPr>
        <a:xfrm>
          <a:off x="22212300" y="1192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151489</xdr:rowOff>
    </xdr:from>
    <xdr:to>
      <xdr:col>116</xdr:col>
      <xdr:colOff>152400</xdr:colOff>
      <xdr:row>70</xdr:row>
      <xdr:rowOff>151489</xdr:rowOff>
    </xdr:to>
    <xdr:cxnSp macro="">
      <xdr:nvCxnSpPr>
        <xdr:cNvPr id="845" name="直線コネクタ 844"/>
        <xdr:cNvCxnSpPr/>
      </xdr:nvCxnSpPr>
      <xdr:spPr>
        <a:xfrm>
          <a:off x="22072600" y="12152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125233</xdr:rowOff>
    </xdr:from>
    <xdr:to>
      <xdr:col>116</xdr:col>
      <xdr:colOff>63500</xdr:colOff>
      <xdr:row>72</xdr:row>
      <xdr:rowOff>142215</xdr:rowOff>
    </xdr:to>
    <xdr:cxnSp macro="">
      <xdr:nvCxnSpPr>
        <xdr:cNvPr id="846" name="直線コネクタ 845"/>
        <xdr:cNvCxnSpPr/>
      </xdr:nvCxnSpPr>
      <xdr:spPr>
        <a:xfrm>
          <a:off x="21323300" y="12469633"/>
          <a:ext cx="838200" cy="1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145998</xdr:rowOff>
    </xdr:from>
    <xdr:ext cx="534377" cy="259045"/>
    <xdr:sp macro="" textlink="">
      <xdr:nvSpPr>
        <xdr:cNvPr id="847" name="繰出金平均値テキスト"/>
        <xdr:cNvSpPr txBox="1"/>
      </xdr:nvSpPr>
      <xdr:spPr>
        <a:xfrm>
          <a:off x="22212300" y="12833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167571</xdr:rowOff>
    </xdr:from>
    <xdr:to>
      <xdr:col>116</xdr:col>
      <xdr:colOff>114300</xdr:colOff>
      <xdr:row>75</xdr:row>
      <xdr:rowOff>97721</xdr:rowOff>
    </xdr:to>
    <xdr:sp macro="" textlink="">
      <xdr:nvSpPr>
        <xdr:cNvPr id="848" name="フローチャート: 判断 847"/>
        <xdr:cNvSpPr/>
      </xdr:nvSpPr>
      <xdr:spPr>
        <a:xfrm>
          <a:off x="22110700" y="1285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165499</xdr:rowOff>
    </xdr:from>
    <xdr:to>
      <xdr:col>111</xdr:col>
      <xdr:colOff>177800</xdr:colOff>
      <xdr:row>72</xdr:row>
      <xdr:rowOff>125233</xdr:rowOff>
    </xdr:to>
    <xdr:cxnSp macro="">
      <xdr:nvCxnSpPr>
        <xdr:cNvPr id="849" name="直線コネクタ 848"/>
        <xdr:cNvCxnSpPr/>
      </xdr:nvCxnSpPr>
      <xdr:spPr>
        <a:xfrm>
          <a:off x="20434300" y="12338449"/>
          <a:ext cx="889000" cy="13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98501</xdr:rowOff>
    </xdr:from>
    <xdr:to>
      <xdr:col>112</xdr:col>
      <xdr:colOff>38100</xdr:colOff>
      <xdr:row>75</xdr:row>
      <xdr:rowOff>28651</xdr:rowOff>
    </xdr:to>
    <xdr:sp macro="" textlink="">
      <xdr:nvSpPr>
        <xdr:cNvPr id="850" name="フローチャート: 判断 849"/>
        <xdr:cNvSpPr/>
      </xdr:nvSpPr>
      <xdr:spPr>
        <a:xfrm>
          <a:off x="21272500" y="12785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19778</xdr:rowOff>
    </xdr:from>
    <xdr:ext cx="534377" cy="259045"/>
    <xdr:sp macro="" textlink="">
      <xdr:nvSpPr>
        <xdr:cNvPr id="851" name="テキスト ボックス 850"/>
        <xdr:cNvSpPr txBox="1"/>
      </xdr:nvSpPr>
      <xdr:spPr>
        <a:xfrm>
          <a:off x="21056111" y="1287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165499</xdr:rowOff>
    </xdr:from>
    <xdr:to>
      <xdr:col>107</xdr:col>
      <xdr:colOff>50800</xdr:colOff>
      <xdr:row>73</xdr:row>
      <xdr:rowOff>135651</xdr:rowOff>
    </xdr:to>
    <xdr:cxnSp macro="">
      <xdr:nvCxnSpPr>
        <xdr:cNvPr id="852" name="直線コネクタ 851"/>
        <xdr:cNvCxnSpPr/>
      </xdr:nvCxnSpPr>
      <xdr:spPr>
        <a:xfrm flipV="1">
          <a:off x="19545300" y="12338449"/>
          <a:ext cx="889000" cy="313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138049</xdr:rowOff>
    </xdr:from>
    <xdr:to>
      <xdr:col>107</xdr:col>
      <xdr:colOff>101600</xdr:colOff>
      <xdr:row>75</xdr:row>
      <xdr:rowOff>68199</xdr:rowOff>
    </xdr:to>
    <xdr:sp macro="" textlink="">
      <xdr:nvSpPr>
        <xdr:cNvPr id="853" name="フローチャート: 判断 852"/>
        <xdr:cNvSpPr/>
      </xdr:nvSpPr>
      <xdr:spPr>
        <a:xfrm>
          <a:off x="20383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59326</xdr:rowOff>
    </xdr:from>
    <xdr:ext cx="534377" cy="259045"/>
    <xdr:sp macro="" textlink="">
      <xdr:nvSpPr>
        <xdr:cNvPr id="854" name="テキスト ボックス 853"/>
        <xdr:cNvSpPr txBox="1"/>
      </xdr:nvSpPr>
      <xdr:spPr>
        <a:xfrm>
          <a:off x="20167111" y="1291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135651</xdr:rowOff>
    </xdr:from>
    <xdr:to>
      <xdr:col>102</xdr:col>
      <xdr:colOff>114300</xdr:colOff>
      <xdr:row>74</xdr:row>
      <xdr:rowOff>9855</xdr:rowOff>
    </xdr:to>
    <xdr:cxnSp macro="">
      <xdr:nvCxnSpPr>
        <xdr:cNvPr id="855" name="直線コネクタ 854"/>
        <xdr:cNvCxnSpPr/>
      </xdr:nvCxnSpPr>
      <xdr:spPr>
        <a:xfrm flipV="1">
          <a:off x="18656300" y="12651501"/>
          <a:ext cx="889000" cy="4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90827</xdr:rowOff>
    </xdr:from>
    <xdr:to>
      <xdr:col>102</xdr:col>
      <xdr:colOff>165100</xdr:colOff>
      <xdr:row>76</xdr:row>
      <xdr:rowOff>20977</xdr:rowOff>
    </xdr:to>
    <xdr:sp macro="" textlink="">
      <xdr:nvSpPr>
        <xdr:cNvPr id="856" name="フローチャート: 判断 855"/>
        <xdr:cNvSpPr/>
      </xdr:nvSpPr>
      <xdr:spPr>
        <a:xfrm>
          <a:off x="19494500" y="129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12104</xdr:rowOff>
    </xdr:from>
    <xdr:ext cx="534377" cy="259045"/>
    <xdr:sp macro="" textlink="">
      <xdr:nvSpPr>
        <xdr:cNvPr id="857" name="テキスト ボックス 856"/>
        <xdr:cNvSpPr txBox="1"/>
      </xdr:nvSpPr>
      <xdr:spPr>
        <a:xfrm>
          <a:off x="19278111" y="1304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120055</xdr:rowOff>
    </xdr:from>
    <xdr:to>
      <xdr:col>98</xdr:col>
      <xdr:colOff>38100</xdr:colOff>
      <xdr:row>76</xdr:row>
      <xdr:rowOff>50205</xdr:rowOff>
    </xdr:to>
    <xdr:sp macro="" textlink="">
      <xdr:nvSpPr>
        <xdr:cNvPr id="858" name="フローチャート: 判断 857"/>
        <xdr:cNvSpPr/>
      </xdr:nvSpPr>
      <xdr:spPr>
        <a:xfrm>
          <a:off x="18605500" y="1297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41332</xdr:rowOff>
    </xdr:from>
    <xdr:ext cx="534377" cy="259045"/>
    <xdr:sp macro="" textlink="">
      <xdr:nvSpPr>
        <xdr:cNvPr id="859" name="テキスト ボックス 858"/>
        <xdr:cNvSpPr txBox="1"/>
      </xdr:nvSpPr>
      <xdr:spPr>
        <a:xfrm>
          <a:off x="18389111" y="1307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91415</xdr:rowOff>
    </xdr:from>
    <xdr:to>
      <xdr:col>116</xdr:col>
      <xdr:colOff>114300</xdr:colOff>
      <xdr:row>73</xdr:row>
      <xdr:rowOff>21565</xdr:rowOff>
    </xdr:to>
    <xdr:sp macro="" textlink="">
      <xdr:nvSpPr>
        <xdr:cNvPr id="865" name="楕円 864"/>
        <xdr:cNvSpPr/>
      </xdr:nvSpPr>
      <xdr:spPr>
        <a:xfrm>
          <a:off x="22110700" y="1243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114292</xdr:rowOff>
    </xdr:from>
    <xdr:ext cx="534377" cy="259045"/>
    <xdr:sp macro="" textlink="">
      <xdr:nvSpPr>
        <xdr:cNvPr id="866" name="繰出金該当値テキスト"/>
        <xdr:cNvSpPr txBox="1"/>
      </xdr:nvSpPr>
      <xdr:spPr>
        <a:xfrm>
          <a:off x="22212300" y="1228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74433</xdr:rowOff>
    </xdr:from>
    <xdr:to>
      <xdr:col>112</xdr:col>
      <xdr:colOff>38100</xdr:colOff>
      <xdr:row>73</xdr:row>
      <xdr:rowOff>4583</xdr:rowOff>
    </xdr:to>
    <xdr:sp macro="" textlink="">
      <xdr:nvSpPr>
        <xdr:cNvPr id="867" name="楕円 866"/>
        <xdr:cNvSpPr/>
      </xdr:nvSpPr>
      <xdr:spPr>
        <a:xfrm>
          <a:off x="21272500" y="1241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21110</xdr:rowOff>
    </xdr:from>
    <xdr:ext cx="534377" cy="259045"/>
    <xdr:sp macro="" textlink="">
      <xdr:nvSpPr>
        <xdr:cNvPr id="868" name="テキスト ボックス 867"/>
        <xdr:cNvSpPr txBox="1"/>
      </xdr:nvSpPr>
      <xdr:spPr>
        <a:xfrm>
          <a:off x="21056111" y="12194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114699</xdr:rowOff>
    </xdr:from>
    <xdr:to>
      <xdr:col>107</xdr:col>
      <xdr:colOff>101600</xdr:colOff>
      <xdr:row>72</xdr:row>
      <xdr:rowOff>44849</xdr:rowOff>
    </xdr:to>
    <xdr:sp macro="" textlink="">
      <xdr:nvSpPr>
        <xdr:cNvPr id="869" name="楕円 868"/>
        <xdr:cNvSpPr/>
      </xdr:nvSpPr>
      <xdr:spPr>
        <a:xfrm>
          <a:off x="20383500" y="1228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61376</xdr:rowOff>
    </xdr:from>
    <xdr:ext cx="534377" cy="259045"/>
    <xdr:sp macro="" textlink="">
      <xdr:nvSpPr>
        <xdr:cNvPr id="870" name="テキスト ボックス 869"/>
        <xdr:cNvSpPr txBox="1"/>
      </xdr:nvSpPr>
      <xdr:spPr>
        <a:xfrm>
          <a:off x="20167111" y="1206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84851</xdr:rowOff>
    </xdr:from>
    <xdr:to>
      <xdr:col>102</xdr:col>
      <xdr:colOff>165100</xdr:colOff>
      <xdr:row>74</xdr:row>
      <xdr:rowOff>15001</xdr:rowOff>
    </xdr:to>
    <xdr:sp macro="" textlink="">
      <xdr:nvSpPr>
        <xdr:cNvPr id="871" name="楕円 870"/>
        <xdr:cNvSpPr/>
      </xdr:nvSpPr>
      <xdr:spPr>
        <a:xfrm>
          <a:off x="19494500" y="1260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31528</xdr:rowOff>
    </xdr:from>
    <xdr:ext cx="534377" cy="259045"/>
    <xdr:sp macro="" textlink="">
      <xdr:nvSpPr>
        <xdr:cNvPr id="872" name="テキスト ボックス 871"/>
        <xdr:cNvSpPr txBox="1"/>
      </xdr:nvSpPr>
      <xdr:spPr>
        <a:xfrm>
          <a:off x="19278111" y="1237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130505</xdr:rowOff>
    </xdr:from>
    <xdr:to>
      <xdr:col>98</xdr:col>
      <xdr:colOff>38100</xdr:colOff>
      <xdr:row>74</xdr:row>
      <xdr:rowOff>60655</xdr:rowOff>
    </xdr:to>
    <xdr:sp macro="" textlink="">
      <xdr:nvSpPr>
        <xdr:cNvPr id="873" name="楕円 872"/>
        <xdr:cNvSpPr/>
      </xdr:nvSpPr>
      <xdr:spPr>
        <a:xfrm>
          <a:off x="18605500" y="1264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77182</xdr:rowOff>
    </xdr:from>
    <xdr:ext cx="534377" cy="259045"/>
    <xdr:sp macro="" textlink="">
      <xdr:nvSpPr>
        <xdr:cNvPr id="874" name="テキスト ボックス 873"/>
        <xdr:cNvSpPr txBox="1"/>
      </xdr:nvSpPr>
      <xdr:spPr>
        <a:xfrm>
          <a:off x="18389111" y="1242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ゴシック" panose="020B0609070205080204" pitchFamily="49" charset="-128"/>
              <a:ea typeface="ＭＳ ゴシック" panose="020B0609070205080204" pitchFamily="49" charset="-128"/>
            </a:rPr>
            <a:t>普通建設事業は、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住民一人当たり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７５，１４３</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であり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２８</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１５，５９５円の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減となって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これは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合板・製材生産性強化対策事業の減少や西ひうち埋立整備事業費の減少など</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るものであり、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類似団体、全国</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、愛媛県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平均</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回っ</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扶助費</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は、住民一人当たり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９７，３６１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円であり、平成</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２８</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２，６３３</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なっている。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これは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臨時福祉給付金支給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事業や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介護給付費・訓練等給付費の増加</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などによるものであり、類似団体、全国、愛媛県平均</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下回っている。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積立金は、住民一人当たり２５，７１９円であり、平成２８年度から８，５９８円の減となっている。これは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新たに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合併振興基金への積立（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１，１７０百万円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）があったものの、財政調整基金積立金の減（△１，６７２百万円）や減債基金積立金の減（△１９４百万円）などによるものであり、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類似団体、全国、愛媛県平均</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回っている。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今後も費用対効果を十分考慮した事業執行を行い、健全な財政状況の維持に努める。</a:t>
          </a:r>
          <a:endParaRPr lang="ja-JP" altLang="ja-JP" sz="13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愛媛県西条市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110,767
109,435
509.98
51,247,148
49,134,436
1,920,048
26,824,263
52,403,344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54627</xdr:rowOff>
    </xdr:from>
    <xdr:ext cx="467179" cy="259045"/>
    <xdr:sp macro="" textlink="">
      <xdr:nvSpPr>
        <xdr:cNvPr id="44" name="テキスト ボックス 43"/>
        <xdr:cNvSpPr txBox="1"/>
      </xdr:nvSpPr>
      <xdr:spPr>
        <a:xfrm>
          <a:off x="294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6" name="テキスト ボックス 45"/>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111777</xdr:rowOff>
    </xdr:from>
    <xdr:ext cx="467179" cy="259045"/>
    <xdr:sp macro="" textlink="">
      <xdr:nvSpPr>
        <xdr:cNvPr id="48" name="テキスト ボックス 47"/>
        <xdr:cNvSpPr txBox="1"/>
      </xdr:nvSpPr>
      <xdr:spPr>
        <a:xfrm>
          <a:off x="294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0" name="テキスト ボックス 49"/>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132271</xdr:rowOff>
    </xdr:from>
    <xdr:to>
      <xdr:col>24</xdr:col>
      <xdr:colOff>62865</xdr:colOff>
      <xdr:row>38</xdr:row>
      <xdr:rowOff>5969</xdr:rowOff>
    </xdr:to>
    <xdr:cxnSp macro="">
      <xdr:nvCxnSpPr>
        <xdr:cNvPr id="52" name="直線コネクタ 51"/>
        <xdr:cNvCxnSpPr/>
      </xdr:nvCxnSpPr>
      <xdr:spPr>
        <a:xfrm flipV="1">
          <a:off x="4633595" y="5275771"/>
          <a:ext cx="1270" cy="1245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9796</xdr:rowOff>
    </xdr:from>
    <xdr:ext cx="469744" cy="259045"/>
    <xdr:sp macro="" textlink="">
      <xdr:nvSpPr>
        <xdr:cNvPr id="53" name="議会費最小値テキスト"/>
        <xdr:cNvSpPr txBox="1"/>
      </xdr:nvSpPr>
      <xdr:spPr>
        <a:xfrm>
          <a:off x="4686300" y="6524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5969</xdr:rowOff>
    </xdr:from>
    <xdr:to>
      <xdr:col>24</xdr:col>
      <xdr:colOff>152400</xdr:colOff>
      <xdr:row>38</xdr:row>
      <xdr:rowOff>5969</xdr:rowOff>
    </xdr:to>
    <xdr:cxnSp macro="">
      <xdr:nvCxnSpPr>
        <xdr:cNvPr id="54" name="直線コネクタ 53"/>
        <xdr:cNvCxnSpPr/>
      </xdr:nvCxnSpPr>
      <xdr:spPr>
        <a:xfrm>
          <a:off x="4546600" y="6521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78948</xdr:rowOff>
    </xdr:from>
    <xdr:ext cx="469744" cy="259045"/>
    <xdr:sp macro="" textlink="">
      <xdr:nvSpPr>
        <xdr:cNvPr id="55" name="議会費最大値テキスト"/>
        <xdr:cNvSpPr txBox="1"/>
      </xdr:nvSpPr>
      <xdr:spPr>
        <a:xfrm>
          <a:off x="4686300" y="505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132271</xdr:rowOff>
    </xdr:from>
    <xdr:to>
      <xdr:col>24</xdr:col>
      <xdr:colOff>152400</xdr:colOff>
      <xdr:row>30</xdr:row>
      <xdr:rowOff>132271</xdr:rowOff>
    </xdr:to>
    <xdr:cxnSp macro="">
      <xdr:nvCxnSpPr>
        <xdr:cNvPr id="56" name="直線コネクタ 55"/>
        <xdr:cNvCxnSpPr/>
      </xdr:nvCxnSpPr>
      <xdr:spPr>
        <a:xfrm>
          <a:off x="4546600" y="5275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124841</xdr:rowOff>
    </xdr:from>
    <xdr:to>
      <xdr:col>24</xdr:col>
      <xdr:colOff>63500</xdr:colOff>
      <xdr:row>35</xdr:row>
      <xdr:rowOff>64262</xdr:rowOff>
    </xdr:to>
    <xdr:cxnSp macro="">
      <xdr:nvCxnSpPr>
        <xdr:cNvPr id="57" name="直線コネクタ 56"/>
        <xdr:cNvCxnSpPr/>
      </xdr:nvCxnSpPr>
      <xdr:spPr>
        <a:xfrm flipV="1">
          <a:off x="3797300" y="5954141"/>
          <a:ext cx="838200" cy="11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169625</xdr:rowOff>
    </xdr:from>
    <xdr:ext cx="469744" cy="259045"/>
    <xdr:sp macro="" textlink="">
      <xdr:nvSpPr>
        <xdr:cNvPr id="58" name="議会費平均値テキスト"/>
        <xdr:cNvSpPr txBox="1"/>
      </xdr:nvSpPr>
      <xdr:spPr>
        <a:xfrm>
          <a:off x="4686300" y="59989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19748</xdr:rowOff>
    </xdr:from>
    <xdr:to>
      <xdr:col>24</xdr:col>
      <xdr:colOff>114300</xdr:colOff>
      <xdr:row>35</xdr:row>
      <xdr:rowOff>121348</xdr:rowOff>
    </xdr:to>
    <xdr:sp macro="" textlink="">
      <xdr:nvSpPr>
        <xdr:cNvPr id="59" name="フローチャート: 判断 58"/>
        <xdr:cNvSpPr/>
      </xdr:nvSpPr>
      <xdr:spPr>
        <a:xfrm>
          <a:off x="4584700" y="602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95123</xdr:rowOff>
    </xdr:from>
    <xdr:to>
      <xdr:col>19</xdr:col>
      <xdr:colOff>177800</xdr:colOff>
      <xdr:row>35</xdr:row>
      <xdr:rowOff>64262</xdr:rowOff>
    </xdr:to>
    <xdr:cxnSp macro="">
      <xdr:nvCxnSpPr>
        <xdr:cNvPr id="60" name="直線コネクタ 59"/>
        <xdr:cNvCxnSpPr/>
      </xdr:nvCxnSpPr>
      <xdr:spPr>
        <a:xfrm>
          <a:off x="2908300" y="5924423"/>
          <a:ext cx="889000" cy="14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34036</xdr:rowOff>
    </xdr:from>
    <xdr:to>
      <xdr:col>20</xdr:col>
      <xdr:colOff>38100</xdr:colOff>
      <xdr:row>35</xdr:row>
      <xdr:rowOff>135636</xdr:rowOff>
    </xdr:to>
    <xdr:sp macro="" textlink="">
      <xdr:nvSpPr>
        <xdr:cNvPr id="61" name="フローチャート: 判断 60"/>
        <xdr:cNvSpPr/>
      </xdr:nvSpPr>
      <xdr:spPr>
        <a:xfrm>
          <a:off x="3746500" y="603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126763</xdr:rowOff>
    </xdr:from>
    <xdr:ext cx="469744" cy="259045"/>
    <xdr:sp macro="" textlink="">
      <xdr:nvSpPr>
        <xdr:cNvPr id="62" name="テキスト ボックス 61"/>
        <xdr:cNvSpPr txBox="1"/>
      </xdr:nvSpPr>
      <xdr:spPr>
        <a:xfrm>
          <a:off x="3562428" y="612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95123</xdr:rowOff>
    </xdr:from>
    <xdr:to>
      <xdr:col>15</xdr:col>
      <xdr:colOff>50800</xdr:colOff>
      <xdr:row>34</xdr:row>
      <xdr:rowOff>119126</xdr:rowOff>
    </xdr:to>
    <xdr:cxnSp macro="">
      <xdr:nvCxnSpPr>
        <xdr:cNvPr id="63" name="直線コネクタ 62"/>
        <xdr:cNvCxnSpPr/>
      </xdr:nvCxnSpPr>
      <xdr:spPr>
        <a:xfrm flipV="1">
          <a:off x="2019300" y="5924423"/>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78613</xdr:rowOff>
    </xdr:from>
    <xdr:to>
      <xdr:col>15</xdr:col>
      <xdr:colOff>101600</xdr:colOff>
      <xdr:row>35</xdr:row>
      <xdr:rowOff>8763</xdr:rowOff>
    </xdr:to>
    <xdr:sp macro="" textlink="">
      <xdr:nvSpPr>
        <xdr:cNvPr id="64" name="フローチャート: 判断 63"/>
        <xdr:cNvSpPr/>
      </xdr:nvSpPr>
      <xdr:spPr>
        <a:xfrm>
          <a:off x="2857500" y="59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171340</xdr:rowOff>
    </xdr:from>
    <xdr:ext cx="469744" cy="259045"/>
    <xdr:sp macro="" textlink="">
      <xdr:nvSpPr>
        <xdr:cNvPr id="65" name="テキスト ボックス 64"/>
        <xdr:cNvSpPr txBox="1"/>
      </xdr:nvSpPr>
      <xdr:spPr>
        <a:xfrm>
          <a:off x="2673428" y="600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119126</xdr:rowOff>
    </xdr:from>
    <xdr:to>
      <xdr:col>10</xdr:col>
      <xdr:colOff>114300</xdr:colOff>
      <xdr:row>35</xdr:row>
      <xdr:rowOff>26543</xdr:rowOff>
    </xdr:to>
    <xdr:cxnSp macro="">
      <xdr:nvCxnSpPr>
        <xdr:cNvPr id="66" name="直線コネクタ 65"/>
        <xdr:cNvCxnSpPr/>
      </xdr:nvCxnSpPr>
      <xdr:spPr>
        <a:xfrm flipV="1">
          <a:off x="1130300" y="5948426"/>
          <a:ext cx="889000" cy="7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3175</xdr:rowOff>
    </xdr:from>
    <xdr:to>
      <xdr:col>10</xdr:col>
      <xdr:colOff>165100</xdr:colOff>
      <xdr:row>35</xdr:row>
      <xdr:rowOff>104775</xdr:rowOff>
    </xdr:to>
    <xdr:sp macro="" textlink="">
      <xdr:nvSpPr>
        <xdr:cNvPr id="67" name="フローチャート: 判断 66"/>
        <xdr:cNvSpPr/>
      </xdr:nvSpPr>
      <xdr:spPr>
        <a:xfrm>
          <a:off x="1968500" y="600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95902</xdr:rowOff>
    </xdr:from>
    <xdr:ext cx="469744" cy="259045"/>
    <xdr:sp macro="" textlink="">
      <xdr:nvSpPr>
        <xdr:cNvPr id="68" name="テキスト ボックス 67"/>
        <xdr:cNvSpPr txBox="1"/>
      </xdr:nvSpPr>
      <xdr:spPr>
        <a:xfrm>
          <a:off x="1784428" y="609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31750</xdr:rowOff>
    </xdr:from>
    <xdr:to>
      <xdr:col>6</xdr:col>
      <xdr:colOff>38100</xdr:colOff>
      <xdr:row>35</xdr:row>
      <xdr:rowOff>133350</xdr:rowOff>
    </xdr:to>
    <xdr:sp macro="" textlink="">
      <xdr:nvSpPr>
        <xdr:cNvPr id="69" name="フローチャート: 判断 68"/>
        <xdr:cNvSpPr/>
      </xdr:nvSpPr>
      <xdr:spPr>
        <a:xfrm>
          <a:off x="1079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124477</xdr:rowOff>
    </xdr:from>
    <xdr:ext cx="469744" cy="259045"/>
    <xdr:sp macro="" textlink="">
      <xdr:nvSpPr>
        <xdr:cNvPr id="70" name="テキスト ボックス 69"/>
        <xdr:cNvSpPr txBox="1"/>
      </xdr:nvSpPr>
      <xdr:spPr>
        <a:xfrm>
          <a:off x="895428"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74041</xdr:rowOff>
    </xdr:from>
    <xdr:to>
      <xdr:col>24</xdr:col>
      <xdr:colOff>114300</xdr:colOff>
      <xdr:row>35</xdr:row>
      <xdr:rowOff>4191</xdr:rowOff>
    </xdr:to>
    <xdr:sp macro="" textlink="">
      <xdr:nvSpPr>
        <xdr:cNvPr id="76" name="楕円 75"/>
        <xdr:cNvSpPr/>
      </xdr:nvSpPr>
      <xdr:spPr>
        <a:xfrm>
          <a:off x="4584700" y="590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96918</xdr:rowOff>
    </xdr:from>
    <xdr:ext cx="469744" cy="259045"/>
    <xdr:sp macro="" textlink="">
      <xdr:nvSpPr>
        <xdr:cNvPr id="77" name="議会費該当値テキスト"/>
        <xdr:cNvSpPr txBox="1"/>
      </xdr:nvSpPr>
      <xdr:spPr>
        <a:xfrm>
          <a:off x="4686300" y="5754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13462</xdr:rowOff>
    </xdr:from>
    <xdr:to>
      <xdr:col>20</xdr:col>
      <xdr:colOff>38100</xdr:colOff>
      <xdr:row>35</xdr:row>
      <xdr:rowOff>115062</xdr:rowOff>
    </xdr:to>
    <xdr:sp macro="" textlink="">
      <xdr:nvSpPr>
        <xdr:cNvPr id="78" name="楕円 77"/>
        <xdr:cNvSpPr/>
      </xdr:nvSpPr>
      <xdr:spPr>
        <a:xfrm>
          <a:off x="3746500" y="601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131589</xdr:rowOff>
    </xdr:from>
    <xdr:ext cx="469744" cy="259045"/>
    <xdr:sp macro="" textlink="">
      <xdr:nvSpPr>
        <xdr:cNvPr id="79" name="テキスト ボックス 78"/>
        <xdr:cNvSpPr txBox="1"/>
      </xdr:nvSpPr>
      <xdr:spPr>
        <a:xfrm>
          <a:off x="3562428" y="578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44323</xdr:rowOff>
    </xdr:from>
    <xdr:to>
      <xdr:col>15</xdr:col>
      <xdr:colOff>101600</xdr:colOff>
      <xdr:row>34</xdr:row>
      <xdr:rowOff>145923</xdr:rowOff>
    </xdr:to>
    <xdr:sp macro="" textlink="">
      <xdr:nvSpPr>
        <xdr:cNvPr id="80" name="楕円 79"/>
        <xdr:cNvSpPr/>
      </xdr:nvSpPr>
      <xdr:spPr>
        <a:xfrm>
          <a:off x="2857500" y="587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162450</xdr:rowOff>
    </xdr:from>
    <xdr:ext cx="469744" cy="259045"/>
    <xdr:sp macro="" textlink="">
      <xdr:nvSpPr>
        <xdr:cNvPr id="81" name="テキスト ボックス 80"/>
        <xdr:cNvSpPr txBox="1"/>
      </xdr:nvSpPr>
      <xdr:spPr>
        <a:xfrm>
          <a:off x="2673428" y="564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68326</xdr:rowOff>
    </xdr:from>
    <xdr:to>
      <xdr:col>10</xdr:col>
      <xdr:colOff>165100</xdr:colOff>
      <xdr:row>34</xdr:row>
      <xdr:rowOff>169926</xdr:rowOff>
    </xdr:to>
    <xdr:sp macro="" textlink="">
      <xdr:nvSpPr>
        <xdr:cNvPr id="82" name="楕円 81"/>
        <xdr:cNvSpPr/>
      </xdr:nvSpPr>
      <xdr:spPr>
        <a:xfrm>
          <a:off x="1968500" y="589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15003</xdr:rowOff>
    </xdr:from>
    <xdr:ext cx="469744" cy="259045"/>
    <xdr:sp macro="" textlink="">
      <xdr:nvSpPr>
        <xdr:cNvPr id="83" name="テキスト ボックス 82"/>
        <xdr:cNvSpPr txBox="1"/>
      </xdr:nvSpPr>
      <xdr:spPr>
        <a:xfrm>
          <a:off x="1784428" y="567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147193</xdr:rowOff>
    </xdr:from>
    <xdr:to>
      <xdr:col>6</xdr:col>
      <xdr:colOff>38100</xdr:colOff>
      <xdr:row>35</xdr:row>
      <xdr:rowOff>77343</xdr:rowOff>
    </xdr:to>
    <xdr:sp macro="" textlink="">
      <xdr:nvSpPr>
        <xdr:cNvPr id="84" name="楕円 83"/>
        <xdr:cNvSpPr/>
      </xdr:nvSpPr>
      <xdr:spPr>
        <a:xfrm>
          <a:off x="1079500" y="597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93870</xdr:rowOff>
    </xdr:from>
    <xdr:ext cx="469744" cy="259045"/>
    <xdr:sp macro="" textlink="">
      <xdr:nvSpPr>
        <xdr:cNvPr id="85" name="テキスト ボックス 84"/>
        <xdr:cNvSpPr txBox="1"/>
      </xdr:nvSpPr>
      <xdr:spPr>
        <a:xfrm>
          <a:off x="895428" y="5751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7" name="直線コネクタ 96"/>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8" name="テキスト ボックス 97"/>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0" name="テキスト ボックス 99"/>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2" name="テキスト ボックス 101"/>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4" name="テキスト ボックス 103"/>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6" name="テキスト ボックス 105"/>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170828</xdr:rowOff>
    </xdr:from>
    <xdr:to>
      <xdr:col>24</xdr:col>
      <xdr:colOff>62865</xdr:colOff>
      <xdr:row>58</xdr:row>
      <xdr:rowOff>70739</xdr:rowOff>
    </xdr:to>
    <xdr:cxnSp macro="">
      <xdr:nvCxnSpPr>
        <xdr:cNvPr id="110" name="直線コネクタ 109"/>
        <xdr:cNvCxnSpPr/>
      </xdr:nvCxnSpPr>
      <xdr:spPr>
        <a:xfrm flipV="1">
          <a:off x="4633595" y="8743328"/>
          <a:ext cx="1270" cy="1271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74566</xdr:rowOff>
    </xdr:from>
    <xdr:ext cx="534377" cy="259045"/>
    <xdr:sp macro="" textlink="">
      <xdr:nvSpPr>
        <xdr:cNvPr id="111" name="総務費最小値テキスト"/>
        <xdr:cNvSpPr txBox="1"/>
      </xdr:nvSpPr>
      <xdr:spPr>
        <a:xfrm>
          <a:off x="4686300" y="1001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70739</xdr:rowOff>
    </xdr:from>
    <xdr:to>
      <xdr:col>24</xdr:col>
      <xdr:colOff>152400</xdr:colOff>
      <xdr:row>58</xdr:row>
      <xdr:rowOff>70739</xdr:rowOff>
    </xdr:to>
    <xdr:cxnSp macro="">
      <xdr:nvCxnSpPr>
        <xdr:cNvPr id="112" name="直線コネクタ 111"/>
        <xdr:cNvCxnSpPr/>
      </xdr:nvCxnSpPr>
      <xdr:spPr>
        <a:xfrm>
          <a:off x="4546600" y="10014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117505</xdr:rowOff>
    </xdr:from>
    <xdr:ext cx="534377" cy="259045"/>
    <xdr:sp macro="" textlink="">
      <xdr:nvSpPr>
        <xdr:cNvPr id="113" name="総務費最大値テキスト"/>
        <xdr:cNvSpPr txBox="1"/>
      </xdr:nvSpPr>
      <xdr:spPr>
        <a:xfrm>
          <a:off x="4686300" y="851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94,366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170828</xdr:rowOff>
    </xdr:from>
    <xdr:to>
      <xdr:col>24</xdr:col>
      <xdr:colOff>152400</xdr:colOff>
      <xdr:row>50</xdr:row>
      <xdr:rowOff>170828</xdr:rowOff>
    </xdr:to>
    <xdr:cxnSp macro="">
      <xdr:nvCxnSpPr>
        <xdr:cNvPr id="114" name="直線コネクタ 113"/>
        <xdr:cNvCxnSpPr/>
      </xdr:nvCxnSpPr>
      <xdr:spPr>
        <a:xfrm>
          <a:off x="4546600" y="874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75768</xdr:rowOff>
    </xdr:from>
    <xdr:to>
      <xdr:col>24</xdr:col>
      <xdr:colOff>63500</xdr:colOff>
      <xdr:row>54</xdr:row>
      <xdr:rowOff>96762</xdr:rowOff>
    </xdr:to>
    <xdr:cxnSp macro="">
      <xdr:nvCxnSpPr>
        <xdr:cNvPr id="115" name="直線コネクタ 114"/>
        <xdr:cNvCxnSpPr/>
      </xdr:nvCxnSpPr>
      <xdr:spPr>
        <a:xfrm>
          <a:off x="3797300" y="9162618"/>
          <a:ext cx="838200" cy="19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112323</xdr:rowOff>
    </xdr:from>
    <xdr:ext cx="534377" cy="259045"/>
    <xdr:sp macro="" textlink="">
      <xdr:nvSpPr>
        <xdr:cNvPr id="116" name="総務費平均値テキスト"/>
        <xdr:cNvSpPr txBox="1"/>
      </xdr:nvSpPr>
      <xdr:spPr>
        <a:xfrm>
          <a:off x="4686300" y="9370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133896</xdr:rowOff>
    </xdr:from>
    <xdr:to>
      <xdr:col>24</xdr:col>
      <xdr:colOff>114300</xdr:colOff>
      <xdr:row>55</xdr:row>
      <xdr:rowOff>64046</xdr:rowOff>
    </xdr:to>
    <xdr:sp macro="" textlink="">
      <xdr:nvSpPr>
        <xdr:cNvPr id="117" name="フローチャート: 判断 116"/>
        <xdr:cNvSpPr/>
      </xdr:nvSpPr>
      <xdr:spPr>
        <a:xfrm>
          <a:off x="4584700" y="939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75768</xdr:rowOff>
    </xdr:from>
    <xdr:to>
      <xdr:col>19</xdr:col>
      <xdr:colOff>177800</xdr:colOff>
      <xdr:row>53</xdr:row>
      <xdr:rowOff>110687</xdr:rowOff>
    </xdr:to>
    <xdr:cxnSp macro="">
      <xdr:nvCxnSpPr>
        <xdr:cNvPr id="118" name="直線コネクタ 117"/>
        <xdr:cNvCxnSpPr/>
      </xdr:nvCxnSpPr>
      <xdr:spPr>
        <a:xfrm flipV="1">
          <a:off x="2908300" y="9162618"/>
          <a:ext cx="889000" cy="3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132944</xdr:rowOff>
    </xdr:from>
    <xdr:to>
      <xdr:col>20</xdr:col>
      <xdr:colOff>38100</xdr:colOff>
      <xdr:row>55</xdr:row>
      <xdr:rowOff>63094</xdr:rowOff>
    </xdr:to>
    <xdr:sp macro="" textlink="">
      <xdr:nvSpPr>
        <xdr:cNvPr id="119" name="フローチャート: 判断 118"/>
        <xdr:cNvSpPr/>
      </xdr:nvSpPr>
      <xdr:spPr>
        <a:xfrm>
          <a:off x="3746500" y="939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54221</xdr:rowOff>
    </xdr:from>
    <xdr:ext cx="534377" cy="259045"/>
    <xdr:sp macro="" textlink="">
      <xdr:nvSpPr>
        <xdr:cNvPr id="120" name="テキスト ボックス 119"/>
        <xdr:cNvSpPr txBox="1"/>
      </xdr:nvSpPr>
      <xdr:spPr>
        <a:xfrm>
          <a:off x="3530111" y="948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110687</xdr:rowOff>
    </xdr:from>
    <xdr:to>
      <xdr:col>15</xdr:col>
      <xdr:colOff>50800</xdr:colOff>
      <xdr:row>55</xdr:row>
      <xdr:rowOff>108458</xdr:rowOff>
    </xdr:to>
    <xdr:cxnSp macro="">
      <xdr:nvCxnSpPr>
        <xdr:cNvPr id="121" name="直線コネクタ 120"/>
        <xdr:cNvCxnSpPr/>
      </xdr:nvCxnSpPr>
      <xdr:spPr>
        <a:xfrm flipV="1">
          <a:off x="2019300" y="9197537"/>
          <a:ext cx="889000" cy="34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65774</xdr:rowOff>
    </xdr:from>
    <xdr:to>
      <xdr:col>15</xdr:col>
      <xdr:colOff>101600</xdr:colOff>
      <xdr:row>55</xdr:row>
      <xdr:rowOff>167374</xdr:rowOff>
    </xdr:to>
    <xdr:sp macro="" textlink="">
      <xdr:nvSpPr>
        <xdr:cNvPr id="122" name="フローチャート: 判断 121"/>
        <xdr:cNvSpPr/>
      </xdr:nvSpPr>
      <xdr:spPr>
        <a:xfrm>
          <a:off x="2857500" y="949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158501</xdr:rowOff>
    </xdr:from>
    <xdr:ext cx="534377" cy="259045"/>
    <xdr:sp macro="" textlink="">
      <xdr:nvSpPr>
        <xdr:cNvPr id="123" name="テキスト ボックス 122"/>
        <xdr:cNvSpPr txBox="1"/>
      </xdr:nvSpPr>
      <xdr:spPr>
        <a:xfrm>
          <a:off x="2641111" y="958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15532</xdr:rowOff>
    </xdr:from>
    <xdr:to>
      <xdr:col>10</xdr:col>
      <xdr:colOff>114300</xdr:colOff>
      <xdr:row>55</xdr:row>
      <xdr:rowOff>108458</xdr:rowOff>
    </xdr:to>
    <xdr:cxnSp macro="">
      <xdr:nvCxnSpPr>
        <xdr:cNvPr id="124" name="直線コネクタ 123"/>
        <xdr:cNvCxnSpPr/>
      </xdr:nvCxnSpPr>
      <xdr:spPr>
        <a:xfrm>
          <a:off x="1130300" y="9102382"/>
          <a:ext cx="889000" cy="435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11061</xdr:rowOff>
    </xdr:from>
    <xdr:to>
      <xdr:col>10</xdr:col>
      <xdr:colOff>165100</xdr:colOff>
      <xdr:row>56</xdr:row>
      <xdr:rowOff>112661</xdr:rowOff>
    </xdr:to>
    <xdr:sp macro="" textlink="">
      <xdr:nvSpPr>
        <xdr:cNvPr id="125" name="フローチャート: 判断 124"/>
        <xdr:cNvSpPr/>
      </xdr:nvSpPr>
      <xdr:spPr>
        <a:xfrm>
          <a:off x="1968500" y="961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103788</xdr:rowOff>
    </xdr:from>
    <xdr:ext cx="534377" cy="259045"/>
    <xdr:sp macro="" textlink="">
      <xdr:nvSpPr>
        <xdr:cNvPr id="126" name="テキスト ボックス 125"/>
        <xdr:cNvSpPr txBox="1"/>
      </xdr:nvSpPr>
      <xdr:spPr>
        <a:xfrm>
          <a:off x="1752111" y="970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162966</xdr:rowOff>
    </xdr:from>
    <xdr:to>
      <xdr:col>6</xdr:col>
      <xdr:colOff>38100</xdr:colOff>
      <xdr:row>56</xdr:row>
      <xdr:rowOff>93116</xdr:rowOff>
    </xdr:to>
    <xdr:sp macro="" textlink="">
      <xdr:nvSpPr>
        <xdr:cNvPr id="127" name="フローチャート: 判断 126"/>
        <xdr:cNvSpPr/>
      </xdr:nvSpPr>
      <xdr:spPr>
        <a:xfrm>
          <a:off x="1079500" y="959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84243</xdr:rowOff>
    </xdr:from>
    <xdr:ext cx="534377" cy="259045"/>
    <xdr:sp macro="" textlink="">
      <xdr:nvSpPr>
        <xdr:cNvPr id="128" name="テキスト ボックス 127"/>
        <xdr:cNvSpPr txBox="1"/>
      </xdr:nvSpPr>
      <xdr:spPr>
        <a:xfrm>
          <a:off x="863111" y="968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45962</xdr:rowOff>
    </xdr:from>
    <xdr:to>
      <xdr:col>24</xdr:col>
      <xdr:colOff>114300</xdr:colOff>
      <xdr:row>54</xdr:row>
      <xdr:rowOff>147562</xdr:rowOff>
    </xdr:to>
    <xdr:sp macro="" textlink="">
      <xdr:nvSpPr>
        <xdr:cNvPr id="134" name="楕円 133"/>
        <xdr:cNvSpPr/>
      </xdr:nvSpPr>
      <xdr:spPr>
        <a:xfrm>
          <a:off x="4584700" y="930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68839</xdr:rowOff>
    </xdr:from>
    <xdr:ext cx="534377" cy="259045"/>
    <xdr:sp macro="" textlink="">
      <xdr:nvSpPr>
        <xdr:cNvPr id="135" name="総務費該当値テキスト"/>
        <xdr:cNvSpPr txBox="1"/>
      </xdr:nvSpPr>
      <xdr:spPr>
        <a:xfrm>
          <a:off x="4686300" y="915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24968</xdr:rowOff>
    </xdr:from>
    <xdr:to>
      <xdr:col>20</xdr:col>
      <xdr:colOff>38100</xdr:colOff>
      <xdr:row>53</xdr:row>
      <xdr:rowOff>126568</xdr:rowOff>
    </xdr:to>
    <xdr:sp macro="" textlink="">
      <xdr:nvSpPr>
        <xdr:cNvPr id="136" name="楕円 135"/>
        <xdr:cNvSpPr/>
      </xdr:nvSpPr>
      <xdr:spPr>
        <a:xfrm>
          <a:off x="3746500" y="911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51</xdr:row>
      <xdr:rowOff>143095</xdr:rowOff>
    </xdr:from>
    <xdr:ext cx="534377" cy="259045"/>
    <xdr:sp macro="" textlink="">
      <xdr:nvSpPr>
        <xdr:cNvPr id="137" name="テキスト ボックス 136"/>
        <xdr:cNvSpPr txBox="1"/>
      </xdr:nvSpPr>
      <xdr:spPr>
        <a:xfrm>
          <a:off x="3530111" y="888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59887</xdr:rowOff>
    </xdr:from>
    <xdr:to>
      <xdr:col>15</xdr:col>
      <xdr:colOff>101600</xdr:colOff>
      <xdr:row>53</xdr:row>
      <xdr:rowOff>161487</xdr:rowOff>
    </xdr:to>
    <xdr:sp macro="" textlink="">
      <xdr:nvSpPr>
        <xdr:cNvPr id="138" name="楕円 137"/>
        <xdr:cNvSpPr/>
      </xdr:nvSpPr>
      <xdr:spPr>
        <a:xfrm>
          <a:off x="2857500" y="914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6564</xdr:rowOff>
    </xdr:from>
    <xdr:ext cx="534377" cy="259045"/>
    <xdr:sp macro="" textlink="">
      <xdr:nvSpPr>
        <xdr:cNvPr id="139" name="テキスト ボックス 138"/>
        <xdr:cNvSpPr txBox="1"/>
      </xdr:nvSpPr>
      <xdr:spPr>
        <a:xfrm>
          <a:off x="2641111" y="8921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57658</xdr:rowOff>
    </xdr:from>
    <xdr:to>
      <xdr:col>10</xdr:col>
      <xdr:colOff>165100</xdr:colOff>
      <xdr:row>55</xdr:row>
      <xdr:rowOff>159258</xdr:rowOff>
    </xdr:to>
    <xdr:sp macro="" textlink="">
      <xdr:nvSpPr>
        <xdr:cNvPr id="140" name="楕円 139"/>
        <xdr:cNvSpPr/>
      </xdr:nvSpPr>
      <xdr:spPr>
        <a:xfrm>
          <a:off x="1968500" y="948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4335</xdr:rowOff>
    </xdr:from>
    <xdr:ext cx="534377" cy="259045"/>
    <xdr:sp macro="" textlink="">
      <xdr:nvSpPr>
        <xdr:cNvPr id="141" name="テキスト ボックス 140"/>
        <xdr:cNvSpPr txBox="1"/>
      </xdr:nvSpPr>
      <xdr:spPr>
        <a:xfrm>
          <a:off x="1752111" y="926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136182</xdr:rowOff>
    </xdr:from>
    <xdr:to>
      <xdr:col>6</xdr:col>
      <xdr:colOff>38100</xdr:colOff>
      <xdr:row>53</xdr:row>
      <xdr:rowOff>66332</xdr:rowOff>
    </xdr:to>
    <xdr:sp macro="" textlink="">
      <xdr:nvSpPr>
        <xdr:cNvPr id="142" name="楕円 141"/>
        <xdr:cNvSpPr/>
      </xdr:nvSpPr>
      <xdr:spPr>
        <a:xfrm>
          <a:off x="1079500" y="905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51</xdr:row>
      <xdr:rowOff>82859</xdr:rowOff>
    </xdr:from>
    <xdr:ext cx="534377" cy="259045"/>
    <xdr:sp macro="" textlink="">
      <xdr:nvSpPr>
        <xdr:cNvPr id="143" name="テキスト ボックス 142"/>
        <xdr:cNvSpPr txBox="1"/>
      </xdr:nvSpPr>
      <xdr:spPr>
        <a:xfrm>
          <a:off x="863111" y="882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4" name="テキスト ボックス 153"/>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6" name="テキスト ボックス 155"/>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8" name="テキスト ボックス 157"/>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0" name="テキスト ボックス 159"/>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2" name="テキスト ボックス 161"/>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4" name="テキスト ボックス 163"/>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15733</xdr:rowOff>
    </xdr:from>
    <xdr:to>
      <xdr:col>24</xdr:col>
      <xdr:colOff>62865</xdr:colOff>
      <xdr:row>78</xdr:row>
      <xdr:rowOff>100076</xdr:rowOff>
    </xdr:to>
    <xdr:cxnSp macro="">
      <xdr:nvCxnSpPr>
        <xdr:cNvPr id="170" name="直線コネクタ 169"/>
        <xdr:cNvCxnSpPr/>
      </xdr:nvCxnSpPr>
      <xdr:spPr>
        <a:xfrm flipV="1">
          <a:off x="4633595" y="12188683"/>
          <a:ext cx="1270" cy="1284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103903</xdr:rowOff>
    </xdr:from>
    <xdr:ext cx="599010" cy="259045"/>
    <xdr:sp macro="" textlink="">
      <xdr:nvSpPr>
        <xdr:cNvPr id="171" name="民生費最小値テキスト"/>
        <xdr:cNvSpPr txBox="1"/>
      </xdr:nvSpPr>
      <xdr:spPr>
        <a:xfrm>
          <a:off x="4686300" y="13477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100076</xdr:rowOff>
    </xdr:from>
    <xdr:to>
      <xdr:col>24</xdr:col>
      <xdr:colOff>152400</xdr:colOff>
      <xdr:row>78</xdr:row>
      <xdr:rowOff>100076</xdr:rowOff>
    </xdr:to>
    <xdr:cxnSp macro="">
      <xdr:nvCxnSpPr>
        <xdr:cNvPr id="172" name="直線コネクタ 171"/>
        <xdr:cNvCxnSpPr/>
      </xdr:nvCxnSpPr>
      <xdr:spPr>
        <a:xfrm>
          <a:off x="4546600" y="1347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133860</xdr:rowOff>
    </xdr:from>
    <xdr:ext cx="599010" cy="259045"/>
    <xdr:sp macro="" textlink="">
      <xdr:nvSpPr>
        <xdr:cNvPr id="173" name="民生費最大値テキスト"/>
        <xdr:cNvSpPr txBox="1"/>
      </xdr:nvSpPr>
      <xdr:spPr>
        <a:xfrm>
          <a:off x="4686300" y="1196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253,638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15733</xdr:rowOff>
    </xdr:from>
    <xdr:to>
      <xdr:col>24</xdr:col>
      <xdr:colOff>152400</xdr:colOff>
      <xdr:row>71</xdr:row>
      <xdr:rowOff>15733</xdr:rowOff>
    </xdr:to>
    <xdr:cxnSp macro="">
      <xdr:nvCxnSpPr>
        <xdr:cNvPr id="174" name="直線コネクタ 173"/>
        <xdr:cNvCxnSpPr/>
      </xdr:nvCxnSpPr>
      <xdr:spPr>
        <a:xfrm>
          <a:off x="4546600" y="1218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43373</xdr:rowOff>
    </xdr:from>
    <xdr:to>
      <xdr:col>24</xdr:col>
      <xdr:colOff>63500</xdr:colOff>
      <xdr:row>77</xdr:row>
      <xdr:rowOff>113509</xdr:rowOff>
    </xdr:to>
    <xdr:cxnSp macro="">
      <xdr:nvCxnSpPr>
        <xdr:cNvPr id="175" name="直線コネクタ 174"/>
        <xdr:cNvCxnSpPr/>
      </xdr:nvCxnSpPr>
      <xdr:spPr>
        <a:xfrm flipV="1">
          <a:off x="3797300" y="13245023"/>
          <a:ext cx="838200" cy="70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24234</xdr:rowOff>
    </xdr:from>
    <xdr:ext cx="599010" cy="259045"/>
    <xdr:sp macro="" textlink="">
      <xdr:nvSpPr>
        <xdr:cNvPr id="176" name="民生費平均値テキスト"/>
        <xdr:cNvSpPr txBox="1"/>
      </xdr:nvSpPr>
      <xdr:spPr>
        <a:xfrm>
          <a:off x="4686300" y="128829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1357</xdr:rowOff>
    </xdr:from>
    <xdr:to>
      <xdr:col>24</xdr:col>
      <xdr:colOff>114300</xdr:colOff>
      <xdr:row>76</xdr:row>
      <xdr:rowOff>102957</xdr:rowOff>
    </xdr:to>
    <xdr:sp macro="" textlink="">
      <xdr:nvSpPr>
        <xdr:cNvPr id="177" name="フローチャート: 判断 176"/>
        <xdr:cNvSpPr/>
      </xdr:nvSpPr>
      <xdr:spPr>
        <a:xfrm>
          <a:off x="4584700" y="1303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113509</xdr:rowOff>
    </xdr:from>
    <xdr:to>
      <xdr:col>19</xdr:col>
      <xdr:colOff>177800</xdr:colOff>
      <xdr:row>77</xdr:row>
      <xdr:rowOff>122859</xdr:rowOff>
    </xdr:to>
    <xdr:cxnSp macro="">
      <xdr:nvCxnSpPr>
        <xdr:cNvPr id="178" name="直線コネクタ 177"/>
        <xdr:cNvCxnSpPr/>
      </xdr:nvCxnSpPr>
      <xdr:spPr>
        <a:xfrm flipV="1">
          <a:off x="2908300" y="13315159"/>
          <a:ext cx="889000" cy="9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40328</xdr:rowOff>
    </xdr:from>
    <xdr:to>
      <xdr:col>20</xdr:col>
      <xdr:colOff>38100</xdr:colOff>
      <xdr:row>76</xdr:row>
      <xdr:rowOff>141928</xdr:rowOff>
    </xdr:to>
    <xdr:sp macro="" textlink="">
      <xdr:nvSpPr>
        <xdr:cNvPr id="179" name="フローチャート: 判断 178"/>
        <xdr:cNvSpPr/>
      </xdr:nvSpPr>
      <xdr:spPr>
        <a:xfrm>
          <a:off x="3746500" y="1307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158455</xdr:rowOff>
    </xdr:from>
    <xdr:ext cx="599010" cy="259045"/>
    <xdr:sp macro="" textlink="">
      <xdr:nvSpPr>
        <xdr:cNvPr id="180" name="テキスト ボックス 179"/>
        <xdr:cNvSpPr txBox="1"/>
      </xdr:nvSpPr>
      <xdr:spPr>
        <a:xfrm>
          <a:off x="3497795" y="12845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122859</xdr:rowOff>
    </xdr:from>
    <xdr:to>
      <xdr:col>15</xdr:col>
      <xdr:colOff>50800</xdr:colOff>
      <xdr:row>78</xdr:row>
      <xdr:rowOff>29994</xdr:rowOff>
    </xdr:to>
    <xdr:cxnSp macro="">
      <xdr:nvCxnSpPr>
        <xdr:cNvPr id="181" name="直線コネクタ 180"/>
        <xdr:cNvCxnSpPr/>
      </xdr:nvCxnSpPr>
      <xdr:spPr>
        <a:xfrm flipV="1">
          <a:off x="2019300" y="13324509"/>
          <a:ext cx="889000" cy="7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86702</xdr:rowOff>
    </xdr:from>
    <xdr:to>
      <xdr:col>15</xdr:col>
      <xdr:colOff>101600</xdr:colOff>
      <xdr:row>77</xdr:row>
      <xdr:rowOff>16852</xdr:rowOff>
    </xdr:to>
    <xdr:sp macro="" textlink="">
      <xdr:nvSpPr>
        <xdr:cNvPr id="182" name="フローチャート: 判断 181"/>
        <xdr:cNvSpPr/>
      </xdr:nvSpPr>
      <xdr:spPr>
        <a:xfrm>
          <a:off x="2857500" y="13116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33378</xdr:rowOff>
    </xdr:from>
    <xdr:ext cx="599010" cy="259045"/>
    <xdr:sp macro="" textlink="">
      <xdr:nvSpPr>
        <xdr:cNvPr id="183" name="テキスト ボックス 182"/>
        <xdr:cNvSpPr txBox="1"/>
      </xdr:nvSpPr>
      <xdr:spPr>
        <a:xfrm>
          <a:off x="2608795" y="12892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29994</xdr:rowOff>
    </xdr:from>
    <xdr:to>
      <xdr:col>10</xdr:col>
      <xdr:colOff>114300</xdr:colOff>
      <xdr:row>79</xdr:row>
      <xdr:rowOff>3400</xdr:rowOff>
    </xdr:to>
    <xdr:cxnSp macro="">
      <xdr:nvCxnSpPr>
        <xdr:cNvPr id="184" name="直線コネクタ 183"/>
        <xdr:cNvCxnSpPr/>
      </xdr:nvCxnSpPr>
      <xdr:spPr>
        <a:xfrm flipV="1">
          <a:off x="1130300" y="13403094"/>
          <a:ext cx="889000" cy="144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158307</xdr:rowOff>
    </xdr:from>
    <xdr:to>
      <xdr:col>10</xdr:col>
      <xdr:colOff>165100</xdr:colOff>
      <xdr:row>78</xdr:row>
      <xdr:rowOff>88457</xdr:rowOff>
    </xdr:to>
    <xdr:sp macro="" textlink="">
      <xdr:nvSpPr>
        <xdr:cNvPr id="185" name="フローチャート: 判断 184"/>
        <xdr:cNvSpPr/>
      </xdr:nvSpPr>
      <xdr:spPr>
        <a:xfrm>
          <a:off x="1968500" y="13359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79584</xdr:rowOff>
    </xdr:from>
    <xdr:ext cx="599010" cy="259045"/>
    <xdr:sp macro="" textlink="">
      <xdr:nvSpPr>
        <xdr:cNvPr id="186" name="テキスト ボックス 185"/>
        <xdr:cNvSpPr txBox="1"/>
      </xdr:nvSpPr>
      <xdr:spPr>
        <a:xfrm>
          <a:off x="1719795" y="13452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88443</xdr:rowOff>
    </xdr:from>
    <xdr:to>
      <xdr:col>6</xdr:col>
      <xdr:colOff>38100</xdr:colOff>
      <xdr:row>79</xdr:row>
      <xdr:rowOff>18593</xdr:rowOff>
    </xdr:to>
    <xdr:sp macro="" textlink="">
      <xdr:nvSpPr>
        <xdr:cNvPr id="187" name="フローチャート: 判断 186"/>
        <xdr:cNvSpPr/>
      </xdr:nvSpPr>
      <xdr:spPr>
        <a:xfrm>
          <a:off x="1079500" y="13461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35120</xdr:rowOff>
    </xdr:from>
    <xdr:ext cx="599010" cy="259045"/>
    <xdr:sp macro="" textlink="">
      <xdr:nvSpPr>
        <xdr:cNvPr id="188" name="テキスト ボックス 187"/>
        <xdr:cNvSpPr txBox="1"/>
      </xdr:nvSpPr>
      <xdr:spPr>
        <a:xfrm>
          <a:off x="830795" y="13236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164023</xdr:rowOff>
    </xdr:from>
    <xdr:to>
      <xdr:col>24</xdr:col>
      <xdr:colOff>114300</xdr:colOff>
      <xdr:row>77</xdr:row>
      <xdr:rowOff>94173</xdr:rowOff>
    </xdr:to>
    <xdr:sp macro="" textlink="">
      <xdr:nvSpPr>
        <xdr:cNvPr id="194" name="楕円 193"/>
        <xdr:cNvSpPr/>
      </xdr:nvSpPr>
      <xdr:spPr>
        <a:xfrm>
          <a:off x="4584700" y="1319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142450</xdr:rowOff>
    </xdr:from>
    <xdr:ext cx="599010" cy="259045"/>
    <xdr:sp macro="" textlink="">
      <xdr:nvSpPr>
        <xdr:cNvPr id="195" name="民生費該当値テキスト"/>
        <xdr:cNvSpPr txBox="1"/>
      </xdr:nvSpPr>
      <xdr:spPr>
        <a:xfrm>
          <a:off x="4686300" y="13172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62709</xdr:rowOff>
    </xdr:from>
    <xdr:to>
      <xdr:col>20</xdr:col>
      <xdr:colOff>38100</xdr:colOff>
      <xdr:row>77</xdr:row>
      <xdr:rowOff>164309</xdr:rowOff>
    </xdr:to>
    <xdr:sp macro="" textlink="">
      <xdr:nvSpPr>
        <xdr:cNvPr id="196" name="楕円 195"/>
        <xdr:cNvSpPr/>
      </xdr:nvSpPr>
      <xdr:spPr>
        <a:xfrm>
          <a:off x="3746500" y="1326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155436</xdr:rowOff>
    </xdr:from>
    <xdr:ext cx="599010" cy="259045"/>
    <xdr:sp macro="" textlink="">
      <xdr:nvSpPr>
        <xdr:cNvPr id="197" name="テキスト ボックス 196"/>
        <xdr:cNvSpPr txBox="1"/>
      </xdr:nvSpPr>
      <xdr:spPr>
        <a:xfrm>
          <a:off x="3497795" y="13357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72059</xdr:rowOff>
    </xdr:from>
    <xdr:to>
      <xdr:col>15</xdr:col>
      <xdr:colOff>101600</xdr:colOff>
      <xdr:row>78</xdr:row>
      <xdr:rowOff>2209</xdr:rowOff>
    </xdr:to>
    <xdr:sp macro="" textlink="">
      <xdr:nvSpPr>
        <xdr:cNvPr id="198" name="楕円 197"/>
        <xdr:cNvSpPr/>
      </xdr:nvSpPr>
      <xdr:spPr>
        <a:xfrm>
          <a:off x="2857500" y="1327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164786</xdr:rowOff>
    </xdr:from>
    <xdr:ext cx="599010" cy="259045"/>
    <xdr:sp macro="" textlink="">
      <xdr:nvSpPr>
        <xdr:cNvPr id="199" name="テキスト ボックス 198"/>
        <xdr:cNvSpPr txBox="1"/>
      </xdr:nvSpPr>
      <xdr:spPr>
        <a:xfrm>
          <a:off x="2608795" y="13366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150644</xdr:rowOff>
    </xdr:from>
    <xdr:to>
      <xdr:col>10</xdr:col>
      <xdr:colOff>165100</xdr:colOff>
      <xdr:row>78</xdr:row>
      <xdr:rowOff>80794</xdr:rowOff>
    </xdr:to>
    <xdr:sp macro="" textlink="">
      <xdr:nvSpPr>
        <xdr:cNvPr id="200" name="楕円 199"/>
        <xdr:cNvSpPr/>
      </xdr:nvSpPr>
      <xdr:spPr>
        <a:xfrm>
          <a:off x="1968500" y="1335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97321</xdr:rowOff>
    </xdr:from>
    <xdr:ext cx="599010" cy="259045"/>
    <xdr:sp macro="" textlink="">
      <xdr:nvSpPr>
        <xdr:cNvPr id="201" name="テキスト ボックス 200"/>
        <xdr:cNvSpPr txBox="1"/>
      </xdr:nvSpPr>
      <xdr:spPr>
        <a:xfrm>
          <a:off x="1719795" y="13127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124050</xdr:rowOff>
    </xdr:from>
    <xdr:to>
      <xdr:col>6</xdr:col>
      <xdr:colOff>38100</xdr:colOff>
      <xdr:row>79</xdr:row>
      <xdr:rowOff>54200</xdr:rowOff>
    </xdr:to>
    <xdr:sp macro="" textlink="">
      <xdr:nvSpPr>
        <xdr:cNvPr id="202" name="楕円 201"/>
        <xdr:cNvSpPr/>
      </xdr:nvSpPr>
      <xdr:spPr>
        <a:xfrm>
          <a:off x="1079500" y="1349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45327</xdr:rowOff>
    </xdr:from>
    <xdr:ext cx="599010" cy="259045"/>
    <xdr:sp macro="" textlink="">
      <xdr:nvSpPr>
        <xdr:cNvPr id="203" name="テキスト ボックス 202"/>
        <xdr:cNvSpPr txBox="1"/>
      </xdr:nvSpPr>
      <xdr:spPr>
        <a:xfrm>
          <a:off x="830795" y="1358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6" name="テキスト ボックス 215"/>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8" name="テキスト ボックス 217"/>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0" name="テキスト ボックス 219"/>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2" name="テキスト ボックス 221"/>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137596</xdr:rowOff>
    </xdr:from>
    <xdr:to>
      <xdr:col>24</xdr:col>
      <xdr:colOff>62865</xdr:colOff>
      <xdr:row>99</xdr:row>
      <xdr:rowOff>38294</xdr:rowOff>
    </xdr:to>
    <xdr:cxnSp macro="">
      <xdr:nvCxnSpPr>
        <xdr:cNvPr id="226" name="直線コネクタ 225"/>
        <xdr:cNvCxnSpPr/>
      </xdr:nvCxnSpPr>
      <xdr:spPr>
        <a:xfrm flipV="1">
          <a:off x="4633595" y="15568096"/>
          <a:ext cx="1270" cy="1443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42121</xdr:rowOff>
    </xdr:from>
    <xdr:ext cx="534377" cy="259045"/>
    <xdr:sp macro="" textlink="">
      <xdr:nvSpPr>
        <xdr:cNvPr id="227" name="衛生費最小値テキスト"/>
        <xdr:cNvSpPr txBox="1"/>
      </xdr:nvSpPr>
      <xdr:spPr>
        <a:xfrm>
          <a:off x="4686300" y="1701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38294</xdr:rowOff>
    </xdr:from>
    <xdr:to>
      <xdr:col>24</xdr:col>
      <xdr:colOff>152400</xdr:colOff>
      <xdr:row>99</xdr:row>
      <xdr:rowOff>38294</xdr:rowOff>
    </xdr:to>
    <xdr:cxnSp macro="">
      <xdr:nvCxnSpPr>
        <xdr:cNvPr id="228" name="直線コネクタ 227"/>
        <xdr:cNvCxnSpPr/>
      </xdr:nvCxnSpPr>
      <xdr:spPr>
        <a:xfrm>
          <a:off x="4546600" y="1701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84273</xdr:rowOff>
    </xdr:from>
    <xdr:ext cx="534377" cy="259045"/>
    <xdr:sp macro="" textlink="">
      <xdr:nvSpPr>
        <xdr:cNvPr id="229" name="衛生費最大値テキスト"/>
        <xdr:cNvSpPr txBox="1"/>
      </xdr:nvSpPr>
      <xdr:spPr>
        <a:xfrm>
          <a:off x="4686300" y="1534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80,092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137596</xdr:rowOff>
    </xdr:from>
    <xdr:to>
      <xdr:col>24</xdr:col>
      <xdr:colOff>152400</xdr:colOff>
      <xdr:row>90</xdr:row>
      <xdr:rowOff>137596</xdr:rowOff>
    </xdr:to>
    <xdr:cxnSp macro="">
      <xdr:nvCxnSpPr>
        <xdr:cNvPr id="230" name="直線コネクタ 229"/>
        <xdr:cNvCxnSpPr/>
      </xdr:nvCxnSpPr>
      <xdr:spPr>
        <a:xfrm>
          <a:off x="4546600" y="15568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26977</xdr:rowOff>
    </xdr:from>
    <xdr:to>
      <xdr:col>24</xdr:col>
      <xdr:colOff>63500</xdr:colOff>
      <xdr:row>98</xdr:row>
      <xdr:rowOff>66411</xdr:rowOff>
    </xdr:to>
    <xdr:cxnSp macro="">
      <xdr:nvCxnSpPr>
        <xdr:cNvPr id="231" name="直線コネクタ 230"/>
        <xdr:cNvCxnSpPr/>
      </xdr:nvCxnSpPr>
      <xdr:spPr>
        <a:xfrm flipV="1">
          <a:off x="3797300" y="16829077"/>
          <a:ext cx="838200" cy="39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107777</xdr:rowOff>
    </xdr:from>
    <xdr:ext cx="534377" cy="259045"/>
    <xdr:sp macro="" textlink="">
      <xdr:nvSpPr>
        <xdr:cNvPr id="232" name="衛生費平均値テキスト"/>
        <xdr:cNvSpPr txBox="1"/>
      </xdr:nvSpPr>
      <xdr:spPr>
        <a:xfrm>
          <a:off x="4686300" y="16395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84900</xdr:rowOff>
    </xdr:from>
    <xdr:to>
      <xdr:col>24</xdr:col>
      <xdr:colOff>114300</xdr:colOff>
      <xdr:row>97</xdr:row>
      <xdr:rowOff>15050</xdr:rowOff>
    </xdr:to>
    <xdr:sp macro="" textlink="">
      <xdr:nvSpPr>
        <xdr:cNvPr id="233" name="フローチャート: 判断 232"/>
        <xdr:cNvSpPr/>
      </xdr:nvSpPr>
      <xdr:spPr>
        <a:xfrm>
          <a:off x="4584700" y="165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66159</xdr:rowOff>
    </xdr:from>
    <xdr:to>
      <xdr:col>19</xdr:col>
      <xdr:colOff>177800</xdr:colOff>
      <xdr:row>98</xdr:row>
      <xdr:rowOff>66411</xdr:rowOff>
    </xdr:to>
    <xdr:cxnSp macro="">
      <xdr:nvCxnSpPr>
        <xdr:cNvPr id="234" name="直線コネクタ 233"/>
        <xdr:cNvCxnSpPr/>
      </xdr:nvCxnSpPr>
      <xdr:spPr>
        <a:xfrm>
          <a:off x="2908300" y="16868259"/>
          <a:ext cx="889000" cy="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95414</xdr:rowOff>
    </xdr:from>
    <xdr:to>
      <xdr:col>20</xdr:col>
      <xdr:colOff>38100</xdr:colOff>
      <xdr:row>97</xdr:row>
      <xdr:rowOff>25564</xdr:rowOff>
    </xdr:to>
    <xdr:sp macro="" textlink="">
      <xdr:nvSpPr>
        <xdr:cNvPr id="235" name="フローチャート: 判断 234"/>
        <xdr:cNvSpPr/>
      </xdr:nvSpPr>
      <xdr:spPr>
        <a:xfrm>
          <a:off x="3746500" y="1655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42091</xdr:rowOff>
    </xdr:from>
    <xdr:ext cx="534377" cy="259045"/>
    <xdr:sp macro="" textlink="">
      <xdr:nvSpPr>
        <xdr:cNvPr id="236" name="テキスト ボックス 235"/>
        <xdr:cNvSpPr txBox="1"/>
      </xdr:nvSpPr>
      <xdr:spPr>
        <a:xfrm>
          <a:off x="3530111" y="1632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2837</xdr:rowOff>
    </xdr:from>
    <xdr:to>
      <xdr:col>15</xdr:col>
      <xdr:colOff>50800</xdr:colOff>
      <xdr:row>98</xdr:row>
      <xdr:rowOff>66159</xdr:rowOff>
    </xdr:to>
    <xdr:cxnSp macro="">
      <xdr:nvCxnSpPr>
        <xdr:cNvPr id="237" name="直線コネクタ 236"/>
        <xdr:cNvCxnSpPr/>
      </xdr:nvCxnSpPr>
      <xdr:spPr>
        <a:xfrm>
          <a:off x="2019300" y="16804937"/>
          <a:ext cx="889000" cy="6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122847</xdr:rowOff>
    </xdr:from>
    <xdr:to>
      <xdr:col>15</xdr:col>
      <xdr:colOff>101600</xdr:colOff>
      <xdr:row>97</xdr:row>
      <xdr:rowOff>52997</xdr:rowOff>
    </xdr:to>
    <xdr:sp macro="" textlink="">
      <xdr:nvSpPr>
        <xdr:cNvPr id="238" name="フローチャート: 判断 237"/>
        <xdr:cNvSpPr/>
      </xdr:nvSpPr>
      <xdr:spPr>
        <a:xfrm>
          <a:off x="2857500" y="1658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69524</xdr:rowOff>
    </xdr:from>
    <xdr:ext cx="534377" cy="259045"/>
    <xdr:sp macro="" textlink="">
      <xdr:nvSpPr>
        <xdr:cNvPr id="239" name="テキスト ボックス 238"/>
        <xdr:cNvSpPr txBox="1"/>
      </xdr:nvSpPr>
      <xdr:spPr>
        <a:xfrm>
          <a:off x="2641111" y="1635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2837</xdr:rowOff>
    </xdr:from>
    <xdr:to>
      <xdr:col>10</xdr:col>
      <xdr:colOff>114300</xdr:colOff>
      <xdr:row>98</xdr:row>
      <xdr:rowOff>7866</xdr:rowOff>
    </xdr:to>
    <xdr:cxnSp macro="">
      <xdr:nvCxnSpPr>
        <xdr:cNvPr id="240" name="直線コネクタ 239"/>
        <xdr:cNvCxnSpPr/>
      </xdr:nvCxnSpPr>
      <xdr:spPr>
        <a:xfrm flipV="1">
          <a:off x="1130300" y="16804937"/>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158921</xdr:rowOff>
    </xdr:from>
    <xdr:to>
      <xdr:col>10</xdr:col>
      <xdr:colOff>165100</xdr:colOff>
      <xdr:row>97</xdr:row>
      <xdr:rowOff>89071</xdr:rowOff>
    </xdr:to>
    <xdr:sp macro="" textlink="">
      <xdr:nvSpPr>
        <xdr:cNvPr id="241" name="フローチャート: 判断 240"/>
        <xdr:cNvSpPr/>
      </xdr:nvSpPr>
      <xdr:spPr>
        <a:xfrm>
          <a:off x="1968500" y="166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105598</xdr:rowOff>
    </xdr:from>
    <xdr:ext cx="534377" cy="259045"/>
    <xdr:sp macro="" textlink="">
      <xdr:nvSpPr>
        <xdr:cNvPr id="242" name="テキスト ボックス 241"/>
        <xdr:cNvSpPr txBox="1"/>
      </xdr:nvSpPr>
      <xdr:spPr>
        <a:xfrm>
          <a:off x="1752111" y="1639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170328</xdr:rowOff>
    </xdr:from>
    <xdr:to>
      <xdr:col>6</xdr:col>
      <xdr:colOff>38100</xdr:colOff>
      <xdr:row>97</xdr:row>
      <xdr:rowOff>100478</xdr:rowOff>
    </xdr:to>
    <xdr:sp macro="" textlink="">
      <xdr:nvSpPr>
        <xdr:cNvPr id="243" name="フローチャート: 判断 242"/>
        <xdr:cNvSpPr/>
      </xdr:nvSpPr>
      <xdr:spPr>
        <a:xfrm>
          <a:off x="1079500" y="166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117005</xdr:rowOff>
    </xdr:from>
    <xdr:ext cx="534377" cy="259045"/>
    <xdr:sp macro="" textlink="">
      <xdr:nvSpPr>
        <xdr:cNvPr id="244" name="テキスト ボックス 243"/>
        <xdr:cNvSpPr txBox="1"/>
      </xdr:nvSpPr>
      <xdr:spPr>
        <a:xfrm>
          <a:off x="863111" y="164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147627</xdr:rowOff>
    </xdr:from>
    <xdr:to>
      <xdr:col>24</xdr:col>
      <xdr:colOff>114300</xdr:colOff>
      <xdr:row>98</xdr:row>
      <xdr:rowOff>77777</xdr:rowOff>
    </xdr:to>
    <xdr:sp macro="" textlink="">
      <xdr:nvSpPr>
        <xdr:cNvPr id="250" name="楕円 249"/>
        <xdr:cNvSpPr/>
      </xdr:nvSpPr>
      <xdr:spPr>
        <a:xfrm>
          <a:off x="4584700" y="1677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126054</xdr:rowOff>
    </xdr:from>
    <xdr:ext cx="534377" cy="259045"/>
    <xdr:sp macro="" textlink="">
      <xdr:nvSpPr>
        <xdr:cNvPr id="251" name="衛生費該当値テキスト"/>
        <xdr:cNvSpPr txBox="1"/>
      </xdr:nvSpPr>
      <xdr:spPr>
        <a:xfrm>
          <a:off x="4686300" y="16756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15611</xdr:rowOff>
    </xdr:from>
    <xdr:to>
      <xdr:col>20</xdr:col>
      <xdr:colOff>38100</xdr:colOff>
      <xdr:row>98</xdr:row>
      <xdr:rowOff>117211</xdr:rowOff>
    </xdr:to>
    <xdr:sp macro="" textlink="">
      <xdr:nvSpPr>
        <xdr:cNvPr id="252" name="楕円 251"/>
        <xdr:cNvSpPr/>
      </xdr:nvSpPr>
      <xdr:spPr>
        <a:xfrm>
          <a:off x="3746500" y="1681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108338</xdr:rowOff>
    </xdr:from>
    <xdr:ext cx="534377" cy="259045"/>
    <xdr:sp macro="" textlink="">
      <xdr:nvSpPr>
        <xdr:cNvPr id="253" name="テキスト ボックス 252"/>
        <xdr:cNvSpPr txBox="1"/>
      </xdr:nvSpPr>
      <xdr:spPr>
        <a:xfrm>
          <a:off x="3530111" y="1691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15359</xdr:rowOff>
    </xdr:from>
    <xdr:to>
      <xdr:col>15</xdr:col>
      <xdr:colOff>101600</xdr:colOff>
      <xdr:row>98</xdr:row>
      <xdr:rowOff>116959</xdr:rowOff>
    </xdr:to>
    <xdr:sp macro="" textlink="">
      <xdr:nvSpPr>
        <xdr:cNvPr id="254" name="楕円 253"/>
        <xdr:cNvSpPr/>
      </xdr:nvSpPr>
      <xdr:spPr>
        <a:xfrm>
          <a:off x="2857500" y="1681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108086</xdr:rowOff>
    </xdr:from>
    <xdr:ext cx="534377" cy="259045"/>
    <xdr:sp macro="" textlink="">
      <xdr:nvSpPr>
        <xdr:cNvPr id="255" name="テキスト ボックス 254"/>
        <xdr:cNvSpPr txBox="1"/>
      </xdr:nvSpPr>
      <xdr:spPr>
        <a:xfrm>
          <a:off x="2641111" y="1691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123487</xdr:rowOff>
    </xdr:from>
    <xdr:to>
      <xdr:col>10</xdr:col>
      <xdr:colOff>165100</xdr:colOff>
      <xdr:row>98</xdr:row>
      <xdr:rowOff>53637</xdr:rowOff>
    </xdr:to>
    <xdr:sp macro="" textlink="">
      <xdr:nvSpPr>
        <xdr:cNvPr id="256" name="楕円 255"/>
        <xdr:cNvSpPr/>
      </xdr:nvSpPr>
      <xdr:spPr>
        <a:xfrm>
          <a:off x="1968500" y="1675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44764</xdr:rowOff>
    </xdr:from>
    <xdr:ext cx="534377" cy="259045"/>
    <xdr:sp macro="" textlink="">
      <xdr:nvSpPr>
        <xdr:cNvPr id="257" name="テキスト ボックス 256"/>
        <xdr:cNvSpPr txBox="1"/>
      </xdr:nvSpPr>
      <xdr:spPr>
        <a:xfrm>
          <a:off x="1752111" y="1684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128516</xdr:rowOff>
    </xdr:from>
    <xdr:to>
      <xdr:col>6</xdr:col>
      <xdr:colOff>38100</xdr:colOff>
      <xdr:row>98</xdr:row>
      <xdr:rowOff>58666</xdr:rowOff>
    </xdr:to>
    <xdr:sp macro="" textlink="">
      <xdr:nvSpPr>
        <xdr:cNvPr id="258" name="楕円 257"/>
        <xdr:cNvSpPr/>
      </xdr:nvSpPr>
      <xdr:spPr>
        <a:xfrm>
          <a:off x="1079500" y="1675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49793</xdr:rowOff>
    </xdr:from>
    <xdr:ext cx="534377" cy="259045"/>
    <xdr:sp macro="" textlink="">
      <xdr:nvSpPr>
        <xdr:cNvPr id="259" name="テキスト ボックス 258"/>
        <xdr:cNvSpPr txBox="1"/>
      </xdr:nvSpPr>
      <xdr:spPr>
        <a:xfrm>
          <a:off x="863111" y="1685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9" name="テキスト ボックス 278"/>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116967</xdr:rowOff>
    </xdr:from>
    <xdr:to>
      <xdr:col>54</xdr:col>
      <xdr:colOff>189865</xdr:colOff>
      <xdr:row>39</xdr:row>
      <xdr:rowOff>30734</xdr:rowOff>
    </xdr:to>
    <xdr:cxnSp macro="">
      <xdr:nvCxnSpPr>
        <xdr:cNvPr id="283" name="直線コネクタ 282"/>
        <xdr:cNvCxnSpPr/>
      </xdr:nvCxnSpPr>
      <xdr:spPr>
        <a:xfrm flipV="1">
          <a:off x="10475595" y="5260467"/>
          <a:ext cx="1270" cy="1456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34561</xdr:rowOff>
    </xdr:from>
    <xdr:ext cx="378565" cy="259045"/>
    <xdr:sp macro="" textlink="">
      <xdr:nvSpPr>
        <xdr:cNvPr id="284" name="労働費最小値テキスト"/>
        <xdr:cNvSpPr txBox="1"/>
      </xdr:nvSpPr>
      <xdr:spPr>
        <a:xfrm>
          <a:off x="10528300" y="6721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30734</xdr:rowOff>
    </xdr:from>
    <xdr:to>
      <xdr:col>55</xdr:col>
      <xdr:colOff>88900</xdr:colOff>
      <xdr:row>39</xdr:row>
      <xdr:rowOff>30734</xdr:rowOff>
    </xdr:to>
    <xdr:cxnSp macro="">
      <xdr:nvCxnSpPr>
        <xdr:cNvPr id="285" name="直線コネクタ 284"/>
        <xdr:cNvCxnSpPr/>
      </xdr:nvCxnSpPr>
      <xdr:spPr>
        <a:xfrm>
          <a:off x="10388600" y="6717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63644</xdr:rowOff>
    </xdr:from>
    <xdr:ext cx="534377" cy="259045"/>
    <xdr:sp macro="" textlink="">
      <xdr:nvSpPr>
        <xdr:cNvPr id="286" name="労働費最大値テキスト"/>
        <xdr:cNvSpPr txBox="1"/>
      </xdr:nvSpPr>
      <xdr:spPr>
        <a:xfrm>
          <a:off x="10528300" y="503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11,579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116967</xdr:rowOff>
    </xdr:from>
    <xdr:to>
      <xdr:col>55</xdr:col>
      <xdr:colOff>88900</xdr:colOff>
      <xdr:row>30</xdr:row>
      <xdr:rowOff>116967</xdr:rowOff>
    </xdr:to>
    <xdr:cxnSp macro="">
      <xdr:nvCxnSpPr>
        <xdr:cNvPr id="287" name="直線コネクタ 286"/>
        <xdr:cNvCxnSpPr/>
      </xdr:nvCxnSpPr>
      <xdr:spPr>
        <a:xfrm>
          <a:off x="10388600" y="526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136398</xdr:rowOff>
    </xdr:from>
    <xdr:to>
      <xdr:col>55</xdr:col>
      <xdr:colOff>0</xdr:colOff>
      <xdr:row>37</xdr:row>
      <xdr:rowOff>141859</xdr:rowOff>
    </xdr:to>
    <xdr:cxnSp macro="">
      <xdr:nvCxnSpPr>
        <xdr:cNvPr id="288" name="直線コネクタ 287"/>
        <xdr:cNvCxnSpPr/>
      </xdr:nvCxnSpPr>
      <xdr:spPr>
        <a:xfrm flipV="1">
          <a:off x="9639300" y="6480048"/>
          <a:ext cx="838200" cy="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124350</xdr:rowOff>
    </xdr:from>
    <xdr:ext cx="469744" cy="259045"/>
    <xdr:sp macro="" textlink="">
      <xdr:nvSpPr>
        <xdr:cNvPr id="289" name="労働費平均値テキスト"/>
        <xdr:cNvSpPr txBox="1"/>
      </xdr:nvSpPr>
      <xdr:spPr>
        <a:xfrm>
          <a:off x="10528300" y="64680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145923</xdr:rowOff>
    </xdr:from>
    <xdr:to>
      <xdr:col>55</xdr:col>
      <xdr:colOff>50800</xdr:colOff>
      <xdr:row>38</xdr:row>
      <xdr:rowOff>76073</xdr:rowOff>
    </xdr:to>
    <xdr:sp macro="" textlink="">
      <xdr:nvSpPr>
        <xdr:cNvPr id="290" name="フローチャート: 判断 289"/>
        <xdr:cNvSpPr/>
      </xdr:nvSpPr>
      <xdr:spPr>
        <a:xfrm>
          <a:off x="10426700" y="64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115189</xdr:rowOff>
    </xdr:from>
    <xdr:to>
      <xdr:col>50</xdr:col>
      <xdr:colOff>114300</xdr:colOff>
      <xdr:row>37</xdr:row>
      <xdr:rowOff>141859</xdr:rowOff>
    </xdr:to>
    <xdr:cxnSp macro="">
      <xdr:nvCxnSpPr>
        <xdr:cNvPr id="291" name="直線コネクタ 290"/>
        <xdr:cNvCxnSpPr/>
      </xdr:nvCxnSpPr>
      <xdr:spPr>
        <a:xfrm>
          <a:off x="8750300" y="6458839"/>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153543</xdr:rowOff>
    </xdr:from>
    <xdr:to>
      <xdr:col>50</xdr:col>
      <xdr:colOff>165100</xdr:colOff>
      <xdr:row>38</xdr:row>
      <xdr:rowOff>83693</xdr:rowOff>
    </xdr:to>
    <xdr:sp macro="" textlink="">
      <xdr:nvSpPr>
        <xdr:cNvPr id="292" name="フローチャート: 判断 291"/>
        <xdr:cNvSpPr/>
      </xdr:nvSpPr>
      <xdr:spPr>
        <a:xfrm>
          <a:off x="9588500" y="64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74820</xdr:rowOff>
    </xdr:from>
    <xdr:ext cx="469744" cy="259045"/>
    <xdr:sp macro="" textlink="">
      <xdr:nvSpPr>
        <xdr:cNvPr id="293" name="テキスト ボックス 292"/>
        <xdr:cNvSpPr txBox="1"/>
      </xdr:nvSpPr>
      <xdr:spPr>
        <a:xfrm>
          <a:off x="9404428" y="658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58674</xdr:rowOff>
    </xdr:from>
    <xdr:to>
      <xdr:col>45</xdr:col>
      <xdr:colOff>177800</xdr:colOff>
      <xdr:row>37</xdr:row>
      <xdr:rowOff>115189</xdr:rowOff>
    </xdr:to>
    <xdr:cxnSp macro="">
      <xdr:nvCxnSpPr>
        <xdr:cNvPr id="294" name="直線コネクタ 293"/>
        <xdr:cNvCxnSpPr/>
      </xdr:nvCxnSpPr>
      <xdr:spPr>
        <a:xfrm>
          <a:off x="7861300" y="6402324"/>
          <a:ext cx="889000" cy="5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136144</xdr:rowOff>
    </xdr:from>
    <xdr:to>
      <xdr:col>46</xdr:col>
      <xdr:colOff>38100</xdr:colOff>
      <xdr:row>38</xdr:row>
      <xdr:rowOff>66294</xdr:rowOff>
    </xdr:to>
    <xdr:sp macro="" textlink="">
      <xdr:nvSpPr>
        <xdr:cNvPr id="295" name="フローチャート: 判断 294"/>
        <xdr:cNvSpPr/>
      </xdr:nvSpPr>
      <xdr:spPr>
        <a:xfrm>
          <a:off x="8699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57421</xdr:rowOff>
    </xdr:from>
    <xdr:ext cx="469744" cy="259045"/>
    <xdr:sp macro="" textlink="">
      <xdr:nvSpPr>
        <xdr:cNvPr id="296" name="テキスト ボックス 295"/>
        <xdr:cNvSpPr txBox="1"/>
      </xdr:nvSpPr>
      <xdr:spPr>
        <a:xfrm>
          <a:off x="8515428" y="657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124841</xdr:rowOff>
    </xdr:from>
    <xdr:to>
      <xdr:col>41</xdr:col>
      <xdr:colOff>50800</xdr:colOff>
      <xdr:row>37</xdr:row>
      <xdr:rowOff>58674</xdr:rowOff>
    </xdr:to>
    <xdr:cxnSp macro="">
      <xdr:nvCxnSpPr>
        <xdr:cNvPr id="297" name="直線コネクタ 296"/>
        <xdr:cNvCxnSpPr/>
      </xdr:nvCxnSpPr>
      <xdr:spPr>
        <a:xfrm>
          <a:off x="6972300" y="6297041"/>
          <a:ext cx="889000" cy="10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115062</xdr:rowOff>
    </xdr:from>
    <xdr:to>
      <xdr:col>41</xdr:col>
      <xdr:colOff>101600</xdr:colOff>
      <xdr:row>38</xdr:row>
      <xdr:rowOff>45212</xdr:rowOff>
    </xdr:to>
    <xdr:sp macro="" textlink="">
      <xdr:nvSpPr>
        <xdr:cNvPr id="298" name="フローチャート: 判断 297"/>
        <xdr:cNvSpPr/>
      </xdr:nvSpPr>
      <xdr:spPr>
        <a:xfrm>
          <a:off x="7810500" y="645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36339</xdr:rowOff>
    </xdr:from>
    <xdr:ext cx="469744" cy="259045"/>
    <xdr:sp macro="" textlink="">
      <xdr:nvSpPr>
        <xdr:cNvPr id="299" name="テキスト ボックス 298"/>
        <xdr:cNvSpPr txBox="1"/>
      </xdr:nvSpPr>
      <xdr:spPr>
        <a:xfrm>
          <a:off x="7626428" y="65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89535</xdr:rowOff>
    </xdr:from>
    <xdr:to>
      <xdr:col>36</xdr:col>
      <xdr:colOff>165100</xdr:colOff>
      <xdr:row>38</xdr:row>
      <xdr:rowOff>19685</xdr:rowOff>
    </xdr:to>
    <xdr:sp macro="" textlink="">
      <xdr:nvSpPr>
        <xdr:cNvPr id="300" name="フローチャート: 判断 299"/>
        <xdr:cNvSpPr/>
      </xdr:nvSpPr>
      <xdr:spPr>
        <a:xfrm>
          <a:off x="6921500" y="643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10812</xdr:rowOff>
    </xdr:from>
    <xdr:ext cx="469744" cy="259045"/>
    <xdr:sp macro="" textlink="">
      <xdr:nvSpPr>
        <xdr:cNvPr id="301" name="テキスト ボックス 300"/>
        <xdr:cNvSpPr txBox="1"/>
      </xdr:nvSpPr>
      <xdr:spPr>
        <a:xfrm>
          <a:off x="6737428" y="6525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85598</xdr:rowOff>
    </xdr:from>
    <xdr:to>
      <xdr:col>55</xdr:col>
      <xdr:colOff>50800</xdr:colOff>
      <xdr:row>38</xdr:row>
      <xdr:rowOff>15748</xdr:rowOff>
    </xdr:to>
    <xdr:sp macro="" textlink="">
      <xdr:nvSpPr>
        <xdr:cNvPr id="307" name="楕円 306"/>
        <xdr:cNvSpPr/>
      </xdr:nvSpPr>
      <xdr:spPr>
        <a:xfrm>
          <a:off x="10426700" y="642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108475</xdr:rowOff>
    </xdr:from>
    <xdr:ext cx="469744" cy="259045"/>
    <xdr:sp macro="" textlink="">
      <xdr:nvSpPr>
        <xdr:cNvPr id="308" name="労働費該当値テキスト"/>
        <xdr:cNvSpPr txBox="1"/>
      </xdr:nvSpPr>
      <xdr:spPr>
        <a:xfrm>
          <a:off x="10528300" y="6280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91059</xdr:rowOff>
    </xdr:from>
    <xdr:to>
      <xdr:col>50</xdr:col>
      <xdr:colOff>165100</xdr:colOff>
      <xdr:row>38</xdr:row>
      <xdr:rowOff>21210</xdr:rowOff>
    </xdr:to>
    <xdr:sp macro="" textlink="">
      <xdr:nvSpPr>
        <xdr:cNvPr id="309" name="楕円 308"/>
        <xdr:cNvSpPr/>
      </xdr:nvSpPr>
      <xdr:spPr>
        <a:xfrm>
          <a:off x="9588500" y="64347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37736</xdr:rowOff>
    </xdr:from>
    <xdr:ext cx="469744" cy="259045"/>
    <xdr:sp macro="" textlink="">
      <xdr:nvSpPr>
        <xdr:cNvPr id="310" name="テキスト ボックス 309"/>
        <xdr:cNvSpPr txBox="1"/>
      </xdr:nvSpPr>
      <xdr:spPr>
        <a:xfrm>
          <a:off x="9404428" y="6209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64389</xdr:rowOff>
    </xdr:from>
    <xdr:to>
      <xdr:col>46</xdr:col>
      <xdr:colOff>38100</xdr:colOff>
      <xdr:row>37</xdr:row>
      <xdr:rowOff>165989</xdr:rowOff>
    </xdr:to>
    <xdr:sp macro="" textlink="">
      <xdr:nvSpPr>
        <xdr:cNvPr id="311" name="楕円 310"/>
        <xdr:cNvSpPr/>
      </xdr:nvSpPr>
      <xdr:spPr>
        <a:xfrm>
          <a:off x="8699500" y="640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11066</xdr:rowOff>
    </xdr:from>
    <xdr:ext cx="469744" cy="259045"/>
    <xdr:sp macro="" textlink="">
      <xdr:nvSpPr>
        <xdr:cNvPr id="312" name="テキスト ボックス 311"/>
        <xdr:cNvSpPr txBox="1"/>
      </xdr:nvSpPr>
      <xdr:spPr>
        <a:xfrm>
          <a:off x="8515428" y="61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7874</xdr:rowOff>
    </xdr:from>
    <xdr:to>
      <xdr:col>41</xdr:col>
      <xdr:colOff>101600</xdr:colOff>
      <xdr:row>37</xdr:row>
      <xdr:rowOff>109474</xdr:rowOff>
    </xdr:to>
    <xdr:sp macro="" textlink="">
      <xdr:nvSpPr>
        <xdr:cNvPr id="313" name="楕円 312"/>
        <xdr:cNvSpPr/>
      </xdr:nvSpPr>
      <xdr:spPr>
        <a:xfrm>
          <a:off x="7810500" y="635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126001</xdr:rowOff>
    </xdr:from>
    <xdr:ext cx="469744" cy="259045"/>
    <xdr:sp macro="" textlink="">
      <xdr:nvSpPr>
        <xdr:cNvPr id="314" name="テキスト ボックス 313"/>
        <xdr:cNvSpPr txBox="1"/>
      </xdr:nvSpPr>
      <xdr:spPr>
        <a:xfrm>
          <a:off x="7626428" y="612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74041</xdr:rowOff>
    </xdr:from>
    <xdr:to>
      <xdr:col>36</xdr:col>
      <xdr:colOff>165100</xdr:colOff>
      <xdr:row>37</xdr:row>
      <xdr:rowOff>4191</xdr:rowOff>
    </xdr:to>
    <xdr:sp macro="" textlink="">
      <xdr:nvSpPr>
        <xdr:cNvPr id="315" name="楕円 314"/>
        <xdr:cNvSpPr/>
      </xdr:nvSpPr>
      <xdr:spPr>
        <a:xfrm>
          <a:off x="6921500" y="624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20718</xdr:rowOff>
    </xdr:from>
    <xdr:ext cx="469744" cy="259045"/>
    <xdr:sp macro="" textlink="">
      <xdr:nvSpPr>
        <xdr:cNvPr id="316" name="テキスト ボックス 315"/>
        <xdr:cNvSpPr txBox="1"/>
      </xdr:nvSpPr>
      <xdr:spPr>
        <a:xfrm>
          <a:off x="6737428" y="602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8" name="テキスト ボックス 337"/>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140941</xdr:rowOff>
    </xdr:from>
    <xdr:to>
      <xdr:col>54</xdr:col>
      <xdr:colOff>189865</xdr:colOff>
      <xdr:row>59</xdr:row>
      <xdr:rowOff>91694</xdr:rowOff>
    </xdr:to>
    <xdr:cxnSp macro="">
      <xdr:nvCxnSpPr>
        <xdr:cNvPr id="342" name="直線コネクタ 341"/>
        <xdr:cNvCxnSpPr/>
      </xdr:nvCxnSpPr>
      <xdr:spPr>
        <a:xfrm flipV="1">
          <a:off x="10475595" y="8713441"/>
          <a:ext cx="1270" cy="1493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95521</xdr:rowOff>
    </xdr:from>
    <xdr:ext cx="378565" cy="259045"/>
    <xdr:sp macro="" textlink="">
      <xdr:nvSpPr>
        <xdr:cNvPr id="343" name="農林水産業費最小値テキスト"/>
        <xdr:cNvSpPr txBox="1"/>
      </xdr:nvSpPr>
      <xdr:spPr>
        <a:xfrm>
          <a:off x="10528300" y="10211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91694</xdr:rowOff>
    </xdr:from>
    <xdr:to>
      <xdr:col>55</xdr:col>
      <xdr:colOff>88900</xdr:colOff>
      <xdr:row>59</xdr:row>
      <xdr:rowOff>91694</xdr:rowOff>
    </xdr:to>
    <xdr:cxnSp macro="">
      <xdr:nvCxnSpPr>
        <xdr:cNvPr id="344" name="直線コネクタ 343"/>
        <xdr:cNvCxnSpPr/>
      </xdr:nvCxnSpPr>
      <xdr:spPr>
        <a:xfrm>
          <a:off x="10388600" y="10207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87618</xdr:rowOff>
    </xdr:from>
    <xdr:ext cx="534377" cy="259045"/>
    <xdr:sp macro="" textlink="">
      <xdr:nvSpPr>
        <xdr:cNvPr id="345" name="農林水産業費最大値テキスト"/>
        <xdr:cNvSpPr txBox="1"/>
      </xdr:nvSpPr>
      <xdr:spPr>
        <a:xfrm>
          <a:off x="10528300" y="848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45,962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140941</xdr:rowOff>
    </xdr:from>
    <xdr:to>
      <xdr:col>55</xdr:col>
      <xdr:colOff>88900</xdr:colOff>
      <xdr:row>50</xdr:row>
      <xdr:rowOff>140941</xdr:rowOff>
    </xdr:to>
    <xdr:cxnSp macro="">
      <xdr:nvCxnSpPr>
        <xdr:cNvPr id="346" name="直線コネクタ 345"/>
        <xdr:cNvCxnSpPr/>
      </xdr:nvCxnSpPr>
      <xdr:spPr>
        <a:xfrm>
          <a:off x="10388600" y="8713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50578</xdr:rowOff>
    </xdr:from>
    <xdr:to>
      <xdr:col>55</xdr:col>
      <xdr:colOff>0</xdr:colOff>
      <xdr:row>55</xdr:row>
      <xdr:rowOff>33238</xdr:rowOff>
    </xdr:to>
    <xdr:cxnSp macro="">
      <xdr:nvCxnSpPr>
        <xdr:cNvPr id="347" name="直線コネクタ 346"/>
        <xdr:cNvCxnSpPr/>
      </xdr:nvCxnSpPr>
      <xdr:spPr>
        <a:xfrm>
          <a:off x="9639300" y="8965978"/>
          <a:ext cx="838200" cy="49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65694</xdr:rowOff>
    </xdr:from>
    <xdr:ext cx="534377" cy="259045"/>
    <xdr:sp macro="" textlink="">
      <xdr:nvSpPr>
        <xdr:cNvPr id="348" name="農林水産業費平均値テキスト"/>
        <xdr:cNvSpPr txBox="1"/>
      </xdr:nvSpPr>
      <xdr:spPr>
        <a:xfrm>
          <a:off x="10528300" y="9495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87267</xdr:rowOff>
    </xdr:from>
    <xdr:to>
      <xdr:col>55</xdr:col>
      <xdr:colOff>50800</xdr:colOff>
      <xdr:row>56</xdr:row>
      <xdr:rowOff>17417</xdr:rowOff>
    </xdr:to>
    <xdr:sp macro="" textlink="">
      <xdr:nvSpPr>
        <xdr:cNvPr id="349" name="フローチャート: 判断 348"/>
        <xdr:cNvSpPr/>
      </xdr:nvSpPr>
      <xdr:spPr>
        <a:xfrm>
          <a:off x="10426700" y="95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50578</xdr:rowOff>
    </xdr:from>
    <xdr:to>
      <xdr:col>50</xdr:col>
      <xdr:colOff>114300</xdr:colOff>
      <xdr:row>56</xdr:row>
      <xdr:rowOff>7210</xdr:rowOff>
    </xdr:to>
    <xdr:cxnSp macro="">
      <xdr:nvCxnSpPr>
        <xdr:cNvPr id="350" name="直線コネクタ 349"/>
        <xdr:cNvCxnSpPr/>
      </xdr:nvCxnSpPr>
      <xdr:spPr>
        <a:xfrm flipV="1">
          <a:off x="8750300" y="8965978"/>
          <a:ext cx="889000" cy="64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163391</xdr:rowOff>
    </xdr:from>
    <xdr:to>
      <xdr:col>50</xdr:col>
      <xdr:colOff>165100</xdr:colOff>
      <xdr:row>56</xdr:row>
      <xdr:rowOff>93541</xdr:rowOff>
    </xdr:to>
    <xdr:sp macro="" textlink="">
      <xdr:nvSpPr>
        <xdr:cNvPr id="351" name="フローチャート: 判断 350"/>
        <xdr:cNvSpPr/>
      </xdr:nvSpPr>
      <xdr:spPr>
        <a:xfrm>
          <a:off x="9588500" y="959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84668</xdr:rowOff>
    </xdr:from>
    <xdr:ext cx="534377" cy="259045"/>
    <xdr:sp macro="" textlink="">
      <xdr:nvSpPr>
        <xdr:cNvPr id="352" name="テキスト ボックス 351"/>
        <xdr:cNvSpPr txBox="1"/>
      </xdr:nvSpPr>
      <xdr:spPr>
        <a:xfrm>
          <a:off x="9372111" y="968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7210</xdr:rowOff>
    </xdr:from>
    <xdr:to>
      <xdr:col>45</xdr:col>
      <xdr:colOff>177800</xdr:colOff>
      <xdr:row>56</xdr:row>
      <xdr:rowOff>31931</xdr:rowOff>
    </xdr:to>
    <xdr:cxnSp macro="">
      <xdr:nvCxnSpPr>
        <xdr:cNvPr id="353" name="直線コネクタ 352"/>
        <xdr:cNvCxnSpPr/>
      </xdr:nvCxnSpPr>
      <xdr:spPr>
        <a:xfrm flipV="1">
          <a:off x="7861300" y="9608410"/>
          <a:ext cx="889000" cy="24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165938</xdr:rowOff>
    </xdr:from>
    <xdr:to>
      <xdr:col>46</xdr:col>
      <xdr:colOff>38100</xdr:colOff>
      <xdr:row>57</xdr:row>
      <xdr:rowOff>96088</xdr:rowOff>
    </xdr:to>
    <xdr:sp macro="" textlink="">
      <xdr:nvSpPr>
        <xdr:cNvPr id="354" name="フローチャート: 判断 353"/>
        <xdr:cNvSpPr/>
      </xdr:nvSpPr>
      <xdr:spPr>
        <a:xfrm>
          <a:off x="8699500" y="976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87215</xdr:rowOff>
    </xdr:from>
    <xdr:ext cx="534377" cy="259045"/>
    <xdr:sp macro="" textlink="">
      <xdr:nvSpPr>
        <xdr:cNvPr id="355" name="テキスト ボックス 354"/>
        <xdr:cNvSpPr txBox="1"/>
      </xdr:nvSpPr>
      <xdr:spPr>
        <a:xfrm>
          <a:off x="8483111" y="985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31931</xdr:rowOff>
    </xdr:from>
    <xdr:to>
      <xdr:col>41</xdr:col>
      <xdr:colOff>50800</xdr:colOff>
      <xdr:row>56</xdr:row>
      <xdr:rowOff>38691</xdr:rowOff>
    </xdr:to>
    <xdr:cxnSp macro="">
      <xdr:nvCxnSpPr>
        <xdr:cNvPr id="356" name="直線コネクタ 355"/>
        <xdr:cNvCxnSpPr/>
      </xdr:nvCxnSpPr>
      <xdr:spPr>
        <a:xfrm flipV="1">
          <a:off x="6972300" y="9633131"/>
          <a:ext cx="889000" cy="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118945</xdr:rowOff>
    </xdr:from>
    <xdr:to>
      <xdr:col>41</xdr:col>
      <xdr:colOff>101600</xdr:colOff>
      <xdr:row>58</xdr:row>
      <xdr:rowOff>49095</xdr:rowOff>
    </xdr:to>
    <xdr:sp macro="" textlink="">
      <xdr:nvSpPr>
        <xdr:cNvPr id="357" name="フローチャート: 判断 356"/>
        <xdr:cNvSpPr/>
      </xdr:nvSpPr>
      <xdr:spPr>
        <a:xfrm>
          <a:off x="7810500" y="98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40222</xdr:rowOff>
    </xdr:from>
    <xdr:ext cx="469744" cy="259045"/>
    <xdr:sp macro="" textlink="">
      <xdr:nvSpPr>
        <xdr:cNvPr id="358" name="テキスト ボックス 357"/>
        <xdr:cNvSpPr txBox="1"/>
      </xdr:nvSpPr>
      <xdr:spPr>
        <a:xfrm>
          <a:off x="7626428" y="998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149316</xdr:rowOff>
    </xdr:from>
    <xdr:to>
      <xdr:col>36</xdr:col>
      <xdr:colOff>165100</xdr:colOff>
      <xdr:row>58</xdr:row>
      <xdr:rowOff>79466</xdr:rowOff>
    </xdr:to>
    <xdr:sp macro="" textlink="">
      <xdr:nvSpPr>
        <xdr:cNvPr id="359" name="フローチャート: 判断 358"/>
        <xdr:cNvSpPr/>
      </xdr:nvSpPr>
      <xdr:spPr>
        <a:xfrm>
          <a:off x="6921500" y="992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70593</xdr:rowOff>
    </xdr:from>
    <xdr:ext cx="469744" cy="259045"/>
    <xdr:sp macro="" textlink="">
      <xdr:nvSpPr>
        <xdr:cNvPr id="360" name="テキスト ボックス 359"/>
        <xdr:cNvSpPr txBox="1"/>
      </xdr:nvSpPr>
      <xdr:spPr>
        <a:xfrm>
          <a:off x="6737428" y="1001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153888</xdr:rowOff>
    </xdr:from>
    <xdr:to>
      <xdr:col>55</xdr:col>
      <xdr:colOff>50800</xdr:colOff>
      <xdr:row>55</xdr:row>
      <xdr:rowOff>84038</xdr:rowOff>
    </xdr:to>
    <xdr:sp macro="" textlink="">
      <xdr:nvSpPr>
        <xdr:cNvPr id="366" name="楕円 365"/>
        <xdr:cNvSpPr/>
      </xdr:nvSpPr>
      <xdr:spPr>
        <a:xfrm>
          <a:off x="10426700" y="941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5315</xdr:rowOff>
    </xdr:from>
    <xdr:ext cx="534377" cy="259045"/>
    <xdr:sp macro="" textlink="">
      <xdr:nvSpPr>
        <xdr:cNvPr id="367" name="農林水産業費該当値テキスト"/>
        <xdr:cNvSpPr txBox="1"/>
      </xdr:nvSpPr>
      <xdr:spPr>
        <a:xfrm>
          <a:off x="10528300" y="926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171228</xdr:rowOff>
    </xdr:from>
    <xdr:to>
      <xdr:col>50</xdr:col>
      <xdr:colOff>165100</xdr:colOff>
      <xdr:row>52</xdr:row>
      <xdr:rowOff>101378</xdr:rowOff>
    </xdr:to>
    <xdr:sp macro="" textlink="">
      <xdr:nvSpPr>
        <xdr:cNvPr id="368" name="楕円 367"/>
        <xdr:cNvSpPr/>
      </xdr:nvSpPr>
      <xdr:spPr>
        <a:xfrm>
          <a:off x="9588500" y="891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50</xdr:row>
      <xdr:rowOff>117905</xdr:rowOff>
    </xdr:from>
    <xdr:ext cx="534377" cy="259045"/>
    <xdr:sp macro="" textlink="">
      <xdr:nvSpPr>
        <xdr:cNvPr id="369" name="テキスト ボックス 368"/>
        <xdr:cNvSpPr txBox="1"/>
      </xdr:nvSpPr>
      <xdr:spPr>
        <a:xfrm>
          <a:off x="9372111" y="869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127860</xdr:rowOff>
    </xdr:from>
    <xdr:to>
      <xdr:col>46</xdr:col>
      <xdr:colOff>38100</xdr:colOff>
      <xdr:row>56</xdr:row>
      <xdr:rowOff>58010</xdr:rowOff>
    </xdr:to>
    <xdr:sp macro="" textlink="">
      <xdr:nvSpPr>
        <xdr:cNvPr id="370" name="楕円 369"/>
        <xdr:cNvSpPr/>
      </xdr:nvSpPr>
      <xdr:spPr>
        <a:xfrm>
          <a:off x="8699500" y="955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74537</xdr:rowOff>
    </xdr:from>
    <xdr:ext cx="534377" cy="259045"/>
    <xdr:sp macro="" textlink="">
      <xdr:nvSpPr>
        <xdr:cNvPr id="371" name="テキスト ボックス 370"/>
        <xdr:cNvSpPr txBox="1"/>
      </xdr:nvSpPr>
      <xdr:spPr>
        <a:xfrm>
          <a:off x="8483111" y="933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152581</xdr:rowOff>
    </xdr:from>
    <xdr:to>
      <xdr:col>41</xdr:col>
      <xdr:colOff>101600</xdr:colOff>
      <xdr:row>56</xdr:row>
      <xdr:rowOff>82731</xdr:rowOff>
    </xdr:to>
    <xdr:sp macro="" textlink="">
      <xdr:nvSpPr>
        <xdr:cNvPr id="372" name="楕円 371"/>
        <xdr:cNvSpPr/>
      </xdr:nvSpPr>
      <xdr:spPr>
        <a:xfrm>
          <a:off x="7810500" y="958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99258</xdr:rowOff>
    </xdr:from>
    <xdr:ext cx="534377" cy="259045"/>
    <xdr:sp macro="" textlink="">
      <xdr:nvSpPr>
        <xdr:cNvPr id="373" name="テキスト ボックス 372"/>
        <xdr:cNvSpPr txBox="1"/>
      </xdr:nvSpPr>
      <xdr:spPr>
        <a:xfrm>
          <a:off x="7594111" y="935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159341</xdr:rowOff>
    </xdr:from>
    <xdr:to>
      <xdr:col>36</xdr:col>
      <xdr:colOff>165100</xdr:colOff>
      <xdr:row>56</xdr:row>
      <xdr:rowOff>89491</xdr:rowOff>
    </xdr:to>
    <xdr:sp macro="" textlink="">
      <xdr:nvSpPr>
        <xdr:cNvPr id="374" name="楕円 373"/>
        <xdr:cNvSpPr/>
      </xdr:nvSpPr>
      <xdr:spPr>
        <a:xfrm>
          <a:off x="6921500" y="958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106018</xdr:rowOff>
    </xdr:from>
    <xdr:ext cx="534377" cy="259045"/>
    <xdr:sp macro="" textlink="">
      <xdr:nvSpPr>
        <xdr:cNvPr id="375" name="テキスト ボックス 374"/>
        <xdr:cNvSpPr txBox="1"/>
      </xdr:nvSpPr>
      <xdr:spPr>
        <a:xfrm>
          <a:off x="6705111" y="936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100000</xdr:rowOff>
    </xdr:from>
    <xdr:to>
      <xdr:col>54</xdr:col>
      <xdr:colOff>189865</xdr:colOff>
      <xdr:row>79</xdr:row>
      <xdr:rowOff>17818</xdr:rowOff>
    </xdr:to>
    <xdr:cxnSp macro="">
      <xdr:nvCxnSpPr>
        <xdr:cNvPr id="399" name="直線コネクタ 398"/>
        <xdr:cNvCxnSpPr/>
      </xdr:nvCxnSpPr>
      <xdr:spPr>
        <a:xfrm flipV="1">
          <a:off x="10475595" y="12272950"/>
          <a:ext cx="1270" cy="1289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21645</xdr:rowOff>
    </xdr:from>
    <xdr:ext cx="378565" cy="259045"/>
    <xdr:sp macro="" textlink="">
      <xdr:nvSpPr>
        <xdr:cNvPr id="400" name="商工費最小値テキスト"/>
        <xdr:cNvSpPr txBox="1"/>
      </xdr:nvSpPr>
      <xdr:spPr>
        <a:xfrm>
          <a:off x="10528300" y="13566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17818</xdr:rowOff>
    </xdr:from>
    <xdr:to>
      <xdr:col>55</xdr:col>
      <xdr:colOff>88900</xdr:colOff>
      <xdr:row>79</xdr:row>
      <xdr:rowOff>17818</xdr:rowOff>
    </xdr:to>
    <xdr:cxnSp macro="">
      <xdr:nvCxnSpPr>
        <xdr:cNvPr id="401" name="直線コネクタ 400"/>
        <xdr:cNvCxnSpPr/>
      </xdr:nvCxnSpPr>
      <xdr:spPr>
        <a:xfrm>
          <a:off x="10388600" y="1356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46677</xdr:rowOff>
    </xdr:from>
    <xdr:ext cx="534377" cy="259045"/>
    <xdr:sp macro="" textlink="">
      <xdr:nvSpPr>
        <xdr:cNvPr id="402" name="商工費最大値テキスト"/>
        <xdr:cNvSpPr txBox="1"/>
      </xdr:nvSpPr>
      <xdr:spPr>
        <a:xfrm>
          <a:off x="10528300" y="1204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100000</xdr:rowOff>
    </xdr:from>
    <xdr:to>
      <xdr:col>55</xdr:col>
      <xdr:colOff>88900</xdr:colOff>
      <xdr:row>71</xdr:row>
      <xdr:rowOff>100000</xdr:rowOff>
    </xdr:to>
    <xdr:cxnSp macro="">
      <xdr:nvCxnSpPr>
        <xdr:cNvPr id="403" name="直線コネクタ 402"/>
        <xdr:cNvCxnSpPr/>
      </xdr:nvCxnSpPr>
      <xdr:spPr>
        <a:xfrm>
          <a:off x="10388600" y="12272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142367</xdr:rowOff>
    </xdr:from>
    <xdr:to>
      <xdr:col>55</xdr:col>
      <xdr:colOff>0</xdr:colOff>
      <xdr:row>77</xdr:row>
      <xdr:rowOff>10198</xdr:rowOff>
    </xdr:to>
    <xdr:cxnSp macro="">
      <xdr:nvCxnSpPr>
        <xdr:cNvPr id="404" name="直線コネクタ 403"/>
        <xdr:cNvCxnSpPr/>
      </xdr:nvCxnSpPr>
      <xdr:spPr>
        <a:xfrm>
          <a:off x="9639300" y="13172567"/>
          <a:ext cx="838200" cy="3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35386</xdr:rowOff>
    </xdr:from>
    <xdr:ext cx="534377" cy="259045"/>
    <xdr:sp macro="" textlink="">
      <xdr:nvSpPr>
        <xdr:cNvPr id="405" name="商工費平均値テキスト"/>
        <xdr:cNvSpPr txBox="1"/>
      </xdr:nvSpPr>
      <xdr:spPr>
        <a:xfrm>
          <a:off x="10528300" y="12894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12509</xdr:rowOff>
    </xdr:from>
    <xdr:to>
      <xdr:col>55</xdr:col>
      <xdr:colOff>50800</xdr:colOff>
      <xdr:row>76</xdr:row>
      <xdr:rowOff>114109</xdr:rowOff>
    </xdr:to>
    <xdr:sp macro="" textlink="">
      <xdr:nvSpPr>
        <xdr:cNvPr id="406" name="フローチャート: 判断 405"/>
        <xdr:cNvSpPr/>
      </xdr:nvSpPr>
      <xdr:spPr>
        <a:xfrm>
          <a:off x="10426700" y="1304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130823</xdr:rowOff>
    </xdr:from>
    <xdr:to>
      <xdr:col>50</xdr:col>
      <xdr:colOff>114300</xdr:colOff>
      <xdr:row>76</xdr:row>
      <xdr:rowOff>142367</xdr:rowOff>
    </xdr:to>
    <xdr:cxnSp macro="">
      <xdr:nvCxnSpPr>
        <xdr:cNvPr id="407" name="直線コネクタ 406"/>
        <xdr:cNvCxnSpPr/>
      </xdr:nvCxnSpPr>
      <xdr:spPr>
        <a:xfrm>
          <a:off x="8750300" y="13161023"/>
          <a:ext cx="889000" cy="1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13309</xdr:rowOff>
    </xdr:from>
    <xdr:to>
      <xdr:col>50</xdr:col>
      <xdr:colOff>165100</xdr:colOff>
      <xdr:row>76</xdr:row>
      <xdr:rowOff>114909</xdr:rowOff>
    </xdr:to>
    <xdr:sp macro="" textlink="">
      <xdr:nvSpPr>
        <xdr:cNvPr id="408" name="フローチャート: 判断 407"/>
        <xdr:cNvSpPr/>
      </xdr:nvSpPr>
      <xdr:spPr>
        <a:xfrm>
          <a:off x="9588500" y="13043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131436</xdr:rowOff>
    </xdr:from>
    <xdr:ext cx="534377" cy="259045"/>
    <xdr:sp macro="" textlink="">
      <xdr:nvSpPr>
        <xdr:cNvPr id="409" name="テキスト ボックス 408"/>
        <xdr:cNvSpPr txBox="1"/>
      </xdr:nvSpPr>
      <xdr:spPr>
        <a:xfrm>
          <a:off x="9372111" y="1281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116115</xdr:rowOff>
    </xdr:from>
    <xdr:to>
      <xdr:col>45</xdr:col>
      <xdr:colOff>177800</xdr:colOff>
      <xdr:row>76</xdr:row>
      <xdr:rowOff>130823</xdr:rowOff>
    </xdr:to>
    <xdr:cxnSp macro="">
      <xdr:nvCxnSpPr>
        <xdr:cNvPr id="410" name="直線コネクタ 409"/>
        <xdr:cNvCxnSpPr/>
      </xdr:nvCxnSpPr>
      <xdr:spPr>
        <a:xfrm>
          <a:off x="7861300" y="13146315"/>
          <a:ext cx="889000" cy="14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56401</xdr:rowOff>
    </xdr:from>
    <xdr:to>
      <xdr:col>46</xdr:col>
      <xdr:colOff>38100</xdr:colOff>
      <xdr:row>76</xdr:row>
      <xdr:rowOff>158001</xdr:rowOff>
    </xdr:to>
    <xdr:sp macro="" textlink="">
      <xdr:nvSpPr>
        <xdr:cNvPr id="411" name="フローチャート: 判断 410"/>
        <xdr:cNvSpPr/>
      </xdr:nvSpPr>
      <xdr:spPr>
        <a:xfrm>
          <a:off x="8699500" y="13086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3077</xdr:rowOff>
    </xdr:from>
    <xdr:ext cx="534377" cy="259045"/>
    <xdr:sp macro="" textlink="">
      <xdr:nvSpPr>
        <xdr:cNvPr id="412" name="テキスト ボックス 411"/>
        <xdr:cNvSpPr txBox="1"/>
      </xdr:nvSpPr>
      <xdr:spPr>
        <a:xfrm>
          <a:off x="8483111" y="12861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49518</xdr:rowOff>
    </xdr:from>
    <xdr:to>
      <xdr:col>41</xdr:col>
      <xdr:colOff>50800</xdr:colOff>
      <xdr:row>76</xdr:row>
      <xdr:rowOff>116115</xdr:rowOff>
    </xdr:to>
    <xdr:cxnSp macro="">
      <xdr:nvCxnSpPr>
        <xdr:cNvPr id="413" name="直線コネクタ 412"/>
        <xdr:cNvCxnSpPr/>
      </xdr:nvCxnSpPr>
      <xdr:spPr>
        <a:xfrm>
          <a:off x="6972300" y="13079718"/>
          <a:ext cx="889000" cy="66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20244</xdr:rowOff>
    </xdr:from>
    <xdr:to>
      <xdr:col>41</xdr:col>
      <xdr:colOff>101600</xdr:colOff>
      <xdr:row>77</xdr:row>
      <xdr:rowOff>121844</xdr:rowOff>
    </xdr:to>
    <xdr:sp macro="" textlink="">
      <xdr:nvSpPr>
        <xdr:cNvPr id="414" name="フローチャート: 判断 413"/>
        <xdr:cNvSpPr/>
      </xdr:nvSpPr>
      <xdr:spPr>
        <a:xfrm>
          <a:off x="7810500" y="13221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112971</xdr:rowOff>
    </xdr:from>
    <xdr:ext cx="469744" cy="259045"/>
    <xdr:sp macro="" textlink="">
      <xdr:nvSpPr>
        <xdr:cNvPr id="415" name="テキスト ボックス 414"/>
        <xdr:cNvSpPr txBox="1"/>
      </xdr:nvSpPr>
      <xdr:spPr>
        <a:xfrm>
          <a:off x="7626428" y="13314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8700</xdr:rowOff>
    </xdr:from>
    <xdr:to>
      <xdr:col>36</xdr:col>
      <xdr:colOff>165100</xdr:colOff>
      <xdr:row>77</xdr:row>
      <xdr:rowOff>110300</xdr:rowOff>
    </xdr:to>
    <xdr:sp macro="" textlink="">
      <xdr:nvSpPr>
        <xdr:cNvPr id="416" name="フローチャート: 判断 415"/>
        <xdr:cNvSpPr/>
      </xdr:nvSpPr>
      <xdr:spPr>
        <a:xfrm>
          <a:off x="6921500" y="1321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101427</xdr:rowOff>
    </xdr:from>
    <xdr:ext cx="469744" cy="259045"/>
    <xdr:sp macro="" textlink="">
      <xdr:nvSpPr>
        <xdr:cNvPr id="417" name="テキスト ボックス 416"/>
        <xdr:cNvSpPr txBox="1"/>
      </xdr:nvSpPr>
      <xdr:spPr>
        <a:xfrm>
          <a:off x="6737428" y="1330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130848</xdr:rowOff>
    </xdr:from>
    <xdr:to>
      <xdr:col>55</xdr:col>
      <xdr:colOff>50800</xdr:colOff>
      <xdr:row>77</xdr:row>
      <xdr:rowOff>60998</xdr:rowOff>
    </xdr:to>
    <xdr:sp macro="" textlink="">
      <xdr:nvSpPr>
        <xdr:cNvPr id="423" name="楕円 422"/>
        <xdr:cNvSpPr/>
      </xdr:nvSpPr>
      <xdr:spPr>
        <a:xfrm>
          <a:off x="10426700" y="1316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109275</xdr:rowOff>
    </xdr:from>
    <xdr:ext cx="469744" cy="259045"/>
    <xdr:sp macro="" textlink="">
      <xdr:nvSpPr>
        <xdr:cNvPr id="424" name="商工費該当値テキスト"/>
        <xdr:cNvSpPr txBox="1"/>
      </xdr:nvSpPr>
      <xdr:spPr>
        <a:xfrm>
          <a:off x="10528300" y="1313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91567</xdr:rowOff>
    </xdr:from>
    <xdr:to>
      <xdr:col>50</xdr:col>
      <xdr:colOff>165100</xdr:colOff>
      <xdr:row>77</xdr:row>
      <xdr:rowOff>21717</xdr:rowOff>
    </xdr:to>
    <xdr:sp macro="" textlink="">
      <xdr:nvSpPr>
        <xdr:cNvPr id="425" name="楕円 424"/>
        <xdr:cNvSpPr/>
      </xdr:nvSpPr>
      <xdr:spPr>
        <a:xfrm>
          <a:off x="9588500" y="1312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12844</xdr:rowOff>
    </xdr:from>
    <xdr:ext cx="534377" cy="259045"/>
    <xdr:sp macro="" textlink="">
      <xdr:nvSpPr>
        <xdr:cNvPr id="426" name="テキスト ボックス 425"/>
        <xdr:cNvSpPr txBox="1"/>
      </xdr:nvSpPr>
      <xdr:spPr>
        <a:xfrm>
          <a:off x="9372111" y="13214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80023</xdr:rowOff>
    </xdr:from>
    <xdr:to>
      <xdr:col>46</xdr:col>
      <xdr:colOff>38100</xdr:colOff>
      <xdr:row>77</xdr:row>
      <xdr:rowOff>10173</xdr:rowOff>
    </xdr:to>
    <xdr:sp macro="" textlink="">
      <xdr:nvSpPr>
        <xdr:cNvPr id="427" name="楕円 426"/>
        <xdr:cNvSpPr/>
      </xdr:nvSpPr>
      <xdr:spPr>
        <a:xfrm>
          <a:off x="8699500" y="1311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1300</xdr:rowOff>
    </xdr:from>
    <xdr:ext cx="534377" cy="259045"/>
    <xdr:sp macro="" textlink="">
      <xdr:nvSpPr>
        <xdr:cNvPr id="428" name="テキスト ボックス 427"/>
        <xdr:cNvSpPr txBox="1"/>
      </xdr:nvSpPr>
      <xdr:spPr>
        <a:xfrm>
          <a:off x="8483111" y="1320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65315</xdr:rowOff>
    </xdr:from>
    <xdr:to>
      <xdr:col>41</xdr:col>
      <xdr:colOff>101600</xdr:colOff>
      <xdr:row>76</xdr:row>
      <xdr:rowOff>166915</xdr:rowOff>
    </xdr:to>
    <xdr:sp macro="" textlink="">
      <xdr:nvSpPr>
        <xdr:cNvPr id="429" name="楕円 428"/>
        <xdr:cNvSpPr/>
      </xdr:nvSpPr>
      <xdr:spPr>
        <a:xfrm>
          <a:off x="7810500" y="1309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11993</xdr:rowOff>
    </xdr:from>
    <xdr:ext cx="534377" cy="259045"/>
    <xdr:sp macro="" textlink="">
      <xdr:nvSpPr>
        <xdr:cNvPr id="430" name="テキスト ボックス 429"/>
        <xdr:cNvSpPr txBox="1"/>
      </xdr:nvSpPr>
      <xdr:spPr>
        <a:xfrm>
          <a:off x="7594111" y="1287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170168</xdr:rowOff>
    </xdr:from>
    <xdr:to>
      <xdr:col>36</xdr:col>
      <xdr:colOff>165100</xdr:colOff>
      <xdr:row>76</xdr:row>
      <xdr:rowOff>100318</xdr:rowOff>
    </xdr:to>
    <xdr:sp macro="" textlink="">
      <xdr:nvSpPr>
        <xdr:cNvPr id="431" name="楕円 430"/>
        <xdr:cNvSpPr/>
      </xdr:nvSpPr>
      <xdr:spPr>
        <a:xfrm>
          <a:off x="6921500" y="1302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116844</xdr:rowOff>
    </xdr:from>
    <xdr:ext cx="534377" cy="259045"/>
    <xdr:sp macro="" textlink="">
      <xdr:nvSpPr>
        <xdr:cNvPr id="432" name="テキスト ボックス 431"/>
        <xdr:cNvSpPr txBox="1"/>
      </xdr:nvSpPr>
      <xdr:spPr>
        <a:xfrm>
          <a:off x="6705111" y="1280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152445</xdr:rowOff>
    </xdr:from>
    <xdr:to>
      <xdr:col>54</xdr:col>
      <xdr:colOff>189865</xdr:colOff>
      <xdr:row>99</xdr:row>
      <xdr:rowOff>103124</xdr:rowOff>
    </xdr:to>
    <xdr:cxnSp macro="">
      <xdr:nvCxnSpPr>
        <xdr:cNvPr id="457" name="直線コネクタ 456"/>
        <xdr:cNvCxnSpPr/>
      </xdr:nvCxnSpPr>
      <xdr:spPr>
        <a:xfrm flipV="1">
          <a:off x="10475595" y="15411495"/>
          <a:ext cx="1270" cy="1665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106951</xdr:rowOff>
    </xdr:from>
    <xdr:ext cx="534377" cy="259045"/>
    <xdr:sp macro="" textlink="">
      <xdr:nvSpPr>
        <xdr:cNvPr id="458" name="土木費最小値テキスト"/>
        <xdr:cNvSpPr txBox="1"/>
      </xdr:nvSpPr>
      <xdr:spPr>
        <a:xfrm>
          <a:off x="10528300" y="1708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103124</xdr:rowOff>
    </xdr:from>
    <xdr:to>
      <xdr:col>55</xdr:col>
      <xdr:colOff>88900</xdr:colOff>
      <xdr:row>99</xdr:row>
      <xdr:rowOff>103124</xdr:rowOff>
    </xdr:to>
    <xdr:cxnSp macro="">
      <xdr:nvCxnSpPr>
        <xdr:cNvPr id="459" name="直線コネクタ 458"/>
        <xdr:cNvCxnSpPr/>
      </xdr:nvCxnSpPr>
      <xdr:spPr>
        <a:xfrm>
          <a:off x="10388600" y="1707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99122</xdr:rowOff>
    </xdr:from>
    <xdr:ext cx="599010" cy="259045"/>
    <xdr:sp macro="" textlink="">
      <xdr:nvSpPr>
        <xdr:cNvPr id="460" name="土木費最大値テキスト"/>
        <xdr:cNvSpPr txBox="1"/>
      </xdr:nvSpPr>
      <xdr:spPr>
        <a:xfrm>
          <a:off x="10528300" y="1518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152445</xdr:rowOff>
    </xdr:from>
    <xdr:to>
      <xdr:col>55</xdr:col>
      <xdr:colOff>88900</xdr:colOff>
      <xdr:row>89</xdr:row>
      <xdr:rowOff>152445</xdr:rowOff>
    </xdr:to>
    <xdr:cxnSp macro="">
      <xdr:nvCxnSpPr>
        <xdr:cNvPr id="461" name="直線コネクタ 460"/>
        <xdr:cNvCxnSpPr/>
      </xdr:nvCxnSpPr>
      <xdr:spPr>
        <a:xfrm>
          <a:off x="10388600" y="15411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78073</xdr:rowOff>
    </xdr:from>
    <xdr:to>
      <xdr:col>55</xdr:col>
      <xdr:colOff>0</xdr:colOff>
      <xdr:row>94</xdr:row>
      <xdr:rowOff>117317</xdr:rowOff>
    </xdr:to>
    <xdr:cxnSp macro="">
      <xdr:nvCxnSpPr>
        <xdr:cNvPr id="462" name="直線コネクタ 461"/>
        <xdr:cNvCxnSpPr/>
      </xdr:nvCxnSpPr>
      <xdr:spPr>
        <a:xfrm>
          <a:off x="9639300" y="16022923"/>
          <a:ext cx="838200" cy="210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114895</xdr:rowOff>
    </xdr:from>
    <xdr:ext cx="534377" cy="259045"/>
    <xdr:sp macro="" textlink="">
      <xdr:nvSpPr>
        <xdr:cNvPr id="463" name="土木費平均値テキスト"/>
        <xdr:cNvSpPr txBox="1"/>
      </xdr:nvSpPr>
      <xdr:spPr>
        <a:xfrm>
          <a:off x="10528300" y="164026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136468</xdr:rowOff>
    </xdr:from>
    <xdr:to>
      <xdr:col>55</xdr:col>
      <xdr:colOff>50800</xdr:colOff>
      <xdr:row>96</xdr:row>
      <xdr:rowOff>66618</xdr:rowOff>
    </xdr:to>
    <xdr:sp macro="" textlink="">
      <xdr:nvSpPr>
        <xdr:cNvPr id="464" name="フローチャート: 判断 463"/>
        <xdr:cNvSpPr/>
      </xdr:nvSpPr>
      <xdr:spPr>
        <a:xfrm>
          <a:off x="10426700" y="1642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78073</xdr:rowOff>
    </xdr:from>
    <xdr:to>
      <xdr:col>50</xdr:col>
      <xdr:colOff>114300</xdr:colOff>
      <xdr:row>96</xdr:row>
      <xdr:rowOff>46926</xdr:rowOff>
    </xdr:to>
    <xdr:cxnSp macro="">
      <xdr:nvCxnSpPr>
        <xdr:cNvPr id="465" name="直線コネクタ 464"/>
        <xdr:cNvCxnSpPr/>
      </xdr:nvCxnSpPr>
      <xdr:spPr>
        <a:xfrm flipV="1">
          <a:off x="8750300" y="16022923"/>
          <a:ext cx="889000" cy="48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4338</xdr:rowOff>
    </xdr:from>
    <xdr:to>
      <xdr:col>50</xdr:col>
      <xdr:colOff>165100</xdr:colOff>
      <xdr:row>96</xdr:row>
      <xdr:rowOff>105938</xdr:rowOff>
    </xdr:to>
    <xdr:sp macro="" textlink="">
      <xdr:nvSpPr>
        <xdr:cNvPr id="466" name="フローチャート: 判断 465"/>
        <xdr:cNvSpPr/>
      </xdr:nvSpPr>
      <xdr:spPr>
        <a:xfrm>
          <a:off x="9588500" y="1646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97065</xdr:rowOff>
    </xdr:from>
    <xdr:ext cx="534377" cy="259045"/>
    <xdr:sp macro="" textlink="">
      <xdr:nvSpPr>
        <xdr:cNvPr id="467" name="テキスト ボックス 466"/>
        <xdr:cNvSpPr txBox="1"/>
      </xdr:nvSpPr>
      <xdr:spPr>
        <a:xfrm>
          <a:off x="9372111" y="1655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119011</xdr:rowOff>
    </xdr:from>
    <xdr:to>
      <xdr:col>45</xdr:col>
      <xdr:colOff>177800</xdr:colOff>
      <xdr:row>96</xdr:row>
      <xdr:rowOff>46926</xdr:rowOff>
    </xdr:to>
    <xdr:cxnSp macro="">
      <xdr:nvCxnSpPr>
        <xdr:cNvPr id="468" name="直線コネクタ 467"/>
        <xdr:cNvCxnSpPr/>
      </xdr:nvCxnSpPr>
      <xdr:spPr>
        <a:xfrm>
          <a:off x="7861300" y="16406761"/>
          <a:ext cx="889000" cy="99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96462</xdr:rowOff>
    </xdr:from>
    <xdr:to>
      <xdr:col>46</xdr:col>
      <xdr:colOff>38100</xdr:colOff>
      <xdr:row>97</xdr:row>
      <xdr:rowOff>26612</xdr:rowOff>
    </xdr:to>
    <xdr:sp macro="" textlink="">
      <xdr:nvSpPr>
        <xdr:cNvPr id="469" name="フローチャート: 判断 468"/>
        <xdr:cNvSpPr/>
      </xdr:nvSpPr>
      <xdr:spPr>
        <a:xfrm>
          <a:off x="8699500" y="1655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17739</xdr:rowOff>
    </xdr:from>
    <xdr:ext cx="534377" cy="259045"/>
    <xdr:sp macro="" textlink="">
      <xdr:nvSpPr>
        <xdr:cNvPr id="470" name="テキスト ボックス 469"/>
        <xdr:cNvSpPr txBox="1"/>
      </xdr:nvSpPr>
      <xdr:spPr>
        <a:xfrm>
          <a:off x="8483111" y="1664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63424</xdr:rowOff>
    </xdr:from>
    <xdr:to>
      <xdr:col>41</xdr:col>
      <xdr:colOff>50800</xdr:colOff>
      <xdr:row>95</xdr:row>
      <xdr:rowOff>119011</xdr:rowOff>
    </xdr:to>
    <xdr:cxnSp macro="">
      <xdr:nvCxnSpPr>
        <xdr:cNvPr id="471" name="直線コネクタ 470"/>
        <xdr:cNvCxnSpPr/>
      </xdr:nvCxnSpPr>
      <xdr:spPr>
        <a:xfrm>
          <a:off x="6972300" y="16351174"/>
          <a:ext cx="889000" cy="5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112083</xdr:rowOff>
    </xdr:from>
    <xdr:to>
      <xdr:col>41</xdr:col>
      <xdr:colOff>101600</xdr:colOff>
      <xdr:row>97</xdr:row>
      <xdr:rowOff>42233</xdr:rowOff>
    </xdr:to>
    <xdr:sp macro="" textlink="">
      <xdr:nvSpPr>
        <xdr:cNvPr id="472" name="フローチャート: 判断 471"/>
        <xdr:cNvSpPr/>
      </xdr:nvSpPr>
      <xdr:spPr>
        <a:xfrm>
          <a:off x="7810500" y="1657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33360</xdr:rowOff>
    </xdr:from>
    <xdr:ext cx="534377" cy="259045"/>
    <xdr:sp macro="" textlink="">
      <xdr:nvSpPr>
        <xdr:cNvPr id="473" name="テキスト ボックス 472"/>
        <xdr:cNvSpPr txBox="1"/>
      </xdr:nvSpPr>
      <xdr:spPr>
        <a:xfrm>
          <a:off x="7594111" y="1666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70783</xdr:rowOff>
    </xdr:from>
    <xdr:to>
      <xdr:col>36</xdr:col>
      <xdr:colOff>165100</xdr:colOff>
      <xdr:row>97</xdr:row>
      <xdr:rowOff>933</xdr:rowOff>
    </xdr:to>
    <xdr:sp macro="" textlink="">
      <xdr:nvSpPr>
        <xdr:cNvPr id="474" name="フローチャート: 判断 473"/>
        <xdr:cNvSpPr/>
      </xdr:nvSpPr>
      <xdr:spPr>
        <a:xfrm>
          <a:off x="6921500" y="16529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163510</xdr:rowOff>
    </xdr:from>
    <xdr:ext cx="534377" cy="259045"/>
    <xdr:sp macro="" textlink="">
      <xdr:nvSpPr>
        <xdr:cNvPr id="475" name="テキスト ボックス 474"/>
        <xdr:cNvSpPr txBox="1"/>
      </xdr:nvSpPr>
      <xdr:spPr>
        <a:xfrm>
          <a:off x="6705111" y="1662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66517</xdr:rowOff>
    </xdr:from>
    <xdr:to>
      <xdr:col>55</xdr:col>
      <xdr:colOff>50800</xdr:colOff>
      <xdr:row>94</xdr:row>
      <xdr:rowOff>168117</xdr:rowOff>
    </xdr:to>
    <xdr:sp macro="" textlink="">
      <xdr:nvSpPr>
        <xdr:cNvPr id="481" name="楕円 480"/>
        <xdr:cNvSpPr/>
      </xdr:nvSpPr>
      <xdr:spPr>
        <a:xfrm>
          <a:off x="10426700" y="1618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89394</xdr:rowOff>
    </xdr:from>
    <xdr:ext cx="534377" cy="259045"/>
    <xdr:sp macro="" textlink="">
      <xdr:nvSpPr>
        <xdr:cNvPr id="482" name="土木費該当値テキスト"/>
        <xdr:cNvSpPr txBox="1"/>
      </xdr:nvSpPr>
      <xdr:spPr>
        <a:xfrm>
          <a:off x="10528300" y="1603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27273</xdr:rowOff>
    </xdr:from>
    <xdr:to>
      <xdr:col>50</xdr:col>
      <xdr:colOff>165100</xdr:colOff>
      <xdr:row>93</xdr:row>
      <xdr:rowOff>128873</xdr:rowOff>
    </xdr:to>
    <xdr:sp macro="" textlink="">
      <xdr:nvSpPr>
        <xdr:cNvPr id="483" name="楕円 482"/>
        <xdr:cNvSpPr/>
      </xdr:nvSpPr>
      <xdr:spPr>
        <a:xfrm>
          <a:off x="9588500" y="1597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145400</xdr:rowOff>
    </xdr:from>
    <xdr:ext cx="534377" cy="259045"/>
    <xdr:sp macro="" textlink="">
      <xdr:nvSpPr>
        <xdr:cNvPr id="484" name="テキスト ボックス 483"/>
        <xdr:cNvSpPr txBox="1"/>
      </xdr:nvSpPr>
      <xdr:spPr>
        <a:xfrm>
          <a:off x="9372111" y="1574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167576</xdr:rowOff>
    </xdr:from>
    <xdr:to>
      <xdr:col>46</xdr:col>
      <xdr:colOff>38100</xdr:colOff>
      <xdr:row>96</xdr:row>
      <xdr:rowOff>97726</xdr:rowOff>
    </xdr:to>
    <xdr:sp macro="" textlink="">
      <xdr:nvSpPr>
        <xdr:cNvPr id="485" name="楕円 484"/>
        <xdr:cNvSpPr/>
      </xdr:nvSpPr>
      <xdr:spPr>
        <a:xfrm>
          <a:off x="8699500" y="1645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114253</xdr:rowOff>
    </xdr:from>
    <xdr:ext cx="534377" cy="259045"/>
    <xdr:sp macro="" textlink="">
      <xdr:nvSpPr>
        <xdr:cNvPr id="486" name="テキスト ボックス 485"/>
        <xdr:cNvSpPr txBox="1"/>
      </xdr:nvSpPr>
      <xdr:spPr>
        <a:xfrm>
          <a:off x="8483111" y="1623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68211</xdr:rowOff>
    </xdr:from>
    <xdr:to>
      <xdr:col>41</xdr:col>
      <xdr:colOff>101600</xdr:colOff>
      <xdr:row>95</xdr:row>
      <xdr:rowOff>169811</xdr:rowOff>
    </xdr:to>
    <xdr:sp macro="" textlink="">
      <xdr:nvSpPr>
        <xdr:cNvPr id="487" name="楕円 486"/>
        <xdr:cNvSpPr/>
      </xdr:nvSpPr>
      <xdr:spPr>
        <a:xfrm>
          <a:off x="7810500" y="1635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14888</xdr:rowOff>
    </xdr:from>
    <xdr:ext cx="534377" cy="259045"/>
    <xdr:sp macro="" textlink="">
      <xdr:nvSpPr>
        <xdr:cNvPr id="488" name="テキスト ボックス 487"/>
        <xdr:cNvSpPr txBox="1"/>
      </xdr:nvSpPr>
      <xdr:spPr>
        <a:xfrm>
          <a:off x="7594111" y="1613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12624</xdr:rowOff>
    </xdr:from>
    <xdr:to>
      <xdr:col>36</xdr:col>
      <xdr:colOff>165100</xdr:colOff>
      <xdr:row>95</xdr:row>
      <xdr:rowOff>114224</xdr:rowOff>
    </xdr:to>
    <xdr:sp macro="" textlink="">
      <xdr:nvSpPr>
        <xdr:cNvPr id="489" name="楕円 488"/>
        <xdr:cNvSpPr/>
      </xdr:nvSpPr>
      <xdr:spPr>
        <a:xfrm>
          <a:off x="6921500" y="1630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130751</xdr:rowOff>
    </xdr:from>
    <xdr:ext cx="534377" cy="259045"/>
    <xdr:sp macro="" textlink="">
      <xdr:nvSpPr>
        <xdr:cNvPr id="490" name="テキスト ボックス 489"/>
        <xdr:cNvSpPr txBox="1"/>
      </xdr:nvSpPr>
      <xdr:spPr>
        <a:xfrm>
          <a:off x="6705111" y="1607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3" name="テキスト ボックス 502"/>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97181</xdr:rowOff>
    </xdr:from>
    <xdr:to>
      <xdr:col>85</xdr:col>
      <xdr:colOff>126364</xdr:colOff>
      <xdr:row>38</xdr:row>
      <xdr:rowOff>35458</xdr:rowOff>
    </xdr:to>
    <xdr:cxnSp macro="">
      <xdr:nvCxnSpPr>
        <xdr:cNvPr id="515" name="直線コネクタ 514"/>
        <xdr:cNvCxnSpPr/>
      </xdr:nvCxnSpPr>
      <xdr:spPr>
        <a:xfrm flipV="1">
          <a:off x="16317595" y="5240681"/>
          <a:ext cx="1269" cy="1309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39285</xdr:rowOff>
    </xdr:from>
    <xdr:ext cx="469744" cy="259045"/>
    <xdr:sp macro="" textlink="">
      <xdr:nvSpPr>
        <xdr:cNvPr id="516" name="消防費最小値テキスト"/>
        <xdr:cNvSpPr txBox="1"/>
      </xdr:nvSpPr>
      <xdr:spPr>
        <a:xfrm>
          <a:off x="16370300" y="655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35458</xdr:rowOff>
    </xdr:from>
    <xdr:to>
      <xdr:col>86</xdr:col>
      <xdr:colOff>25400</xdr:colOff>
      <xdr:row>38</xdr:row>
      <xdr:rowOff>35458</xdr:rowOff>
    </xdr:to>
    <xdr:cxnSp macro="">
      <xdr:nvCxnSpPr>
        <xdr:cNvPr id="517" name="直線コネクタ 516"/>
        <xdr:cNvCxnSpPr/>
      </xdr:nvCxnSpPr>
      <xdr:spPr>
        <a:xfrm>
          <a:off x="16230600" y="655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43858</xdr:rowOff>
    </xdr:from>
    <xdr:ext cx="534377" cy="259045"/>
    <xdr:sp macro="" textlink="">
      <xdr:nvSpPr>
        <xdr:cNvPr id="518" name="消防費最大値テキスト"/>
        <xdr:cNvSpPr txBox="1"/>
      </xdr:nvSpPr>
      <xdr:spPr>
        <a:xfrm>
          <a:off x="16370300" y="501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97181</xdr:rowOff>
    </xdr:from>
    <xdr:to>
      <xdr:col>86</xdr:col>
      <xdr:colOff>25400</xdr:colOff>
      <xdr:row>30</xdr:row>
      <xdr:rowOff>97181</xdr:rowOff>
    </xdr:to>
    <xdr:cxnSp macro="">
      <xdr:nvCxnSpPr>
        <xdr:cNvPr id="519" name="直線コネクタ 518"/>
        <xdr:cNvCxnSpPr/>
      </xdr:nvCxnSpPr>
      <xdr:spPr>
        <a:xfrm>
          <a:off x="16230600" y="5240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78664</xdr:rowOff>
    </xdr:from>
    <xdr:to>
      <xdr:col>85</xdr:col>
      <xdr:colOff>127000</xdr:colOff>
      <xdr:row>35</xdr:row>
      <xdr:rowOff>108077</xdr:rowOff>
    </xdr:to>
    <xdr:cxnSp macro="">
      <xdr:nvCxnSpPr>
        <xdr:cNvPr id="520" name="直線コネクタ 519"/>
        <xdr:cNvCxnSpPr/>
      </xdr:nvCxnSpPr>
      <xdr:spPr>
        <a:xfrm flipV="1">
          <a:off x="15481300" y="6079414"/>
          <a:ext cx="838200" cy="2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80154</xdr:rowOff>
    </xdr:from>
    <xdr:ext cx="534377" cy="259045"/>
    <xdr:sp macro="" textlink="">
      <xdr:nvSpPr>
        <xdr:cNvPr id="521" name="消防費平均値テキスト"/>
        <xdr:cNvSpPr txBox="1"/>
      </xdr:nvSpPr>
      <xdr:spPr>
        <a:xfrm>
          <a:off x="16370300" y="5738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57277</xdr:rowOff>
    </xdr:from>
    <xdr:to>
      <xdr:col>85</xdr:col>
      <xdr:colOff>177800</xdr:colOff>
      <xdr:row>34</xdr:row>
      <xdr:rowOff>158877</xdr:rowOff>
    </xdr:to>
    <xdr:sp macro="" textlink="">
      <xdr:nvSpPr>
        <xdr:cNvPr id="522" name="フローチャート: 判断 521"/>
        <xdr:cNvSpPr/>
      </xdr:nvSpPr>
      <xdr:spPr>
        <a:xfrm>
          <a:off x="16268700" y="588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73787</xdr:rowOff>
    </xdr:from>
    <xdr:to>
      <xdr:col>81</xdr:col>
      <xdr:colOff>50800</xdr:colOff>
      <xdr:row>35</xdr:row>
      <xdr:rowOff>108077</xdr:rowOff>
    </xdr:to>
    <xdr:cxnSp macro="">
      <xdr:nvCxnSpPr>
        <xdr:cNvPr id="523" name="直線コネクタ 522"/>
        <xdr:cNvCxnSpPr/>
      </xdr:nvCxnSpPr>
      <xdr:spPr>
        <a:xfrm>
          <a:off x="14592300" y="5731637"/>
          <a:ext cx="889000" cy="37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43104</xdr:rowOff>
    </xdr:from>
    <xdr:to>
      <xdr:col>81</xdr:col>
      <xdr:colOff>101600</xdr:colOff>
      <xdr:row>34</xdr:row>
      <xdr:rowOff>144704</xdr:rowOff>
    </xdr:to>
    <xdr:sp macro="" textlink="">
      <xdr:nvSpPr>
        <xdr:cNvPr id="524" name="フローチャート: 判断 523"/>
        <xdr:cNvSpPr/>
      </xdr:nvSpPr>
      <xdr:spPr>
        <a:xfrm>
          <a:off x="15430500" y="587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161231</xdr:rowOff>
    </xdr:from>
    <xdr:ext cx="534377" cy="259045"/>
    <xdr:sp macro="" textlink="">
      <xdr:nvSpPr>
        <xdr:cNvPr id="525" name="テキスト ボックス 524"/>
        <xdr:cNvSpPr txBox="1"/>
      </xdr:nvSpPr>
      <xdr:spPr>
        <a:xfrm>
          <a:off x="15214111" y="564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153492</xdr:rowOff>
    </xdr:from>
    <xdr:to>
      <xdr:col>76</xdr:col>
      <xdr:colOff>114300</xdr:colOff>
      <xdr:row>33</xdr:row>
      <xdr:rowOff>73787</xdr:rowOff>
    </xdr:to>
    <xdr:cxnSp macro="">
      <xdr:nvCxnSpPr>
        <xdr:cNvPr id="526" name="直線コネクタ 525"/>
        <xdr:cNvCxnSpPr/>
      </xdr:nvCxnSpPr>
      <xdr:spPr>
        <a:xfrm>
          <a:off x="13703300" y="5639892"/>
          <a:ext cx="889000" cy="9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9728</xdr:rowOff>
    </xdr:from>
    <xdr:to>
      <xdr:col>76</xdr:col>
      <xdr:colOff>165100</xdr:colOff>
      <xdr:row>34</xdr:row>
      <xdr:rowOff>111328</xdr:rowOff>
    </xdr:to>
    <xdr:sp macro="" textlink="">
      <xdr:nvSpPr>
        <xdr:cNvPr id="527" name="フローチャート: 判断 526"/>
        <xdr:cNvSpPr/>
      </xdr:nvSpPr>
      <xdr:spPr>
        <a:xfrm>
          <a:off x="14541500" y="583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102455</xdr:rowOff>
    </xdr:from>
    <xdr:ext cx="534377" cy="259045"/>
    <xdr:sp macro="" textlink="">
      <xdr:nvSpPr>
        <xdr:cNvPr id="528" name="テキスト ボックス 527"/>
        <xdr:cNvSpPr txBox="1"/>
      </xdr:nvSpPr>
      <xdr:spPr>
        <a:xfrm>
          <a:off x="14325111" y="593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153492</xdr:rowOff>
    </xdr:from>
    <xdr:to>
      <xdr:col>71</xdr:col>
      <xdr:colOff>177800</xdr:colOff>
      <xdr:row>34</xdr:row>
      <xdr:rowOff>134061</xdr:rowOff>
    </xdr:to>
    <xdr:cxnSp macro="">
      <xdr:nvCxnSpPr>
        <xdr:cNvPr id="529" name="直線コネクタ 528"/>
        <xdr:cNvCxnSpPr/>
      </xdr:nvCxnSpPr>
      <xdr:spPr>
        <a:xfrm flipV="1">
          <a:off x="12814300" y="5639892"/>
          <a:ext cx="889000" cy="323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111227</xdr:rowOff>
    </xdr:from>
    <xdr:to>
      <xdr:col>72</xdr:col>
      <xdr:colOff>38100</xdr:colOff>
      <xdr:row>35</xdr:row>
      <xdr:rowOff>41377</xdr:rowOff>
    </xdr:to>
    <xdr:sp macro="" textlink="">
      <xdr:nvSpPr>
        <xdr:cNvPr id="530" name="フローチャート: 判断 529"/>
        <xdr:cNvSpPr/>
      </xdr:nvSpPr>
      <xdr:spPr>
        <a:xfrm>
          <a:off x="13652500" y="5940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32504</xdr:rowOff>
    </xdr:from>
    <xdr:ext cx="534377" cy="259045"/>
    <xdr:sp macro="" textlink="">
      <xdr:nvSpPr>
        <xdr:cNvPr id="531" name="テキスト ボックス 530"/>
        <xdr:cNvSpPr txBox="1"/>
      </xdr:nvSpPr>
      <xdr:spPr>
        <a:xfrm>
          <a:off x="13436111" y="6033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156032</xdr:rowOff>
    </xdr:from>
    <xdr:to>
      <xdr:col>67</xdr:col>
      <xdr:colOff>101600</xdr:colOff>
      <xdr:row>35</xdr:row>
      <xdr:rowOff>86182</xdr:rowOff>
    </xdr:to>
    <xdr:sp macro="" textlink="">
      <xdr:nvSpPr>
        <xdr:cNvPr id="532" name="フローチャート: 判断 531"/>
        <xdr:cNvSpPr/>
      </xdr:nvSpPr>
      <xdr:spPr>
        <a:xfrm>
          <a:off x="12763500" y="598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77309</xdr:rowOff>
    </xdr:from>
    <xdr:ext cx="534377" cy="259045"/>
    <xdr:sp macro="" textlink="">
      <xdr:nvSpPr>
        <xdr:cNvPr id="533" name="テキスト ボックス 532"/>
        <xdr:cNvSpPr txBox="1"/>
      </xdr:nvSpPr>
      <xdr:spPr>
        <a:xfrm>
          <a:off x="12547111" y="607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27864</xdr:rowOff>
    </xdr:from>
    <xdr:to>
      <xdr:col>85</xdr:col>
      <xdr:colOff>177800</xdr:colOff>
      <xdr:row>35</xdr:row>
      <xdr:rowOff>129464</xdr:rowOff>
    </xdr:to>
    <xdr:sp macro="" textlink="">
      <xdr:nvSpPr>
        <xdr:cNvPr id="539" name="楕円 538"/>
        <xdr:cNvSpPr/>
      </xdr:nvSpPr>
      <xdr:spPr>
        <a:xfrm>
          <a:off x="16268700" y="602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6291</xdr:rowOff>
    </xdr:from>
    <xdr:ext cx="534377" cy="259045"/>
    <xdr:sp macro="" textlink="">
      <xdr:nvSpPr>
        <xdr:cNvPr id="540" name="消防費該当値テキスト"/>
        <xdr:cNvSpPr txBox="1"/>
      </xdr:nvSpPr>
      <xdr:spPr>
        <a:xfrm>
          <a:off x="16370300" y="600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57277</xdr:rowOff>
    </xdr:from>
    <xdr:to>
      <xdr:col>81</xdr:col>
      <xdr:colOff>101600</xdr:colOff>
      <xdr:row>35</xdr:row>
      <xdr:rowOff>158877</xdr:rowOff>
    </xdr:to>
    <xdr:sp macro="" textlink="">
      <xdr:nvSpPr>
        <xdr:cNvPr id="541" name="楕円 540"/>
        <xdr:cNvSpPr/>
      </xdr:nvSpPr>
      <xdr:spPr>
        <a:xfrm>
          <a:off x="15430500" y="605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150004</xdr:rowOff>
    </xdr:from>
    <xdr:ext cx="534377" cy="259045"/>
    <xdr:sp macro="" textlink="">
      <xdr:nvSpPr>
        <xdr:cNvPr id="542" name="テキスト ボックス 541"/>
        <xdr:cNvSpPr txBox="1"/>
      </xdr:nvSpPr>
      <xdr:spPr>
        <a:xfrm>
          <a:off x="15214111" y="615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22987</xdr:rowOff>
    </xdr:from>
    <xdr:to>
      <xdr:col>76</xdr:col>
      <xdr:colOff>165100</xdr:colOff>
      <xdr:row>33</xdr:row>
      <xdr:rowOff>124587</xdr:rowOff>
    </xdr:to>
    <xdr:sp macro="" textlink="">
      <xdr:nvSpPr>
        <xdr:cNvPr id="543" name="楕円 542"/>
        <xdr:cNvSpPr/>
      </xdr:nvSpPr>
      <xdr:spPr>
        <a:xfrm>
          <a:off x="14541500" y="568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141114</xdr:rowOff>
    </xdr:from>
    <xdr:ext cx="534377" cy="259045"/>
    <xdr:sp macro="" textlink="">
      <xdr:nvSpPr>
        <xdr:cNvPr id="544" name="テキスト ボックス 543"/>
        <xdr:cNvSpPr txBox="1"/>
      </xdr:nvSpPr>
      <xdr:spPr>
        <a:xfrm>
          <a:off x="14325111" y="545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102692</xdr:rowOff>
    </xdr:from>
    <xdr:to>
      <xdr:col>72</xdr:col>
      <xdr:colOff>38100</xdr:colOff>
      <xdr:row>33</xdr:row>
      <xdr:rowOff>32842</xdr:rowOff>
    </xdr:to>
    <xdr:sp macro="" textlink="">
      <xdr:nvSpPr>
        <xdr:cNvPr id="545" name="楕円 544"/>
        <xdr:cNvSpPr/>
      </xdr:nvSpPr>
      <xdr:spPr>
        <a:xfrm>
          <a:off x="13652500" y="558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49369</xdr:rowOff>
    </xdr:from>
    <xdr:ext cx="534377" cy="259045"/>
    <xdr:sp macro="" textlink="">
      <xdr:nvSpPr>
        <xdr:cNvPr id="546" name="テキスト ボックス 545"/>
        <xdr:cNvSpPr txBox="1"/>
      </xdr:nvSpPr>
      <xdr:spPr>
        <a:xfrm>
          <a:off x="13436111" y="536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83261</xdr:rowOff>
    </xdr:from>
    <xdr:to>
      <xdr:col>67</xdr:col>
      <xdr:colOff>101600</xdr:colOff>
      <xdr:row>35</xdr:row>
      <xdr:rowOff>13411</xdr:rowOff>
    </xdr:to>
    <xdr:sp macro="" textlink="">
      <xdr:nvSpPr>
        <xdr:cNvPr id="547" name="楕円 546"/>
        <xdr:cNvSpPr/>
      </xdr:nvSpPr>
      <xdr:spPr>
        <a:xfrm>
          <a:off x="12763500" y="591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29938</xdr:rowOff>
    </xdr:from>
    <xdr:ext cx="534377" cy="259045"/>
    <xdr:sp macro="" textlink="">
      <xdr:nvSpPr>
        <xdr:cNvPr id="548" name="テキスト ボックス 547"/>
        <xdr:cNvSpPr txBox="1"/>
      </xdr:nvSpPr>
      <xdr:spPr>
        <a:xfrm>
          <a:off x="12547111" y="568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9" name="テキスト ボックス 55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0" name="直線コネクタ 55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1" name="テキスト ボックス 560"/>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2" name="直線コネクタ 56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3" name="テキスト ボックス 56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4" name="直線コネクタ 56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5" name="テキスト ボックス 56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6" name="直線コネクタ 56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7" name="テキスト ボックス 566"/>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8" name="直線コネクタ 56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69" name="テキスト ボックス 568"/>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0" name="直線コネクタ 56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1" name="テキスト ボックス 570"/>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3" name="テキスト ボックス 572"/>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127225</xdr:rowOff>
    </xdr:from>
    <xdr:to>
      <xdr:col>85</xdr:col>
      <xdr:colOff>126364</xdr:colOff>
      <xdr:row>59</xdr:row>
      <xdr:rowOff>104430</xdr:rowOff>
    </xdr:to>
    <xdr:cxnSp macro="">
      <xdr:nvCxnSpPr>
        <xdr:cNvPr id="575" name="直線コネクタ 574"/>
        <xdr:cNvCxnSpPr/>
      </xdr:nvCxnSpPr>
      <xdr:spPr>
        <a:xfrm flipV="1">
          <a:off x="16317595" y="8699725"/>
          <a:ext cx="1269" cy="152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108257</xdr:rowOff>
    </xdr:from>
    <xdr:ext cx="534377" cy="259045"/>
    <xdr:sp macro="" textlink="">
      <xdr:nvSpPr>
        <xdr:cNvPr id="576" name="教育費最小値テキスト"/>
        <xdr:cNvSpPr txBox="1"/>
      </xdr:nvSpPr>
      <xdr:spPr>
        <a:xfrm>
          <a:off x="16370300" y="1022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104430</xdr:rowOff>
    </xdr:from>
    <xdr:to>
      <xdr:col>86</xdr:col>
      <xdr:colOff>25400</xdr:colOff>
      <xdr:row>59</xdr:row>
      <xdr:rowOff>104430</xdr:rowOff>
    </xdr:to>
    <xdr:cxnSp macro="">
      <xdr:nvCxnSpPr>
        <xdr:cNvPr id="577" name="直線コネクタ 576"/>
        <xdr:cNvCxnSpPr/>
      </xdr:nvCxnSpPr>
      <xdr:spPr>
        <a:xfrm>
          <a:off x="16230600" y="1021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73902</xdr:rowOff>
    </xdr:from>
    <xdr:ext cx="534377" cy="259045"/>
    <xdr:sp macro="" textlink="">
      <xdr:nvSpPr>
        <xdr:cNvPr id="578" name="教育費最大値テキスト"/>
        <xdr:cNvSpPr txBox="1"/>
      </xdr:nvSpPr>
      <xdr:spPr>
        <a:xfrm>
          <a:off x="16370300" y="847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76,382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127225</xdr:rowOff>
    </xdr:from>
    <xdr:to>
      <xdr:col>86</xdr:col>
      <xdr:colOff>25400</xdr:colOff>
      <xdr:row>50</xdr:row>
      <xdr:rowOff>127225</xdr:rowOff>
    </xdr:to>
    <xdr:cxnSp macro="">
      <xdr:nvCxnSpPr>
        <xdr:cNvPr id="579" name="直線コネクタ 578"/>
        <xdr:cNvCxnSpPr/>
      </xdr:nvCxnSpPr>
      <xdr:spPr>
        <a:xfrm>
          <a:off x="16230600" y="86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157923</xdr:rowOff>
    </xdr:from>
    <xdr:to>
      <xdr:col>85</xdr:col>
      <xdr:colOff>127000</xdr:colOff>
      <xdr:row>57</xdr:row>
      <xdr:rowOff>75235</xdr:rowOff>
    </xdr:to>
    <xdr:cxnSp macro="">
      <xdr:nvCxnSpPr>
        <xdr:cNvPr id="580" name="直線コネクタ 579"/>
        <xdr:cNvCxnSpPr/>
      </xdr:nvCxnSpPr>
      <xdr:spPr>
        <a:xfrm flipV="1">
          <a:off x="15481300" y="9587673"/>
          <a:ext cx="838200" cy="26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87447</xdr:rowOff>
    </xdr:from>
    <xdr:ext cx="534377" cy="259045"/>
    <xdr:sp macro="" textlink="">
      <xdr:nvSpPr>
        <xdr:cNvPr id="581" name="教育費平均値テキスト"/>
        <xdr:cNvSpPr txBox="1"/>
      </xdr:nvSpPr>
      <xdr:spPr>
        <a:xfrm>
          <a:off x="16370300" y="9345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64570</xdr:rowOff>
    </xdr:from>
    <xdr:to>
      <xdr:col>85</xdr:col>
      <xdr:colOff>177800</xdr:colOff>
      <xdr:row>55</xdr:row>
      <xdr:rowOff>166170</xdr:rowOff>
    </xdr:to>
    <xdr:sp macro="" textlink="">
      <xdr:nvSpPr>
        <xdr:cNvPr id="582" name="フローチャート: 判断 581"/>
        <xdr:cNvSpPr/>
      </xdr:nvSpPr>
      <xdr:spPr>
        <a:xfrm>
          <a:off x="16268700" y="949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112888</xdr:rowOff>
    </xdr:from>
    <xdr:to>
      <xdr:col>81</xdr:col>
      <xdr:colOff>50800</xdr:colOff>
      <xdr:row>57</xdr:row>
      <xdr:rowOff>75235</xdr:rowOff>
    </xdr:to>
    <xdr:cxnSp macro="">
      <xdr:nvCxnSpPr>
        <xdr:cNvPr id="583" name="直線コネクタ 582"/>
        <xdr:cNvCxnSpPr/>
      </xdr:nvCxnSpPr>
      <xdr:spPr>
        <a:xfrm>
          <a:off x="14592300" y="9714088"/>
          <a:ext cx="889000" cy="13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10523</xdr:rowOff>
    </xdr:from>
    <xdr:to>
      <xdr:col>81</xdr:col>
      <xdr:colOff>101600</xdr:colOff>
      <xdr:row>55</xdr:row>
      <xdr:rowOff>112123</xdr:rowOff>
    </xdr:to>
    <xdr:sp macro="" textlink="">
      <xdr:nvSpPr>
        <xdr:cNvPr id="584" name="フローチャート: 判断 583"/>
        <xdr:cNvSpPr/>
      </xdr:nvSpPr>
      <xdr:spPr>
        <a:xfrm>
          <a:off x="15430500" y="944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128650</xdr:rowOff>
    </xdr:from>
    <xdr:ext cx="534377" cy="259045"/>
    <xdr:sp macro="" textlink="">
      <xdr:nvSpPr>
        <xdr:cNvPr id="585" name="テキスト ボックス 584"/>
        <xdr:cNvSpPr txBox="1"/>
      </xdr:nvSpPr>
      <xdr:spPr>
        <a:xfrm>
          <a:off x="15214111" y="921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112888</xdr:rowOff>
    </xdr:from>
    <xdr:to>
      <xdr:col>76</xdr:col>
      <xdr:colOff>114300</xdr:colOff>
      <xdr:row>57</xdr:row>
      <xdr:rowOff>78436</xdr:rowOff>
    </xdr:to>
    <xdr:cxnSp macro="">
      <xdr:nvCxnSpPr>
        <xdr:cNvPr id="586" name="直線コネクタ 585"/>
        <xdr:cNvCxnSpPr/>
      </xdr:nvCxnSpPr>
      <xdr:spPr>
        <a:xfrm flipV="1">
          <a:off x="13703300" y="9714088"/>
          <a:ext cx="889000" cy="13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105196</xdr:rowOff>
    </xdr:from>
    <xdr:to>
      <xdr:col>76</xdr:col>
      <xdr:colOff>165100</xdr:colOff>
      <xdr:row>56</xdr:row>
      <xdr:rowOff>35346</xdr:rowOff>
    </xdr:to>
    <xdr:sp macro="" textlink="">
      <xdr:nvSpPr>
        <xdr:cNvPr id="587" name="フローチャート: 判断 586"/>
        <xdr:cNvSpPr/>
      </xdr:nvSpPr>
      <xdr:spPr>
        <a:xfrm>
          <a:off x="14541500" y="95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51873</xdr:rowOff>
    </xdr:from>
    <xdr:ext cx="534377" cy="259045"/>
    <xdr:sp macro="" textlink="">
      <xdr:nvSpPr>
        <xdr:cNvPr id="588" name="テキスト ボックス 587"/>
        <xdr:cNvSpPr txBox="1"/>
      </xdr:nvSpPr>
      <xdr:spPr>
        <a:xfrm>
          <a:off x="14325111" y="931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78436</xdr:rowOff>
    </xdr:from>
    <xdr:to>
      <xdr:col>71</xdr:col>
      <xdr:colOff>177800</xdr:colOff>
      <xdr:row>59</xdr:row>
      <xdr:rowOff>87350</xdr:rowOff>
    </xdr:to>
    <xdr:cxnSp macro="">
      <xdr:nvCxnSpPr>
        <xdr:cNvPr id="589" name="直線コネクタ 588"/>
        <xdr:cNvCxnSpPr/>
      </xdr:nvCxnSpPr>
      <xdr:spPr>
        <a:xfrm flipV="1">
          <a:off x="12814300" y="9851086"/>
          <a:ext cx="889000" cy="35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58986</xdr:rowOff>
    </xdr:from>
    <xdr:to>
      <xdr:col>72</xdr:col>
      <xdr:colOff>38100</xdr:colOff>
      <xdr:row>56</xdr:row>
      <xdr:rowOff>160586</xdr:rowOff>
    </xdr:to>
    <xdr:sp macro="" textlink="">
      <xdr:nvSpPr>
        <xdr:cNvPr id="590" name="フローチャート: 判断 589"/>
        <xdr:cNvSpPr/>
      </xdr:nvSpPr>
      <xdr:spPr>
        <a:xfrm>
          <a:off x="13652500" y="96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5663</xdr:rowOff>
    </xdr:from>
    <xdr:ext cx="534377" cy="259045"/>
    <xdr:sp macro="" textlink="">
      <xdr:nvSpPr>
        <xdr:cNvPr id="591" name="テキスト ボックス 590"/>
        <xdr:cNvSpPr txBox="1"/>
      </xdr:nvSpPr>
      <xdr:spPr>
        <a:xfrm>
          <a:off x="13436111" y="943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125999</xdr:rowOff>
    </xdr:from>
    <xdr:to>
      <xdr:col>67</xdr:col>
      <xdr:colOff>101600</xdr:colOff>
      <xdr:row>57</xdr:row>
      <xdr:rowOff>56149</xdr:rowOff>
    </xdr:to>
    <xdr:sp macro="" textlink="">
      <xdr:nvSpPr>
        <xdr:cNvPr id="592" name="フローチャート: 判断 591"/>
        <xdr:cNvSpPr/>
      </xdr:nvSpPr>
      <xdr:spPr>
        <a:xfrm>
          <a:off x="12763500" y="9727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72676</xdr:rowOff>
    </xdr:from>
    <xdr:ext cx="534377" cy="259045"/>
    <xdr:sp macro="" textlink="">
      <xdr:nvSpPr>
        <xdr:cNvPr id="593" name="テキスト ボックス 592"/>
        <xdr:cNvSpPr txBox="1"/>
      </xdr:nvSpPr>
      <xdr:spPr>
        <a:xfrm>
          <a:off x="12547111" y="950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107123</xdr:rowOff>
    </xdr:from>
    <xdr:to>
      <xdr:col>85</xdr:col>
      <xdr:colOff>177800</xdr:colOff>
      <xdr:row>56</xdr:row>
      <xdr:rowOff>37273</xdr:rowOff>
    </xdr:to>
    <xdr:sp macro="" textlink="">
      <xdr:nvSpPr>
        <xdr:cNvPr id="599" name="楕円 598"/>
        <xdr:cNvSpPr/>
      </xdr:nvSpPr>
      <xdr:spPr>
        <a:xfrm>
          <a:off x="16268700" y="953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85550</xdr:rowOff>
    </xdr:from>
    <xdr:ext cx="534377" cy="259045"/>
    <xdr:sp macro="" textlink="">
      <xdr:nvSpPr>
        <xdr:cNvPr id="600" name="教育費該当値テキスト"/>
        <xdr:cNvSpPr txBox="1"/>
      </xdr:nvSpPr>
      <xdr:spPr>
        <a:xfrm>
          <a:off x="16370300" y="9515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24435</xdr:rowOff>
    </xdr:from>
    <xdr:to>
      <xdr:col>81</xdr:col>
      <xdr:colOff>101600</xdr:colOff>
      <xdr:row>57</xdr:row>
      <xdr:rowOff>126035</xdr:rowOff>
    </xdr:to>
    <xdr:sp macro="" textlink="">
      <xdr:nvSpPr>
        <xdr:cNvPr id="601" name="楕円 600"/>
        <xdr:cNvSpPr/>
      </xdr:nvSpPr>
      <xdr:spPr>
        <a:xfrm>
          <a:off x="15430500" y="979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117162</xdr:rowOff>
    </xdr:from>
    <xdr:ext cx="534377" cy="259045"/>
    <xdr:sp macro="" textlink="">
      <xdr:nvSpPr>
        <xdr:cNvPr id="602" name="テキスト ボックス 601"/>
        <xdr:cNvSpPr txBox="1"/>
      </xdr:nvSpPr>
      <xdr:spPr>
        <a:xfrm>
          <a:off x="15214111" y="9889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62088</xdr:rowOff>
    </xdr:from>
    <xdr:to>
      <xdr:col>76</xdr:col>
      <xdr:colOff>165100</xdr:colOff>
      <xdr:row>56</xdr:row>
      <xdr:rowOff>163688</xdr:rowOff>
    </xdr:to>
    <xdr:sp macro="" textlink="">
      <xdr:nvSpPr>
        <xdr:cNvPr id="603" name="楕円 602"/>
        <xdr:cNvSpPr/>
      </xdr:nvSpPr>
      <xdr:spPr>
        <a:xfrm>
          <a:off x="14541500" y="966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154815</xdr:rowOff>
    </xdr:from>
    <xdr:ext cx="534377" cy="259045"/>
    <xdr:sp macro="" textlink="">
      <xdr:nvSpPr>
        <xdr:cNvPr id="604" name="テキスト ボックス 603"/>
        <xdr:cNvSpPr txBox="1"/>
      </xdr:nvSpPr>
      <xdr:spPr>
        <a:xfrm>
          <a:off x="14325111" y="975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27636</xdr:rowOff>
    </xdr:from>
    <xdr:to>
      <xdr:col>72</xdr:col>
      <xdr:colOff>38100</xdr:colOff>
      <xdr:row>57</xdr:row>
      <xdr:rowOff>129236</xdr:rowOff>
    </xdr:to>
    <xdr:sp macro="" textlink="">
      <xdr:nvSpPr>
        <xdr:cNvPr id="605" name="楕円 604"/>
        <xdr:cNvSpPr/>
      </xdr:nvSpPr>
      <xdr:spPr>
        <a:xfrm>
          <a:off x="13652500" y="980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120363</xdr:rowOff>
    </xdr:from>
    <xdr:ext cx="534377" cy="259045"/>
    <xdr:sp macro="" textlink="">
      <xdr:nvSpPr>
        <xdr:cNvPr id="606" name="テキスト ボックス 605"/>
        <xdr:cNvSpPr txBox="1"/>
      </xdr:nvSpPr>
      <xdr:spPr>
        <a:xfrm>
          <a:off x="13436111" y="989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36550</xdr:rowOff>
    </xdr:from>
    <xdr:to>
      <xdr:col>67</xdr:col>
      <xdr:colOff>101600</xdr:colOff>
      <xdr:row>59</xdr:row>
      <xdr:rowOff>138150</xdr:rowOff>
    </xdr:to>
    <xdr:sp macro="" textlink="">
      <xdr:nvSpPr>
        <xdr:cNvPr id="607" name="楕円 606"/>
        <xdr:cNvSpPr/>
      </xdr:nvSpPr>
      <xdr:spPr>
        <a:xfrm>
          <a:off x="12763500" y="1015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129277</xdr:rowOff>
    </xdr:from>
    <xdr:ext cx="534377" cy="259045"/>
    <xdr:sp macro="" textlink="">
      <xdr:nvSpPr>
        <xdr:cNvPr id="608" name="テキスト ボックス 607"/>
        <xdr:cNvSpPr txBox="1"/>
      </xdr:nvSpPr>
      <xdr:spPr>
        <a:xfrm>
          <a:off x="12547111" y="1024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9" name="直線コネクタ 61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0" name="テキスト ボックス 61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1" name="直線コネクタ 62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22" name="テキスト ボックス 621"/>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3" name="直線コネクタ 62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4" name="テキスト ボックス 623"/>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5" name="直線コネクタ 62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6" name="テキスト ボックス 625"/>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93889</xdr:rowOff>
    </xdr:from>
    <xdr:to>
      <xdr:col>85</xdr:col>
      <xdr:colOff>126364</xdr:colOff>
      <xdr:row>78</xdr:row>
      <xdr:rowOff>139700</xdr:rowOff>
    </xdr:to>
    <xdr:cxnSp macro="">
      <xdr:nvCxnSpPr>
        <xdr:cNvPr id="630" name="直線コネクタ 629"/>
        <xdr:cNvCxnSpPr/>
      </xdr:nvCxnSpPr>
      <xdr:spPr>
        <a:xfrm flipV="1">
          <a:off x="16317595" y="12095389"/>
          <a:ext cx="1269" cy="141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1"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2" name="直線コネクタ 63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40566</xdr:rowOff>
    </xdr:from>
    <xdr:ext cx="534377" cy="259045"/>
    <xdr:sp macro="" textlink="">
      <xdr:nvSpPr>
        <xdr:cNvPr id="633" name="災害復旧費最大値テキスト"/>
        <xdr:cNvSpPr txBox="1"/>
      </xdr:nvSpPr>
      <xdr:spPr>
        <a:xfrm>
          <a:off x="16370300" y="1187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93889</xdr:rowOff>
    </xdr:from>
    <xdr:to>
      <xdr:col>86</xdr:col>
      <xdr:colOff>25400</xdr:colOff>
      <xdr:row>70</xdr:row>
      <xdr:rowOff>93889</xdr:rowOff>
    </xdr:to>
    <xdr:cxnSp macro="">
      <xdr:nvCxnSpPr>
        <xdr:cNvPr id="634" name="直線コネクタ 633"/>
        <xdr:cNvCxnSpPr/>
      </xdr:nvCxnSpPr>
      <xdr:spPr>
        <a:xfrm>
          <a:off x="16230600" y="12095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11319</xdr:rowOff>
    </xdr:from>
    <xdr:to>
      <xdr:col>85</xdr:col>
      <xdr:colOff>127000</xdr:colOff>
      <xdr:row>78</xdr:row>
      <xdr:rowOff>127264</xdr:rowOff>
    </xdr:to>
    <xdr:cxnSp macro="">
      <xdr:nvCxnSpPr>
        <xdr:cNvPr id="635" name="直線コネクタ 634"/>
        <xdr:cNvCxnSpPr/>
      </xdr:nvCxnSpPr>
      <xdr:spPr>
        <a:xfrm flipV="1">
          <a:off x="15481300" y="13384419"/>
          <a:ext cx="838200" cy="115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115983</xdr:rowOff>
    </xdr:from>
    <xdr:ext cx="469744" cy="259045"/>
    <xdr:sp macro="" textlink="">
      <xdr:nvSpPr>
        <xdr:cNvPr id="636" name="災害復旧費平均値テキスト"/>
        <xdr:cNvSpPr txBox="1"/>
      </xdr:nvSpPr>
      <xdr:spPr>
        <a:xfrm>
          <a:off x="16370300" y="13146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93106</xdr:rowOff>
    </xdr:from>
    <xdr:to>
      <xdr:col>85</xdr:col>
      <xdr:colOff>177800</xdr:colOff>
      <xdr:row>78</xdr:row>
      <xdr:rowOff>23256</xdr:rowOff>
    </xdr:to>
    <xdr:sp macro="" textlink="">
      <xdr:nvSpPr>
        <xdr:cNvPr id="637" name="フローチャート: 判断 636"/>
        <xdr:cNvSpPr/>
      </xdr:nvSpPr>
      <xdr:spPr>
        <a:xfrm>
          <a:off x="16268700" y="132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104404</xdr:rowOff>
    </xdr:from>
    <xdr:to>
      <xdr:col>81</xdr:col>
      <xdr:colOff>50800</xdr:colOff>
      <xdr:row>78</xdr:row>
      <xdr:rowOff>127264</xdr:rowOff>
    </xdr:to>
    <xdr:cxnSp macro="">
      <xdr:nvCxnSpPr>
        <xdr:cNvPr id="638" name="直線コネクタ 637"/>
        <xdr:cNvCxnSpPr/>
      </xdr:nvCxnSpPr>
      <xdr:spPr>
        <a:xfrm>
          <a:off x="14592300" y="134775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17852</xdr:rowOff>
    </xdr:from>
    <xdr:to>
      <xdr:col>81</xdr:col>
      <xdr:colOff>101600</xdr:colOff>
      <xdr:row>77</xdr:row>
      <xdr:rowOff>119452</xdr:rowOff>
    </xdr:to>
    <xdr:sp macro="" textlink="">
      <xdr:nvSpPr>
        <xdr:cNvPr id="639" name="フローチャート: 判断 638"/>
        <xdr:cNvSpPr/>
      </xdr:nvSpPr>
      <xdr:spPr>
        <a:xfrm>
          <a:off x="15430500" y="1321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135979</xdr:rowOff>
    </xdr:from>
    <xdr:ext cx="469744" cy="259045"/>
    <xdr:sp macro="" textlink="">
      <xdr:nvSpPr>
        <xdr:cNvPr id="640" name="テキスト ボックス 639"/>
        <xdr:cNvSpPr txBox="1"/>
      </xdr:nvSpPr>
      <xdr:spPr>
        <a:xfrm>
          <a:off x="15246428" y="1299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114371</xdr:rowOff>
    </xdr:from>
    <xdr:to>
      <xdr:col>76</xdr:col>
      <xdr:colOff>114300</xdr:colOff>
      <xdr:row>78</xdr:row>
      <xdr:rowOff>104404</xdr:rowOff>
    </xdr:to>
    <xdr:cxnSp macro="">
      <xdr:nvCxnSpPr>
        <xdr:cNvPr id="641" name="直線コネクタ 640"/>
        <xdr:cNvCxnSpPr/>
      </xdr:nvCxnSpPr>
      <xdr:spPr>
        <a:xfrm>
          <a:off x="13703300" y="13316021"/>
          <a:ext cx="889000" cy="16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17760</xdr:rowOff>
    </xdr:from>
    <xdr:to>
      <xdr:col>76</xdr:col>
      <xdr:colOff>165100</xdr:colOff>
      <xdr:row>78</xdr:row>
      <xdr:rowOff>119360</xdr:rowOff>
    </xdr:to>
    <xdr:sp macro="" textlink="">
      <xdr:nvSpPr>
        <xdr:cNvPr id="642" name="フローチャート: 判断 641"/>
        <xdr:cNvSpPr/>
      </xdr:nvSpPr>
      <xdr:spPr>
        <a:xfrm>
          <a:off x="14541500" y="1339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135887</xdr:rowOff>
    </xdr:from>
    <xdr:ext cx="378565" cy="259045"/>
    <xdr:sp macro="" textlink="">
      <xdr:nvSpPr>
        <xdr:cNvPr id="643" name="テキスト ボックス 642"/>
        <xdr:cNvSpPr txBox="1"/>
      </xdr:nvSpPr>
      <xdr:spPr>
        <a:xfrm>
          <a:off x="14403017" y="13166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58685</xdr:rowOff>
    </xdr:from>
    <xdr:to>
      <xdr:col>71</xdr:col>
      <xdr:colOff>177800</xdr:colOff>
      <xdr:row>77</xdr:row>
      <xdr:rowOff>114371</xdr:rowOff>
    </xdr:to>
    <xdr:cxnSp macro="">
      <xdr:nvCxnSpPr>
        <xdr:cNvPr id="644" name="直線コネクタ 643"/>
        <xdr:cNvCxnSpPr/>
      </xdr:nvCxnSpPr>
      <xdr:spPr>
        <a:xfrm>
          <a:off x="12814300" y="13260335"/>
          <a:ext cx="889000" cy="5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26081</xdr:rowOff>
    </xdr:from>
    <xdr:to>
      <xdr:col>72</xdr:col>
      <xdr:colOff>38100</xdr:colOff>
      <xdr:row>78</xdr:row>
      <xdr:rowOff>127681</xdr:rowOff>
    </xdr:to>
    <xdr:sp macro="" textlink="">
      <xdr:nvSpPr>
        <xdr:cNvPr id="645" name="フローチャート: 判断 644"/>
        <xdr:cNvSpPr/>
      </xdr:nvSpPr>
      <xdr:spPr>
        <a:xfrm>
          <a:off x="13652500" y="13399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118808</xdr:rowOff>
    </xdr:from>
    <xdr:ext cx="378565" cy="259045"/>
    <xdr:sp macro="" textlink="">
      <xdr:nvSpPr>
        <xdr:cNvPr id="646" name="テキスト ボックス 645"/>
        <xdr:cNvSpPr txBox="1"/>
      </xdr:nvSpPr>
      <xdr:spPr>
        <a:xfrm>
          <a:off x="13514017" y="13491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24343</xdr:rowOff>
    </xdr:from>
    <xdr:to>
      <xdr:col>67</xdr:col>
      <xdr:colOff>101600</xdr:colOff>
      <xdr:row>78</xdr:row>
      <xdr:rowOff>125943</xdr:rowOff>
    </xdr:to>
    <xdr:sp macro="" textlink="">
      <xdr:nvSpPr>
        <xdr:cNvPr id="647" name="フローチャート: 判断 646"/>
        <xdr:cNvSpPr/>
      </xdr:nvSpPr>
      <xdr:spPr>
        <a:xfrm>
          <a:off x="12763500" y="1339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117070</xdr:rowOff>
    </xdr:from>
    <xdr:ext cx="378565" cy="259045"/>
    <xdr:sp macro="" textlink="">
      <xdr:nvSpPr>
        <xdr:cNvPr id="648" name="テキスト ボックス 647"/>
        <xdr:cNvSpPr txBox="1"/>
      </xdr:nvSpPr>
      <xdr:spPr>
        <a:xfrm>
          <a:off x="12625017" y="13490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131969</xdr:rowOff>
    </xdr:from>
    <xdr:to>
      <xdr:col>85</xdr:col>
      <xdr:colOff>177800</xdr:colOff>
      <xdr:row>78</xdr:row>
      <xdr:rowOff>62119</xdr:rowOff>
    </xdr:to>
    <xdr:sp macro="" textlink="">
      <xdr:nvSpPr>
        <xdr:cNvPr id="654" name="楕円 653"/>
        <xdr:cNvSpPr/>
      </xdr:nvSpPr>
      <xdr:spPr>
        <a:xfrm>
          <a:off x="16268700" y="1333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110396</xdr:rowOff>
    </xdr:from>
    <xdr:ext cx="469744" cy="259045"/>
    <xdr:sp macro="" textlink="">
      <xdr:nvSpPr>
        <xdr:cNvPr id="655" name="災害復旧費該当値テキスト"/>
        <xdr:cNvSpPr txBox="1"/>
      </xdr:nvSpPr>
      <xdr:spPr>
        <a:xfrm>
          <a:off x="16370300" y="13312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76464</xdr:rowOff>
    </xdr:from>
    <xdr:to>
      <xdr:col>81</xdr:col>
      <xdr:colOff>101600</xdr:colOff>
      <xdr:row>79</xdr:row>
      <xdr:rowOff>6614</xdr:rowOff>
    </xdr:to>
    <xdr:sp macro="" textlink="">
      <xdr:nvSpPr>
        <xdr:cNvPr id="656" name="楕円 655"/>
        <xdr:cNvSpPr/>
      </xdr:nvSpPr>
      <xdr:spPr>
        <a:xfrm>
          <a:off x="15430500" y="1344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169191</xdr:rowOff>
    </xdr:from>
    <xdr:ext cx="378565" cy="259045"/>
    <xdr:sp macro="" textlink="">
      <xdr:nvSpPr>
        <xdr:cNvPr id="657" name="テキスト ボックス 656"/>
        <xdr:cNvSpPr txBox="1"/>
      </xdr:nvSpPr>
      <xdr:spPr>
        <a:xfrm>
          <a:off x="15292017" y="13542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53604</xdr:rowOff>
    </xdr:from>
    <xdr:to>
      <xdr:col>76</xdr:col>
      <xdr:colOff>165100</xdr:colOff>
      <xdr:row>78</xdr:row>
      <xdr:rowOff>155204</xdr:rowOff>
    </xdr:to>
    <xdr:sp macro="" textlink="">
      <xdr:nvSpPr>
        <xdr:cNvPr id="658" name="楕円 657"/>
        <xdr:cNvSpPr/>
      </xdr:nvSpPr>
      <xdr:spPr>
        <a:xfrm>
          <a:off x="14541500" y="1342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146331</xdr:rowOff>
    </xdr:from>
    <xdr:ext cx="378565" cy="259045"/>
    <xdr:sp macro="" textlink="">
      <xdr:nvSpPr>
        <xdr:cNvPr id="659" name="テキスト ボックス 658"/>
        <xdr:cNvSpPr txBox="1"/>
      </xdr:nvSpPr>
      <xdr:spPr>
        <a:xfrm>
          <a:off x="14403017" y="13519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63571</xdr:rowOff>
    </xdr:from>
    <xdr:to>
      <xdr:col>72</xdr:col>
      <xdr:colOff>38100</xdr:colOff>
      <xdr:row>77</xdr:row>
      <xdr:rowOff>165171</xdr:rowOff>
    </xdr:to>
    <xdr:sp macro="" textlink="">
      <xdr:nvSpPr>
        <xdr:cNvPr id="660" name="楕円 659"/>
        <xdr:cNvSpPr/>
      </xdr:nvSpPr>
      <xdr:spPr>
        <a:xfrm>
          <a:off x="13652500" y="1326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10248</xdr:rowOff>
    </xdr:from>
    <xdr:ext cx="469744" cy="259045"/>
    <xdr:sp macro="" textlink="">
      <xdr:nvSpPr>
        <xdr:cNvPr id="661" name="テキスト ボックス 660"/>
        <xdr:cNvSpPr txBox="1"/>
      </xdr:nvSpPr>
      <xdr:spPr>
        <a:xfrm>
          <a:off x="13468428" y="13040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7885</xdr:rowOff>
    </xdr:from>
    <xdr:to>
      <xdr:col>67</xdr:col>
      <xdr:colOff>101600</xdr:colOff>
      <xdr:row>77</xdr:row>
      <xdr:rowOff>109485</xdr:rowOff>
    </xdr:to>
    <xdr:sp macro="" textlink="">
      <xdr:nvSpPr>
        <xdr:cNvPr id="662" name="楕円 661"/>
        <xdr:cNvSpPr/>
      </xdr:nvSpPr>
      <xdr:spPr>
        <a:xfrm>
          <a:off x="12763500" y="1320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126012</xdr:rowOff>
    </xdr:from>
    <xdr:ext cx="469744" cy="259045"/>
    <xdr:sp macro="" textlink="">
      <xdr:nvSpPr>
        <xdr:cNvPr id="663" name="テキスト ボックス 662"/>
        <xdr:cNvSpPr txBox="1"/>
      </xdr:nvSpPr>
      <xdr:spPr>
        <a:xfrm>
          <a:off x="12579428" y="12984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4" name="テキスト ボックス 67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6" name="テキスト ボックス 675"/>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8" name="テキスト ボックス 67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0" name="テキスト ボックス 67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2" name="テキスト ボックス 68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22109</xdr:rowOff>
    </xdr:from>
    <xdr:to>
      <xdr:col>85</xdr:col>
      <xdr:colOff>126364</xdr:colOff>
      <xdr:row>98</xdr:row>
      <xdr:rowOff>125961</xdr:rowOff>
    </xdr:to>
    <xdr:cxnSp macro="">
      <xdr:nvCxnSpPr>
        <xdr:cNvPr id="686" name="直線コネクタ 685"/>
        <xdr:cNvCxnSpPr/>
      </xdr:nvCxnSpPr>
      <xdr:spPr>
        <a:xfrm flipV="1">
          <a:off x="16317595" y="15624059"/>
          <a:ext cx="1269" cy="1304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129788</xdr:rowOff>
    </xdr:from>
    <xdr:ext cx="534377" cy="259045"/>
    <xdr:sp macro="" textlink="">
      <xdr:nvSpPr>
        <xdr:cNvPr id="687" name="公債費最小値テキスト"/>
        <xdr:cNvSpPr txBox="1"/>
      </xdr:nvSpPr>
      <xdr:spPr>
        <a:xfrm>
          <a:off x="16370300" y="1693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125961</xdr:rowOff>
    </xdr:from>
    <xdr:to>
      <xdr:col>86</xdr:col>
      <xdr:colOff>25400</xdr:colOff>
      <xdr:row>98</xdr:row>
      <xdr:rowOff>125961</xdr:rowOff>
    </xdr:to>
    <xdr:cxnSp macro="">
      <xdr:nvCxnSpPr>
        <xdr:cNvPr id="688" name="直線コネクタ 687"/>
        <xdr:cNvCxnSpPr/>
      </xdr:nvCxnSpPr>
      <xdr:spPr>
        <a:xfrm>
          <a:off x="16230600" y="16928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140236</xdr:rowOff>
    </xdr:from>
    <xdr:ext cx="534377" cy="259045"/>
    <xdr:sp macro="" textlink="">
      <xdr:nvSpPr>
        <xdr:cNvPr id="689" name="公債費最大値テキスト"/>
        <xdr:cNvSpPr txBox="1"/>
      </xdr:nvSpPr>
      <xdr:spPr>
        <a:xfrm>
          <a:off x="16370300" y="1539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22109</xdr:rowOff>
    </xdr:from>
    <xdr:to>
      <xdr:col>86</xdr:col>
      <xdr:colOff>25400</xdr:colOff>
      <xdr:row>91</xdr:row>
      <xdr:rowOff>22109</xdr:rowOff>
    </xdr:to>
    <xdr:cxnSp macro="">
      <xdr:nvCxnSpPr>
        <xdr:cNvPr id="690" name="直線コネクタ 689"/>
        <xdr:cNvCxnSpPr/>
      </xdr:nvCxnSpPr>
      <xdr:spPr>
        <a:xfrm>
          <a:off x="16230600" y="15624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103924</xdr:rowOff>
    </xdr:from>
    <xdr:to>
      <xdr:col>85</xdr:col>
      <xdr:colOff>127000</xdr:colOff>
      <xdr:row>96</xdr:row>
      <xdr:rowOff>117960</xdr:rowOff>
    </xdr:to>
    <xdr:cxnSp macro="">
      <xdr:nvCxnSpPr>
        <xdr:cNvPr id="691" name="直線コネクタ 690"/>
        <xdr:cNvCxnSpPr/>
      </xdr:nvCxnSpPr>
      <xdr:spPr>
        <a:xfrm flipV="1">
          <a:off x="15481300" y="16563124"/>
          <a:ext cx="838200" cy="1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41482</xdr:rowOff>
    </xdr:from>
    <xdr:ext cx="534377" cy="259045"/>
    <xdr:sp macro="" textlink="">
      <xdr:nvSpPr>
        <xdr:cNvPr id="692" name="公債費平均値テキスト"/>
        <xdr:cNvSpPr txBox="1"/>
      </xdr:nvSpPr>
      <xdr:spPr>
        <a:xfrm>
          <a:off x="16370300" y="16157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18605</xdr:rowOff>
    </xdr:from>
    <xdr:to>
      <xdr:col>85</xdr:col>
      <xdr:colOff>177800</xdr:colOff>
      <xdr:row>95</xdr:row>
      <xdr:rowOff>120205</xdr:rowOff>
    </xdr:to>
    <xdr:sp macro="" textlink="">
      <xdr:nvSpPr>
        <xdr:cNvPr id="693" name="フローチャート: 判断 692"/>
        <xdr:cNvSpPr/>
      </xdr:nvSpPr>
      <xdr:spPr>
        <a:xfrm>
          <a:off x="16268700" y="1630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61976</xdr:rowOff>
    </xdr:from>
    <xdr:to>
      <xdr:col>81</xdr:col>
      <xdr:colOff>50800</xdr:colOff>
      <xdr:row>96</xdr:row>
      <xdr:rowOff>117960</xdr:rowOff>
    </xdr:to>
    <xdr:cxnSp macro="">
      <xdr:nvCxnSpPr>
        <xdr:cNvPr id="694" name="直線コネクタ 693"/>
        <xdr:cNvCxnSpPr/>
      </xdr:nvCxnSpPr>
      <xdr:spPr>
        <a:xfrm>
          <a:off x="14592300" y="16521176"/>
          <a:ext cx="889000" cy="5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22241</xdr:rowOff>
    </xdr:from>
    <xdr:to>
      <xdr:col>81</xdr:col>
      <xdr:colOff>101600</xdr:colOff>
      <xdr:row>95</xdr:row>
      <xdr:rowOff>123841</xdr:rowOff>
    </xdr:to>
    <xdr:sp macro="" textlink="">
      <xdr:nvSpPr>
        <xdr:cNvPr id="695" name="フローチャート: 判断 694"/>
        <xdr:cNvSpPr/>
      </xdr:nvSpPr>
      <xdr:spPr>
        <a:xfrm>
          <a:off x="15430500" y="16309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140368</xdr:rowOff>
    </xdr:from>
    <xdr:ext cx="534377" cy="259045"/>
    <xdr:sp macro="" textlink="">
      <xdr:nvSpPr>
        <xdr:cNvPr id="696" name="テキスト ボックス 695"/>
        <xdr:cNvSpPr txBox="1"/>
      </xdr:nvSpPr>
      <xdr:spPr>
        <a:xfrm>
          <a:off x="15214111" y="1608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150216</xdr:rowOff>
    </xdr:from>
    <xdr:to>
      <xdr:col>76</xdr:col>
      <xdr:colOff>114300</xdr:colOff>
      <xdr:row>96</xdr:row>
      <xdr:rowOff>61976</xdr:rowOff>
    </xdr:to>
    <xdr:cxnSp macro="">
      <xdr:nvCxnSpPr>
        <xdr:cNvPr id="697" name="直線コネクタ 696"/>
        <xdr:cNvCxnSpPr/>
      </xdr:nvCxnSpPr>
      <xdr:spPr>
        <a:xfrm>
          <a:off x="13703300" y="16437966"/>
          <a:ext cx="889000" cy="8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158508</xdr:rowOff>
    </xdr:from>
    <xdr:to>
      <xdr:col>76</xdr:col>
      <xdr:colOff>165100</xdr:colOff>
      <xdr:row>96</xdr:row>
      <xdr:rowOff>88658</xdr:rowOff>
    </xdr:to>
    <xdr:sp macro="" textlink="">
      <xdr:nvSpPr>
        <xdr:cNvPr id="698" name="フローチャート: 判断 697"/>
        <xdr:cNvSpPr/>
      </xdr:nvSpPr>
      <xdr:spPr>
        <a:xfrm>
          <a:off x="14541500" y="1644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105185</xdr:rowOff>
    </xdr:from>
    <xdr:ext cx="534377" cy="259045"/>
    <xdr:sp macro="" textlink="">
      <xdr:nvSpPr>
        <xdr:cNvPr id="699" name="テキスト ボックス 698"/>
        <xdr:cNvSpPr txBox="1"/>
      </xdr:nvSpPr>
      <xdr:spPr>
        <a:xfrm>
          <a:off x="14325111" y="1622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150216</xdr:rowOff>
    </xdr:from>
    <xdr:to>
      <xdr:col>71</xdr:col>
      <xdr:colOff>177800</xdr:colOff>
      <xdr:row>95</xdr:row>
      <xdr:rowOff>156936</xdr:rowOff>
    </xdr:to>
    <xdr:cxnSp macro="">
      <xdr:nvCxnSpPr>
        <xdr:cNvPr id="700" name="直線コネクタ 699"/>
        <xdr:cNvCxnSpPr/>
      </xdr:nvCxnSpPr>
      <xdr:spPr>
        <a:xfrm flipV="1">
          <a:off x="12814300" y="16437966"/>
          <a:ext cx="889000" cy="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7862</xdr:rowOff>
    </xdr:from>
    <xdr:to>
      <xdr:col>72</xdr:col>
      <xdr:colOff>38100</xdr:colOff>
      <xdr:row>96</xdr:row>
      <xdr:rowOff>109462</xdr:rowOff>
    </xdr:to>
    <xdr:sp macro="" textlink="">
      <xdr:nvSpPr>
        <xdr:cNvPr id="701" name="フローチャート: 判断 700"/>
        <xdr:cNvSpPr/>
      </xdr:nvSpPr>
      <xdr:spPr>
        <a:xfrm>
          <a:off x="13652500" y="1646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100589</xdr:rowOff>
    </xdr:from>
    <xdr:ext cx="534377" cy="259045"/>
    <xdr:sp macro="" textlink="">
      <xdr:nvSpPr>
        <xdr:cNvPr id="702" name="テキスト ボックス 701"/>
        <xdr:cNvSpPr txBox="1"/>
      </xdr:nvSpPr>
      <xdr:spPr>
        <a:xfrm>
          <a:off x="13436111" y="16559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166852</xdr:rowOff>
    </xdr:from>
    <xdr:to>
      <xdr:col>67</xdr:col>
      <xdr:colOff>101600</xdr:colOff>
      <xdr:row>96</xdr:row>
      <xdr:rowOff>97002</xdr:rowOff>
    </xdr:to>
    <xdr:sp macro="" textlink="">
      <xdr:nvSpPr>
        <xdr:cNvPr id="703" name="フローチャート: 判断 702"/>
        <xdr:cNvSpPr/>
      </xdr:nvSpPr>
      <xdr:spPr>
        <a:xfrm>
          <a:off x="12763500" y="1645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88129</xdr:rowOff>
    </xdr:from>
    <xdr:ext cx="534377" cy="259045"/>
    <xdr:sp macro="" textlink="">
      <xdr:nvSpPr>
        <xdr:cNvPr id="704" name="テキスト ボックス 703"/>
        <xdr:cNvSpPr txBox="1"/>
      </xdr:nvSpPr>
      <xdr:spPr>
        <a:xfrm>
          <a:off x="12547111" y="1654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53124</xdr:rowOff>
    </xdr:from>
    <xdr:to>
      <xdr:col>85</xdr:col>
      <xdr:colOff>177800</xdr:colOff>
      <xdr:row>96</xdr:row>
      <xdr:rowOff>154724</xdr:rowOff>
    </xdr:to>
    <xdr:sp macro="" textlink="">
      <xdr:nvSpPr>
        <xdr:cNvPr id="710" name="楕円 709"/>
        <xdr:cNvSpPr/>
      </xdr:nvSpPr>
      <xdr:spPr>
        <a:xfrm>
          <a:off x="16268700" y="1651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31551</xdr:rowOff>
    </xdr:from>
    <xdr:ext cx="534377" cy="259045"/>
    <xdr:sp macro="" textlink="">
      <xdr:nvSpPr>
        <xdr:cNvPr id="711" name="公債費該当値テキスト"/>
        <xdr:cNvSpPr txBox="1"/>
      </xdr:nvSpPr>
      <xdr:spPr>
        <a:xfrm>
          <a:off x="16370300" y="1649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67160</xdr:rowOff>
    </xdr:from>
    <xdr:to>
      <xdr:col>81</xdr:col>
      <xdr:colOff>101600</xdr:colOff>
      <xdr:row>96</xdr:row>
      <xdr:rowOff>168760</xdr:rowOff>
    </xdr:to>
    <xdr:sp macro="" textlink="">
      <xdr:nvSpPr>
        <xdr:cNvPr id="712" name="楕円 711"/>
        <xdr:cNvSpPr/>
      </xdr:nvSpPr>
      <xdr:spPr>
        <a:xfrm>
          <a:off x="15430500" y="1652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159887</xdr:rowOff>
    </xdr:from>
    <xdr:ext cx="534377" cy="259045"/>
    <xdr:sp macro="" textlink="">
      <xdr:nvSpPr>
        <xdr:cNvPr id="713" name="テキスト ボックス 712"/>
        <xdr:cNvSpPr txBox="1"/>
      </xdr:nvSpPr>
      <xdr:spPr>
        <a:xfrm>
          <a:off x="15214111" y="16619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11176</xdr:rowOff>
    </xdr:from>
    <xdr:to>
      <xdr:col>76</xdr:col>
      <xdr:colOff>165100</xdr:colOff>
      <xdr:row>96</xdr:row>
      <xdr:rowOff>112776</xdr:rowOff>
    </xdr:to>
    <xdr:sp macro="" textlink="">
      <xdr:nvSpPr>
        <xdr:cNvPr id="714" name="楕円 713"/>
        <xdr:cNvSpPr/>
      </xdr:nvSpPr>
      <xdr:spPr>
        <a:xfrm>
          <a:off x="14541500" y="1647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103903</xdr:rowOff>
    </xdr:from>
    <xdr:ext cx="534377" cy="259045"/>
    <xdr:sp macro="" textlink="">
      <xdr:nvSpPr>
        <xdr:cNvPr id="715" name="テキスト ボックス 714"/>
        <xdr:cNvSpPr txBox="1"/>
      </xdr:nvSpPr>
      <xdr:spPr>
        <a:xfrm>
          <a:off x="14325111" y="1656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99416</xdr:rowOff>
    </xdr:from>
    <xdr:to>
      <xdr:col>72</xdr:col>
      <xdr:colOff>38100</xdr:colOff>
      <xdr:row>96</xdr:row>
      <xdr:rowOff>29566</xdr:rowOff>
    </xdr:to>
    <xdr:sp macro="" textlink="">
      <xdr:nvSpPr>
        <xdr:cNvPr id="716" name="楕円 715"/>
        <xdr:cNvSpPr/>
      </xdr:nvSpPr>
      <xdr:spPr>
        <a:xfrm>
          <a:off x="13652500" y="1638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46093</xdr:rowOff>
    </xdr:from>
    <xdr:ext cx="534377" cy="259045"/>
    <xdr:sp macro="" textlink="">
      <xdr:nvSpPr>
        <xdr:cNvPr id="717" name="テキスト ボックス 716"/>
        <xdr:cNvSpPr txBox="1"/>
      </xdr:nvSpPr>
      <xdr:spPr>
        <a:xfrm>
          <a:off x="13436111" y="1616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106136</xdr:rowOff>
    </xdr:from>
    <xdr:to>
      <xdr:col>67</xdr:col>
      <xdr:colOff>101600</xdr:colOff>
      <xdr:row>96</xdr:row>
      <xdr:rowOff>36286</xdr:rowOff>
    </xdr:to>
    <xdr:sp macro="" textlink="">
      <xdr:nvSpPr>
        <xdr:cNvPr id="718" name="楕円 717"/>
        <xdr:cNvSpPr/>
      </xdr:nvSpPr>
      <xdr:spPr>
        <a:xfrm>
          <a:off x="12763500" y="1639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52813</xdr:rowOff>
    </xdr:from>
    <xdr:ext cx="534377" cy="259045"/>
    <xdr:sp macro="" textlink="">
      <xdr:nvSpPr>
        <xdr:cNvPr id="719" name="テキスト ボックス 718"/>
        <xdr:cNvSpPr txBox="1"/>
      </xdr:nvSpPr>
      <xdr:spPr>
        <a:xfrm>
          <a:off x="12547111" y="1616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0" name="直線コネクタ 72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1" name="テキスト ボックス 73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2" name="直線コネクタ 73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3" name="テキスト ボックス 732"/>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4" name="直線コネクタ 73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5" name="テキスト ボックス 734"/>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6" name="直線コネクタ 73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7" name="テキスト ボックス 736"/>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8" name="直線コネクタ 73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9" name="テキスト ボックス 738"/>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0" name="直線コネクタ 73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1" name="テキスト ボックス 740"/>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30299</xdr:rowOff>
    </xdr:from>
    <xdr:to>
      <xdr:col>116</xdr:col>
      <xdr:colOff>62864</xdr:colOff>
      <xdr:row>39</xdr:row>
      <xdr:rowOff>98878</xdr:rowOff>
    </xdr:to>
    <xdr:cxnSp macro="">
      <xdr:nvCxnSpPr>
        <xdr:cNvPr id="745" name="直線コネクタ 744"/>
        <xdr:cNvCxnSpPr/>
      </xdr:nvCxnSpPr>
      <xdr:spPr>
        <a:xfrm flipV="1">
          <a:off x="22159595" y="5345249"/>
          <a:ext cx="1269"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6"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7" name="直線コネクタ 74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148426</xdr:rowOff>
    </xdr:from>
    <xdr:ext cx="469744" cy="259045"/>
    <xdr:sp macro="" textlink="">
      <xdr:nvSpPr>
        <xdr:cNvPr id="748" name="諸支出金最大値テキスト"/>
        <xdr:cNvSpPr txBox="1"/>
      </xdr:nvSpPr>
      <xdr:spPr>
        <a:xfrm>
          <a:off x="22212300" y="5120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30299</xdr:rowOff>
    </xdr:from>
    <xdr:to>
      <xdr:col>116</xdr:col>
      <xdr:colOff>152400</xdr:colOff>
      <xdr:row>31</xdr:row>
      <xdr:rowOff>30299</xdr:rowOff>
    </xdr:to>
    <xdr:cxnSp macro="">
      <xdr:nvCxnSpPr>
        <xdr:cNvPr id="749" name="直線コネクタ 748"/>
        <xdr:cNvCxnSpPr/>
      </xdr:nvCxnSpPr>
      <xdr:spPr>
        <a:xfrm>
          <a:off x="22072600" y="5345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0" name="直線コネクタ 74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128105</xdr:rowOff>
    </xdr:from>
    <xdr:ext cx="378565" cy="259045"/>
    <xdr:sp macro="" textlink="">
      <xdr:nvSpPr>
        <xdr:cNvPr id="751" name="諸支出金平均値テキスト"/>
        <xdr:cNvSpPr txBox="1"/>
      </xdr:nvSpPr>
      <xdr:spPr>
        <a:xfrm>
          <a:off x="22212300" y="64717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105228</xdr:rowOff>
    </xdr:from>
    <xdr:to>
      <xdr:col>116</xdr:col>
      <xdr:colOff>114300</xdr:colOff>
      <xdr:row>39</xdr:row>
      <xdr:rowOff>35378</xdr:rowOff>
    </xdr:to>
    <xdr:sp macro="" textlink="">
      <xdr:nvSpPr>
        <xdr:cNvPr id="752" name="フローチャート: 判断 751"/>
        <xdr:cNvSpPr/>
      </xdr:nvSpPr>
      <xdr:spPr>
        <a:xfrm>
          <a:off x="22110700" y="66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3" name="直線コネクタ 75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146594</xdr:rowOff>
    </xdr:from>
    <xdr:to>
      <xdr:col>112</xdr:col>
      <xdr:colOff>38100</xdr:colOff>
      <xdr:row>39</xdr:row>
      <xdr:rowOff>76744</xdr:rowOff>
    </xdr:to>
    <xdr:sp macro="" textlink="">
      <xdr:nvSpPr>
        <xdr:cNvPr id="754" name="フローチャート: 判断 753"/>
        <xdr:cNvSpPr/>
      </xdr:nvSpPr>
      <xdr:spPr>
        <a:xfrm>
          <a:off x="21272500" y="666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93271</xdr:rowOff>
    </xdr:from>
    <xdr:ext cx="313932" cy="259045"/>
    <xdr:sp macro="" textlink="">
      <xdr:nvSpPr>
        <xdr:cNvPr id="755" name="テキスト ボックス 754"/>
        <xdr:cNvSpPr txBox="1"/>
      </xdr:nvSpPr>
      <xdr:spPr>
        <a:xfrm>
          <a:off x="21166333" y="64369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6" name="直線コネクタ 75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57331</xdr:rowOff>
    </xdr:from>
    <xdr:to>
      <xdr:col>107</xdr:col>
      <xdr:colOff>101600</xdr:colOff>
      <xdr:row>38</xdr:row>
      <xdr:rowOff>158931</xdr:rowOff>
    </xdr:to>
    <xdr:sp macro="" textlink="">
      <xdr:nvSpPr>
        <xdr:cNvPr id="757" name="フローチャート: 判断 756"/>
        <xdr:cNvSpPr/>
      </xdr:nvSpPr>
      <xdr:spPr>
        <a:xfrm>
          <a:off x="20383500" y="657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4008</xdr:rowOff>
    </xdr:from>
    <xdr:ext cx="378565" cy="259045"/>
    <xdr:sp macro="" textlink="">
      <xdr:nvSpPr>
        <xdr:cNvPr id="758" name="テキスト ボックス 757"/>
        <xdr:cNvSpPr txBox="1"/>
      </xdr:nvSpPr>
      <xdr:spPr>
        <a:xfrm>
          <a:off x="20245017" y="6347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9" name="直線コネクタ 75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168910</xdr:rowOff>
    </xdr:from>
    <xdr:to>
      <xdr:col>102</xdr:col>
      <xdr:colOff>165100</xdr:colOff>
      <xdr:row>38</xdr:row>
      <xdr:rowOff>99060</xdr:rowOff>
    </xdr:to>
    <xdr:sp macro="" textlink="">
      <xdr:nvSpPr>
        <xdr:cNvPr id="760" name="フローチャート: 判断 759"/>
        <xdr:cNvSpPr/>
      </xdr:nvSpPr>
      <xdr:spPr>
        <a:xfrm>
          <a:off x="19494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115587</xdr:rowOff>
    </xdr:from>
    <xdr:ext cx="378565" cy="259045"/>
    <xdr:sp macro="" textlink="">
      <xdr:nvSpPr>
        <xdr:cNvPr id="761" name="テキスト ボックス 760"/>
        <xdr:cNvSpPr txBox="1"/>
      </xdr:nvSpPr>
      <xdr:spPr>
        <a:xfrm>
          <a:off x="19356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20320</xdr:rowOff>
    </xdr:from>
    <xdr:to>
      <xdr:col>98</xdr:col>
      <xdr:colOff>38100</xdr:colOff>
      <xdr:row>38</xdr:row>
      <xdr:rowOff>121920</xdr:rowOff>
    </xdr:to>
    <xdr:sp macro="" textlink="">
      <xdr:nvSpPr>
        <xdr:cNvPr id="762" name="フローチャート: 判断 761"/>
        <xdr:cNvSpPr/>
      </xdr:nvSpPr>
      <xdr:spPr>
        <a:xfrm>
          <a:off x="18605500" y="653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138447</xdr:rowOff>
    </xdr:from>
    <xdr:ext cx="378565" cy="259045"/>
    <xdr:sp macro="" textlink="">
      <xdr:nvSpPr>
        <xdr:cNvPr id="763" name="テキスト ボックス 762"/>
        <xdr:cNvSpPr txBox="1"/>
      </xdr:nvSpPr>
      <xdr:spPr>
        <a:xfrm>
          <a:off x="18467017" y="6310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9" name="楕円 76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0"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1" name="楕円 77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2" name="テキスト ボックス 771"/>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3" name="楕円 77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4" name="テキスト ボックス 773"/>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5" name="楕円 77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6" name="テキスト ボックス 775"/>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7" name="楕円 77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8" name="テキスト ボックス 777"/>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民生費は増加傾向にあり、平成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年度は住民一人当たり１５６，５９９円となっており、平成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から６，４３３円の増となっている。主な要因としては年金生活者等支援臨時福祉給付金支給事業が無くなったものの、臨時福祉給付金支給事業や介護給付費・訓練等給付費などが増加したことによるものであるが、類似団体、愛媛県平均、全国平均も下回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農林水産業費は住民一人当たり２３，０１０円であり平成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８年度から１５，２１９円の減となっている。主な要因としては合板・製材生産性強化対策事業による補助金が昨年から減少しているためである。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土木費は年度により大きく変動していて平成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年度では住民一人当たり６１，１７５円となっており、平成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１１，０６０円の減となっている。主な要因としては喜多川朔日市線改良事業が増額となったものの、西ひうち埋立整備事業及び東予港複合一貫輸送ターミナルの減額、また北条周布線道路改良事業の終了などによるものである。類似団体、愛媛県平均、全国平均を上回る状況となっている。</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教育費は住民一人当たり４９，１９２円であり平成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年度から７，９６８円の増となっている。主な要因として、中学校に電子黒板を導入する中学校</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ICT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教育推進事業が減となったものの、西条北中学校屋内運動場等整備事業や開催年度である国体推進事業が増加したことなどによるものである。より類似団体平均よりも大きく上回った。類似団体、愛媛県平均、全国平均とも下回っているものの差額が縮ま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愛媛県西条市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t>　財政調整基金を８７６百万円積立てたが、１，７００百万円取り崩したこと等により、実質単年度収支は前年度と比較して９３９百万円の減となっている。</a:t>
          </a:r>
          <a:endParaRPr lang="en-US" altLang="ja-JP" sz="1400" b="0" i="0" u="none" strike="noStrike">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4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t>　このため、実質収支額の標準財政規模は、</a:t>
          </a:r>
          <a:r>
            <a:rPr lang="en-US" altLang="ja-JP" sz="14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t>7.16</a:t>
          </a:r>
          <a:r>
            <a:rPr lang="ja-JP" altLang="en-US" sz="14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t>％となり、望ましいとされる</a:t>
          </a:r>
          <a:r>
            <a:rPr lang="en-US" altLang="ja-JP" sz="14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en-US" sz="14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4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t>5</a:t>
          </a:r>
          <a:r>
            <a:rPr lang="ja-JP" altLang="en-US" sz="14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t>％を上回る状況となっている。</a:t>
          </a:r>
        </a:p>
        <a:p>
          <a:r>
            <a:rPr lang="ja-JP" altLang="en-US" sz="14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t>　今後は、市税収入の大幅な伸びも期待できないことから、財政調整基金の減少も考えられ、慎重な取崩しとさらなる基金の積立てに留意する必要がある。</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愛媛県西条市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全会計において黒字決算となっている。今後とも、健全で安定した財政運営に努める。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31&#65288;&#23433;&#23713;&#65289;/04%20&#27770;&#31639;&#32113;&#35336;&#21450;&#12403;&#20844;&#20849;&#26045;&#35373;&#29366;&#27841;&#35519;&#26619;/05&#36001;&#25919;&#29366;&#27841;&#36039;&#26009;&#38598;&#65288;H29&#24180;&#24230;&#12398;&#32154;&#12365;&#65289;/20191015&#12304;&#20316;&#26989;&#20381;&#38972;&#12305;&#24179;&#25104;29&#24180;&#24230;&#36001;&#25919;&#29366;&#27841;&#36039;&#26009;&#38598;&#12398;&#20316;&#25104;&#12395;&#12388;&#12356;&#12390;&#65288;2&#22238;&#30446;&#65289;/02&#24066;&#30010;&#22238;&#31572;/06&#12288;&#35199;&#26465;&#24066;/&#12304;&#36001;&#25919;&#29366;&#27841;&#36039;&#26009;&#38598;&#12305;_382060_&#35199;&#26465;&#24066;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cell r="CF51">
            <v>64.2</v>
          </cell>
          <cell r="CN51">
            <v>64.099999999999994</v>
          </cell>
          <cell r="CV51">
            <v>67.8</v>
          </cell>
        </row>
        <row r="53">
          <cell r="CF53">
            <v>65.400000000000006</v>
          </cell>
          <cell r="CN53">
            <v>65.2</v>
          </cell>
          <cell r="CV53">
            <v>66.2</v>
          </cell>
        </row>
        <row r="55">
          <cell r="AN55" t="str">
            <v>類似団体内平均値</v>
          </cell>
          <cell r="CF55">
            <v>34.9</v>
          </cell>
          <cell r="CN55">
            <v>53.1</v>
          </cell>
          <cell r="CV55">
            <v>51.2</v>
          </cell>
        </row>
        <row r="57">
          <cell r="CF57">
            <v>60.2</v>
          </cell>
          <cell r="CN57">
            <v>57.4</v>
          </cell>
          <cell r="CV57">
            <v>59.3</v>
          </cell>
        </row>
        <row r="72">
          <cell r="BP72" t="str">
            <v>H25</v>
          </cell>
          <cell r="BX72" t="str">
            <v>H26</v>
          </cell>
          <cell r="CF72" t="str">
            <v>H27</v>
          </cell>
          <cell r="CN72" t="str">
            <v>H28</v>
          </cell>
          <cell r="CV72" t="str">
            <v>H29</v>
          </cell>
        </row>
        <row r="73">
          <cell r="AN73" t="str">
            <v>当該団体値</v>
          </cell>
          <cell r="BP73">
            <v>62.7</v>
          </cell>
          <cell r="BX73">
            <v>62.1</v>
          </cell>
          <cell r="CF73">
            <v>64.2</v>
          </cell>
          <cell r="CN73">
            <v>64.099999999999994</v>
          </cell>
          <cell r="CV73">
            <v>67.8</v>
          </cell>
        </row>
        <row r="75">
          <cell r="BP75">
            <v>11.6</v>
          </cell>
          <cell r="BX75">
            <v>10.9</v>
          </cell>
          <cell r="CF75">
            <v>9.6</v>
          </cell>
          <cell r="CN75">
            <v>8.4</v>
          </cell>
          <cell r="CV75">
            <v>7.2</v>
          </cell>
        </row>
        <row r="77">
          <cell r="AN77" t="str">
            <v>類似団体内平均値</v>
          </cell>
          <cell r="BP77">
            <v>37.6</v>
          </cell>
          <cell r="BX77">
            <v>33.799999999999997</v>
          </cell>
          <cell r="CF77">
            <v>34.9</v>
          </cell>
          <cell r="CN77">
            <v>53.1</v>
          </cell>
          <cell r="CV77">
            <v>51.2</v>
          </cell>
        </row>
        <row r="79">
          <cell r="BP79">
            <v>7.9</v>
          </cell>
          <cell r="BX79">
            <v>7.1</v>
          </cell>
          <cell r="CF79">
            <v>7.2</v>
          </cell>
          <cell r="CN79">
            <v>8.6</v>
          </cell>
          <cell r="CV79">
            <v>8.1999999999999993</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380" t="s">
        <v>74</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381" t="s">
        <v>76</v>
      </c>
      <c r="C3" s="382"/>
      <c r="D3" s="382"/>
      <c r="E3" s="383"/>
      <c r="F3" s="383"/>
      <c r="G3" s="383"/>
      <c r="H3" s="383"/>
      <c r="I3" s="383"/>
      <c r="J3" s="383"/>
      <c r="K3" s="383"/>
      <c r="L3" s="383" t="s">
        <v>77</v>
      </c>
      <c r="M3" s="383"/>
      <c r="N3" s="383"/>
      <c r="O3" s="383"/>
      <c r="P3" s="383"/>
      <c r="Q3" s="383"/>
      <c r="R3" s="390"/>
      <c r="S3" s="390"/>
      <c r="T3" s="390"/>
      <c r="U3" s="390"/>
      <c r="V3" s="391"/>
      <c r="W3" s="365" t="s">
        <v>78</v>
      </c>
      <c r="X3" s="366"/>
      <c r="Y3" s="366"/>
      <c r="Z3" s="366"/>
      <c r="AA3" s="366"/>
      <c r="AB3" s="382"/>
      <c r="AC3" s="390" t="s">
        <v>79</v>
      </c>
      <c r="AD3" s="366"/>
      <c r="AE3" s="366"/>
      <c r="AF3" s="366"/>
      <c r="AG3" s="366"/>
      <c r="AH3" s="366"/>
      <c r="AI3" s="366"/>
      <c r="AJ3" s="366"/>
      <c r="AK3" s="366"/>
      <c r="AL3" s="367"/>
      <c r="AM3" s="365" t="s">
        <v>80</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81</v>
      </c>
      <c r="BO3" s="366"/>
      <c r="BP3" s="366"/>
      <c r="BQ3" s="366"/>
      <c r="BR3" s="366"/>
      <c r="BS3" s="366"/>
      <c r="BT3" s="366"/>
      <c r="BU3" s="367"/>
      <c r="BV3" s="365" t="s">
        <v>82</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83</v>
      </c>
      <c r="CU3" s="366"/>
      <c r="CV3" s="366"/>
      <c r="CW3" s="366"/>
      <c r="CX3" s="366"/>
      <c r="CY3" s="366"/>
      <c r="CZ3" s="366"/>
      <c r="DA3" s="367"/>
      <c r="DB3" s="365" t="s">
        <v>84</v>
      </c>
      <c r="DC3" s="366"/>
      <c r="DD3" s="366"/>
      <c r="DE3" s="366"/>
      <c r="DF3" s="366"/>
      <c r="DG3" s="366"/>
      <c r="DH3" s="366"/>
      <c r="DI3" s="367"/>
      <c r="DJ3" s="165"/>
      <c r="DK3" s="165"/>
      <c r="DL3" s="165"/>
      <c r="DM3" s="165"/>
      <c r="DN3" s="165"/>
      <c r="DO3" s="165"/>
    </row>
    <row r="4" spans="1:119" ht="18.75" customHeight="1" x14ac:dyDescent="0.15">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85</v>
      </c>
      <c r="AZ4" s="369"/>
      <c r="BA4" s="369"/>
      <c r="BB4" s="369"/>
      <c r="BC4" s="369"/>
      <c r="BD4" s="369"/>
      <c r="BE4" s="369"/>
      <c r="BF4" s="369"/>
      <c r="BG4" s="369"/>
      <c r="BH4" s="369"/>
      <c r="BI4" s="369"/>
      <c r="BJ4" s="369"/>
      <c r="BK4" s="369"/>
      <c r="BL4" s="369"/>
      <c r="BM4" s="370"/>
      <c r="BN4" s="371">
        <v>51247148</v>
      </c>
      <c r="BO4" s="372"/>
      <c r="BP4" s="372"/>
      <c r="BQ4" s="372"/>
      <c r="BR4" s="372"/>
      <c r="BS4" s="372"/>
      <c r="BT4" s="372"/>
      <c r="BU4" s="373"/>
      <c r="BV4" s="371">
        <v>53740808</v>
      </c>
      <c r="BW4" s="372"/>
      <c r="BX4" s="372"/>
      <c r="BY4" s="372"/>
      <c r="BZ4" s="372"/>
      <c r="CA4" s="372"/>
      <c r="CB4" s="372"/>
      <c r="CC4" s="373"/>
      <c r="CD4" s="374" t="s">
        <v>86</v>
      </c>
      <c r="CE4" s="375"/>
      <c r="CF4" s="375"/>
      <c r="CG4" s="375"/>
      <c r="CH4" s="375"/>
      <c r="CI4" s="375"/>
      <c r="CJ4" s="375"/>
      <c r="CK4" s="375"/>
      <c r="CL4" s="375"/>
      <c r="CM4" s="375"/>
      <c r="CN4" s="375"/>
      <c r="CO4" s="375"/>
      <c r="CP4" s="375"/>
      <c r="CQ4" s="375"/>
      <c r="CR4" s="375"/>
      <c r="CS4" s="376"/>
      <c r="CT4" s="377">
        <v>7.2</v>
      </c>
      <c r="CU4" s="378"/>
      <c r="CV4" s="378"/>
      <c r="CW4" s="378"/>
      <c r="CX4" s="378"/>
      <c r="CY4" s="378"/>
      <c r="CZ4" s="378"/>
      <c r="DA4" s="379"/>
      <c r="DB4" s="377">
        <v>7.6</v>
      </c>
      <c r="DC4" s="378"/>
      <c r="DD4" s="378"/>
      <c r="DE4" s="378"/>
      <c r="DF4" s="378"/>
      <c r="DG4" s="378"/>
      <c r="DH4" s="378"/>
      <c r="DI4" s="379"/>
      <c r="DJ4" s="165"/>
      <c r="DK4" s="165"/>
      <c r="DL4" s="165"/>
      <c r="DM4" s="165"/>
      <c r="DN4" s="165"/>
      <c r="DO4" s="165"/>
    </row>
    <row r="5" spans="1:119" ht="18.75" customHeight="1" x14ac:dyDescent="0.15">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87</v>
      </c>
      <c r="AN5" s="438"/>
      <c r="AO5" s="438"/>
      <c r="AP5" s="438"/>
      <c r="AQ5" s="438"/>
      <c r="AR5" s="438"/>
      <c r="AS5" s="438"/>
      <c r="AT5" s="439"/>
      <c r="AU5" s="440" t="s">
        <v>88</v>
      </c>
      <c r="AV5" s="441"/>
      <c r="AW5" s="441"/>
      <c r="AX5" s="441"/>
      <c r="AY5" s="442" t="s">
        <v>89</v>
      </c>
      <c r="AZ5" s="443"/>
      <c r="BA5" s="443"/>
      <c r="BB5" s="443"/>
      <c r="BC5" s="443"/>
      <c r="BD5" s="443"/>
      <c r="BE5" s="443"/>
      <c r="BF5" s="443"/>
      <c r="BG5" s="443"/>
      <c r="BH5" s="443"/>
      <c r="BI5" s="443"/>
      <c r="BJ5" s="443"/>
      <c r="BK5" s="443"/>
      <c r="BL5" s="443"/>
      <c r="BM5" s="444"/>
      <c r="BN5" s="408">
        <v>49134436</v>
      </c>
      <c r="BO5" s="409"/>
      <c r="BP5" s="409"/>
      <c r="BQ5" s="409"/>
      <c r="BR5" s="409"/>
      <c r="BS5" s="409"/>
      <c r="BT5" s="409"/>
      <c r="BU5" s="410"/>
      <c r="BV5" s="408">
        <v>51607242</v>
      </c>
      <c r="BW5" s="409"/>
      <c r="BX5" s="409"/>
      <c r="BY5" s="409"/>
      <c r="BZ5" s="409"/>
      <c r="CA5" s="409"/>
      <c r="CB5" s="409"/>
      <c r="CC5" s="410"/>
      <c r="CD5" s="411" t="s">
        <v>90</v>
      </c>
      <c r="CE5" s="412"/>
      <c r="CF5" s="412"/>
      <c r="CG5" s="412"/>
      <c r="CH5" s="412"/>
      <c r="CI5" s="412"/>
      <c r="CJ5" s="412"/>
      <c r="CK5" s="412"/>
      <c r="CL5" s="412"/>
      <c r="CM5" s="412"/>
      <c r="CN5" s="412"/>
      <c r="CO5" s="412"/>
      <c r="CP5" s="412"/>
      <c r="CQ5" s="412"/>
      <c r="CR5" s="412"/>
      <c r="CS5" s="413"/>
      <c r="CT5" s="405">
        <v>87.8</v>
      </c>
      <c r="CU5" s="406"/>
      <c r="CV5" s="406"/>
      <c r="CW5" s="406"/>
      <c r="CX5" s="406"/>
      <c r="CY5" s="406"/>
      <c r="CZ5" s="406"/>
      <c r="DA5" s="407"/>
      <c r="DB5" s="405">
        <v>88.7</v>
      </c>
      <c r="DC5" s="406"/>
      <c r="DD5" s="406"/>
      <c r="DE5" s="406"/>
      <c r="DF5" s="406"/>
      <c r="DG5" s="406"/>
      <c r="DH5" s="406"/>
      <c r="DI5" s="407"/>
      <c r="DJ5" s="165"/>
      <c r="DK5" s="165"/>
      <c r="DL5" s="165"/>
      <c r="DM5" s="165"/>
      <c r="DN5" s="165"/>
      <c r="DO5" s="165"/>
    </row>
    <row r="6" spans="1:119" ht="18.75" customHeight="1" x14ac:dyDescent="0.15">
      <c r="A6" s="166"/>
      <c r="B6" s="414" t="s">
        <v>91</v>
      </c>
      <c r="C6" s="415"/>
      <c r="D6" s="415"/>
      <c r="E6" s="416"/>
      <c r="F6" s="416"/>
      <c r="G6" s="416"/>
      <c r="H6" s="416"/>
      <c r="I6" s="416"/>
      <c r="J6" s="416"/>
      <c r="K6" s="416"/>
      <c r="L6" s="416" t="s">
        <v>92</v>
      </c>
      <c r="M6" s="416"/>
      <c r="N6" s="416"/>
      <c r="O6" s="416"/>
      <c r="P6" s="416"/>
      <c r="Q6" s="416"/>
      <c r="R6" s="420"/>
      <c r="S6" s="420"/>
      <c r="T6" s="420"/>
      <c r="U6" s="420"/>
      <c r="V6" s="421"/>
      <c r="W6" s="424" t="s">
        <v>93</v>
      </c>
      <c r="X6" s="425"/>
      <c r="Y6" s="425"/>
      <c r="Z6" s="425"/>
      <c r="AA6" s="425"/>
      <c r="AB6" s="415"/>
      <c r="AC6" s="428" t="s">
        <v>94</v>
      </c>
      <c r="AD6" s="429"/>
      <c r="AE6" s="429"/>
      <c r="AF6" s="429"/>
      <c r="AG6" s="429"/>
      <c r="AH6" s="429"/>
      <c r="AI6" s="429"/>
      <c r="AJ6" s="429"/>
      <c r="AK6" s="429"/>
      <c r="AL6" s="430"/>
      <c r="AM6" s="437" t="s">
        <v>95</v>
      </c>
      <c r="AN6" s="438"/>
      <c r="AO6" s="438"/>
      <c r="AP6" s="438"/>
      <c r="AQ6" s="438"/>
      <c r="AR6" s="438"/>
      <c r="AS6" s="438"/>
      <c r="AT6" s="439"/>
      <c r="AU6" s="440" t="s">
        <v>88</v>
      </c>
      <c r="AV6" s="441"/>
      <c r="AW6" s="441"/>
      <c r="AX6" s="441"/>
      <c r="AY6" s="442" t="s">
        <v>96</v>
      </c>
      <c r="AZ6" s="443"/>
      <c r="BA6" s="443"/>
      <c r="BB6" s="443"/>
      <c r="BC6" s="443"/>
      <c r="BD6" s="443"/>
      <c r="BE6" s="443"/>
      <c r="BF6" s="443"/>
      <c r="BG6" s="443"/>
      <c r="BH6" s="443"/>
      <c r="BI6" s="443"/>
      <c r="BJ6" s="443"/>
      <c r="BK6" s="443"/>
      <c r="BL6" s="443"/>
      <c r="BM6" s="444"/>
      <c r="BN6" s="408">
        <v>2112712</v>
      </c>
      <c r="BO6" s="409"/>
      <c r="BP6" s="409"/>
      <c r="BQ6" s="409"/>
      <c r="BR6" s="409"/>
      <c r="BS6" s="409"/>
      <c r="BT6" s="409"/>
      <c r="BU6" s="410"/>
      <c r="BV6" s="408">
        <v>2133566</v>
      </c>
      <c r="BW6" s="409"/>
      <c r="BX6" s="409"/>
      <c r="BY6" s="409"/>
      <c r="BZ6" s="409"/>
      <c r="CA6" s="409"/>
      <c r="CB6" s="409"/>
      <c r="CC6" s="410"/>
      <c r="CD6" s="411" t="s">
        <v>97</v>
      </c>
      <c r="CE6" s="412"/>
      <c r="CF6" s="412"/>
      <c r="CG6" s="412"/>
      <c r="CH6" s="412"/>
      <c r="CI6" s="412"/>
      <c r="CJ6" s="412"/>
      <c r="CK6" s="412"/>
      <c r="CL6" s="412"/>
      <c r="CM6" s="412"/>
      <c r="CN6" s="412"/>
      <c r="CO6" s="412"/>
      <c r="CP6" s="412"/>
      <c r="CQ6" s="412"/>
      <c r="CR6" s="412"/>
      <c r="CS6" s="413"/>
      <c r="CT6" s="445">
        <v>94.1</v>
      </c>
      <c r="CU6" s="446"/>
      <c r="CV6" s="446"/>
      <c r="CW6" s="446"/>
      <c r="CX6" s="446"/>
      <c r="CY6" s="446"/>
      <c r="CZ6" s="446"/>
      <c r="DA6" s="447"/>
      <c r="DB6" s="445">
        <v>94.7</v>
      </c>
      <c r="DC6" s="446"/>
      <c r="DD6" s="446"/>
      <c r="DE6" s="446"/>
      <c r="DF6" s="446"/>
      <c r="DG6" s="446"/>
      <c r="DH6" s="446"/>
      <c r="DI6" s="447"/>
      <c r="DJ6" s="165"/>
      <c r="DK6" s="165"/>
      <c r="DL6" s="165"/>
      <c r="DM6" s="165"/>
      <c r="DN6" s="165"/>
      <c r="DO6" s="165"/>
    </row>
    <row r="7" spans="1:119" ht="18.75" customHeight="1" x14ac:dyDescent="0.15">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98</v>
      </c>
      <c r="AN7" s="438"/>
      <c r="AO7" s="438"/>
      <c r="AP7" s="438"/>
      <c r="AQ7" s="438"/>
      <c r="AR7" s="438"/>
      <c r="AS7" s="438"/>
      <c r="AT7" s="439"/>
      <c r="AU7" s="440" t="s">
        <v>88</v>
      </c>
      <c r="AV7" s="441"/>
      <c r="AW7" s="441"/>
      <c r="AX7" s="441"/>
      <c r="AY7" s="442" t="s">
        <v>99</v>
      </c>
      <c r="AZ7" s="443"/>
      <c r="BA7" s="443"/>
      <c r="BB7" s="443"/>
      <c r="BC7" s="443"/>
      <c r="BD7" s="443"/>
      <c r="BE7" s="443"/>
      <c r="BF7" s="443"/>
      <c r="BG7" s="443"/>
      <c r="BH7" s="443"/>
      <c r="BI7" s="443"/>
      <c r="BJ7" s="443"/>
      <c r="BK7" s="443"/>
      <c r="BL7" s="443"/>
      <c r="BM7" s="444"/>
      <c r="BN7" s="408">
        <v>192664</v>
      </c>
      <c r="BO7" s="409"/>
      <c r="BP7" s="409"/>
      <c r="BQ7" s="409"/>
      <c r="BR7" s="409"/>
      <c r="BS7" s="409"/>
      <c r="BT7" s="409"/>
      <c r="BU7" s="410"/>
      <c r="BV7" s="408">
        <v>98434</v>
      </c>
      <c r="BW7" s="409"/>
      <c r="BX7" s="409"/>
      <c r="BY7" s="409"/>
      <c r="BZ7" s="409"/>
      <c r="CA7" s="409"/>
      <c r="CB7" s="409"/>
      <c r="CC7" s="410"/>
      <c r="CD7" s="411" t="s">
        <v>100</v>
      </c>
      <c r="CE7" s="412"/>
      <c r="CF7" s="412"/>
      <c r="CG7" s="412"/>
      <c r="CH7" s="412"/>
      <c r="CI7" s="412"/>
      <c r="CJ7" s="412"/>
      <c r="CK7" s="412"/>
      <c r="CL7" s="412"/>
      <c r="CM7" s="412"/>
      <c r="CN7" s="412"/>
      <c r="CO7" s="412"/>
      <c r="CP7" s="412"/>
      <c r="CQ7" s="412"/>
      <c r="CR7" s="412"/>
      <c r="CS7" s="413"/>
      <c r="CT7" s="408">
        <v>26824263</v>
      </c>
      <c r="CU7" s="409"/>
      <c r="CV7" s="409"/>
      <c r="CW7" s="409"/>
      <c r="CX7" s="409"/>
      <c r="CY7" s="409"/>
      <c r="CZ7" s="409"/>
      <c r="DA7" s="410"/>
      <c r="DB7" s="408">
        <v>26875934</v>
      </c>
      <c r="DC7" s="409"/>
      <c r="DD7" s="409"/>
      <c r="DE7" s="409"/>
      <c r="DF7" s="409"/>
      <c r="DG7" s="409"/>
      <c r="DH7" s="409"/>
      <c r="DI7" s="410"/>
      <c r="DJ7" s="165"/>
      <c r="DK7" s="165"/>
      <c r="DL7" s="165"/>
      <c r="DM7" s="165"/>
      <c r="DN7" s="165"/>
      <c r="DO7" s="165"/>
    </row>
    <row r="8" spans="1:119" ht="18.75" customHeight="1" thickBot="1" x14ac:dyDescent="0.2">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101</v>
      </c>
      <c r="AN8" s="438"/>
      <c r="AO8" s="438"/>
      <c r="AP8" s="438"/>
      <c r="AQ8" s="438"/>
      <c r="AR8" s="438"/>
      <c r="AS8" s="438"/>
      <c r="AT8" s="439"/>
      <c r="AU8" s="440" t="s">
        <v>102</v>
      </c>
      <c r="AV8" s="441"/>
      <c r="AW8" s="441"/>
      <c r="AX8" s="441"/>
      <c r="AY8" s="442" t="s">
        <v>103</v>
      </c>
      <c r="AZ8" s="443"/>
      <c r="BA8" s="443"/>
      <c r="BB8" s="443"/>
      <c r="BC8" s="443"/>
      <c r="BD8" s="443"/>
      <c r="BE8" s="443"/>
      <c r="BF8" s="443"/>
      <c r="BG8" s="443"/>
      <c r="BH8" s="443"/>
      <c r="BI8" s="443"/>
      <c r="BJ8" s="443"/>
      <c r="BK8" s="443"/>
      <c r="BL8" s="443"/>
      <c r="BM8" s="444"/>
      <c r="BN8" s="408">
        <v>1920048</v>
      </c>
      <c r="BO8" s="409"/>
      <c r="BP8" s="409"/>
      <c r="BQ8" s="409"/>
      <c r="BR8" s="409"/>
      <c r="BS8" s="409"/>
      <c r="BT8" s="409"/>
      <c r="BU8" s="410"/>
      <c r="BV8" s="408">
        <v>2035132</v>
      </c>
      <c r="BW8" s="409"/>
      <c r="BX8" s="409"/>
      <c r="BY8" s="409"/>
      <c r="BZ8" s="409"/>
      <c r="CA8" s="409"/>
      <c r="CB8" s="409"/>
      <c r="CC8" s="410"/>
      <c r="CD8" s="411" t="s">
        <v>104</v>
      </c>
      <c r="CE8" s="412"/>
      <c r="CF8" s="412"/>
      <c r="CG8" s="412"/>
      <c r="CH8" s="412"/>
      <c r="CI8" s="412"/>
      <c r="CJ8" s="412"/>
      <c r="CK8" s="412"/>
      <c r="CL8" s="412"/>
      <c r="CM8" s="412"/>
      <c r="CN8" s="412"/>
      <c r="CO8" s="412"/>
      <c r="CP8" s="412"/>
      <c r="CQ8" s="412"/>
      <c r="CR8" s="412"/>
      <c r="CS8" s="413"/>
      <c r="CT8" s="448">
        <v>0.69</v>
      </c>
      <c r="CU8" s="449"/>
      <c r="CV8" s="449"/>
      <c r="CW8" s="449"/>
      <c r="CX8" s="449"/>
      <c r="CY8" s="449"/>
      <c r="CZ8" s="449"/>
      <c r="DA8" s="450"/>
      <c r="DB8" s="448">
        <v>0.7</v>
      </c>
      <c r="DC8" s="449"/>
      <c r="DD8" s="449"/>
      <c r="DE8" s="449"/>
      <c r="DF8" s="449"/>
      <c r="DG8" s="449"/>
      <c r="DH8" s="449"/>
      <c r="DI8" s="450"/>
      <c r="DJ8" s="165"/>
      <c r="DK8" s="165"/>
      <c r="DL8" s="165"/>
      <c r="DM8" s="165"/>
      <c r="DN8" s="165"/>
      <c r="DO8" s="165"/>
    </row>
    <row r="9" spans="1:119" ht="18.75" customHeight="1" thickBot="1" x14ac:dyDescent="0.2">
      <c r="A9" s="166"/>
      <c r="B9" s="402" t="s">
        <v>105</v>
      </c>
      <c r="C9" s="403"/>
      <c r="D9" s="403"/>
      <c r="E9" s="403"/>
      <c r="F9" s="403"/>
      <c r="G9" s="403"/>
      <c r="H9" s="403"/>
      <c r="I9" s="403"/>
      <c r="J9" s="403"/>
      <c r="K9" s="451"/>
      <c r="L9" s="452" t="s">
        <v>106</v>
      </c>
      <c r="M9" s="453"/>
      <c r="N9" s="453"/>
      <c r="O9" s="453"/>
      <c r="P9" s="453"/>
      <c r="Q9" s="454"/>
      <c r="R9" s="455">
        <v>108174</v>
      </c>
      <c r="S9" s="456"/>
      <c r="T9" s="456"/>
      <c r="U9" s="456"/>
      <c r="V9" s="457"/>
      <c r="W9" s="365" t="s">
        <v>107</v>
      </c>
      <c r="X9" s="366"/>
      <c r="Y9" s="366"/>
      <c r="Z9" s="366"/>
      <c r="AA9" s="366"/>
      <c r="AB9" s="366"/>
      <c r="AC9" s="366"/>
      <c r="AD9" s="366"/>
      <c r="AE9" s="366"/>
      <c r="AF9" s="366"/>
      <c r="AG9" s="366"/>
      <c r="AH9" s="366"/>
      <c r="AI9" s="366"/>
      <c r="AJ9" s="366"/>
      <c r="AK9" s="366"/>
      <c r="AL9" s="367"/>
      <c r="AM9" s="437" t="s">
        <v>108</v>
      </c>
      <c r="AN9" s="438"/>
      <c r="AO9" s="438"/>
      <c r="AP9" s="438"/>
      <c r="AQ9" s="438"/>
      <c r="AR9" s="438"/>
      <c r="AS9" s="438"/>
      <c r="AT9" s="439"/>
      <c r="AU9" s="440" t="s">
        <v>102</v>
      </c>
      <c r="AV9" s="441"/>
      <c r="AW9" s="441"/>
      <c r="AX9" s="441"/>
      <c r="AY9" s="442" t="s">
        <v>109</v>
      </c>
      <c r="AZ9" s="443"/>
      <c r="BA9" s="443"/>
      <c r="BB9" s="443"/>
      <c r="BC9" s="443"/>
      <c r="BD9" s="443"/>
      <c r="BE9" s="443"/>
      <c r="BF9" s="443"/>
      <c r="BG9" s="443"/>
      <c r="BH9" s="443"/>
      <c r="BI9" s="443"/>
      <c r="BJ9" s="443"/>
      <c r="BK9" s="443"/>
      <c r="BL9" s="443"/>
      <c r="BM9" s="444"/>
      <c r="BN9" s="408">
        <v>-115084</v>
      </c>
      <c r="BO9" s="409"/>
      <c r="BP9" s="409"/>
      <c r="BQ9" s="409"/>
      <c r="BR9" s="409"/>
      <c r="BS9" s="409"/>
      <c r="BT9" s="409"/>
      <c r="BU9" s="410"/>
      <c r="BV9" s="408">
        <v>-1178134</v>
      </c>
      <c r="BW9" s="409"/>
      <c r="BX9" s="409"/>
      <c r="BY9" s="409"/>
      <c r="BZ9" s="409"/>
      <c r="CA9" s="409"/>
      <c r="CB9" s="409"/>
      <c r="CC9" s="410"/>
      <c r="CD9" s="411" t="s">
        <v>110</v>
      </c>
      <c r="CE9" s="412"/>
      <c r="CF9" s="412"/>
      <c r="CG9" s="412"/>
      <c r="CH9" s="412"/>
      <c r="CI9" s="412"/>
      <c r="CJ9" s="412"/>
      <c r="CK9" s="412"/>
      <c r="CL9" s="412"/>
      <c r="CM9" s="412"/>
      <c r="CN9" s="412"/>
      <c r="CO9" s="412"/>
      <c r="CP9" s="412"/>
      <c r="CQ9" s="412"/>
      <c r="CR9" s="412"/>
      <c r="CS9" s="413"/>
      <c r="CT9" s="405">
        <v>11.9</v>
      </c>
      <c r="CU9" s="406"/>
      <c r="CV9" s="406"/>
      <c r="CW9" s="406"/>
      <c r="CX9" s="406"/>
      <c r="CY9" s="406"/>
      <c r="CZ9" s="406"/>
      <c r="DA9" s="407"/>
      <c r="DB9" s="405">
        <v>11.3</v>
      </c>
      <c r="DC9" s="406"/>
      <c r="DD9" s="406"/>
      <c r="DE9" s="406"/>
      <c r="DF9" s="406"/>
      <c r="DG9" s="406"/>
      <c r="DH9" s="406"/>
      <c r="DI9" s="407"/>
      <c r="DJ9" s="165"/>
      <c r="DK9" s="165"/>
      <c r="DL9" s="165"/>
      <c r="DM9" s="165"/>
      <c r="DN9" s="165"/>
      <c r="DO9" s="165"/>
    </row>
    <row r="10" spans="1:119" ht="18.75" customHeight="1" thickBot="1" x14ac:dyDescent="0.2">
      <c r="A10" s="166"/>
      <c r="B10" s="402"/>
      <c r="C10" s="403"/>
      <c r="D10" s="403"/>
      <c r="E10" s="403"/>
      <c r="F10" s="403"/>
      <c r="G10" s="403"/>
      <c r="H10" s="403"/>
      <c r="I10" s="403"/>
      <c r="J10" s="403"/>
      <c r="K10" s="451"/>
      <c r="L10" s="458" t="s">
        <v>111</v>
      </c>
      <c r="M10" s="438"/>
      <c r="N10" s="438"/>
      <c r="O10" s="438"/>
      <c r="P10" s="438"/>
      <c r="Q10" s="439"/>
      <c r="R10" s="459">
        <v>112091</v>
      </c>
      <c r="S10" s="460"/>
      <c r="T10" s="460"/>
      <c r="U10" s="460"/>
      <c r="V10" s="461"/>
      <c r="W10" s="396"/>
      <c r="X10" s="397"/>
      <c r="Y10" s="397"/>
      <c r="Z10" s="397"/>
      <c r="AA10" s="397"/>
      <c r="AB10" s="397"/>
      <c r="AC10" s="397"/>
      <c r="AD10" s="397"/>
      <c r="AE10" s="397"/>
      <c r="AF10" s="397"/>
      <c r="AG10" s="397"/>
      <c r="AH10" s="397"/>
      <c r="AI10" s="397"/>
      <c r="AJ10" s="397"/>
      <c r="AK10" s="397"/>
      <c r="AL10" s="400"/>
      <c r="AM10" s="437" t="s">
        <v>112</v>
      </c>
      <c r="AN10" s="438"/>
      <c r="AO10" s="438"/>
      <c r="AP10" s="438"/>
      <c r="AQ10" s="438"/>
      <c r="AR10" s="438"/>
      <c r="AS10" s="438"/>
      <c r="AT10" s="439"/>
      <c r="AU10" s="440" t="s">
        <v>113</v>
      </c>
      <c r="AV10" s="441"/>
      <c r="AW10" s="441"/>
      <c r="AX10" s="441"/>
      <c r="AY10" s="442" t="s">
        <v>114</v>
      </c>
      <c r="AZ10" s="443"/>
      <c r="BA10" s="443"/>
      <c r="BB10" s="443"/>
      <c r="BC10" s="443"/>
      <c r="BD10" s="443"/>
      <c r="BE10" s="443"/>
      <c r="BF10" s="443"/>
      <c r="BG10" s="443"/>
      <c r="BH10" s="443"/>
      <c r="BI10" s="443"/>
      <c r="BJ10" s="443"/>
      <c r="BK10" s="443"/>
      <c r="BL10" s="443"/>
      <c r="BM10" s="444"/>
      <c r="BN10" s="408">
        <v>876565</v>
      </c>
      <c r="BO10" s="409"/>
      <c r="BP10" s="409"/>
      <c r="BQ10" s="409"/>
      <c r="BR10" s="409"/>
      <c r="BS10" s="409"/>
      <c r="BT10" s="409"/>
      <c r="BU10" s="410"/>
      <c r="BV10" s="408">
        <v>2548742</v>
      </c>
      <c r="BW10" s="409"/>
      <c r="BX10" s="409"/>
      <c r="BY10" s="409"/>
      <c r="BZ10" s="409"/>
      <c r="CA10" s="409"/>
      <c r="CB10" s="409"/>
      <c r="CC10" s="410"/>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02"/>
      <c r="C11" s="403"/>
      <c r="D11" s="403"/>
      <c r="E11" s="403"/>
      <c r="F11" s="403"/>
      <c r="G11" s="403"/>
      <c r="H11" s="403"/>
      <c r="I11" s="403"/>
      <c r="J11" s="403"/>
      <c r="K11" s="451"/>
      <c r="L11" s="462" t="s">
        <v>116</v>
      </c>
      <c r="M11" s="463"/>
      <c r="N11" s="463"/>
      <c r="O11" s="463"/>
      <c r="P11" s="463"/>
      <c r="Q11" s="464"/>
      <c r="R11" s="465" t="s">
        <v>117</v>
      </c>
      <c r="S11" s="466"/>
      <c r="T11" s="466"/>
      <c r="U11" s="466"/>
      <c r="V11" s="467"/>
      <c r="W11" s="396"/>
      <c r="X11" s="397"/>
      <c r="Y11" s="397"/>
      <c r="Z11" s="397"/>
      <c r="AA11" s="397"/>
      <c r="AB11" s="397"/>
      <c r="AC11" s="397"/>
      <c r="AD11" s="397"/>
      <c r="AE11" s="397"/>
      <c r="AF11" s="397"/>
      <c r="AG11" s="397"/>
      <c r="AH11" s="397"/>
      <c r="AI11" s="397"/>
      <c r="AJ11" s="397"/>
      <c r="AK11" s="397"/>
      <c r="AL11" s="400"/>
      <c r="AM11" s="437" t="s">
        <v>118</v>
      </c>
      <c r="AN11" s="438"/>
      <c r="AO11" s="438"/>
      <c r="AP11" s="438"/>
      <c r="AQ11" s="438"/>
      <c r="AR11" s="438"/>
      <c r="AS11" s="438"/>
      <c r="AT11" s="439"/>
      <c r="AU11" s="440" t="s">
        <v>119</v>
      </c>
      <c r="AV11" s="441"/>
      <c r="AW11" s="441"/>
      <c r="AX11" s="441"/>
      <c r="AY11" s="442" t="s">
        <v>120</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121</v>
      </c>
      <c r="CE11" s="412"/>
      <c r="CF11" s="412"/>
      <c r="CG11" s="412"/>
      <c r="CH11" s="412"/>
      <c r="CI11" s="412"/>
      <c r="CJ11" s="412"/>
      <c r="CK11" s="412"/>
      <c r="CL11" s="412"/>
      <c r="CM11" s="412"/>
      <c r="CN11" s="412"/>
      <c r="CO11" s="412"/>
      <c r="CP11" s="412"/>
      <c r="CQ11" s="412"/>
      <c r="CR11" s="412"/>
      <c r="CS11" s="413"/>
      <c r="CT11" s="448" t="s">
        <v>122</v>
      </c>
      <c r="CU11" s="449"/>
      <c r="CV11" s="449"/>
      <c r="CW11" s="449"/>
      <c r="CX11" s="449"/>
      <c r="CY11" s="449"/>
      <c r="CZ11" s="449"/>
      <c r="DA11" s="450"/>
      <c r="DB11" s="448" t="s">
        <v>123</v>
      </c>
      <c r="DC11" s="449"/>
      <c r="DD11" s="449"/>
      <c r="DE11" s="449"/>
      <c r="DF11" s="449"/>
      <c r="DG11" s="449"/>
      <c r="DH11" s="449"/>
      <c r="DI11" s="450"/>
      <c r="DJ11" s="165"/>
      <c r="DK11" s="165"/>
      <c r="DL11" s="165"/>
      <c r="DM11" s="165"/>
      <c r="DN11" s="165"/>
      <c r="DO11" s="165"/>
    </row>
    <row r="12" spans="1:119" ht="18.75" customHeight="1" x14ac:dyDescent="0.15">
      <c r="A12" s="166"/>
      <c r="B12" s="468" t="s">
        <v>124</v>
      </c>
      <c r="C12" s="469"/>
      <c r="D12" s="469"/>
      <c r="E12" s="469"/>
      <c r="F12" s="469"/>
      <c r="G12" s="469"/>
      <c r="H12" s="469"/>
      <c r="I12" s="469"/>
      <c r="J12" s="469"/>
      <c r="K12" s="470"/>
      <c r="L12" s="477" t="s">
        <v>125</v>
      </c>
      <c r="M12" s="478"/>
      <c r="N12" s="478"/>
      <c r="O12" s="478"/>
      <c r="P12" s="478"/>
      <c r="Q12" s="479"/>
      <c r="R12" s="480">
        <v>110767</v>
      </c>
      <c r="S12" s="481"/>
      <c r="T12" s="481"/>
      <c r="U12" s="481"/>
      <c r="V12" s="482"/>
      <c r="W12" s="483" t="s">
        <v>1</v>
      </c>
      <c r="X12" s="441"/>
      <c r="Y12" s="441"/>
      <c r="Z12" s="441"/>
      <c r="AA12" s="441"/>
      <c r="AB12" s="484"/>
      <c r="AC12" s="440" t="s">
        <v>126</v>
      </c>
      <c r="AD12" s="441"/>
      <c r="AE12" s="441"/>
      <c r="AF12" s="441"/>
      <c r="AG12" s="484"/>
      <c r="AH12" s="440" t="s">
        <v>127</v>
      </c>
      <c r="AI12" s="441"/>
      <c r="AJ12" s="441"/>
      <c r="AK12" s="441"/>
      <c r="AL12" s="485"/>
      <c r="AM12" s="437" t="s">
        <v>128</v>
      </c>
      <c r="AN12" s="438"/>
      <c r="AO12" s="438"/>
      <c r="AP12" s="438"/>
      <c r="AQ12" s="438"/>
      <c r="AR12" s="438"/>
      <c r="AS12" s="438"/>
      <c r="AT12" s="439"/>
      <c r="AU12" s="440" t="s">
        <v>129</v>
      </c>
      <c r="AV12" s="441"/>
      <c r="AW12" s="441"/>
      <c r="AX12" s="441"/>
      <c r="AY12" s="442" t="s">
        <v>130</v>
      </c>
      <c r="AZ12" s="443"/>
      <c r="BA12" s="443"/>
      <c r="BB12" s="443"/>
      <c r="BC12" s="443"/>
      <c r="BD12" s="443"/>
      <c r="BE12" s="443"/>
      <c r="BF12" s="443"/>
      <c r="BG12" s="443"/>
      <c r="BH12" s="443"/>
      <c r="BI12" s="443"/>
      <c r="BJ12" s="443"/>
      <c r="BK12" s="443"/>
      <c r="BL12" s="443"/>
      <c r="BM12" s="444"/>
      <c r="BN12" s="408">
        <v>1700000</v>
      </c>
      <c r="BO12" s="409"/>
      <c r="BP12" s="409"/>
      <c r="BQ12" s="409"/>
      <c r="BR12" s="409"/>
      <c r="BS12" s="409"/>
      <c r="BT12" s="409"/>
      <c r="BU12" s="410"/>
      <c r="BV12" s="408">
        <v>1000000</v>
      </c>
      <c r="BW12" s="409"/>
      <c r="BX12" s="409"/>
      <c r="BY12" s="409"/>
      <c r="BZ12" s="409"/>
      <c r="CA12" s="409"/>
      <c r="CB12" s="409"/>
      <c r="CC12" s="410"/>
      <c r="CD12" s="411" t="s">
        <v>131</v>
      </c>
      <c r="CE12" s="412"/>
      <c r="CF12" s="412"/>
      <c r="CG12" s="412"/>
      <c r="CH12" s="412"/>
      <c r="CI12" s="412"/>
      <c r="CJ12" s="412"/>
      <c r="CK12" s="412"/>
      <c r="CL12" s="412"/>
      <c r="CM12" s="412"/>
      <c r="CN12" s="412"/>
      <c r="CO12" s="412"/>
      <c r="CP12" s="412"/>
      <c r="CQ12" s="412"/>
      <c r="CR12" s="412"/>
      <c r="CS12" s="413"/>
      <c r="CT12" s="448" t="s">
        <v>132</v>
      </c>
      <c r="CU12" s="449"/>
      <c r="CV12" s="449"/>
      <c r="CW12" s="449"/>
      <c r="CX12" s="449"/>
      <c r="CY12" s="449"/>
      <c r="CZ12" s="449"/>
      <c r="DA12" s="450"/>
      <c r="DB12" s="448" t="s">
        <v>122</v>
      </c>
      <c r="DC12" s="449"/>
      <c r="DD12" s="449"/>
      <c r="DE12" s="449"/>
      <c r="DF12" s="449"/>
      <c r="DG12" s="449"/>
      <c r="DH12" s="449"/>
      <c r="DI12" s="450"/>
      <c r="DJ12" s="165"/>
      <c r="DK12" s="165"/>
      <c r="DL12" s="165"/>
      <c r="DM12" s="165"/>
      <c r="DN12" s="165"/>
      <c r="DO12" s="165"/>
    </row>
    <row r="13" spans="1:119" ht="18.75" customHeight="1" x14ac:dyDescent="0.15">
      <c r="A13" s="166"/>
      <c r="B13" s="471"/>
      <c r="C13" s="472"/>
      <c r="D13" s="472"/>
      <c r="E13" s="472"/>
      <c r="F13" s="472"/>
      <c r="G13" s="472"/>
      <c r="H13" s="472"/>
      <c r="I13" s="472"/>
      <c r="J13" s="472"/>
      <c r="K13" s="473"/>
      <c r="L13" s="176"/>
      <c r="M13" s="496" t="s">
        <v>133</v>
      </c>
      <c r="N13" s="497"/>
      <c r="O13" s="497"/>
      <c r="P13" s="497"/>
      <c r="Q13" s="498"/>
      <c r="R13" s="489">
        <v>109435</v>
      </c>
      <c r="S13" s="490"/>
      <c r="T13" s="490"/>
      <c r="U13" s="490"/>
      <c r="V13" s="491"/>
      <c r="W13" s="424" t="s">
        <v>134</v>
      </c>
      <c r="X13" s="425"/>
      <c r="Y13" s="425"/>
      <c r="Z13" s="425"/>
      <c r="AA13" s="425"/>
      <c r="AB13" s="415"/>
      <c r="AC13" s="459">
        <v>3811</v>
      </c>
      <c r="AD13" s="460"/>
      <c r="AE13" s="460"/>
      <c r="AF13" s="460"/>
      <c r="AG13" s="499"/>
      <c r="AH13" s="459">
        <v>4240</v>
      </c>
      <c r="AI13" s="460"/>
      <c r="AJ13" s="460"/>
      <c r="AK13" s="460"/>
      <c r="AL13" s="461"/>
      <c r="AM13" s="437" t="s">
        <v>135</v>
      </c>
      <c r="AN13" s="438"/>
      <c r="AO13" s="438"/>
      <c r="AP13" s="438"/>
      <c r="AQ13" s="438"/>
      <c r="AR13" s="438"/>
      <c r="AS13" s="438"/>
      <c r="AT13" s="439"/>
      <c r="AU13" s="440" t="s">
        <v>136</v>
      </c>
      <c r="AV13" s="441"/>
      <c r="AW13" s="441"/>
      <c r="AX13" s="441"/>
      <c r="AY13" s="442" t="s">
        <v>137</v>
      </c>
      <c r="AZ13" s="443"/>
      <c r="BA13" s="443"/>
      <c r="BB13" s="443"/>
      <c r="BC13" s="443"/>
      <c r="BD13" s="443"/>
      <c r="BE13" s="443"/>
      <c r="BF13" s="443"/>
      <c r="BG13" s="443"/>
      <c r="BH13" s="443"/>
      <c r="BI13" s="443"/>
      <c r="BJ13" s="443"/>
      <c r="BK13" s="443"/>
      <c r="BL13" s="443"/>
      <c r="BM13" s="444"/>
      <c r="BN13" s="408">
        <v>-938519</v>
      </c>
      <c r="BO13" s="409"/>
      <c r="BP13" s="409"/>
      <c r="BQ13" s="409"/>
      <c r="BR13" s="409"/>
      <c r="BS13" s="409"/>
      <c r="BT13" s="409"/>
      <c r="BU13" s="410"/>
      <c r="BV13" s="408">
        <v>370608</v>
      </c>
      <c r="BW13" s="409"/>
      <c r="BX13" s="409"/>
      <c r="BY13" s="409"/>
      <c r="BZ13" s="409"/>
      <c r="CA13" s="409"/>
      <c r="CB13" s="409"/>
      <c r="CC13" s="410"/>
      <c r="CD13" s="411" t="s">
        <v>138</v>
      </c>
      <c r="CE13" s="412"/>
      <c r="CF13" s="412"/>
      <c r="CG13" s="412"/>
      <c r="CH13" s="412"/>
      <c r="CI13" s="412"/>
      <c r="CJ13" s="412"/>
      <c r="CK13" s="412"/>
      <c r="CL13" s="412"/>
      <c r="CM13" s="412"/>
      <c r="CN13" s="412"/>
      <c r="CO13" s="412"/>
      <c r="CP13" s="412"/>
      <c r="CQ13" s="412"/>
      <c r="CR13" s="412"/>
      <c r="CS13" s="413"/>
      <c r="CT13" s="405">
        <v>7.2</v>
      </c>
      <c r="CU13" s="406"/>
      <c r="CV13" s="406"/>
      <c r="CW13" s="406"/>
      <c r="CX13" s="406"/>
      <c r="CY13" s="406"/>
      <c r="CZ13" s="406"/>
      <c r="DA13" s="407"/>
      <c r="DB13" s="405">
        <v>8.4</v>
      </c>
      <c r="DC13" s="406"/>
      <c r="DD13" s="406"/>
      <c r="DE13" s="406"/>
      <c r="DF13" s="406"/>
      <c r="DG13" s="406"/>
      <c r="DH13" s="406"/>
      <c r="DI13" s="407"/>
      <c r="DJ13" s="165"/>
      <c r="DK13" s="165"/>
      <c r="DL13" s="165"/>
      <c r="DM13" s="165"/>
      <c r="DN13" s="165"/>
      <c r="DO13" s="165"/>
    </row>
    <row r="14" spans="1:119" ht="18.75" customHeight="1" thickBot="1" x14ac:dyDescent="0.2">
      <c r="A14" s="166"/>
      <c r="B14" s="471"/>
      <c r="C14" s="472"/>
      <c r="D14" s="472"/>
      <c r="E14" s="472"/>
      <c r="F14" s="472"/>
      <c r="G14" s="472"/>
      <c r="H14" s="472"/>
      <c r="I14" s="472"/>
      <c r="J14" s="472"/>
      <c r="K14" s="473"/>
      <c r="L14" s="486" t="s">
        <v>139</v>
      </c>
      <c r="M14" s="487"/>
      <c r="N14" s="487"/>
      <c r="O14" s="487"/>
      <c r="P14" s="487"/>
      <c r="Q14" s="488"/>
      <c r="R14" s="489">
        <v>111619</v>
      </c>
      <c r="S14" s="490"/>
      <c r="T14" s="490"/>
      <c r="U14" s="490"/>
      <c r="V14" s="491"/>
      <c r="W14" s="398"/>
      <c r="X14" s="399"/>
      <c r="Y14" s="399"/>
      <c r="Z14" s="399"/>
      <c r="AA14" s="399"/>
      <c r="AB14" s="388"/>
      <c r="AC14" s="492">
        <v>7.7</v>
      </c>
      <c r="AD14" s="493"/>
      <c r="AE14" s="493"/>
      <c r="AF14" s="493"/>
      <c r="AG14" s="494"/>
      <c r="AH14" s="492">
        <v>8.4</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140</v>
      </c>
      <c r="CE14" s="501"/>
      <c r="CF14" s="501"/>
      <c r="CG14" s="501"/>
      <c r="CH14" s="501"/>
      <c r="CI14" s="501"/>
      <c r="CJ14" s="501"/>
      <c r="CK14" s="501"/>
      <c r="CL14" s="501"/>
      <c r="CM14" s="501"/>
      <c r="CN14" s="501"/>
      <c r="CO14" s="501"/>
      <c r="CP14" s="501"/>
      <c r="CQ14" s="501"/>
      <c r="CR14" s="501"/>
      <c r="CS14" s="502"/>
      <c r="CT14" s="503">
        <v>67.8</v>
      </c>
      <c r="CU14" s="504"/>
      <c r="CV14" s="504"/>
      <c r="CW14" s="504"/>
      <c r="CX14" s="504"/>
      <c r="CY14" s="504"/>
      <c r="CZ14" s="504"/>
      <c r="DA14" s="505"/>
      <c r="DB14" s="503">
        <v>64.099999999999994</v>
      </c>
      <c r="DC14" s="504"/>
      <c r="DD14" s="504"/>
      <c r="DE14" s="504"/>
      <c r="DF14" s="504"/>
      <c r="DG14" s="504"/>
      <c r="DH14" s="504"/>
      <c r="DI14" s="505"/>
      <c r="DJ14" s="165"/>
      <c r="DK14" s="165"/>
      <c r="DL14" s="165"/>
      <c r="DM14" s="165"/>
      <c r="DN14" s="165"/>
      <c r="DO14" s="165"/>
    </row>
    <row r="15" spans="1:119" ht="18.75" customHeight="1" x14ac:dyDescent="0.15">
      <c r="A15" s="166"/>
      <c r="B15" s="471"/>
      <c r="C15" s="472"/>
      <c r="D15" s="472"/>
      <c r="E15" s="472"/>
      <c r="F15" s="472"/>
      <c r="G15" s="472"/>
      <c r="H15" s="472"/>
      <c r="I15" s="472"/>
      <c r="J15" s="472"/>
      <c r="K15" s="473"/>
      <c r="L15" s="176"/>
      <c r="M15" s="496" t="s">
        <v>141</v>
      </c>
      <c r="N15" s="497"/>
      <c r="O15" s="497"/>
      <c r="P15" s="497"/>
      <c r="Q15" s="498"/>
      <c r="R15" s="489">
        <v>110352</v>
      </c>
      <c r="S15" s="490"/>
      <c r="T15" s="490"/>
      <c r="U15" s="490"/>
      <c r="V15" s="491"/>
      <c r="W15" s="424" t="s">
        <v>142</v>
      </c>
      <c r="X15" s="425"/>
      <c r="Y15" s="425"/>
      <c r="Z15" s="425"/>
      <c r="AA15" s="425"/>
      <c r="AB15" s="415"/>
      <c r="AC15" s="459">
        <v>16186</v>
      </c>
      <c r="AD15" s="460"/>
      <c r="AE15" s="460"/>
      <c r="AF15" s="460"/>
      <c r="AG15" s="499"/>
      <c r="AH15" s="459">
        <v>16891</v>
      </c>
      <c r="AI15" s="460"/>
      <c r="AJ15" s="460"/>
      <c r="AK15" s="460"/>
      <c r="AL15" s="461"/>
      <c r="AM15" s="437"/>
      <c r="AN15" s="438"/>
      <c r="AO15" s="438"/>
      <c r="AP15" s="438"/>
      <c r="AQ15" s="438"/>
      <c r="AR15" s="438"/>
      <c r="AS15" s="438"/>
      <c r="AT15" s="439"/>
      <c r="AU15" s="440"/>
      <c r="AV15" s="441"/>
      <c r="AW15" s="441"/>
      <c r="AX15" s="441"/>
      <c r="AY15" s="368" t="s">
        <v>143</v>
      </c>
      <c r="AZ15" s="369"/>
      <c r="BA15" s="369"/>
      <c r="BB15" s="369"/>
      <c r="BC15" s="369"/>
      <c r="BD15" s="369"/>
      <c r="BE15" s="369"/>
      <c r="BF15" s="369"/>
      <c r="BG15" s="369"/>
      <c r="BH15" s="369"/>
      <c r="BI15" s="369"/>
      <c r="BJ15" s="369"/>
      <c r="BK15" s="369"/>
      <c r="BL15" s="369"/>
      <c r="BM15" s="370"/>
      <c r="BN15" s="371">
        <v>13771376</v>
      </c>
      <c r="BO15" s="372"/>
      <c r="BP15" s="372"/>
      <c r="BQ15" s="372"/>
      <c r="BR15" s="372"/>
      <c r="BS15" s="372"/>
      <c r="BT15" s="372"/>
      <c r="BU15" s="373"/>
      <c r="BV15" s="371">
        <v>14012718</v>
      </c>
      <c r="BW15" s="372"/>
      <c r="BX15" s="372"/>
      <c r="BY15" s="372"/>
      <c r="BZ15" s="372"/>
      <c r="CA15" s="372"/>
      <c r="CB15" s="372"/>
      <c r="CC15" s="373"/>
      <c r="CD15" s="506" t="s">
        <v>144</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471"/>
      <c r="C16" s="472"/>
      <c r="D16" s="472"/>
      <c r="E16" s="472"/>
      <c r="F16" s="472"/>
      <c r="G16" s="472"/>
      <c r="H16" s="472"/>
      <c r="I16" s="472"/>
      <c r="J16" s="472"/>
      <c r="K16" s="473"/>
      <c r="L16" s="486" t="s">
        <v>145</v>
      </c>
      <c r="M16" s="517"/>
      <c r="N16" s="517"/>
      <c r="O16" s="517"/>
      <c r="P16" s="517"/>
      <c r="Q16" s="518"/>
      <c r="R16" s="509" t="s">
        <v>146</v>
      </c>
      <c r="S16" s="510"/>
      <c r="T16" s="510"/>
      <c r="U16" s="510"/>
      <c r="V16" s="511"/>
      <c r="W16" s="398"/>
      <c r="X16" s="399"/>
      <c r="Y16" s="399"/>
      <c r="Z16" s="399"/>
      <c r="AA16" s="399"/>
      <c r="AB16" s="388"/>
      <c r="AC16" s="492">
        <v>32.5</v>
      </c>
      <c r="AD16" s="493"/>
      <c r="AE16" s="493"/>
      <c r="AF16" s="493"/>
      <c r="AG16" s="494"/>
      <c r="AH16" s="492">
        <v>33.299999999999997</v>
      </c>
      <c r="AI16" s="493"/>
      <c r="AJ16" s="493"/>
      <c r="AK16" s="493"/>
      <c r="AL16" s="495"/>
      <c r="AM16" s="437"/>
      <c r="AN16" s="438"/>
      <c r="AO16" s="438"/>
      <c r="AP16" s="438"/>
      <c r="AQ16" s="438"/>
      <c r="AR16" s="438"/>
      <c r="AS16" s="438"/>
      <c r="AT16" s="439"/>
      <c r="AU16" s="440"/>
      <c r="AV16" s="441"/>
      <c r="AW16" s="441"/>
      <c r="AX16" s="441"/>
      <c r="AY16" s="442" t="s">
        <v>147</v>
      </c>
      <c r="AZ16" s="443"/>
      <c r="BA16" s="443"/>
      <c r="BB16" s="443"/>
      <c r="BC16" s="443"/>
      <c r="BD16" s="443"/>
      <c r="BE16" s="443"/>
      <c r="BF16" s="443"/>
      <c r="BG16" s="443"/>
      <c r="BH16" s="443"/>
      <c r="BI16" s="443"/>
      <c r="BJ16" s="443"/>
      <c r="BK16" s="443"/>
      <c r="BL16" s="443"/>
      <c r="BM16" s="444"/>
      <c r="BN16" s="408">
        <v>20333360</v>
      </c>
      <c r="BO16" s="409"/>
      <c r="BP16" s="409"/>
      <c r="BQ16" s="409"/>
      <c r="BR16" s="409"/>
      <c r="BS16" s="409"/>
      <c r="BT16" s="409"/>
      <c r="BU16" s="410"/>
      <c r="BV16" s="408">
        <v>20125195</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x14ac:dyDescent="0.2">
      <c r="A17" s="166"/>
      <c r="B17" s="474"/>
      <c r="C17" s="475"/>
      <c r="D17" s="475"/>
      <c r="E17" s="475"/>
      <c r="F17" s="475"/>
      <c r="G17" s="475"/>
      <c r="H17" s="475"/>
      <c r="I17" s="475"/>
      <c r="J17" s="475"/>
      <c r="K17" s="476"/>
      <c r="L17" s="181"/>
      <c r="M17" s="512" t="s">
        <v>148</v>
      </c>
      <c r="N17" s="513"/>
      <c r="O17" s="513"/>
      <c r="P17" s="513"/>
      <c r="Q17" s="514"/>
      <c r="R17" s="509" t="s">
        <v>149</v>
      </c>
      <c r="S17" s="510"/>
      <c r="T17" s="510"/>
      <c r="U17" s="510"/>
      <c r="V17" s="511"/>
      <c r="W17" s="424" t="s">
        <v>150</v>
      </c>
      <c r="X17" s="425"/>
      <c r="Y17" s="425"/>
      <c r="Z17" s="425"/>
      <c r="AA17" s="425"/>
      <c r="AB17" s="415"/>
      <c r="AC17" s="459">
        <v>29752</v>
      </c>
      <c r="AD17" s="460"/>
      <c r="AE17" s="460"/>
      <c r="AF17" s="460"/>
      <c r="AG17" s="499"/>
      <c r="AH17" s="459">
        <v>29559</v>
      </c>
      <c r="AI17" s="460"/>
      <c r="AJ17" s="460"/>
      <c r="AK17" s="460"/>
      <c r="AL17" s="461"/>
      <c r="AM17" s="437"/>
      <c r="AN17" s="438"/>
      <c r="AO17" s="438"/>
      <c r="AP17" s="438"/>
      <c r="AQ17" s="438"/>
      <c r="AR17" s="438"/>
      <c r="AS17" s="438"/>
      <c r="AT17" s="439"/>
      <c r="AU17" s="440"/>
      <c r="AV17" s="441"/>
      <c r="AW17" s="441"/>
      <c r="AX17" s="441"/>
      <c r="AY17" s="442" t="s">
        <v>151</v>
      </c>
      <c r="AZ17" s="443"/>
      <c r="BA17" s="443"/>
      <c r="BB17" s="443"/>
      <c r="BC17" s="443"/>
      <c r="BD17" s="443"/>
      <c r="BE17" s="443"/>
      <c r="BF17" s="443"/>
      <c r="BG17" s="443"/>
      <c r="BH17" s="443"/>
      <c r="BI17" s="443"/>
      <c r="BJ17" s="443"/>
      <c r="BK17" s="443"/>
      <c r="BL17" s="443"/>
      <c r="BM17" s="444"/>
      <c r="BN17" s="408">
        <v>17654940</v>
      </c>
      <c r="BO17" s="409"/>
      <c r="BP17" s="409"/>
      <c r="BQ17" s="409"/>
      <c r="BR17" s="409"/>
      <c r="BS17" s="409"/>
      <c r="BT17" s="409"/>
      <c r="BU17" s="410"/>
      <c r="BV17" s="408">
        <v>17953147</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x14ac:dyDescent="0.2">
      <c r="A18" s="166"/>
      <c r="B18" s="519" t="s">
        <v>152</v>
      </c>
      <c r="C18" s="451"/>
      <c r="D18" s="451"/>
      <c r="E18" s="520"/>
      <c r="F18" s="520"/>
      <c r="G18" s="520"/>
      <c r="H18" s="520"/>
      <c r="I18" s="520"/>
      <c r="J18" s="520"/>
      <c r="K18" s="520"/>
      <c r="L18" s="521">
        <v>509.98</v>
      </c>
      <c r="M18" s="521"/>
      <c r="N18" s="521"/>
      <c r="O18" s="521"/>
      <c r="P18" s="521"/>
      <c r="Q18" s="521"/>
      <c r="R18" s="522"/>
      <c r="S18" s="522"/>
      <c r="T18" s="522"/>
      <c r="U18" s="522"/>
      <c r="V18" s="523"/>
      <c r="W18" s="426"/>
      <c r="X18" s="427"/>
      <c r="Y18" s="427"/>
      <c r="Z18" s="427"/>
      <c r="AA18" s="427"/>
      <c r="AB18" s="418"/>
      <c r="AC18" s="524">
        <v>59.8</v>
      </c>
      <c r="AD18" s="525"/>
      <c r="AE18" s="525"/>
      <c r="AF18" s="525"/>
      <c r="AG18" s="526"/>
      <c r="AH18" s="524">
        <v>58.3</v>
      </c>
      <c r="AI18" s="525"/>
      <c r="AJ18" s="525"/>
      <c r="AK18" s="525"/>
      <c r="AL18" s="527"/>
      <c r="AM18" s="437"/>
      <c r="AN18" s="438"/>
      <c r="AO18" s="438"/>
      <c r="AP18" s="438"/>
      <c r="AQ18" s="438"/>
      <c r="AR18" s="438"/>
      <c r="AS18" s="438"/>
      <c r="AT18" s="439"/>
      <c r="AU18" s="440"/>
      <c r="AV18" s="441"/>
      <c r="AW18" s="441"/>
      <c r="AX18" s="441"/>
      <c r="AY18" s="442" t="s">
        <v>153</v>
      </c>
      <c r="AZ18" s="443"/>
      <c r="BA18" s="443"/>
      <c r="BB18" s="443"/>
      <c r="BC18" s="443"/>
      <c r="BD18" s="443"/>
      <c r="BE18" s="443"/>
      <c r="BF18" s="443"/>
      <c r="BG18" s="443"/>
      <c r="BH18" s="443"/>
      <c r="BI18" s="443"/>
      <c r="BJ18" s="443"/>
      <c r="BK18" s="443"/>
      <c r="BL18" s="443"/>
      <c r="BM18" s="444"/>
      <c r="BN18" s="408">
        <v>24238601</v>
      </c>
      <c r="BO18" s="409"/>
      <c r="BP18" s="409"/>
      <c r="BQ18" s="409"/>
      <c r="BR18" s="409"/>
      <c r="BS18" s="409"/>
      <c r="BT18" s="409"/>
      <c r="BU18" s="410"/>
      <c r="BV18" s="408">
        <v>23804995</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x14ac:dyDescent="0.2">
      <c r="A19" s="166"/>
      <c r="B19" s="519" t="s">
        <v>154</v>
      </c>
      <c r="C19" s="451"/>
      <c r="D19" s="451"/>
      <c r="E19" s="520"/>
      <c r="F19" s="520"/>
      <c r="G19" s="520"/>
      <c r="H19" s="520"/>
      <c r="I19" s="520"/>
      <c r="J19" s="520"/>
      <c r="K19" s="520"/>
      <c r="L19" s="528">
        <v>212</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155</v>
      </c>
      <c r="AZ19" s="443"/>
      <c r="BA19" s="443"/>
      <c r="BB19" s="443"/>
      <c r="BC19" s="443"/>
      <c r="BD19" s="443"/>
      <c r="BE19" s="443"/>
      <c r="BF19" s="443"/>
      <c r="BG19" s="443"/>
      <c r="BH19" s="443"/>
      <c r="BI19" s="443"/>
      <c r="BJ19" s="443"/>
      <c r="BK19" s="443"/>
      <c r="BL19" s="443"/>
      <c r="BM19" s="444"/>
      <c r="BN19" s="408">
        <v>33036213</v>
      </c>
      <c r="BO19" s="409"/>
      <c r="BP19" s="409"/>
      <c r="BQ19" s="409"/>
      <c r="BR19" s="409"/>
      <c r="BS19" s="409"/>
      <c r="BT19" s="409"/>
      <c r="BU19" s="410"/>
      <c r="BV19" s="408">
        <v>34554252</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x14ac:dyDescent="0.2">
      <c r="A20" s="166"/>
      <c r="B20" s="519" t="s">
        <v>156</v>
      </c>
      <c r="C20" s="451"/>
      <c r="D20" s="451"/>
      <c r="E20" s="520"/>
      <c r="F20" s="520"/>
      <c r="G20" s="520"/>
      <c r="H20" s="520"/>
      <c r="I20" s="520"/>
      <c r="J20" s="520"/>
      <c r="K20" s="520"/>
      <c r="L20" s="528">
        <v>44595</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x14ac:dyDescent="0.15">
      <c r="A21" s="166"/>
      <c r="B21" s="539" t="s">
        <v>157</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x14ac:dyDescent="0.2">
      <c r="A22" s="166"/>
      <c r="B22" s="542" t="s">
        <v>158</v>
      </c>
      <c r="C22" s="543"/>
      <c r="D22" s="544"/>
      <c r="E22" s="420" t="s">
        <v>1</v>
      </c>
      <c r="F22" s="425"/>
      <c r="G22" s="425"/>
      <c r="H22" s="425"/>
      <c r="I22" s="425"/>
      <c r="J22" s="425"/>
      <c r="K22" s="415"/>
      <c r="L22" s="420" t="s">
        <v>159</v>
      </c>
      <c r="M22" s="425"/>
      <c r="N22" s="425"/>
      <c r="O22" s="425"/>
      <c r="P22" s="415"/>
      <c r="Q22" s="551" t="s">
        <v>160</v>
      </c>
      <c r="R22" s="552"/>
      <c r="S22" s="552"/>
      <c r="T22" s="552"/>
      <c r="U22" s="552"/>
      <c r="V22" s="553"/>
      <c r="W22" s="557" t="s">
        <v>161</v>
      </c>
      <c r="X22" s="543"/>
      <c r="Y22" s="544"/>
      <c r="Z22" s="420" t="s">
        <v>1</v>
      </c>
      <c r="AA22" s="425"/>
      <c r="AB22" s="425"/>
      <c r="AC22" s="425"/>
      <c r="AD22" s="425"/>
      <c r="AE22" s="425"/>
      <c r="AF22" s="425"/>
      <c r="AG22" s="415"/>
      <c r="AH22" s="570" t="s">
        <v>162</v>
      </c>
      <c r="AI22" s="425"/>
      <c r="AJ22" s="425"/>
      <c r="AK22" s="425"/>
      <c r="AL22" s="415"/>
      <c r="AM22" s="570" t="s">
        <v>163</v>
      </c>
      <c r="AN22" s="571"/>
      <c r="AO22" s="571"/>
      <c r="AP22" s="571"/>
      <c r="AQ22" s="571"/>
      <c r="AR22" s="572"/>
      <c r="AS22" s="551" t="s">
        <v>160</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x14ac:dyDescent="0.15">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164</v>
      </c>
      <c r="AZ23" s="369"/>
      <c r="BA23" s="369"/>
      <c r="BB23" s="369"/>
      <c r="BC23" s="369"/>
      <c r="BD23" s="369"/>
      <c r="BE23" s="369"/>
      <c r="BF23" s="369"/>
      <c r="BG23" s="369"/>
      <c r="BH23" s="369"/>
      <c r="BI23" s="369"/>
      <c r="BJ23" s="369"/>
      <c r="BK23" s="369"/>
      <c r="BL23" s="369"/>
      <c r="BM23" s="370"/>
      <c r="BN23" s="408">
        <v>52403344</v>
      </c>
      <c r="BO23" s="409"/>
      <c r="BP23" s="409"/>
      <c r="BQ23" s="409"/>
      <c r="BR23" s="409"/>
      <c r="BS23" s="409"/>
      <c r="BT23" s="409"/>
      <c r="BU23" s="410"/>
      <c r="BV23" s="408">
        <v>50153618</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x14ac:dyDescent="0.2">
      <c r="A24" s="166"/>
      <c r="B24" s="545"/>
      <c r="C24" s="546"/>
      <c r="D24" s="547"/>
      <c r="E24" s="458" t="s">
        <v>165</v>
      </c>
      <c r="F24" s="438"/>
      <c r="G24" s="438"/>
      <c r="H24" s="438"/>
      <c r="I24" s="438"/>
      <c r="J24" s="438"/>
      <c r="K24" s="439"/>
      <c r="L24" s="459">
        <v>1</v>
      </c>
      <c r="M24" s="460"/>
      <c r="N24" s="460"/>
      <c r="O24" s="460"/>
      <c r="P24" s="499"/>
      <c r="Q24" s="459">
        <v>9130</v>
      </c>
      <c r="R24" s="460"/>
      <c r="S24" s="460"/>
      <c r="T24" s="460"/>
      <c r="U24" s="460"/>
      <c r="V24" s="499"/>
      <c r="W24" s="558"/>
      <c r="X24" s="546"/>
      <c r="Y24" s="547"/>
      <c r="Z24" s="458" t="s">
        <v>166</v>
      </c>
      <c r="AA24" s="438"/>
      <c r="AB24" s="438"/>
      <c r="AC24" s="438"/>
      <c r="AD24" s="438"/>
      <c r="AE24" s="438"/>
      <c r="AF24" s="438"/>
      <c r="AG24" s="439"/>
      <c r="AH24" s="459">
        <v>865</v>
      </c>
      <c r="AI24" s="460"/>
      <c r="AJ24" s="460"/>
      <c r="AK24" s="460"/>
      <c r="AL24" s="499"/>
      <c r="AM24" s="459">
        <v>2593270</v>
      </c>
      <c r="AN24" s="460"/>
      <c r="AO24" s="460"/>
      <c r="AP24" s="460"/>
      <c r="AQ24" s="460"/>
      <c r="AR24" s="499"/>
      <c r="AS24" s="459">
        <v>2998</v>
      </c>
      <c r="AT24" s="460"/>
      <c r="AU24" s="460"/>
      <c r="AV24" s="460"/>
      <c r="AW24" s="460"/>
      <c r="AX24" s="461"/>
      <c r="AY24" s="578" t="s">
        <v>167</v>
      </c>
      <c r="AZ24" s="579"/>
      <c r="BA24" s="579"/>
      <c r="BB24" s="579"/>
      <c r="BC24" s="579"/>
      <c r="BD24" s="579"/>
      <c r="BE24" s="579"/>
      <c r="BF24" s="579"/>
      <c r="BG24" s="579"/>
      <c r="BH24" s="579"/>
      <c r="BI24" s="579"/>
      <c r="BJ24" s="579"/>
      <c r="BK24" s="579"/>
      <c r="BL24" s="579"/>
      <c r="BM24" s="580"/>
      <c r="BN24" s="408">
        <v>39487503</v>
      </c>
      <c r="BO24" s="409"/>
      <c r="BP24" s="409"/>
      <c r="BQ24" s="409"/>
      <c r="BR24" s="409"/>
      <c r="BS24" s="409"/>
      <c r="BT24" s="409"/>
      <c r="BU24" s="410"/>
      <c r="BV24" s="408">
        <v>38795432</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x14ac:dyDescent="0.15">
      <c r="A25" s="166"/>
      <c r="B25" s="545"/>
      <c r="C25" s="546"/>
      <c r="D25" s="547"/>
      <c r="E25" s="458" t="s">
        <v>168</v>
      </c>
      <c r="F25" s="438"/>
      <c r="G25" s="438"/>
      <c r="H25" s="438"/>
      <c r="I25" s="438"/>
      <c r="J25" s="438"/>
      <c r="K25" s="439"/>
      <c r="L25" s="459">
        <v>2</v>
      </c>
      <c r="M25" s="460"/>
      <c r="N25" s="460"/>
      <c r="O25" s="460"/>
      <c r="P25" s="499"/>
      <c r="Q25" s="459">
        <v>7210</v>
      </c>
      <c r="R25" s="460"/>
      <c r="S25" s="460"/>
      <c r="T25" s="460"/>
      <c r="U25" s="460"/>
      <c r="V25" s="499"/>
      <c r="W25" s="558"/>
      <c r="X25" s="546"/>
      <c r="Y25" s="547"/>
      <c r="Z25" s="458" t="s">
        <v>169</v>
      </c>
      <c r="AA25" s="438"/>
      <c r="AB25" s="438"/>
      <c r="AC25" s="438"/>
      <c r="AD25" s="438"/>
      <c r="AE25" s="438"/>
      <c r="AF25" s="438"/>
      <c r="AG25" s="439"/>
      <c r="AH25" s="459">
        <v>143</v>
      </c>
      <c r="AI25" s="460"/>
      <c r="AJ25" s="460"/>
      <c r="AK25" s="460"/>
      <c r="AL25" s="499"/>
      <c r="AM25" s="459">
        <v>401258</v>
      </c>
      <c r="AN25" s="460"/>
      <c r="AO25" s="460"/>
      <c r="AP25" s="460"/>
      <c r="AQ25" s="460"/>
      <c r="AR25" s="499"/>
      <c r="AS25" s="459">
        <v>2806</v>
      </c>
      <c r="AT25" s="460"/>
      <c r="AU25" s="460"/>
      <c r="AV25" s="460"/>
      <c r="AW25" s="460"/>
      <c r="AX25" s="461"/>
      <c r="AY25" s="368" t="s">
        <v>170</v>
      </c>
      <c r="AZ25" s="369"/>
      <c r="BA25" s="369"/>
      <c r="BB25" s="369"/>
      <c r="BC25" s="369"/>
      <c r="BD25" s="369"/>
      <c r="BE25" s="369"/>
      <c r="BF25" s="369"/>
      <c r="BG25" s="369"/>
      <c r="BH25" s="369"/>
      <c r="BI25" s="369"/>
      <c r="BJ25" s="369"/>
      <c r="BK25" s="369"/>
      <c r="BL25" s="369"/>
      <c r="BM25" s="370"/>
      <c r="BN25" s="371">
        <v>4769519</v>
      </c>
      <c r="BO25" s="372"/>
      <c r="BP25" s="372"/>
      <c r="BQ25" s="372"/>
      <c r="BR25" s="372"/>
      <c r="BS25" s="372"/>
      <c r="BT25" s="372"/>
      <c r="BU25" s="373"/>
      <c r="BV25" s="371">
        <v>4612988</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x14ac:dyDescent="0.15">
      <c r="A26" s="166"/>
      <c r="B26" s="545"/>
      <c r="C26" s="546"/>
      <c r="D26" s="547"/>
      <c r="E26" s="458" t="s">
        <v>171</v>
      </c>
      <c r="F26" s="438"/>
      <c r="G26" s="438"/>
      <c r="H26" s="438"/>
      <c r="I26" s="438"/>
      <c r="J26" s="438"/>
      <c r="K26" s="439"/>
      <c r="L26" s="459">
        <v>1</v>
      </c>
      <c r="M26" s="460"/>
      <c r="N26" s="460"/>
      <c r="O26" s="460"/>
      <c r="P26" s="499"/>
      <c r="Q26" s="459">
        <v>6020</v>
      </c>
      <c r="R26" s="460"/>
      <c r="S26" s="460"/>
      <c r="T26" s="460"/>
      <c r="U26" s="460"/>
      <c r="V26" s="499"/>
      <c r="W26" s="558"/>
      <c r="X26" s="546"/>
      <c r="Y26" s="547"/>
      <c r="Z26" s="458" t="s">
        <v>172</v>
      </c>
      <c r="AA26" s="568"/>
      <c r="AB26" s="568"/>
      <c r="AC26" s="568"/>
      <c r="AD26" s="568"/>
      <c r="AE26" s="568"/>
      <c r="AF26" s="568"/>
      <c r="AG26" s="569"/>
      <c r="AH26" s="459">
        <v>59</v>
      </c>
      <c r="AI26" s="460"/>
      <c r="AJ26" s="460"/>
      <c r="AK26" s="460"/>
      <c r="AL26" s="499"/>
      <c r="AM26" s="459">
        <v>165259</v>
      </c>
      <c r="AN26" s="460"/>
      <c r="AO26" s="460"/>
      <c r="AP26" s="460"/>
      <c r="AQ26" s="460"/>
      <c r="AR26" s="499"/>
      <c r="AS26" s="459">
        <v>2801</v>
      </c>
      <c r="AT26" s="460"/>
      <c r="AU26" s="460"/>
      <c r="AV26" s="460"/>
      <c r="AW26" s="460"/>
      <c r="AX26" s="461"/>
      <c r="AY26" s="411" t="s">
        <v>173</v>
      </c>
      <c r="AZ26" s="412"/>
      <c r="BA26" s="412"/>
      <c r="BB26" s="412"/>
      <c r="BC26" s="412"/>
      <c r="BD26" s="412"/>
      <c r="BE26" s="412"/>
      <c r="BF26" s="412"/>
      <c r="BG26" s="412"/>
      <c r="BH26" s="412"/>
      <c r="BI26" s="412"/>
      <c r="BJ26" s="412"/>
      <c r="BK26" s="412"/>
      <c r="BL26" s="412"/>
      <c r="BM26" s="413"/>
      <c r="BN26" s="408" t="s">
        <v>123</v>
      </c>
      <c r="BO26" s="409"/>
      <c r="BP26" s="409"/>
      <c r="BQ26" s="409"/>
      <c r="BR26" s="409"/>
      <c r="BS26" s="409"/>
      <c r="BT26" s="409"/>
      <c r="BU26" s="410"/>
      <c r="BV26" s="408" t="s">
        <v>132</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x14ac:dyDescent="0.2">
      <c r="A27" s="166"/>
      <c r="B27" s="545"/>
      <c r="C27" s="546"/>
      <c r="D27" s="547"/>
      <c r="E27" s="458" t="s">
        <v>174</v>
      </c>
      <c r="F27" s="438"/>
      <c r="G27" s="438"/>
      <c r="H27" s="438"/>
      <c r="I27" s="438"/>
      <c r="J27" s="438"/>
      <c r="K27" s="439"/>
      <c r="L27" s="459">
        <v>1</v>
      </c>
      <c r="M27" s="460"/>
      <c r="N27" s="460"/>
      <c r="O27" s="460"/>
      <c r="P27" s="499"/>
      <c r="Q27" s="459">
        <v>4560</v>
      </c>
      <c r="R27" s="460"/>
      <c r="S27" s="460"/>
      <c r="T27" s="460"/>
      <c r="U27" s="460"/>
      <c r="V27" s="499"/>
      <c r="W27" s="558"/>
      <c r="X27" s="546"/>
      <c r="Y27" s="547"/>
      <c r="Z27" s="458" t="s">
        <v>175</v>
      </c>
      <c r="AA27" s="438"/>
      <c r="AB27" s="438"/>
      <c r="AC27" s="438"/>
      <c r="AD27" s="438"/>
      <c r="AE27" s="438"/>
      <c r="AF27" s="438"/>
      <c r="AG27" s="439"/>
      <c r="AH27" s="459">
        <v>18</v>
      </c>
      <c r="AI27" s="460"/>
      <c r="AJ27" s="460"/>
      <c r="AK27" s="460"/>
      <c r="AL27" s="499"/>
      <c r="AM27" s="459">
        <v>61836</v>
      </c>
      <c r="AN27" s="460"/>
      <c r="AO27" s="460"/>
      <c r="AP27" s="460"/>
      <c r="AQ27" s="460"/>
      <c r="AR27" s="499"/>
      <c r="AS27" s="459">
        <v>3435</v>
      </c>
      <c r="AT27" s="460"/>
      <c r="AU27" s="460"/>
      <c r="AV27" s="460"/>
      <c r="AW27" s="460"/>
      <c r="AX27" s="461"/>
      <c r="AY27" s="500" t="s">
        <v>176</v>
      </c>
      <c r="AZ27" s="501"/>
      <c r="BA27" s="501"/>
      <c r="BB27" s="501"/>
      <c r="BC27" s="501"/>
      <c r="BD27" s="501"/>
      <c r="BE27" s="501"/>
      <c r="BF27" s="501"/>
      <c r="BG27" s="501"/>
      <c r="BH27" s="501"/>
      <c r="BI27" s="501"/>
      <c r="BJ27" s="501"/>
      <c r="BK27" s="501"/>
      <c r="BL27" s="501"/>
      <c r="BM27" s="502"/>
      <c r="BN27" s="581">
        <v>1549494</v>
      </c>
      <c r="BO27" s="582"/>
      <c r="BP27" s="582"/>
      <c r="BQ27" s="582"/>
      <c r="BR27" s="582"/>
      <c r="BS27" s="582"/>
      <c r="BT27" s="582"/>
      <c r="BU27" s="583"/>
      <c r="BV27" s="581">
        <v>1549239</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x14ac:dyDescent="0.15">
      <c r="A28" s="166"/>
      <c r="B28" s="545"/>
      <c r="C28" s="546"/>
      <c r="D28" s="547"/>
      <c r="E28" s="458" t="s">
        <v>177</v>
      </c>
      <c r="F28" s="438"/>
      <c r="G28" s="438"/>
      <c r="H28" s="438"/>
      <c r="I28" s="438"/>
      <c r="J28" s="438"/>
      <c r="K28" s="439"/>
      <c r="L28" s="459">
        <v>1</v>
      </c>
      <c r="M28" s="460"/>
      <c r="N28" s="460"/>
      <c r="O28" s="460"/>
      <c r="P28" s="499"/>
      <c r="Q28" s="459">
        <v>3930</v>
      </c>
      <c r="R28" s="460"/>
      <c r="S28" s="460"/>
      <c r="T28" s="460"/>
      <c r="U28" s="460"/>
      <c r="V28" s="499"/>
      <c r="W28" s="558"/>
      <c r="X28" s="546"/>
      <c r="Y28" s="547"/>
      <c r="Z28" s="458" t="s">
        <v>178</v>
      </c>
      <c r="AA28" s="438"/>
      <c r="AB28" s="438"/>
      <c r="AC28" s="438"/>
      <c r="AD28" s="438"/>
      <c r="AE28" s="438"/>
      <c r="AF28" s="438"/>
      <c r="AG28" s="439"/>
      <c r="AH28" s="459" t="s">
        <v>132</v>
      </c>
      <c r="AI28" s="460"/>
      <c r="AJ28" s="460"/>
      <c r="AK28" s="460"/>
      <c r="AL28" s="499"/>
      <c r="AM28" s="459" t="s">
        <v>123</v>
      </c>
      <c r="AN28" s="460"/>
      <c r="AO28" s="460"/>
      <c r="AP28" s="460"/>
      <c r="AQ28" s="460"/>
      <c r="AR28" s="499"/>
      <c r="AS28" s="459" t="s">
        <v>132</v>
      </c>
      <c r="AT28" s="460"/>
      <c r="AU28" s="460"/>
      <c r="AV28" s="460"/>
      <c r="AW28" s="460"/>
      <c r="AX28" s="461"/>
      <c r="AY28" s="584" t="s">
        <v>179</v>
      </c>
      <c r="AZ28" s="585"/>
      <c r="BA28" s="585"/>
      <c r="BB28" s="586"/>
      <c r="BC28" s="368" t="s">
        <v>42</v>
      </c>
      <c r="BD28" s="369"/>
      <c r="BE28" s="369"/>
      <c r="BF28" s="369"/>
      <c r="BG28" s="369"/>
      <c r="BH28" s="369"/>
      <c r="BI28" s="369"/>
      <c r="BJ28" s="369"/>
      <c r="BK28" s="369"/>
      <c r="BL28" s="369"/>
      <c r="BM28" s="370"/>
      <c r="BN28" s="371">
        <v>5835729</v>
      </c>
      <c r="BO28" s="372"/>
      <c r="BP28" s="372"/>
      <c r="BQ28" s="372"/>
      <c r="BR28" s="372"/>
      <c r="BS28" s="372"/>
      <c r="BT28" s="372"/>
      <c r="BU28" s="373"/>
      <c r="BV28" s="371">
        <v>6659164</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x14ac:dyDescent="0.15">
      <c r="A29" s="166"/>
      <c r="B29" s="545"/>
      <c r="C29" s="546"/>
      <c r="D29" s="547"/>
      <c r="E29" s="458" t="s">
        <v>180</v>
      </c>
      <c r="F29" s="438"/>
      <c r="G29" s="438"/>
      <c r="H29" s="438"/>
      <c r="I29" s="438"/>
      <c r="J29" s="438"/>
      <c r="K29" s="439"/>
      <c r="L29" s="459">
        <v>28</v>
      </c>
      <c r="M29" s="460"/>
      <c r="N29" s="460"/>
      <c r="O29" s="460"/>
      <c r="P29" s="499"/>
      <c r="Q29" s="459">
        <v>3660</v>
      </c>
      <c r="R29" s="460"/>
      <c r="S29" s="460"/>
      <c r="T29" s="460"/>
      <c r="U29" s="460"/>
      <c r="V29" s="499"/>
      <c r="W29" s="559"/>
      <c r="X29" s="560"/>
      <c r="Y29" s="561"/>
      <c r="Z29" s="458" t="s">
        <v>181</v>
      </c>
      <c r="AA29" s="438"/>
      <c r="AB29" s="438"/>
      <c r="AC29" s="438"/>
      <c r="AD29" s="438"/>
      <c r="AE29" s="438"/>
      <c r="AF29" s="438"/>
      <c r="AG29" s="439"/>
      <c r="AH29" s="459">
        <v>883</v>
      </c>
      <c r="AI29" s="460"/>
      <c r="AJ29" s="460"/>
      <c r="AK29" s="460"/>
      <c r="AL29" s="499"/>
      <c r="AM29" s="459">
        <v>2655106</v>
      </c>
      <c r="AN29" s="460"/>
      <c r="AO29" s="460"/>
      <c r="AP29" s="460"/>
      <c r="AQ29" s="460"/>
      <c r="AR29" s="499"/>
      <c r="AS29" s="459">
        <v>3007</v>
      </c>
      <c r="AT29" s="460"/>
      <c r="AU29" s="460"/>
      <c r="AV29" s="460"/>
      <c r="AW29" s="460"/>
      <c r="AX29" s="461"/>
      <c r="AY29" s="587"/>
      <c r="AZ29" s="588"/>
      <c r="BA29" s="588"/>
      <c r="BB29" s="589"/>
      <c r="BC29" s="442" t="s">
        <v>182</v>
      </c>
      <c r="BD29" s="443"/>
      <c r="BE29" s="443"/>
      <c r="BF29" s="443"/>
      <c r="BG29" s="443"/>
      <c r="BH29" s="443"/>
      <c r="BI29" s="443"/>
      <c r="BJ29" s="443"/>
      <c r="BK29" s="443"/>
      <c r="BL29" s="443"/>
      <c r="BM29" s="444"/>
      <c r="BN29" s="408">
        <v>1849249</v>
      </c>
      <c r="BO29" s="409"/>
      <c r="BP29" s="409"/>
      <c r="BQ29" s="409"/>
      <c r="BR29" s="409"/>
      <c r="BS29" s="409"/>
      <c r="BT29" s="409"/>
      <c r="BU29" s="410"/>
      <c r="BV29" s="408">
        <v>1057201</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x14ac:dyDescent="0.2">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183</v>
      </c>
      <c r="X30" s="566"/>
      <c r="Y30" s="566"/>
      <c r="Z30" s="566"/>
      <c r="AA30" s="566"/>
      <c r="AB30" s="566"/>
      <c r="AC30" s="566"/>
      <c r="AD30" s="566"/>
      <c r="AE30" s="566"/>
      <c r="AF30" s="566"/>
      <c r="AG30" s="567"/>
      <c r="AH30" s="524">
        <v>94.5</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44</v>
      </c>
      <c r="BD30" s="579"/>
      <c r="BE30" s="579"/>
      <c r="BF30" s="579"/>
      <c r="BG30" s="579"/>
      <c r="BH30" s="579"/>
      <c r="BI30" s="579"/>
      <c r="BJ30" s="579"/>
      <c r="BK30" s="579"/>
      <c r="BL30" s="579"/>
      <c r="BM30" s="580"/>
      <c r="BN30" s="581">
        <v>2184900</v>
      </c>
      <c r="BO30" s="582"/>
      <c r="BP30" s="582"/>
      <c r="BQ30" s="582"/>
      <c r="BR30" s="582"/>
      <c r="BS30" s="582"/>
      <c r="BT30" s="582"/>
      <c r="BU30" s="583"/>
      <c r="BV30" s="581">
        <v>1263079</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32" t="s">
        <v>190</v>
      </c>
      <c r="D33" s="432"/>
      <c r="E33" s="397" t="s">
        <v>191</v>
      </c>
      <c r="F33" s="397"/>
      <c r="G33" s="397"/>
      <c r="H33" s="397"/>
      <c r="I33" s="397"/>
      <c r="J33" s="397"/>
      <c r="K33" s="397"/>
      <c r="L33" s="397"/>
      <c r="M33" s="397"/>
      <c r="N33" s="397"/>
      <c r="O33" s="397"/>
      <c r="P33" s="397"/>
      <c r="Q33" s="397"/>
      <c r="R33" s="397"/>
      <c r="S33" s="397"/>
      <c r="T33" s="195"/>
      <c r="U33" s="432" t="s">
        <v>192</v>
      </c>
      <c r="V33" s="432"/>
      <c r="W33" s="397" t="s">
        <v>193</v>
      </c>
      <c r="X33" s="397"/>
      <c r="Y33" s="397"/>
      <c r="Z33" s="397"/>
      <c r="AA33" s="397"/>
      <c r="AB33" s="397"/>
      <c r="AC33" s="397"/>
      <c r="AD33" s="397"/>
      <c r="AE33" s="397"/>
      <c r="AF33" s="397"/>
      <c r="AG33" s="397"/>
      <c r="AH33" s="397"/>
      <c r="AI33" s="397"/>
      <c r="AJ33" s="397"/>
      <c r="AK33" s="397"/>
      <c r="AL33" s="195"/>
      <c r="AM33" s="432" t="s">
        <v>194</v>
      </c>
      <c r="AN33" s="432"/>
      <c r="AO33" s="397" t="s">
        <v>191</v>
      </c>
      <c r="AP33" s="397"/>
      <c r="AQ33" s="397"/>
      <c r="AR33" s="397"/>
      <c r="AS33" s="397"/>
      <c r="AT33" s="397"/>
      <c r="AU33" s="397"/>
      <c r="AV33" s="397"/>
      <c r="AW33" s="397"/>
      <c r="AX33" s="397"/>
      <c r="AY33" s="397"/>
      <c r="AZ33" s="397"/>
      <c r="BA33" s="397"/>
      <c r="BB33" s="397"/>
      <c r="BC33" s="397"/>
      <c r="BD33" s="196"/>
      <c r="BE33" s="397" t="s">
        <v>195</v>
      </c>
      <c r="BF33" s="397"/>
      <c r="BG33" s="397" t="s">
        <v>196</v>
      </c>
      <c r="BH33" s="397"/>
      <c r="BI33" s="397"/>
      <c r="BJ33" s="397"/>
      <c r="BK33" s="397"/>
      <c r="BL33" s="397"/>
      <c r="BM33" s="397"/>
      <c r="BN33" s="397"/>
      <c r="BO33" s="397"/>
      <c r="BP33" s="397"/>
      <c r="BQ33" s="397"/>
      <c r="BR33" s="397"/>
      <c r="BS33" s="397"/>
      <c r="BT33" s="397"/>
      <c r="BU33" s="397"/>
      <c r="BV33" s="196"/>
      <c r="BW33" s="432" t="s">
        <v>195</v>
      </c>
      <c r="BX33" s="432"/>
      <c r="BY33" s="397" t="s">
        <v>197</v>
      </c>
      <c r="BZ33" s="397"/>
      <c r="CA33" s="397"/>
      <c r="CB33" s="397"/>
      <c r="CC33" s="397"/>
      <c r="CD33" s="397"/>
      <c r="CE33" s="397"/>
      <c r="CF33" s="397"/>
      <c r="CG33" s="397"/>
      <c r="CH33" s="397"/>
      <c r="CI33" s="397"/>
      <c r="CJ33" s="397"/>
      <c r="CK33" s="397"/>
      <c r="CL33" s="397"/>
      <c r="CM33" s="397"/>
      <c r="CN33" s="195"/>
      <c r="CO33" s="432" t="s">
        <v>194</v>
      </c>
      <c r="CP33" s="432"/>
      <c r="CQ33" s="397" t="s">
        <v>198</v>
      </c>
      <c r="CR33" s="397"/>
      <c r="CS33" s="397"/>
      <c r="CT33" s="397"/>
      <c r="CU33" s="397"/>
      <c r="CV33" s="397"/>
      <c r="CW33" s="397"/>
      <c r="CX33" s="397"/>
      <c r="CY33" s="397"/>
      <c r="CZ33" s="397"/>
      <c r="DA33" s="397"/>
      <c r="DB33" s="397"/>
      <c r="DC33" s="397"/>
      <c r="DD33" s="397"/>
      <c r="DE33" s="397"/>
      <c r="DF33" s="195"/>
      <c r="DG33" s="593" t="s">
        <v>199</v>
      </c>
      <c r="DH33" s="593"/>
      <c r="DI33" s="197"/>
      <c r="DJ33" s="165"/>
      <c r="DK33" s="165"/>
      <c r="DL33" s="165"/>
      <c r="DM33" s="165"/>
      <c r="DN33" s="165"/>
      <c r="DO33" s="165"/>
    </row>
    <row r="34" spans="1:119" ht="32.25" customHeight="1" x14ac:dyDescent="0.15">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6</v>
      </c>
      <c r="V34" s="594"/>
      <c r="W34" s="595" t="str">
        <f>IF('各会計、関係団体の財政状況及び健全化判断比率'!B28="","",'各会計、関係団体の財政状況及び健全化判断比率'!B28)</f>
        <v>国民健康保険特別会計</v>
      </c>
      <c r="X34" s="595"/>
      <c r="Y34" s="595"/>
      <c r="Z34" s="595"/>
      <c r="AA34" s="595"/>
      <c r="AB34" s="595"/>
      <c r="AC34" s="595"/>
      <c r="AD34" s="595"/>
      <c r="AE34" s="595"/>
      <c r="AF34" s="595"/>
      <c r="AG34" s="595"/>
      <c r="AH34" s="595"/>
      <c r="AI34" s="595"/>
      <c r="AJ34" s="595"/>
      <c r="AK34" s="595"/>
      <c r="AL34" s="193"/>
      <c r="AM34" s="594">
        <f>IF(AO34="","",MAX(C34:D43,U34:V43)+1)</f>
        <v>10</v>
      </c>
      <c r="AN34" s="594"/>
      <c r="AO34" s="595" t="str">
        <f>IF('各会計、関係団体の財政状況及び健全化判断比率'!B32="","",'各会計、関係団体の財政状況及び健全化判断比率'!B32)</f>
        <v>水道事業会計</v>
      </c>
      <c r="AP34" s="595"/>
      <c r="AQ34" s="595"/>
      <c r="AR34" s="595"/>
      <c r="AS34" s="595"/>
      <c r="AT34" s="595"/>
      <c r="AU34" s="595"/>
      <c r="AV34" s="595"/>
      <c r="AW34" s="595"/>
      <c r="AX34" s="595"/>
      <c r="AY34" s="595"/>
      <c r="AZ34" s="595"/>
      <c r="BA34" s="595"/>
      <c r="BB34" s="595"/>
      <c r="BC34" s="595"/>
      <c r="BD34" s="193"/>
      <c r="BE34" s="594">
        <f>IF(BG34="","",MAX(C34:D43,U34:V43,AM34:AN43)+1)</f>
        <v>12</v>
      </c>
      <c r="BF34" s="594"/>
      <c r="BG34" s="595" t="str">
        <f>IF('各会計、関係団体の財政状況及び健全化判断比率'!B34="","",'各会計、関係団体の財政状況及び健全化判断比率'!B34)</f>
        <v>簡易水道事業特別会計</v>
      </c>
      <c r="BH34" s="595"/>
      <c r="BI34" s="595"/>
      <c r="BJ34" s="595"/>
      <c r="BK34" s="595"/>
      <c r="BL34" s="595"/>
      <c r="BM34" s="595"/>
      <c r="BN34" s="595"/>
      <c r="BO34" s="595"/>
      <c r="BP34" s="595"/>
      <c r="BQ34" s="595"/>
      <c r="BR34" s="595"/>
      <c r="BS34" s="595"/>
      <c r="BT34" s="595"/>
      <c r="BU34" s="595"/>
      <c r="BV34" s="193"/>
      <c r="BW34" s="594">
        <f>IF(BY34="","",MAX(C34:D43,U34:V43,AM34:AN43,BE34:BF43)+1)</f>
        <v>18</v>
      </c>
      <c r="BX34" s="594"/>
      <c r="BY34" s="595" t="str">
        <f>IF('各会計、関係団体の財政状況及び健全化判断比率'!B68="","",'各会計、関係団体の財政状況及び健全化判断比率'!B68)</f>
        <v>愛媛県市町総合事務組合（消防補償事業分）</v>
      </c>
      <c r="BZ34" s="595"/>
      <c r="CA34" s="595"/>
      <c r="CB34" s="595"/>
      <c r="CC34" s="595"/>
      <c r="CD34" s="595"/>
      <c r="CE34" s="595"/>
      <c r="CF34" s="595"/>
      <c r="CG34" s="595"/>
      <c r="CH34" s="595"/>
      <c r="CI34" s="595"/>
      <c r="CJ34" s="595"/>
      <c r="CK34" s="595"/>
      <c r="CL34" s="595"/>
      <c r="CM34" s="595"/>
      <c r="CN34" s="193"/>
      <c r="CO34" s="594">
        <f>IF(CQ34="","",MAX(C34:D43,U34:V43,AM34:AN43,BE34:BF43,BW34:BX43)+1)</f>
        <v>23</v>
      </c>
      <c r="CP34" s="594"/>
      <c r="CQ34" s="595" t="str">
        <f>IF('各会計、関係団体の財政状況及び健全化判断比率'!BS7="","",'各会計、関係団体の財政状況及び健全化判断比率'!BS7)</f>
        <v>西条産業情報支援センター</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x14ac:dyDescent="0.15">
      <c r="A35" s="166"/>
      <c r="B35" s="192"/>
      <c r="C35" s="594">
        <f>IF(E35="","",C34+1)</f>
        <v>2</v>
      </c>
      <c r="D35" s="594"/>
      <c r="E35" s="595" t="str">
        <f>IF('各会計、関係団体の財政状況及び健全化判断比率'!B8="","",'各会計、関係団体の財政状況及び健全化判断比率'!B8)</f>
        <v>ひうち地域振興整備事業特別会計</v>
      </c>
      <c r="F35" s="595"/>
      <c r="G35" s="595"/>
      <c r="H35" s="595"/>
      <c r="I35" s="595"/>
      <c r="J35" s="595"/>
      <c r="K35" s="595"/>
      <c r="L35" s="595"/>
      <c r="M35" s="595"/>
      <c r="N35" s="595"/>
      <c r="O35" s="595"/>
      <c r="P35" s="595"/>
      <c r="Q35" s="595"/>
      <c r="R35" s="595"/>
      <c r="S35" s="595"/>
      <c r="T35" s="193"/>
      <c r="U35" s="594">
        <f>IF(W35="","",U34+1)</f>
        <v>7</v>
      </c>
      <c r="V35" s="594"/>
      <c r="W35" s="595" t="str">
        <f>IF('各会計、関係団体の財政状況及び健全化判断比率'!B29="","",'各会計、関係団体の財政状況及び健全化判断比率'!B29)</f>
        <v>介護保険特別会計（介護保険事業勘定）</v>
      </c>
      <c r="X35" s="595"/>
      <c r="Y35" s="595"/>
      <c r="Z35" s="595"/>
      <c r="AA35" s="595"/>
      <c r="AB35" s="595"/>
      <c r="AC35" s="595"/>
      <c r="AD35" s="595"/>
      <c r="AE35" s="595"/>
      <c r="AF35" s="595"/>
      <c r="AG35" s="595"/>
      <c r="AH35" s="595"/>
      <c r="AI35" s="595"/>
      <c r="AJ35" s="595"/>
      <c r="AK35" s="595"/>
      <c r="AL35" s="193"/>
      <c r="AM35" s="594">
        <f t="shared" ref="AM35:AM43" si="0">IF(AO35="","",AM34+1)</f>
        <v>11</v>
      </c>
      <c r="AN35" s="594"/>
      <c r="AO35" s="595" t="str">
        <f>IF('各会計、関係団体の財政状況及び健全化判断比率'!B33="","",'各会計、関係団体の財政状況及び健全化判断比率'!B33)</f>
        <v>病院事業会計</v>
      </c>
      <c r="AP35" s="595"/>
      <c r="AQ35" s="595"/>
      <c r="AR35" s="595"/>
      <c r="AS35" s="595"/>
      <c r="AT35" s="595"/>
      <c r="AU35" s="595"/>
      <c r="AV35" s="595"/>
      <c r="AW35" s="595"/>
      <c r="AX35" s="595"/>
      <c r="AY35" s="595"/>
      <c r="AZ35" s="595"/>
      <c r="BA35" s="595"/>
      <c r="BB35" s="595"/>
      <c r="BC35" s="595"/>
      <c r="BD35" s="193"/>
      <c r="BE35" s="594">
        <f t="shared" ref="BE35:BE43" si="1">IF(BG35="","",BE34+1)</f>
        <v>13</v>
      </c>
      <c r="BF35" s="594"/>
      <c r="BG35" s="595" t="str">
        <f>IF('各会計、関係団体の財政状況及び健全化判断比率'!B35="","",'各会計、関係団体の財政状況及び健全化判断比率'!B35)</f>
        <v>公共下水道事業特別会計</v>
      </c>
      <c r="BH35" s="595"/>
      <c r="BI35" s="595"/>
      <c r="BJ35" s="595"/>
      <c r="BK35" s="595"/>
      <c r="BL35" s="595"/>
      <c r="BM35" s="595"/>
      <c r="BN35" s="595"/>
      <c r="BO35" s="595"/>
      <c r="BP35" s="595"/>
      <c r="BQ35" s="595"/>
      <c r="BR35" s="595"/>
      <c r="BS35" s="595"/>
      <c r="BT35" s="595"/>
      <c r="BU35" s="595"/>
      <c r="BV35" s="193"/>
      <c r="BW35" s="594">
        <f t="shared" ref="BW35:BW43" si="2">IF(BY35="","",BW34+1)</f>
        <v>19</v>
      </c>
      <c r="BX35" s="594"/>
      <c r="BY35" s="595" t="str">
        <f>IF('各会計、関係団体の財政状況及び健全化判断比率'!B69="","",'各会計、関係団体の財政状況及び健全化判断比率'!B69)</f>
        <v>愛媛県市町総合事務組合（交通災害事業分）</v>
      </c>
      <c r="BZ35" s="595"/>
      <c r="CA35" s="595"/>
      <c r="CB35" s="595"/>
      <c r="CC35" s="595"/>
      <c r="CD35" s="595"/>
      <c r="CE35" s="595"/>
      <c r="CF35" s="595"/>
      <c r="CG35" s="595"/>
      <c r="CH35" s="595"/>
      <c r="CI35" s="595"/>
      <c r="CJ35" s="595"/>
      <c r="CK35" s="595"/>
      <c r="CL35" s="595"/>
      <c r="CM35" s="595"/>
      <c r="CN35" s="193"/>
      <c r="CO35" s="594">
        <f t="shared" ref="CO35:CO43" si="3">IF(CQ35="","",CO34+1)</f>
        <v>24</v>
      </c>
      <c r="CP35" s="594"/>
      <c r="CQ35" s="595" t="str">
        <f>IF('各会計、関係団体の財政状況及び健全化判断比率'!BS8="","",'各会計、関係団体の財政状況及び健全化判断比率'!BS8)</f>
        <v>西条市体育協会</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x14ac:dyDescent="0.15">
      <c r="A36" s="166"/>
      <c r="B36" s="192"/>
      <c r="C36" s="594">
        <f>IF(E36="","",C35+1)</f>
        <v>3</v>
      </c>
      <c r="D36" s="594"/>
      <c r="E36" s="595" t="str">
        <f>IF('各会計、関係団体の財政状況及び健全化判断比率'!B9="","",'各会計、関係団体の財政状況及び健全化判断比率'!B9)</f>
        <v>土地開発事業特別会計</v>
      </c>
      <c r="F36" s="595"/>
      <c r="G36" s="595"/>
      <c r="H36" s="595"/>
      <c r="I36" s="595"/>
      <c r="J36" s="595"/>
      <c r="K36" s="595"/>
      <c r="L36" s="595"/>
      <c r="M36" s="595"/>
      <c r="N36" s="595"/>
      <c r="O36" s="595"/>
      <c r="P36" s="595"/>
      <c r="Q36" s="595"/>
      <c r="R36" s="595"/>
      <c r="S36" s="595"/>
      <c r="T36" s="193"/>
      <c r="U36" s="594">
        <f t="shared" ref="U36:U43" si="4">IF(W36="","",U35+1)</f>
        <v>8</v>
      </c>
      <c r="V36" s="594"/>
      <c r="W36" s="595" t="str">
        <f>IF('各会計、関係団体の財政状況及び健全化判断比率'!B30="","",'各会計、関係団体の財政状況及び健全化判断比率'!B30)</f>
        <v>介護保険特別会計（介護サービス事業勘定）</v>
      </c>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f t="shared" si="1"/>
        <v>14</v>
      </c>
      <c r="BF36" s="594"/>
      <c r="BG36" s="595" t="str">
        <f>IF('各会計、関係団体の財政状況及び健全化判断比率'!B36="","",'各会計、関係団体の財政状況及び健全化判断比率'!B36)</f>
        <v>小規模下水道事業特別会計</v>
      </c>
      <c r="BH36" s="595"/>
      <c r="BI36" s="595"/>
      <c r="BJ36" s="595"/>
      <c r="BK36" s="595"/>
      <c r="BL36" s="595"/>
      <c r="BM36" s="595"/>
      <c r="BN36" s="595"/>
      <c r="BO36" s="595"/>
      <c r="BP36" s="595"/>
      <c r="BQ36" s="595"/>
      <c r="BR36" s="595"/>
      <c r="BS36" s="595"/>
      <c r="BT36" s="595"/>
      <c r="BU36" s="595"/>
      <c r="BV36" s="193"/>
      <c r="BW36" s="594">
        <f t="shared" si="2"/>
        <v>20</v>
      </c>
      <c r="BX36" s="594"/>
      <c r="BY36" s="595" t="str">
        <f>IF('各会計、関係団体の財政状況及び健全化判断比率'!B70="","",'各会計、関係団体の財政状況及び健全化判断比率'!B70)</f>
        <v>愛媛地方税滞納整理機構</v>
      </c>
      <c r="BZ36" s="595"/>
      <c r="CA36" s="595"/>
      <c r="CB36" s="595"/>
      <c r="CC36" s="595"/>
      <c r="CD36" s="595"/>
      <c r="CE36" s="595"/>
      <c r="CF36" s="595"/>
      <c r="CG36" s="595"/>
      <c r="CH36" s="595"/>
      <c r="CI36" s="595"/>
      <c r="CJ36" s="595"/>
      <c r="CK36" s="595"/>
      <c r="CL36" s="595"/>
      <c r="CM36" s="595"/>
      <c r="CN36" s="193"/>
      <c r="CO36" s="594">
        <f t="shared" si="3"/>
        <v>25</v>
      </c>
      <c r="CP36" s="594"/>
      <c r="CQ36" s="595" t="str">
        <f>IF('各会計、関係団体の財政状況及び健全化判断比率'!BS9="","",'各会計、関係団体の財政状況及び健全化判断比率'!BS9)</f>
        <v>西条市土地開発公社</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x14ac:dyDescent="0.15">
      <c r="A37" s="166"/>
      <c r="B37" s="192"/>
      <c r="C37" s="594">
        <f>IF(E37="","",C36+1)</f>
        <v>4</v>
      </c>
      <c r="D37" s="594"/>
      <c r="E37" s="595" t="str">
        <f>IF('各会計、関係団体の財政状況及び健全化判断比率'!B10="","",'各会計、関係団体の財政状況及び健全化判断比率'!B10)</f>
        <v>住宅新築資金等貸付事業特別会計</v>
      </c>
      <c r="F37" s="595"/>
      <c r="G37" s="595"/>
      <c r="H37" s="595"/>
      <c r="I37" s="595"/>
      <c r="J37" s="595"/>
      <c r="K37" s="595"/>
      <c r="L37" s="595"/>
      <c r="M37" s="595"/>
      <c r="N37" s="595"/>
      <c r="O37" s="595"/>
      <c r="P37" s="595"/>
      <c r="Q37" s="595"/>
      <c r="R37" s="595"/>
      <c r="S37" s="595"/>
      <c r="T37" s="193"/>
      <c r="U37" s="594">
        <f t="shared" si="4"/>
        <v>9</v>
      </c>
      <c r="V37" s="594"/>
      <c r="W37" s="595" t="str">
        <f>IF('各会計、関係団体の財政状況及び健全化判断比率'!B31="","",'各会計、関係団体の財政状況及び健全化判断比率'!B31)</f>
        <v>後期高齢者医療保険特別会計</v>
      </c>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f t="shared" si="1"/>
        <v>15</v>
      </c>
      <c r="BF37" s="594"/>
      <c r="BG37" s="595" t="str">
        <f>IF('各会計、関係団体の財政状況及び健全化判断比率'!B37="","",'各会計、関係団体の財政状況及び健全化判断比率'!B37)</f>
        <v>港湾上屋事業特別会計</v>
      </c>
      <c r="BH37" s="595"/>
      <c r="BI37" s="595"/>
      <c r="BJ37" s="595"/>
      <c r="BK37" s="595"/>
      <c r="BL37" s="595"/>
      <c r="BM37" s="595"/>
      <c r="BN37" s="595"/>
      <c r="BO37" s="595"/>
      <c r="BP37" s="595"/>
      <c r="BQ37" s="595"/>
      <c r="BR37" s="595"/>
      <c r="BS37" s="595"/>
      <c r="BT37" s="595"/>
      <c r="BU37" s="595"/>
      <c r="BV37" s="193"/>
      <c r="BW37" s="594">
        <f t="shared" si="2"/>
        <v>21</v>
      </c>
      <c r="BX37" s="594"/>
      <c r="BY37" s="595" t="str">
        <f>IF('各会計、関係団体の財政状況及び健全化判断比率'!B71="","",'各会計、関係団体の財政状況及び健全化判断比率'!B71)</f>
        <v>愛媛県後期高齢者医療広域連合（一般会計）</v>
      </c>
      <c r="BZ37" s="595"/>
      <c r="CA37" s="595"/>
      <c r="CB37" s="595"/>
      <c r="CC37" s="595"/>
      <c r="CD37" s="595"/>
      <c r="CE37" s="595"/>
      <c r="CF37" s="595"/>
      <c r="CG37" s="595"/>
      <c r="CH37" s="595"/>
      <c r="CI37" s="595"/>
      <c r="CJ37" s="595"/>
      <c r="CK37" s="595"/>
      <c r="CL37" s="595"/>
      <c r="CM37" s="595"/>
      <c r="CN37" s="193"/>
      <c r="CO37" s="594">
        <f t="shared" si="3"/>
        <v>26</v>
      </c>
      <c r="CP37" s="594"/>
      <c r="CQ37" s="595" t="str">
        <f>IF('各会計、関係団体の財政状況及び健全化判断比率'!BS10="","",'各会計、関係団体の財政状況及び健全化判断比率'!BS10)</f>
        <v>佐伯記念育英会</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x14ac:dyDescent="0.15">
      <c r="A38" s="166"/>
      <c r="B38" s="192"/>
      <c r="C38" s="594">
        <f t="shared" ref="C38:C43" si="5">IF(E38="","",C37+1)</f>
        <v>5</v>
      </c>
      <c r="D38" s="594"/>
      <c r="E38" s="595" t="str">
        <f>IF('各会計、関係団体の財政状況及び健全化判断比率'!B11="","",'各会計、関係団体の財政状況及び健全化判断比率'!B11)</f>
        <v>畑地かん水事業特別会計</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f t="shared" si="1"/>
        <v>16</v>
      </c>
      <c r="BF38" s="594"/>
      <c r="BG38" s="595" t="str">
        <f>IF('各会計、関係団体の財政状況及び健全化判断比率'!B38="","",'各会計、関係団体の財政状況及び健全化判断比率'!B38)</f>
        <v>小松地域交流事業特別会計</v>
      </c>
      <c r="BH38" s="595"/>
      <c r="BI38" s="595"/>
      <c r="BJ38" s="595"/>
      <c r="BK38" s="595"/>
      <c r="BL38" s="595"/>
      <c r="BM38" s="595"/>
      <c r="BN38" s="595"/>
      <c r="BO38" s="595"/>
      <c r="BP38" s="595"/>
      <c r="BQ38" s="595"/>
      <c r="BR38" s="595"/>
      <c r="BS38" s="595"/>
      <c r="BT38" s="595"/>
      <c r="BU38" s="595"/>
      <c r="BV38" s="193"/>
      <c r="BW38" s="594">
        <f t="shared" si="2"/>
        <v>22</v>
      </c>
      <c r="BX38" s="594"/>
      <c r="BY38" s="595" t="str">
        <f>IF('各会計、関係団体の財政状況及び健全化判断比率'!B72="","",'各会計、関係団体の財政状況及び健全化判断比率'!B72)</f>
        <v>愛媛県後期高齢者医療広域連合（後期高齢者医療特別会計）</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x14ac:dyDescent="0.15">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f t="shared" si="1"/>
        <v>17</v>
      </c>
      <c r="BF39" s="594"/>
      <c r="BG39" s="595" t="str">
        <f>IF('各会計、関係団体の財政状況及び健全化判断比率'!B39="","",'各会計、関係団体の財政状況及び健全化判断比率'!B39)</f>
        <v>本谷温泉事業特別会計</v>
      </c>
      <c r="BH39" s="595"/>
      <c r="BI39" s="595"/>
      <c r="BJ39" s="595"/>
      <c r="BK39" s="595"/>
      <c r="BL39" s="595"/>
      <c r="BM39" s="595"/>
      <c r="BN39" s="595"/>
      <c r="BO39" s="595"/>
      <c r="BP39" s="595"/>
      <c r="BQ39" s="595"/>
      <c r="BR39" s="595"/>
      <c r="BS39" s="595"/>
      <c r="BT39" s="595"/>
      <c r="BU39" s="595"/>
      <c r="BV39" s="193"/>
      <c r="BW39" s="594" t="str">
        <f t="shared" si="2"/>
        <v/>
      </c>
      <c r="BX39" s="594"/>
      <c r="BY39" s="595" t="str">
        <f>IF('各会計、関係団体の財政状況及び健全化判断比率'!B73="","",'各会計、関係団体の財政状況及び健全化判断比率'!B73)</f>
        <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x14ac:dyDescent="0.15">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t="str">
        <f t="shared" si="2"/>
        <v/>
      </c>
      <c r="BX40" s="594"/>
      <c r="BY40" s="595" t="str">
        <f>IF('各会計、関係団体の財政状況及び健全化判断比率'!B74="","",'各会計、関係団体の財政状況及び健全化判断比率'!B74)</f>
        <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x14ac:dyDescent="0.15">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t="str">
        <f t="shared" si="2"/>
        <v/>
      </c>
      <c r="BX41" s="594"/>
      <c r="BY41" s="595" t="str">
        <f>IF('各会計、関係団体の財政状況及び健全化判断比率'!B75="","",'各会計、関係団体の財政状況及び健全化判断比率'!B75)</f>
        <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x14ac:dyDescent="0.15">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x14ac:dyDescent="0.15">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204</v>
      </c>
    </row>
    <row r="50" spans="5:5" x14ac:dyDescent="0.15">
      <c r="E50" s="167" t="s">
        <v>205</v>
      </c>
    </row>
    <row r="51" spans="5:5" x14ac:dyDescent="0.15">
      <c r="E51" s="167" t="s">
        <v>206</v>
      </c>
    </row>
    <row r="52" spans="5:5" x14ac:dyDescent="0.15">
      <c r="E52" s="167" t="s">
        <v>207</v>
      </c>
    </row>
    <row r="53" spans="5:5" x14ac:dyDescent="0.15">
      <c r="E53" s="167" t="s">
        <v>208</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8w40jVBY8hlZQgy4tbdE6MRWAADFBejfQPmXc881WObXBS6CHnYJuxnQBwrdcA//mtPr0shvQg+UWBZreUKPAQ==" saltValue="iTadaZeIqIr7V0iqFWk7z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4294967295"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186" t="s">
        <v>569</v>
      </c>
      <c r="D34" s="1186"/>
      <c r="E34" s="1187"/>
      <c r="F34" s="32">
        <v>7.42</v>
      </c>
      <c r="G34" s="33">
        <v>9.08</v>
      </c>
      <c r="H34" s="33">
        <v>11.71</v>
      </c>
      <c r="I34" s="33">
        <v>7.49</v>
      </c>
      <c r="J34" s="34">
        <v>7.07</v>
      </c>
      <c r="K34" s="22"/>
      <c r="L34" s="22"/>
      <c r="M34" s="22"/>
      <c r="N34" s="22"/>
      <c r="O34" s="22"/>
      <c r="P34" s="22"/>
    </row>
    <row r="35" spans="1:16" ht="39" customHeight="1" x14ac:dyDescent="0.15">
      <c r="A35" s="22"/>
      <c r="B35" s="35"/>
      <c r="C35" s="1180" t="s">
        <v>570</v>
      </c>
      <c r="D35" s="1181"/>
      <c r="E35" s="1182"/>
      <c r="F35" s="36">
        <v>5.45</v>
      </c>
      <c r="G35" s="37">
        <v>5.26</v>
      </c>
      <c r="H35" s="37">
        <v>5.27</v>
      </c>
      <c r="I35" s="37">
        <v>5.46</v>
      </c>
      <c r="J35" s="38">
        <v>5.58</v>
      </c>
      <c r="K35" s="22"/>
      <c r="L35" s="22"/>
      <c r="M35" s="22"/>
      <c r="N35" s="22"/>
      <c r="O35" s="22"/>
      <c r="P35" s="22"/>
    </row>
    <row r="36" spans="1:16" ht="39" customHeight="1" x14ac:dyDescent="0.15">
      <c r="A36" s="22"/>
      <c r="B36" s="35"/>
      <c r="C36" s="1180" t="s">
        <v>571</v>
      </c>
      <c r="D36" s="1181"/>
      <c r="E36" s="1182"/>
      <c r="F36" s="36">
        <v>0.87</v>
      </c>
      <c r="G36" s="37" t="s">
        <v>572</v>
      </c>
      <c r="H36" s="37">
        <v>0.67</v>
      </c>
      <c r="I36" s="37">
        <v>1.29</v>
      </c>
      <c r="J36" s="38">
        <v>2.04</v>
      </c>
      <c r="K36" s="22"/>
      <c r="L36" s="22"/>
      <c r="M36" s="22"/>
      <c r="N36" s="22"/>
      <c r="O36" s="22"/>
      <c r="P36" s="22"/>
    </row>
    <row r="37" spans="1:16" ht="39" customHeight="1" x14ac:dyDescent="0.15">
      <c r="A37" s="22"/>
      <c r="B37" s="35"/>
      <c r="C37" s="1180" t="s">
        <v>573</v>
      </c>
      <c r="D37" s="1181"/>
      <c r="E37" s="1182"/>
      <c r="F37" s="36">
        <v>0.42</v>
      </c>
      <c r="G37" s="37">
        <v>0.54</v>
      </c>
      <c r="H37" s="37">
        <v>0.77</v>
      </c>
      <c r="I37" s="37">
        <v>1.08</v>
      </c>
      <c r="J37" s="38">
        <v>0.6</v>
      </c>
      <c r="K37" s="22"/>
      <c r="L37" s="22"/>
      <c r="M37" s="22"/>
      <c r="N37" s="22"/>
      <c r="O37" s="22"/>
      <c r="P37" s="22"/>
    </row>
    <row r="38" spans="1:16" ht="39" customHeight="1" x14ac:dyDescent="0.15">
      <c r="A38" s="22"/>
      <c r="B38" s="35"/>
      <c r="C38" s="1180" t="s">
        <v>574</v>
      </c>
      <c r="D38" s="1181"/>
      <c r="E38" s="1182"/>
      <c r="F38" s="36">
        <v>0</v>
      </c>
      <c r="G38" s="37">
        <v>0</v>
      </c>
      <c r="H38" s="37">
        <v>0</v>
      </c>
      <c r="I38" s="37">
        <v>0.36</v>
      </c>
      <c r="J38" s="38">
        <v>0.32</v>
      </c>
      <c r="K38" s="22"/>
      <c r="L38" s="22"/>
      <c r="M38" s="22"/>
      <c r="N38" s="22"/>
      <c r="O38" s="22"/>
      <c r="P38" s="22"/>
    </row>
    <row r="39" spans="1:16" ht="39" customHeight="1" x14ac:dyDescent="0.15">
      <c r="A39" s="22"/>
      <c r="B39" s="35"/>
      <c r="C39" s="1180" t="s">
        <v>575</v>
      </c>
      <c r="D39" s="1181"/>
      <c r="E39" s="1182"/>
      <c r="F39" s="36">
        <v>0.36</v>
      </c>
      <c r="G39" s="37">
        <v>0.34</v>
      </c>
      <c r="H39" s="37">
        <v>0.33</v>
      </c>
      <c r="I39" s="37">
        <v>0.3</v>
      </c>
      <c r="J39" s="38">
        <v>0.3</v>
      </c>
      <c r="K39" s="22"/>
      <c r="L39" s="22"/>
      <c r="M39" s="22"/>
      <c r="N39" s="22"/>
      <c r="O39" s="22"/>
      <c r="P39" s="22"/>
    </row>
    <row r="40" spans="1:16" ht="39" customHeight="1" x14ac:dyDescent="0.15">
      <c r="A40" s="22"/>
      <c r="B40" s="35"/>
      <c r="C40" s="1180" t="s">
        <v>576</v>
      </c>
      <c r="D40" s="1181"/>
      <c r="E40" s="1182"/>
      <c r="F40" s="36">
        <v>0.1</v>
      </c>
      <c r="G40" s="37">
        <v>0.1</v>
      </c>
      <c r="H40" s="37">
        <v>0.09</v>
      </c>
      <c r="I40" s="37">
        <v>0.1</v>
      </c>
      <c r="J40" s="38">
        <v>0.1</v>
      </c>
      <c r="K40" s="22"/>
      <c r="L40" s="22"/>
      <c r="M40" s="22"/>
      <c r="N40" s="22"/>
      <c r="O40" s="22"/>
      <c r="P40" s="22"/>
    </row>
    <row r="41" spans="1:16" ht="39" customHeight="1" x14ac:dyDescent="0.15">
      <c r="A41" s="22"/>
      <c r="B41" s="35"/>
      <c r="C41" s="1180" t="s">
        <v>577</v>
      </c>
      <c r="D41" s="1181"/>
      <c r="E41" s="1182"/>
      <c r="F41" s="36">
        <v>0</v>
      </c>
      <c r="G41" s="37">
        <v>0.04</v>
      </c>
      <c r="H41" s="37">
        <v>0.04</v>
      </c>
      <c r="I41" s="37">
        <v>0.05</v>
      </c>
      <c r="J41" s="38">
        <v>0.04</v>
      </c>
      <c r="K41" s="22"/>
      <c r="L41" s="22"/>
      <c r="M41" s="22"/>
      <c r="N41" s="22"/>
      <c r="O41" s="22"/>
      <c r="P41" s="22"/>
    </row>
    <row r="42" spans="1:16" ht="39" customHeight="1" x14ac:dyDescent="0.15">
      <c r="A42" s="22"/>
      <c r="B42" s="39"/>
      <c r="C42" s="1180" t="s">
        <v>578</v>
      </c>
      <c r="D42" s="1181"/>
      <c r="E42" s="1182"/>
      <c r="F42" s="36" t="s">
        <v>519</v>
      </c>
      <c r="G42" s="37" t="s">
        <v>519</v>
      </c>
      <c r="H42" s="37" t="s">
        <v>519</v>
      </c>
      <c r="I42" s="37" t="s">
        <v>519</v>
      </c>
      <c r="J42" s="38" t="s">
        <v>519</v>
      </c>
      <c r="K42" s="22"/>
      <c r="L42" s="22"/>
      <c r="M42" s="22"/>
      <c r="N42" s="22"/>
      <c r="O42" s="22"/>
      <c r="P42" s="22"/>
    </row>
    <row r="43" spans="1:16" ht="39" customHeight="1" thickBot="1" x14ac:dyDescent="0.2">
      <c r="A43" s="22"/>
      <c r="B43" s="40"/>
      <c r="C43" s="1183" t="s">
        <v>579</v>
      </c>
      <c r="D43" s="1184"/>
      <c r="E43" s="1185"/>
      <c r="F43" s="41">
        <v>0.05</v>
      </c>
      <c r="G43" s="42">
        <v>0.05</v>
      </c>
      <c r="H43" s="42">
        <v>0.06</v>
      </c>
      <c r="I43" s="42">
        <v>0.08</v>
      </c>
      <c r="J43" s="43">
        <v>0.08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hV3VoE+z9KTej26AJXXi49QkoLQAjol3oOPgROsUY5y+N2E4TJj0pv2G4nkA2I9M79yKeZpxeUIK6AJ6oyoygQ==" saltValue="wta2Dptf0l0pmmWIo+T1x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zoomScale="70" zoomScaleNormal="70"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196" t="s">
        <v>11</v>
      </c>
      <c r="C45" s="1197"/>
      <c r="D45" s="58"/>
      <c r="E45" s="1202" t="s">
        <v>12</v>
      </c>
      <c r="F45" s="1202"/>
      <c r="G45" s="1202"/>
      <c r="H45" s="1202"/>
      <c r="I45" s="1202"/>
      <c r="J45" s="1203"/>
      <c r="K45" s="59">
        <v>4739</v>
      </c>
      <c r="L45" s="60">
        <v>4749</v>
      </c>
      <c r="M45" s="60">
        <v>4310</v>
      </c>
      <c r="N45" s="60">
        <v>4013</v>
      </c>
      <c r="O45" s="61">
        <v>4050</v>
      </c>
      <c r="P45" s="48"/>
      <c r="Q45" s="48"/>
      <c r="R45" s="48"/>
      <c r="S45" s="48"/>
      <c r="T45" s="48"/>
      <c r="U45" s="48"/>
    </row>
    <row r="46" spans="1:21" ht="30.75" customHeight="1" x14ac:dyDescent="0.15">
      <c r="A46" s="48"/>
      <c r="B46" s="1198"/>
      <c r="C46" s="1199"/>
      <c r="D46" s="62"/>
      <c r="E46" s="1190" t="s">
        <v>13</v>
      </c>
      <c r="F46" s="1190"/>
      <c r="G46" s="1190"/>
      <c r="H46" s="1190"/>
      <c r="I46" s="1190"/>
      <c r="J46" s="1191"/>
      <c r="K46" s="63" t="s">
        <v>519</v>
      </c>
      <c r="L46" s="64" t="s">
        <v>519</v>
      </c>
      <c r="M46" s="64" t="s">
        <v>519</v>
      </c>
      <c r="N46" s="64" t="s">
        <v>519</v>
      </c>
      <c r="O46" s="65" t="s">
        <v>519</v>
      </c>
      <c r="P46" s="48"/>
      <c r="Q46" s="48"/>
      <c r="R46" s="48"/>
      <c r="S46" s="48"/>
      <c r="T46" s="48"/>
      <c r="U46" s="48"/>
    </row>
    <row r="47" spans="1:21" ht="30.75" customHeight="1" x14ac:dyDescent="0.15">
      <c r="A47" s="48"/>
      <c r="B47" s="1198"/>
      <c r="C47" s="1199"/>
      <c r="D47" s="62"/>
      <c r="E47" s="1190" t="s">
        <v>14</v>
      </c>
      <c r="F47" s="1190"/>
      <c r="G47" s="1190"/>
      <c r="H47" s="1190"/>
      <c r="I47" s="1190"/>
      <c r="J47" s="1191"/>
      <c r="K47" s="63" t="s">
        <v>519</v>
      </c>
      <c r="L47" s="64" t="s">
        <v>519</v>
      </c>
      <c r="M47" s="64" t="s">
        <v>519</v>
      </c>
      <c r="N47" s="64" t="s">
        <v>519</v>
      </c>
      <c r="O47" s="65" t="s">
        <v>519</v>
      </c>
      <c r="P47" s="48"/>
      <c r="Q47" s="48"/>
      <c r="R47" s="48"/>
      <c r="S47" s="48"/>
      <c r="T47" s="48"/>
      <c r="U47" s="48"/>
    </row>
    <row r="48" spans="1:21" ht="30.75" customHeight="1" x14ac:dyDescent="0.15">
      <c r="A48" s="48"/>
      <c r="B48" s="1198"/>
      <c r="C48" s="1199"/>
      <c r="D48" s="62"/>
      <c r="E48" s="1190" t="s">
        <v>15</v>
      </c>
      <c r="F48" s="1190"/>
      <c r="G48" s="1190"/>
      <c r="H48" s="1190"/>
      <c r="I48" s="1190"/>
      <c r="J48" s="1191"/>
      <c r="K48" s="63">
        <v>1508</v>
      </c>
      <c r="L48" s="64">
        <v>1523</v>
      </c>
      <c r="M48" s="64">
        <v>1341</v>
      </c>
      <c r="N48" s="64">
        <v>1455</v>
      </c>
      <c r="O48" s="65">
        <v>1490</v>
      </c>
      <c r="P48" s="48"/>
      <c r="Q48" s="48"/>
      <c r="R48" s="48"/>
      <c r="S48" s="48"/>
      <c r="T48" s="48"/>
      <c r="U48" s="48"/>
    </row>
    <row r="49" spans="1:21" ht="30.75" customHeight="1" x14ac:dyDescent="0.15">
      <c r="A49" s="48"/>
      <c r="B49" s="1198"/>
      <c r="C49" s="1199"/>
      <c r="D49" s="62"/>
      <c r="E49" s="1190" t="s">
        <v>16</v>
      </c>
      <c r="F49" s="1190"/>
      <c r="G49" s="1190"/>
      <c r="H49" s="1190"/>
      <c r="I49" s="1190"/>
      <c r="J49" s="1191"/>
      <c r="K49" s="63" t="s">
        <v>519</v>
      </c>
      <c r="L49" s="64" t="s">
        <v>519</v>
      </c>
      <c r="M49" s="64" t="s">
        <v>519</v>
      </c>
      <c r="N49" s="64" t="s">
        <v>519</v>
      </c>
      <c r="O49" s="65" t="s">
        <v>519</v>
      </c>
      <c r="P49" s="48"/>
      <c r="Q49" s="48"/>
      <c r="R49" s="48"/>
      <c r="S49" s="48"/>
      <c r="T49" s="48"/>
      <c r="U49" s="48"/>
    </row>
    <row r="50" spans="1:21" ht="30.75" customHeight="1" x14ac:dyDescent="0.15">
      <c r="A50" s="48"/>
      <c r="B50" s="1198"/>
      <c r="C50" s="1199"/>
      <c r="D50" s="62"/>
      <c r="E50" s="1190" t="s">
        <v>17</v>
      </c>
      <c r="F50" s="1190"/>
      <c r="G50" s="1190"/>
      <c r="H50" s="1190"/>
      <c r="I50" s="1190"/>
      <c r="J50" s="1191"/>
      <c r="K50" s="63">
        <v>10</v>
      </c>
      <c r="L50" s="64">
        <v>9</v>
      </c>
      <c r="M50" s="64">
        <v>9</v>
      </c>
      <c r="N50" s="64">
        <v>9</v>
      </c>
      <c r="O50" s="65">
        <v>9</v>
      </c>
      <c r="P50" s="48"/>
      <c r="Q50" s="48"/>
      <c r="R50" s="48"/>
      <c r="S50" s="48"/>
      <c r="T50" s="48"/>
      <c r="U50" s="48"/>
    </row>
    <row r="51" spans="1:21" ht="30.75" customHeight="1" x14ac:dyDescent="0.15">
      <c r="A51" s="48"/>
      <c r="B51" s="1200"/>
      <c r="C51" s="1201"/>
      <c r="D51" s="66"/>
      <c r="E51" s="1190" t="s">
        <v>18</v>
      </c>
      <c r="F51" s="1190"/>
      <c r="G51" s="1190"/>
      <c r="H51" s="1190"/>
      <c r="I51" s="1190"/>
      <c r="J51" s="1191"/>
      <c r="K51" s="63" t="s">
        <v>519</v>
      </c>
      <c r="L51" s="64" t="s">
        <v>519</v>
      </c>
      <c r="M51" s="64" t="s">
        <v>519</v>
      </c>
      <c r="N51" s="64" t="s">
        <v>519</v>
      </c>
      <c r="O51" s="65" t="s">
        <v>519</v>
      </c>
      <c r="P51" s="48"/>
      <c r="Q51" s="48"/>
      <c r="R51" s="48"/>
      <c r="S51" s="48"/>
      <c r="T51" s="48"/>
      <c r="U51" s="48"/>
    </row>
    <row r="52" spans="1:21" ht="30.75" customHeight="1" x14ac:dyDescent="0.15">
      <c r="A52" s="48"/>
      <c r="B52" s="1188" t="s">
        <v>19</v>
      </c>
      <c r="C52" s="1189"/>
      <c r="D52" s="66"/>
      <c r="E52" s="1190" t="s">
        <v>20</v>
      </c>
      <c r="F52" s="1190"/>
      <c r="G52" s="1190"/>
      <c r="H52" s="1190"/>
      <c r="I52" s="1190"/>
      <c r="J52" s="1191"/>
      <c r="K52" s="63">
        <v>3700</v>
      </c>
      <c r="L52" s="64">
        <v>3847</v>
      </c>
      <c r="M52" s="64">
        <v>3779</v>
      </c>
      <c r="N52" s="64">
        <v>3800</v>
      </c>
      <c r="O52" s="65">
        <v>4021</v>
      </c>
      <c r="P52" s="48"/>
      <c r="Q52" s="48"/>
      <c r="R52" s="48"/>
      <c r="S52" s="48"/>
      <c r="T52" s="48"/>
      <c r="U52" s="48"/>
    </row>
    <row r="53" spans="1:21" ht="30.75" customHeight="1" thickBot="1" x14ac:dyDescent="0.2">
      <c r="A53" s="48"/>
      <c r="B53" s="1192" t="s">
        <v>21</v>
      </c>
      <c r="C53" s="1193"/>
      <c r="D53" s="67"/>
      <c r="E53" s="1194" t="s">
        <v>22</v>
      </c>
      <c r="F53" s="1194"/>
      <c r="G53" s="1194"/>
      <c r="H53" s="1194"/>
      <c r="I53" s="1194"/>
      <c r="J53" s="1195"/>
      <c r="K53" s="68">
        <v>2557</v>
      </c>
      <c r="L53" s="69">
        <v>2434</v>
      </c>
      <c r="M53" s="69">
        <v>1881</v>
      </c>
      <c r="N53" s="69">
        <v>1677</v>
      </c>
      <c r="O53" s="70">
        <v>1528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PCq0NIM9pavcxqW3LQpCyx10bXfZFHb9KBLdbiZkq0FwC6u+tq5J2o9oAM1OfZ+B7aXKOFdXHz8XycrKAhOKsA==" saltValue="La0GQliLH7YhJKNRycztF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zoomScale="85" zoomScaleNormal="85"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562</v>
      </c>
      <c r="J40" s="79" t="s">
        <v>563</v>
      </c>
      <c r="K40" s="79" t="s">
        <v>564</v>
      </c>
      <c r="L40" s="79" t="s">
        <v>565</v>
      </c>
      <c r="M40" s="80" t="s">
        <v>566</v>
      </c>
    </row>
    <row r="41" spans="2:13" ht="27.75" customHeight="1" x14ac:dyDescent="0.15">
      <c r="B41" s="1204" t="s">
        <v>24</v>
      </c>
      <c r="C41" s="1205"/>
      <c r="D41" s="81"/>
      <c r="E41" s="1210" t="s">
        <v>25</v>
      </c>
      <c r="F41" s="1210"/>
      <c r="G41" s="1210"/>
      <c r="H41" s="1211"/>
      <c r="I41" s="82">
        <v>44912</v>
      </c>
      <c r="J41" s="83">
        <v>46589</v>
      </c>
      <c r="K41" s="83">
        <v>49338</v>
      </c>
      <c r="L41" s="83">
        <v>50154</v>
      </c>
      <c r="M41" s="84">
        <v>52403</v>
      </c>
    </row>
    <row r="42" spans="2:13" ht="27.75" customHeight="1" x14ac:dyDescent="0.15">
      <c r="B42" s="1206"/>
      <c r="C42" s="1207"/>
      <c r="D42" s="85"/>
      <c r="E42" s="1212" t="s">
        <v>26</v>
      </c>
      <c r="F42" s="1212"/>
      <c r="G42" s="1212"/>
      <c r="H42" s="1213"/>
      <c r="I42" s="86">
        <v>38</v>
      </c>
      <c r="J42" s="87">
        <v>30</v>
      </c>
      <c r="K42" s="87">
        <v>23</v>
      </c>
      <c r="L42" s="87">
        <v>15</v>
      </c>
      <c r="M42" s="88">
        <v>8</v>
      </c>
    </row>
    <row r="43" spans="2:13" ht="27.75" customHeight="1" x14ac:dyDescent="0.15">
      <c r="B43" s="1206"/>
      <c r="C43" s="1207"/>
      <c r="D43" s="85"/>
      <c r="E43" s="1212" t="s">
        <v>27</v>
      </c>
      <c r="F43" s="1212"/>
      <c r="G43" s="1212"/>
      <c r="H43" s="1213"/>
      <c r="I43" s="86">
        <v>20672</v>
      </c>
      <c r="J43" s="87">
        <v>20079</v>
      </c>
      <c r="K43" s="87">
        <v>19257</v>
      </c>
      <c r="L43" s="87">
        <v>19153</v>
      </c>
      <c r="M43" s="88">
        <v>18899</v>
      </c>
    </row>
    <row r="44" spans="2:13" ht="27.75" customHeight="1" x14ac:dyDescent="0.15">
      <c r="B44" s="1206"/>
      <c r="C44" s="1207"/>
      <c r="D44" s="85"/>
      <c r="E44" s="1212" t="s">
        <v>28</v>
      </c>
      <c r="F44" s="1212"/>
      <c r="G44" s="1212"/>
      <c r="H44" s="1213"/>
      <c r="I44" s="86" t="s">
        <v>519</v>
      </c>
      <c r="J44" s="87" t="s">
        <v>519</v>
      </c>
      <c r="K44" s="87" t="s">
        <v>519</v>
      </c>
      <c r="L44" s="87" t="s">
        <v>519</v>
      </c>
      <c r="M44" s="88" t="s">
        <v>519</v>
      </c>
    </row>
    <row r="45" spans="2:13" ht="27.75" customHeight="1" x14ac:dyDescent="0.15">
      <c r="B45" s="1206"/>
      <c r="C45" s="1207"/>
      <c r="D45" s="85"/>
      <c r="E45" s="1212" t="s">
        <v>29</v>
      </c>
      <c r="F45" s="1212"/>
      <c r="G45" s="1212"/>
      <c r="H45" s="1213"/>
      <c r="I45" s="86">
        <v>7741</v>
      </c>
      <c r="J45" s="87">
        <v>7185</v>
      </c>
      <c r="K45" s="87">
        <v>7069</v>
      </c>
      <c r="L45" s="87">
        <v>7040</v>
      </c>
      <c r="M45" s="88">
        <v>6725</v>
      </c>
    </row>
    <row r="46" spans="2:13" ht="27.75" customHeight="1" x14ac:dyDescent="0.15">
      <c r="B46" s="1206"/>
      <c r="C46" s="1207"/>
      <c r="D46" s="89"/>
      <c r="E46" s="1212" t="s">
        <v>30</v>
      </c>
      <c r="F46" s="1212"/>
      <c r="G46" s="1212"/>
      <c r="H46" s="1213"/>
      <c r="I46" s="86">
        <v>0</v>
      </c>
      <c r="J46" s="87" t="s">
        <v>519</v>
      </c>
      <c r="K46" s="87">
        <v>12</v>
      </c>
      <c r="L46" s="87">
        <v>17</v>
      </c>
      <c r="M46" s="88" t="s">
        <v>519</v>
      </c>
    </row>
    <row r="47" spans="2:13" ht="27.75" customHeight="1" x14ac:dyDescent="0.15">
      <c r="B47" s="1206"/>
      <c r="C47" s="1207"/>
      <c r="D47" s="90"/>
      <c r="E47" s="1214" t="s">
        <v>31</v>
      </c>
      <c r="F47" s="1215"/>
      <c r="G47" s="1215"/>
      <c r="H47" s="1216"/>
      <c r="I47" s="86" t="s">
        <v>519</v>
      </c>
      <c r="J47" s="87" t="s">
        <v>519</v>
      </c>
      <c r="K47" s="87" t="s">
        <v>519</v>
      </c>
      <c r="L47" s="87" t="s">
        <v>519</v>
      </c>
      <c r="M47" s="88" t="s">
        <v>519</v>
      </c>
    </row>
    <row r="48" spans="2:13" ht="27.75" customHeight="1" x14ac:dyDescent="0.15">
      <c r="B48" s="1206"/>
      <c r="C48" s="1207"/>
      <c r="D48" s="85"/>
      <c r="E48" s="1212" t="s">
        <v>32</v>
      </c>
      <c r="F48" s="1212"/>
      <c r="G48" s="1212"/>
      <c r="H48" s="1213"/>
      <c r="I48" s="86" t="s">
        <v>519</v>
      </c>
      <c r="J48" s="87" t="s">
        <v>519</v>
      </c>
      <c r="K48" s="87" t="s">
        <v>519</v>
      </c>
      <c r="L48" s="87" t="s">
        <v>519</v>
      </c>
      <c r="M48" s="88" t="s">
        <v>519</v>
      </c>
    </row>
    <row r="49" spans="2:13" ht="27.75" customHeight="1" x14ac:dyDescent="0.15">
      <c r="B49" s="1208"/>
      <c r="C49" s="1209"/>
      <c r="D49" s="85"/>
      <c r="E49" s="1212" t="s">
        <v>33</v>
      </c>
      <c r="F49" s="1212"/>
      <c r="G49" s="1212"/>
      <c r="H49" s="1213"/>
      <c r="I49" s="86" t="s">
        <v>519</v>
      </c>
      <c r="J49" s="87" t="s">
        <v>519</v>
      </c>
      <c r="K49" s="87" t="s">
        <v>519</v>
      </c>
      <c r="L49" s="87" t="s">
        <v>519</v>
      </c>
      <c r="M49" s="88" t="s">
        <v>519</v>
      </c>
    </row>
    <row r="50" spans="2:13" ht="27.75" customHeight="1" x14ac:dyDescent="0.15">
      <c r="B50" s="1217" t="s">
        <v>34</v>
      </c>
      <c r="C50" s="1218"/>
      <c r="D50" s="91"/>
      <c r="E50" s="1212" t="s">
        <v>35</v>
      </c>
      <c r="F50" s="1212"/>
      <c r="G50" s="1212"/>
      <c r="H50" s="1213"/>
      <c r="I50" s="86">
        <v>10433</v>
      </c>
      <c r="J50" s="87">
        <v>9511</v>
      </c>
      <c r="K50" s="87">
        <v>9546</v>
      </c>
      <c r="L50" s="87">
        <v>10348</v>
      </c>
      <c r="M50" s="88">
        <v>10114</v>
      </c>
    </row>
    <row r="51" spans="2:13" ht="27.75" customHeight="1" x14ac:dyDescent="0.15">
      <c r="B51" s="1206"/>
      <c r="C51" s="1207"/>
      <c r="D51" s="85"/>
      <c r="E51" s="1212" t="s">
        <v>36</v>
      </c>
      <c r="F51" s="1212"/>
      <c r="G51" s="1212"/>
      <c r="H51" s="1213"/>
      <c r="I51" s="86">
        <v>1151</v>
      </c>
      <c r="J51" s="87">
        <v>1040</v>
      </c>
      <c r="K51" s="87">
        <v>936</v>
      </c>
      <c r="L51" s="87">
        <v>873</v>
      </c>
      <c r="M51" s="88">
        <v>860</v>
      </c>
    </row>
    <row r="52" spans="2:13" ht="27.75" customHeight="1" x14ac:dyDescent="0.15">
      <c r="B52" s="1208"/>
      <c r="C52" s="1209"/>
      <c r="D52" s="85"/>
      <c r="E52" s="1212" t="s">
        <v>37</v>
      </c>
      <c r="F52" s="1212"/>
      <c r="G52" s="1212"/>
      <c r="H52" s="1213"/>
      <c r="I52" s="86">
        <v>46827</v>
      </c>
      <c r="J52" s="87">
        <v>48640</v>
      </c>
      <c r="K52" s="87">
        <v>50039</v>
      </c>
      <c r="L52" s="87">
        <v>50272</v>
      </c>
      <c r="M52" s="88">
        <v>51503</v>
      </c>
    </row>
    <row r="53" spans="2:13" ht="27.75" customHeight="1" thickBot="1" x14ac:dyDescent="0.2">
      <c r="B53" s="1219" t="s">
        <v>38</v>
      </c>
      <c r="C53" s="1220"/>
      <c r="D53" s="92"/>
      <c r="E53" s="1221" t="s">
        <v>39</v>
      </c>
      <c r="F53" s="1221"/>
      <c r="G53" s="1221"/>
      <c r="H53" s="1222"/>
      <c r="I53" s="93">
        <v>14952</v>
      </c>
      <c r="J53" s="94">
        <v>14693</v>
      </c>
      <c r="K53" s="94">
        <v>15177</v>
      </c>
      <c r="L53" s="94">
        <v>14885</v>
      </c>
      <c r="M53" s="95">
        <v>15557</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4Ucl64qFwQYRZzuUrNU3UX2E0J5JuC/OO2MRqQBu9taToy8AAlgoXMbSI9Af9FoV2PldfBNiRiPW0Zc07GqCUA==" saltValue="S8BZXi0WjPYYQfCaY3ier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zoomScale="85" zoomScaleNormal="85"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564</v>
      </c>
      <c r="G54" s="104" t="s">
        <v>565</v>
      </c>
      <c r="H54" s="105" t="s">
        <v>566</v>
      </c>
    </row>
    <row r="55" spans="2:8" ht="52.5" customHeight="1" x14ac:dyDescent="0.15">
      <c r="B55" s="106"/>
      <c r="C55" s="1231" t="s">
        <v>42</v>
      </c>
      <c r="D55" s="1231"/>
      <c r="E55" s="1232"/>
      <c r="F55" s="107">
        <v>5110</v>
      </c>
      <c r="G55" s="107">
        <v>6659</v>
      </c>
      <c r="H55" s="108">
        <v>5836</v>
      </c>
    </row>
    <row r="56" spans="2:8" ht="52.5" customHeight="1" x14ac:dyDescent="0.15">
      <c r="B56" s="109"/>
      <c r="C56" s="1233" t="s">
        <v>43</v>
      </c>
      <c r="D56" s="1233"/>
      <c r="E56" s="1234"/>
      <c r="F56" s="110">
        <v>61</v>
      </c>
      <c r="G56" s="110">
        <v>1057</v>
      </c>
      <c r="H56" s="111">
        <v>1849</v>
      </c>
    </row>
    <row r="57" spans="2:8" ht="53.25" customHeight="1" x14ac:dyDescent="0.15">
      <c r="B57" s="109"/>
      <c r="C57" s="1235" t="s">
        <v>44</v>
      </c>
      <c r="D57" s="1235"/>
      <c r="E57" s="1236"/>
      <c r="F57" s="112">
        <v>3162</v>
      </c>
      <c r="G57" s="112">
        <v>1263</v>
      </c>
      <c r="H57" s="113">
        <v>2185</v>
      </c>
    </row>
    <row r="58" spans="2:8" ht="45.75" customHeight="1" x14ac:dyDescent="0.15">
      <c r="B58" s="114"/>
      <c r="C58" s="1223" t="s">
        <v>580</v>
      </c>
      <c r="D58" s="1224"/>
      <c r="E58" s="1225"/>
      <c r="F58" s="115" t="s">
        <v>581</v>
      </c>
      <c r="G58" s="115" t="s">
        <v>581</v>
      </c>
      <c r="H58" s="116">
        <v>1170</v>
      </c>
    </row>
    <row r="59" spans="2:8" ht="45.75" customHeight="1" x14ac:dyDescent="0.15">
      <c r="B59" s="114"/>
      <c r="C59" s="1223" t="s">
        <v>582</v>
      </c>
      <c r="D59" s="1224"/>
      <c r="E59" s="1225"/>
      <c r="F59" s="115">
        <v>523</v>
      </c>
      <c r="G59" s="115">
        <v>500</v>
      </c>
      <c r="H59" s="116">
        <v>447</v>
      </c>
    </row>
    <row r="60" spans="2:8" ht="45.75" customHeight="1" x14ac:dyDescent="0.15">
      <c r="B60" s="114"/>
      <c r="C60" s="1223" t="s">
        <v>583</v>
      </c>
      <c r="D60" s="1224"/>
      <c r="E60" s="1225"/>
      <c r="F60" s="115">
        <v>194</v>
      </c>
      <c r="G60" s="115">
        <v>304</v>
      </c>
      <c r="H60" s="116">
        <v>273</v>
      </c>
    </row>
    <row r="61" spans="2:8" ht="45.75" customHeight="1" x14ac:dyDescent="0.15">
      <c r="B61" s="114"/>
      <c r="C61" s="1223" t="s">
        <v>584</v>
      </c>
      <c r="D61" s="1224"/>
      <c r="E61" s="1225"/>
      <c r="F61" s="115">
        <v>147</v>
      </c>
      <c r="G61" s="115">
        <v>144</v>
      </c>
      <c r="H61" s="116">
        <v>141</v>
      </c>
    </row>
    <row r="62" spans="2:8" ht="45.75" customHeight="1" thickBot="1" x14ac:dyDescent="0.2">
      <c r="B62" s="117"/>
      <c r="C62" s="1226" t="s">
        <v>585</v>
      </c>
      <c r="D62" s="1227"/>
      <c r="E62" s="1228"/>
      <c r="F62" s="118">
        <v>68</v>
      </c>
      <c r="G62" s="118">
        <v>68</v>
      </c>
      <c r="H62" s="119">
        <v>68</v>
      </c>
    </row>
    <row r="63" spans="2:8" ht="52.5" customHeight="1" thickBot="1" x14ac:dyDescent="0.2">
      <c r="B63" s="120"/>
      <c r="C63" s="1229" t="s">
        <v>45</v>
      </c>
      <c r="D63" s="1229"/>
      <c r="E63" s="1230"/>
      <c r="F63" s="121">
        <v>8334</v>
      </c>
      <c r="G63" s="121">
        <v>8979</v>
      </c>
      <c r="H63" s="122">
        <v>9870</v>
      </c>
    </row>
    <row r="64" spans="2:8" ht="15" customHeight="1" x14ac:dyDescent="0.15"/>
    <row r="65" ht="0" hidden="1" customHeight="1" x14ac:dyDescent="0.15"/>
    <row r="66" ht="0" hidden="1" customHeight="1" x14ac:dyDescent="0.15"/>
  </sheetData>
  <sheetProtection algorithmName="SHA-512" hashValue="Y5frG4ZUwImwN8+mF2dy6mZXiL9sBMZIgQtSt5naYDa6nPlWxbfTTZxZko/al54ejbJqNJifB/dqfzobywG2WQ==" saltValue="zt1bNc2q6NHy7Pkpsa47i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heetViews>
  <sheetFormatPr defaultColWidth="0" defaultRowHeight="13.5" customHeight="1" zeroHeight="1" x14ac:dyDescent="0.15"/>
  <cols>
    <col min="1" max="1" width="6.375" style="1239" customWidth="1"/>
    <col min="2" max="107" width="2.5" style="1239" customWidth="1"/>
    <col min="108" max="108" width="6.125" style="1247" customWidth="1"/>
    <col min="109" max="109" width="5.875" style="1246" customWidth="1"/>
    <col min="110" max="110" width="19.125" style="1239" hidden="1"/>
    <col min="111" max="115" width="12.625" style="1239" hidden="1"/>
    <col min="116" max="349" width="8.625" style="1239" hidden="1"/>
    <col min="350" max="355" width="14.875" style="1239" hidden="1"/>
    <col min="356" max="357" width="15.875" style="1239" hidden="1"/>
    <col min="358" max="363" width="16.125" style="1239" hidden="1"/>
    <col min="364" max="364" width="6.125" style="1239" hidden="1"/>
    <col min="365" max="365" width="3" style="1239" hidden="1"/>
    <col min="366" max="605" width="8.625" style="1239" hidden="1"/>
    <col min="606" max="611" width="14.875" style="1239" hidden="1"/>
    <col min="612" max="613" width="15.875" style="1239" hidden="1"/>
    <col min="614" max="619" width="16.125" style="1239" hidden="1"/>
    <col min="620" max="620" width="6.125" style="1239" hidden="1"/>
    <col min="621" max="621" width="3" style="1239" hidden="1"/>
    <col min="622" max="861" width="8.625" style="1239" hidden="1"/>
    <col min="862" max="867" width="14.875" style="1239" hidden="1"/>
    <col min="868" max="869" width="15.875" style="1239" hidden="1"/>
    <col min="870" max="875" width="16.125" style="1239" hidden="1"/>
    <col min="876" max="876" width="6.125" style="1239" hidden="1"/>
    <col min="877" max="877" width="3" style="1239" hidden="1"/>
    <col min="878" max="1117" width="8.625" style="1239" hidden="1"/>
    <col min="1118" max="1123" width="14.875" style="1239" hidden="1"/>
    <col min="1124" max="1125" width="15.875" style="1239" hidden="1"/>
    <col min="1126" max="1131" width="16.125" style="1239" hidden="1"/>
    <col min="1132" max="1132" width="6.125" style="1239" hidden="1"/>
    <col min="1133" max="1133" width="3" style="1239" hidden="1"/>
    <col min="1134" max="1373" width="8.625" style="1239" hidden="1"/>
    <col min="1374" max="1379" width="14.875" style="1239" hidden="1"/>
    <col min="1380" max="1381" width="15.875" style="1239" hidden="1"/>
    <col min="1382" max="1387" width="16.125" style="1239" hidden="1"/>
    <col min="1388" max="1388" width="6.125" style="1239" hidden="1"/>
    <col min="1389" max="1389" width="3" style="1239" hidden="1"/>
    <col min="1390" max="1629" width="8.625" style="1239" hidden="1"/>
    <col min="1630" max="1635" width="14.875" style="1239" hidden="1"/>
    <col min="1636" max="1637" width="15.875" style="1239" hidden="1"/>
    <col min="1638" max="1643" width="16.125" style="1239" hidden="1"/>
    <col min="1644" max="1644" width="6.125" style="1239" hidden="1"/>
    <col min="1645" max="1645" width="3" style="1239" hidden="1"/>
    <col min="1646" max="1885" width="8.625" style="1239" hidden="1"/>
    <col min="1886" max="1891" width="14.875" style="1239" hidden="1"/>
    <col min="1892" max="1893" width="15.875" style="1239" hidden="1"/>
    <col min="1894" max="1899" width="16.125" style="1239" hidden="1"/>
    <col min="1900" max="1900" width="6.125" style="1239" hidden="1"/>
    <col min="1901" max="1901" width="3" style="1239" hidden="1"/>
    <col min="1902" max="2141" width="8.625" style="1239" hidden="1"/>
    <col min="2142" max="2147" width="14.875" style="1239" hidden="1"/>
    <col min="2148" max="2149" width="15.875" style="1239" hidden="1"/>
    <col min="2150" max="2155" width="16.125" style="1239" hidden="1"/>
    <col min="2156" max="2156" width="6.125" style="1239" hidden="1"/>
    <col min="2157" max="2157" width="3" style="1239" hidden="1"/>
    <col min="2158" max="2397" width="8.625" style="1239" hidden="1"/>
    <col min="2398" max="2403" width="14.875" style="1239" hidden="1"/>
    <col min="2404" max="2405" width="15.875" style="1239" hidden="1"/>
    <col min="2406" max="2411" width="16.125" style="1239" hidden="1"/>
    <col min="2412" max="2412" width="6.125" style="1239" hidden="1"/>
    <col min="2413" max="2413" width="3" style="1239" hidden="1"/>
    <col min="2414" max="2653" width="8.625" style="1239" hidden="1"/>
    <col min="2654" max="2659" width="14.875" style="1239" hidden="1"/>
    <col min="2660" max="2661" width="15.875" style="1239" hidden="1"/>
    <col min="2662" max="2667" width="16.125" style="1239" hidden="1"/>
    <col min="2668" max="2668" width="6.125" style="1239" hidden="1"/>
    <col min="2669" max="2669" width="3" style="1239" hidden="1"/>
    <col min="2670" max="2909" width="8.625" style="1239" hidden="1"/>
    <col min="2910" max="2915" width="14.875" style="1239" hidden="1"/>
    <col min="2916" max="2917" width="15.875" style="1239" hidden="1"/>
    <col min="2918" max="2923" width="16.125" style="1239" hidden="1"/>
    <col min="2924" max="2924" width="6.125" style="1239" hidden="1"/>
    <col min="2925" max="2925" width="3" style="1239" hidden="1"/>
    <col min="2926" max="3165" width="8.625" style="1239" hidden="1"/>
    <col min="3166" max="3171" width="14.875" style="1239" hidden="1"/>
    <col min="3172" max="3173" width="15.875" style="1239" hidden="1"/>
    <col min="3174" max="3179" width="16.125" style="1239" hidden="1"/>
    <col min="3180" max="3180" width="6.125" style="1239" hidden="1"/>
    <col min="3181" max="3181" width="3" style="1239" hidden="1"/>
    <col min="3182" max="3421" width="8.625" style="1239" hidden="1"/>
    <col min="3422" max="3427" width="14.875" style="1239" hidden="1"/>
    <col min="3428" max="3429" width="15.875" style="1239" hidden="1"/>
    <col min="3430" max="3435" width="16.125" style="1239" hidden="1"/>
    <col min="3436" max="3436" width="6.125" style="1239" hidden="1"/>
    <col min="3437" max="3437" width="3" style="1239" hidden="1"/>
    <col min="3438" max="3677" width="8.625" style="1239" hidden="1"/>
    <col min="3678" max="3683" width="14.875" style="1239" hidden="1"/>
    <col min="3684" max="3685" width="15.875" style="1239" hidden="1"/>
    <col min="3686" max="3691" width="16.125" style="1239" hidden="1"/>
    <col min="3692" max="3692" width="6.125" style="1239" hidden="1"/>
    <col min="3693" max="3693" width="3" style="1239" hidden="1"/>
    <col min="3694" max="3933" width="8.625" style="1239" hidden="1"/>
    <col min="3934" max="3939" width="14.875" style="1239" hidden="1"/>
    <col min="3940" max="3941" width="15.875" style="1239" hidden="1"/>
    <col min="3942" max="3947" width="16.125" style="1239" hidden="1"/>
    <col min="3948" max="3948" width="6.125" style="1239" hidden="1"/>
    <col min="3949" max="3949" width="3" style="1239" hidden="1"/>
    <col min="3950" max="4189" width="8.625" style="1239" hidden="1"/>
    <col min="4190" max="4195" width="14.875" style="1239" hidden="1"/>
    <col min="4196" max="4197" width="15.875" style="1239" hidden="1"/>
    <col min="4198" max="4203" width="16.125" style="1239" hidden="1"/>
    <col min="4204" max="4204" width="6.125" style="1239" hidden="1"/>
    <col min="4205" max="4205" width="3" style="1239" hidden="1"/>
    <col min="4206" max="4445" width="8.625" style="1239" hidden="1"/>
    <col min="4446" max="4451" width="14.875" style="1239" hidden="1"/>
    <col min="4452" max="4453" width="15.875" style="1239" hidden="1"/>
    <col min="4454" max="4459" width="16.125" style="1239" hidden="1"/>
    <col min="4460" max="4460" width="6.125" style="1239" hidden="1"/>
    <col min="4461" max="4461" width="3" style="1239" hidden="1"/>
    <col min="4462" max="4701" width="8.625" style="1239" hidden="1"/>
    <col min="4702" max="4707" width="14.875" style="1239" hidden="1"/>
    <col min="4708" max="4709" width="15.875" style="1239" hidden="1"/>
    <col min="4710" max="4715" width="16.125" style="1239" hidden="1"/>
    <col min="4716" max="4716" width="6.125" style="1239" hidden="1"/>
    <col min="4717" max="4717" width="3" style="1239" hidden="1"/>
    <col min="4718" max="4957" width="8.625" style="1239" hidden="1"/>
    <col min="4958" max="4963" width="14.875" style="1239" hidden="1"/>
    <col min="4964" max="4965" width="15.875" style="1239" hidden="1"/>
    <col min="4966" max="4971" width="16.125" style="1239" hidden="1"/>
    <col min="4972" max="4972" width="6.125" style="1239" hidden="1"/>
    <col min="4973" max="4973" width="3" style="1239" hidden="1"/>
    <col min="4974" max="5213" width="8.625" style="1239" hidden="1"/>
    <col min="5214" max="5219" width="14.875" style="1239" hidden="1"/>
    <col min="5220" max="5221" width="15.875" style="1239" hidden="1"/>
    <col min="5222" max="5227" width="16.125" style="1239" hidden="1"/>
    <col min="5228" max="5228" width="6.125" style="1239" hidden="1"/>
    <col min="5229" max="5229" width="3" style="1239" hidden="1"/>
    <col min="5230" max="5469" width="8.625" style="1239" hidden="1"/>
    <col min="5470" max="5475" width="14.875" style="1239" hidden="1"/>
    <col min="5476" max="5477" width="15.875" style="1239" hidden="1"/>
    <col min="5478" max="5483" width="16.125" style="1239" hidden="1"/>
    <col min="5484" max="5484" width="6.125" style="1239" hidden="1"/>
    <col min="5485" max="5485" width="3" style="1239" hidden="1"/>
    <col min="5486" max="5725" width="8.625" style="1239" hidden="1"/>
    <col min="5726" max="5731" width="14.875" style="1239" hidden="1"/>
    <col min="5732" max="5733" width="15.875" style="1239" hidden="1"/>
    <col min="5734" max="5739" width="16.125" style="1239" hidden="1"/>
    <col min="5740" max="5740" width="6.125" style="1239" hidden="1"/>
    <col min="5741" max="5741" width="3" style="1239" hidden="1"/>
    <col min="5742" max="5981" width="8.625" style="1239" hidden="1"/>
    <col min="5982" max="5987" width="14.875" style="1239" hidden="1"/>
    <col min="5988" max="5989" width="15.875" style="1239" hidden="1"/>
    <col min="5990" max="5995" width="16.125" style="1239" hidden="1"/>
    <col min="5996" max="5996" width="6.125" style="1239" hidden="1"/>
    <col min="5997" max="5997" width="3" style="1239" hidden="1"/>
    <col min="5998" max="6237" width="8.625" style="1239" hidden="1"/>
    <col min="6238" max="6243" width="14.875" style="1239" hidden="1"/>
    <col min="6244" max="6245" width="15.875" style="1239" hidden="1"/>
    <col min="6246" max="6251" width="16.125" style="1239" hidden="1"/>
    <col min="6252" max="6252" width="6.125" style="1239" hidden="1"/>
    <col min="6253" max="6253" width="3" style="1239" hidden="1"/>
    <col min="6254" max="6493" width="8.625" style="1239" hidden="1"/>
    <col min="6494" max="6499" width="14.875" style="1239" hidden="1"/>
    <col min="6500" max="6501" width="15.875" style="1239" hidden="1"/>
    <col min="6502" max="6507" width="16.125" style="1239" hidden="1"/>
    <col min="6508" max="6508" width="6.125" style="1239" hidden="1"/>
    <col min="6509" max="6509" width="3" style="1239" hidden="1"/>
    <col min="6510" max="6749" width="8.625" style="1239" hidden="1"/>
    <col min="6750" max="6755" width="14.875" style="1239" hidden="1"/>
    <col min="6756" max="6757" width="15.875" style="1239" hidden="1"/>
    <col min="6758" max="6763" width="16.125" style="1239" hidden="1"/>
    <col min="6764" max="6764" width="6.125" style="1239" hidden="1"/>
    <col min="6765" max="6765" width="3" style="1239" hidden="1"/>
    <col min="6766" max="7005" width="8.625" style="1239" hidden="1"/>
    <col min="7006" max="7011" width="14.875" style="1239" hidden="1"/>
    <col min="7012" max="7013" width="15.875" style="1239" hidden="1"/>
    <col min="7014" max="7019" width="16.125" style="1239" hidden="1"/>
    <col min="7020" max="7020" width="6.125" style="1239" hidden="1"/>
    <col min="7021" max="7021" width="3" style="1239" hidden="1"/>
    <col min="7022" max="7261" width="8.625" style="1239" hidden="1"/>
    <col min="7262" max="7267" width="14.875" style="1239" hidden="1"/>
    <col min="7268" max="7269" width="15.875" style="1239" hidden="1"/>
    <col min="7270" max="7275" width="16.125" style="1239" hidden="1"/>
    <col min="7276" max="7276" width="6.125" style="1239" hidden="1"/>
    <col min="7277" max="7277" width="3" style="1239" hidden="1"/>
    <col min="7278" max="7517" width="8.625" style="1239" hidden="1"/>
    <col min="7518" max="7523" width="14.875" style="1239" hidden="1"/>
    <col min="7524" max="7525" width="15.875" style="1239" hidden="1"/>
    <col min="7526" max="7531" width="16.125" style="1239" hidden="1"/>
    <col min="7532" max="7532" width="6.125" style="1239" hidden="1"/>
    <col min="7533" max="7533" width="3" style="1239" hidden="1"/>
    <col min="7534" max="7773" width="8.625" style="1239" hidden="1"/>
    <col min="7774" max="7779" width="14.875" style="1239" hidden="1"/>
    <col min="7780" max="7781" width="15.875" style="1239" hidden="1"/>
    <col min="7782" max="7787" width="16.125" style="1239" hidden="1"/>
    <col min="7788" max="7788" width="6.125" style="1239" hidden="1"/>
    <col min="7789" max="7789" width="3" style="1239" hidden="1"/>
    <col min="7790" max="8029" width="8.625" style="1239" hidden="1"/>
    <col min="8030" max="8035" width="14.875" style="1239" hidden="1"/>
    <col min="8036" max="8037" width="15.875" style="1239" hidden="1"/>
    <col min="8038" max="8043" width="16.125" style="1239" hidden="1"/>
    <col min="8044" max="8044" width="6.125" style="1239" hidden="1"/>
    <col min="8045" max="8045" width="3" style="1239" hidden="1"/>
    <col min="8046" max="8285" width="8.625" style="1239" hidden="1"/>
    <col min="8286" max="8291" width="14.875" style="1239" hidden="1"/>
    <col min="8292" max="8293" width="15.875" style="1239" hidden="1"/>
    <col min="8294" max="8299" width="16.125" style="1239" hidden="1"/>
    <col min="8300" max="8300" width="6.125" style="1239" hidden="1"/>
    <col min="8301" max="8301" width="3" style="1239" hidden="1"/>
    <col min="8302" max="8541" width="8.625" style="1239" hidden="1"/>
    <col min="8542" max="8547" width="14.875" style="1239" hidden="1"/>
    <col min="8548" max="8549" width="15.875" style="1239" hidden="1"/>
    <col min="8550" max="8555" width="16.125" style="1239" hidden="1"/>
    <col min="8556" max="8556" width="6.125" style="1239" hidden="1"/>
    <col min="8557" max="8557" width="3" style="1239" hidden="1"/>
    <col min="8558" max="8797" width="8.625" style="1239" hidden="1"/>
    <col min="8798" max="8803" width="14.875" style="1239" hidden="1"/>
    <col min="8804" max="8805" width="15.875" style="1239" hidden="1"/>
    <col min="8806" max="8811" width="16.125" style="1239" hidden="1"/>
    <col min="8812" max="8812" width="6.125" style="1239" hidden="1"/>
    <col min="8813" max="8813" width="3" style="1239" hidden="1"/>
    <col min="8814" max="9053" width="8.625" style="1239" hidden="1"/>
    <col min="9054" max="9059" width="14.875" style="1239" hidden="1"/>
    <col min="9060" max="9061" width="15.875" style="1239" hidden="1"/>
    <col min="9062" max="9067" width="16.125" style="1239" hidden="1"/>
    <col min="9068" max="9068" width="6.125" style="1239" hidden="1"/>
    <col min="9069" max="9069" width="3" style="1239" hidden="1"/>
    <col min="9070" max="9309" width="8.625" style="1239" hidden="1"/>
    <col min="9310" max="9315" width="14.875" style="1239" hidden="1"/>
    <col min="9316" max="9317" width="15.875" style="1239" hidden="1"/>
    <col min="9318" max="9323" width="16.125" style="1239" hidden="1"/>
    <col min="9324" max="9324" width="6.125" style="1239" hidden="1"/>
    <col min="9325" max="9325" width="3" style="1239" hidden="1"/>
    <col min="9326" max="9565" width="8.625" style="1239" hidden="1"/>
    <col min="9566" max="9571" width="14.875" style="1239" hidden="1"/>
    <col min="9572" max="9573" width="15.875" style="1239" hidden="1"/>
    <col min="9574" max="9579" width="16.125" style="1239" hidden="1"/>
    <col min="9580" max="9580" width="6.125" style="1239" hidden="1"/>
    <col min="9581" max="9581" width="3" style="1239" hidden="1"/>
    <col min="9582" max="9821" width="8.625" style="1239" hidden="1"/>
    <col min="9822" max="9827" width="14.875" style="1239" hidden="1"/>
    <col min="9828" max="9829" width="15.875" style="1239" hidden="1"/>
    <col min="9830" max="9835" width="16.125" style="1239" hidden="1"/>
    <col min="9836" max="9836" width="6.125" style="1239" hidden="1"/>
    <col min="9837" max="9837" width="3" style="1239" hidden="1"/>
    <col min="9838" max="10077" width="8.625" style="1239" hidden="1"/>
    <col min="10078" max="10083" width="14.875" style="1239" hidden="1"/>
    <col min="10084" max="10085" width="15.875" style="1239" hidden="1"/>
    <col min="10086" max="10091" width="16.125" style="1239" hidden="1"/>
    <col min="10092" max="10092" width="6.125" style="1239" hidden="1"/>
    <col min="10093" max="10093" width="3" style="1239" hidden="1"/>
    <col min="10094" max="10333" width="8.625" style="1239" hidden="1"/>
    <col min="10334" max="10339" width="14.875" style="1239" hidden="1"/>
    <col min="10340" max="10341" width="15.875" style="1239" hidden="1"/>
    <col min="10342" max="10347" width="16.125" style="1239" hidden="1"/>
    <col min="10348" max="10348" width="6.125" style="1239" hidden="1"/>
    <col min="10349" max="10349" width="3" style="1239" hidden="1"/>
    <col min="10350" max="10589" width="8.625" style="1239" hidden="1"/>
    <col min="10590" max="10595" width="14.875" style="1239" hidden="1"/>
    <col min="10596" max="10597" width="15.875" style="1239" hidden="1"/>
    <col min="10598" max="10603" width="16.125" style="1239" hidden="1"/>
    <col min="10604" max="10604" width="6.125" style="1239" hidden="1"/>
    <col min="10605" max="10605" width="3" style="1239" hidden="1"/>
    <col min="10606" max="10845" width="8.625" style="1239" hidden="1"/>
    <col min="10846" max="10851" width="14.875" style="1239" hidden="1"/>
    <col min="10852" max="10853" width="15.875" style="1239" hidden="1"/>
    <col min="10854" max="10859" width="16.125" style="1239" hidden="1"/>
    <col min="10860" max="10860" width="6.125" style="1239" hidden="1"/>
    <col min="10861" max="10861" width="3" style="1239" hidden="1"/>
    <col min="10862" max="11101" width="8.625" style="1239" hidden="1"/>
    <col min="11102" max="11107" width="14.875" style="1239" hidden="1"/>
    <col min="11108" max="11109" width="15.875" style="1239" hidden="1"/>
    <col min="11110" max="11115" width="16.125" style="1239" hidden="1"/>
    <col min="11116" max="11116" width="6.125" style="1239" hidden="1"/>
    <col min="11117" max="11117" width="3" style="1239" hidden="1"/>
    <col min="11118" max="11357" width="8.625" style="1239" hidden="1"/>
    <col min="11358" max="11363" width="14.875" style="1239" hidden="1"/>
    <col min="11364" max="11365" width="15.875" style="1239" hidden="1"/>
    <col min="11366" max="11371" width="16.125" style="1239" hidden="1"/>
    <col min="11372" max="11372" width="6.125" style="1239" hidden="1"/>
    <col min="11373" max="11373" width="3" style="1239" hidden="1"/>
    <col min="11374" max="11613" width="8.625" style="1239" hidden="1"/>
    <col min="11614" max="11619" width="14.875" style="1239" hidden="1"/>
    <col min="11620" max="11621" width="15.875" style="1239" hidden="1"/>
    <col min="11622" max="11627" width="16.125" style="1239" hidden="1"/>
    <col min="11628" max="11628" width="6.125" style="1239" hidden="1"/>
    <col min="11629" max="11629" width="3" style="1239" hidden="1"/>
    <col min="11630" max="11869" width="8.625" style="1239" hidden="1"/>
    <col min="11870" max="11875" width="14.875" style="1239" hidden="1"/>
    <col min="11876" max="11877" width="15.875" style="1239" hidden="1"/>
    <col min="11878" max="11883" width="16.125" style="1239" hidden="1"/>
    <col min="11884" max="11884" width="6.125" style="1239" hidden="1"/>
    <col min="11885" max="11885" width="3" style="1239" hidden="1"/>
    <col min="11886" max="12125" width="8.625" style="1239" hidden="1"/>
    <col min="12126" max="12131" width="14.875" style="1239" hidden="1"/>
    <col min="12132" max="12133" width="15.875" style="1239" hidden="1"/>
    <col min="12134" max="12139" width="16.125" style="1239" hidden="1"/>
    <col min="12140" max="12140" width="6.125" style="1239" hidden="1"/>
    <col min="12141" max="12141" width="3" style="1239" hidden="1"/>
    <col min="12142" max="12381" width="8.625" style="1239" hidden="1"/>
    <col min="12382" max="12387" width="14.875" style="1239" hidden="1"/>
    <col min="12388" max="12389" width="15.875" style="1239" hidden="1"/>
    <col min="12390" max="12395" width="16.125" style="1239" hidden="1"/>
    <col min="12396" max="12396" width="6.125" style="1239" hidden="1"/>
    <col min="12397" max="12397" width="3" style="1239" hidden="1"/>
    <col min="12398" max="12637" width="8.625" style="1239" hidden="1"/>
    <col min="12638" max="12643" width="14.875" style="1239" hidden="1"/>
    <col min="12644" max="12645" width="15.875" style="1239" hidden="1"/>
    <col min="12646" max="12651" width="16.125" style="1239" hidden="1"/>
    <col min="12652" max="12652" width="6.125" style="1239" hidden="1"/>
    <col min="12653" max="12653" width="3" style="1239" hidden="1"/>
    <col min="12654" max="12893" width="8.625" style="1239" hidden="1"/>
    <col min="12894" max="12899" width="14.875" style="1239" hidden="1"/>
    <col min="12900" max="12901" width="15.875" style="1239" hidden="1"/>
    <col min="12902" max="12907" width="16.125" style="1239" hidden="1"/>
    <col min="12908" max="12908" width="6.125" style="1239" hidden="1"/>
    <col min="12909" max="12909" width="3" style="1239" hidden="1"/>
    <col min="12910" max="13149" width="8.625" style="1239" hidden="1"/>
    <col min="13150" max="13155" width="14.875" style="1239" hidden="1"/>
    <col min="13156" max="13157" width="15.875" style="1239" hidden="1"/>
    <col min="13158" max="13163" width="16.125" style="1239" hidden="1"/>
    <col min="13164" max="13164" width="6.125" style="1239" hidden="1"/>
    <col min="13165" max="13165" width="3" style="1239" hidden="1"/>
    <col min="13166" max="13405" width="8.625" style="1239" hidden="1"/>
    <col min="13406" max="13411" width="14.875" style="1239" hidden="1"/>
    <col min="13412" max="13413" width="15.875" style="1239" hidden="1"/>
    <col min="13414" max="13419" width="16.125" style="1239" hidden="1"/>
    <col min="13420" max="13420" width="6.125" style="1239" hidden="1"/>
    <col min="13421" max="13421" width="3" style="1239" hidden="1"/>
    <col min="13422" max="13661" width="8.625" style="1239" hidden="1"/>
    <col min="13662" max="13667" width="14.875" style="1239" hidden="1"/>
    <col min="13668" max="13669" width="15.875" style="1239" hidden="1"/>
    <col min="13670" max="13675" width="16.125" style="1239" hidden="1"/>
    <col min="13676" max="13676" width="6.125" style="1239" hidden="1"/>
    <col min="13677" max="13677" width="3" style="1239" hidden="1"/>
    <col min="13678" max="13917" width="8.625" style="1239" hidden="1"/>
    <col min="13918" max="13923" width="14.875" style="1239" hidden="1"/>
    <col min="13924" max="13925" width="15.875" style="1239" hidden="1"/>
    <col min="13926" max="13931" width="16.125" style="1239" hidden="1"/>
    <col min="13932" max="13932" width="6.125" style="1239" hidden="1"/>
    <col min="13933" max="13933" width="3" style="1239" hidden="1"/>
    <col min="13934" max="14173" width="8.625" style="1239" hidden="1"/>
    <col min="14174" max="14179" width="14.875" style="1239" hidden="1"/>
    <col min="14180" max="14181" width="15.875" style="1239" hidden="1"/>
    <col min="14182" max="14187" width="16.125" style="1239" hidden="1"/>
    <col min="14188" max="14188" width="6.125" style="1239" hidden="1"/>
    <col min="14189" max="14189" width="3" style="1239" hidden="1"/>
    <col min="14190" max="14429" width="8.625" style="1239" hidden="1"/>
    <col min="14430" max="14435" width="14.875" style="1239" hidden="1"/>
    <col min="14436" max="14437" width="15.875" style="1239" hidden="1"/>
    <col min="14438" max="14443" width="16.125" style="1239" hidden="1"/>
    <col min="14444" max="14444" width="6.125" style="1239" hidden="1"/>
    <col min="14445" max="14445" width="3" style="1239" hidden="1"/>
    <col min="14446" max="14685" width="8.625" style="1239" hidden="1"/>
    <col min="14686" max="14691" width="14.875" style="1239" hidden="1"/>
    <col min="14692" max="14693" width="15.875" style="1239" hidden="1"/>
    <col min="14694" max="14699" width="16.125" style="1239" hidden="1"/>
    <col min="14700" max="14700" width="6.125" style="1239" hidden="1"/>
    <col min="14701" max="14701" width="3" style="1239" hidden="1"/>
    <col min="14702" max="14941" width="8.625" style="1239" hidden="1"/>
    <col min="14942" max="14947" width="14.875" style="1239" hidden="1"/>
    <col min="14948" max="14949" width="15.875" style="1239" hidden="1"/>
    <col min="14950" max="14955" width="16.125" style="1239" hidden="1"/>
    <col min="14956" max="14956" width="6.125" style="1239" hidden="1"/>
    <col min="14957" max="14957" width="3" style="1239" hidden="1"/>
    <col min="14958" max="15197" width="8.625" style="1239" hidden="1"/>
    <col min="15198" max="15203" width="14.875" style="1239" hidden="1"/>
    <col min="15204" max="15205" width="15.875" style="1239" hidden="1"/>
    <col min="15206" max="15211" width="16.125" style="1239" hidden="1"/>
    <col min="15212" max="15212" width="6.125" style="1239" hidden="1"/>
    <col min="15213" max="15213" width="3" style="1239" hidden="1"/>
    <col min="15214" max="15453" width="8.625" style="1239" hidden="1"/>
    <col min="15454" max="15459" width="14.875" style="1239" hidden="1"/>
    <col min="15460" max="15461" width="15.875" style="1239" hidden="1"/>
    <col min="15462" max="15467" width="16.125" style="1239" hidden="1"/>
    <col min="15468" max="15468" width="6.125" style="1239" hidden="1"/>
    <col min="15469" max="15469" width="3" style="1239" hidden="1"/>
    <col min="15470" max="15709" width="8.625" style="1239" hidden="1"/>
    <col min="15710" max="15715" width="14.875" style="1239" hidden="1"/>
    <col min="15716" max="15717" width="15.875" style="1239" hidden="1"/>
    <col min="15718" max="15723" width="16.125" style="1239" hidden="1"/>
    <col min="15724" max="15724" width="6.125" style="1239" hidden="1"/>
    <col min="15725" max="15725" width="3" style="1239" hidden="1"/>
    <col min="15726" max="15965" width="8.625" style="1239" hidden="1"/>
    <col min="15966" max="15971" width="14.875" style="1239" hidden="1"/>
    <col min="15972" max="15973" width="15.875" style="1239" hidden="1"/>
    <col min="15974" max="15979" width="16.125" style="1239" hidden="1"/>
    <col min="15980" max="15980" width="6.125" style="1239" hidden="1"/>
    <col min="15981" max="15981" width="3" style="1239" hidden="1"/>
    <col min="15982" max="16221" width="8.625" style="1239" hidden="1"/>
    <col min="16222" max="16227" width="14.875" style="1239" hidden="1"/>
    <col min="16228" max="16229" width="15.875" style="1239" hidden="1"/>
    <col min="16230" max="16235" width="16.125" style="1239" hidden="1"/>
    <col min="16236" max="16236" width="6.125" style="1239" hidden="1"/>
    <col min="16237" max="16237" width="3" style="1239" hidden="1"/>
    <col min="16238" max="16384" width="8.625" style="1239" hidden="1"/>
  </cols>
  <sheetData>
    <row r="1" spans="1:143" ht="42.75" customHeight="1" x14ac:dyDescent="0.15">
      <c r="A1" s="1237"/>
      <c r="B1" s="1238"/>
      <c r="DD1" s="1239"/>
      <c r="DE1" s="1239"/>
    </row>
    <row r="2" spans="1:143" ht="25.5" customHeight="1" x14ac:dyDescent="0.15">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x14ac:dyDescent="0.15">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x14ac:dyDescent="0.15">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595</v>
      </c>
    </row>
    <row r="11" spans="1:143" s="270" customFormat="1" x14ac:dyDescent="0.15">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595</v>
      </c>
    </row>
    <row r="13" spans="1:143" s="270" customFormat="1" x14ac:dyDescent="0.15">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1239"/>
      <c r="DE19" s="1239"/>
    </row>
    <row r="20" spans="1:351" x14ac:dyDescent="0.15">
      <c r="DD20" s="1239"/>
      <c r="DE20" s="1239"/>
    </row>
    <row r="21" spans="1:351" ht="17.25" x14ac:dyDescent="0.1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x14ac:dyDescent="0.15">
      <c r="B22" s="1246"/>
      <c r="MM22" s="1245"/>
    </row>
    <row r="23" spans="1:351" x14ac:dyDescent="0.15">
      <c r="B23" s="1246"/>
    </row>
    <row r="24" spans="1:351" x14ac:dyDescent="0.15">
      <c r="B24" s="1246"/>
    </row>
    <row r="25" spans="1:351" x14ac:dyDescent="0.15">
      <c r="B25" s="1246"/>
    </row>
    <row r="26" spans="1:351" x14ac:dyDescent="0.15">
      <c r="B26" s="1246"/>
    </row>
    <row r="27" spans="1:351" x14ac:dyDescent="0.15">
      <c r="B27" s="1246"/>
    </row>
    <row r="28" spans="1:351" x14ac:dyDescent="0.15">
      <c r="B28" s="1246"/>
    </row>
    <row r="29" spans="1:351" x14ac:dyDescent="0.15">
      <c r="B29" s="1246"/>
    </row>
    <row r="30" spans="1:351" x14ac:dyDescent="0.15">
      <c r="B30" s="1246"/>
    </row>
    <row r="31" spans="1:351" x14ac:dyDescent="0.15">
      <c r="B31" s="1246"/>
    </row>
    <row r="32" spans="1:351" x14ac:dyDescent="0.15">
      <c r="B32" s="1246"/>
    </row>
    <row r="33" spans="2:109" x14ac:dyDescent="0.15">
      <c r="B33" s="1246"/>
    </row>
    <row r="34" spans="2:109" x14ac:dyDescent="0.15">
      <c r="B34" s="1246"/>
    </row>
    <row r="35" spans="2:109" x14ac:dyDescent="0.15">
      <c r="B35" s="1246"/>
    </row>
    <row r="36" spans="2:109" x14ac:dyDescent="0.15">
      <c r="B36" s="1246"/>
    </row>
    <row r="37" spans="2:109" x14ac:dyDescent="0.15">
      <c r="B37" s="1246"/>
    </row>
    <row r="38" spans="2:109" x14ac:dyDescent="0.15">
      <c r="B38" s="1246"/>
    </row>
    <row r="39" spans="2:109" x14ac:dyDescent="0.15">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x14ac:dyDescent="0.15">
      <c r="B40" s="1251"/>
      <c r="DD40" s="1251"/>
      <c r="DE40" s="1239"/>
    </row>
    <row r="41" spans="2:109" ht="17.25" x14ac:dyDescent="0.15">
      <c r="B41" s="1252" t="s">
        <v>596</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x14ac:dyDescent="0.15">
      <c r="B42" s="1246"/>
      <c r="G42" s="1253"/>
      <c r="I42" s="1254"/>
      <c r="J42" s="1254"/>
      <c r="K42" s="1254"/>
      <c r="AM42" s="1253"/>
      <c r="AN42" s="1253" t="s">
        <v>597</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x14ac:dyDescent="0.15">
      <c r="B43" s="1246"/>
      <c r="AN43" s="1255" t="s">
        <v>598</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x14ac:dyDescent="0.15">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x14ac:dyDescent="0.15">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x14ac:dyDescent="0.15">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x14ac:dyDescent="0.15">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x14ac:dyDescent="0.15">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x14ac:dyDescent="0.15">
      <c r="B49" s="1246"/>
      <c r="AN49" s="1239" t="s">
        <v>599</v>
      </c>
    </row>
    <row r="50" spans="1:109" x14ac:dyDescent="0.15">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562</v>
      </c>
      <c r="BQ50" s="1271"/>
      <c r="BR50" s="1271"/>
      <c r="BS50" s="1271"/>
      <c r="BT50" s="1271"/>
      <c r="BU50" s="1271"/>
      <c r="BV50" s="1271"/>
      <c r="BW50" s="1271"/>
      <c r="BX50" s="1271" t="s">
        <v>563</v>
      </c>
      <c r="BY50" s="1271"/>
      <c r="BZ50" s="1271"/>
      <c r="CA50" s="1271"/>
      <c r="CB50" s="1271"/>
      <c r="CC50" s="1271"/>
      <c r="CD50" s="1271"/>
      <c r="CE50" s="1271"/>
      <c r="CF50" s="1271" t="s">
        <v>564</v>
      </c>
      <c r="CG50" s="1271"/>
      <c r="CH50" s="1271"/>
      <c r="CI50" s="1271"/>
      <c r="CJ50" s="1271"/>
      <c r="CK50" s="1271"/>
      <c r="CL50" s="1271"/>
      <c r="CM50" s="1271"/>
      <c r="CN50" s="1271" t="s">
        <v>565</v>
      </c>
      <c r="CO50" s="1271"/>
      <c r="CP50" s="1271"/>
      <c r="CQ50" s="1271"/>
      <c r="CR50" s="1271"/>
      <c r="CS50" s="1271"/>
      <c r="CT50" s="1271"/>
      <c r="CU50" s="1271"/>
      <c r="CV50" s="1271" t="s">
        <v>566</v>
      </c>
      <c r="CW50" s="1271"/>
      <c r="CX50" s="1271"/>
      <c r="CY50" s="1271"/>
      <c r="CZ50" s="1271"/>
      <c r="DA50" s="1271"/>
      <c r="DB50" s="1271"/>
      <c r="DC50" s="1271"/>
    </row>
    <row r="51" spans="1:109" ht="13.5" customHeight="1" x14ac:dyDescent="0.15">
      <c r="B51" s="1246"/>
      <c r="G51" s="1272"/>
      <c r="H51" s="1272"/>
      <c r="I51" s="1273"/>
      <c r="J51" s="1273"/>
      <c r="K51" s="1274"/>
      <c r="L51" s="1274"/>
      <c r="M51" s="1274"/>
      <c r="N51" s="1274"/>
      <c r="AM51" s="1264"/>
      <c r="AN51" s="1275" t="s">
        <v>600</v>
      </c>
      <c r="AO51" s="1275"/>
      <c r="AP51" s="1275"/>
      <c r="AQ51" s="1275"/>
      <c r="AR51" s="1275"/>
      <c r="AS51" s="1275"/>
      <c r="AT51" s="1275"/>
      <c r="AU51" s="1275"/>
      <c r="AV51" s="1275"/>
      <c r="AW51" s="1275"/>
      <c r="AX51" s="1275"/>
      <c r="AY51" s="1275"/>
      <c r="AZ51" s="1275"/>
      <c r="BA51" s="1275"/>
      <c r="BB51" s="1275" t="s">
        <v>601</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7">
        <v>64.2</v>
      </c>
      <c r="CG51" s="1277"/>
      <c r="CH51" s="1277"/>
      <c r="CI51" s="1277"/>
      <c r="CJ51" s="1277"/>
      <c r="CK51" s="1277"/>
      <c r="CL51" s="1277"/>
      <c r="CM51" s="1277"/>
      <c r="CN51" s="1277">
        <v>64.099999999999994</v>
      </c>
      <c r="CO51" s="1277"/>
      <c r="CP51" s="1277"/>
      <c r="CQ51" s="1277"/>
      <c r="CR51" s="1277"/>
      <c r="CS51" s="1277"/>
      <c r="CT51" s="1277"/>
      <c r="CU51" s="1277"/>
      <c r="CV51" s="1277">
        <v>67.8</v>
      </c>
      <c r="CW51" s="1277"/>
      <c r="CX51" s="1277"/>
      <c r="CY51" s="1277"/>
      <c r="CZ51" s="1277"/>
      <c r="DA51" s="1277"/>
      <c r="DB51" s="1277"/>
      <c r="DC51" s="1277"/>
    </row>
    <row r="52" spans="1:109" x14ac:dyDescent="0.15">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602</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7">
        <v>65.400000000000006</v>
      </c>
      <c r="CG53" s="1277"/>
      <c r="CH53" s="1277"/>
      <c r="CI53" s="1277"/>
      <c r="CJ53" s="1277"/>
      <c r="CK53" s="1277"/>
      <c r="CL53" s="1277"/>
      <c r="CM53" s="1277"/>
      <c r="CN53" s="1277">
        <v>65.2</v>
      </c>
      <c r="CO53" s="1277"/>
      <c r="CP53" s="1277"/>
      <c r="CQ53" s="1277"/>
      <c r="CR53" s="1277"/>
      <c r="CS53" s="1277"/>
      <c r="CT53" s="1277"/>
      <c r="CU53" s="1277"/>
      <c r="CV53" s="1277">
        <v>66.2</v>
      </c>
      <c r="CW53" s="1277"/>
      <c r="CX53" s="1277"/>
      <c r="CY53" s="1277"/>
      <c r="CZ53" s="1277"/>
      <c r="DA53" s="1277"/>
      <c r="DB53" s="1277"/>
      <c r="DC53" s="1277"/>
    </row>
    <row r="54" spans="1:109" x14ac:dyDescent="0.15">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1254"/>
      <c r="B55" s="1246"/>
      <c r="G55" s="1265"/>
      <c r="H55" s="1265"/>
      <c r="I55" s="1265"/>
      <c r="J55" s="1265"/>
      <c r="K55" s="1274"/>
      <c r="L55" s="1274"/>
      <c r="M55" s="1274"/>
      <c r="N55" s="1274"/>
      <c r="AN55" s="1271" t="s">
        <v>603</v>
      </c>
      <c r="AO55" s="1271"/>
      <c r="AP55" s="1271"/>
      <c r="AQ55" s="1271"/>
      <c r="AR55" s="1271"/>
      <c r="AS55" s="1271"/>
      <c r="AT55" s="1271"/>
      <c r="AU55" s="1271"/>
      <c r="AV55" s="1271"/>
      <c r="AW55" s="1271"/>
      <c r="AX55" s="1271"/>
      <c r="AY55" s="1271"/>
      <c r="AZ55" s="1271"/>
      <c r="BA55" s="1271"/>
      <c r="BB55" s="1275" t="s">
        <v>601</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7">
        <v>34.9</v>
      </c>
      <c r="CG55" s="1277"/>
      <c r="CH55" s="1277"/>
      <c r="CI55" s="1277"/>
      <c r="CJ55" s="1277"/>
      <c r="CK55" s="1277"/>
      <c r="CL55" s="1277"/>
      <c r="CM55" s="1277"/>
      <c r="CN55" s="1277">
        <v>53.1</v>
      </c>
      <c r="CO55" s="1277"/>
      <c r="CP55" s="1277"/>
      <c r="CQ55" s="1277"/>
      <c r="CR55" s="1277"/>
      <c r="CS55" s="1277"/>
      <c r="CT55" s="1277"/>
      <c r="CU55" s="1277"/>
      <c r="CV55" s="1277">
        <v>51.2</v>
      </c>
      <c r="CW55" s="1277"/>
      <c r="CX55" s="1277"/>
      <c r="CY55" s="1277"/>
      <c r="CZ55" s="1277"/>
      <c r="DA55" s="1277"/>
      <c r="DB55" s="1277"/>
      <c r="DC55" s="1277"/>
    </row>
    <row r="56" spans="1:109" x14ac:dyDescent="0.15">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x14ac:dyDescent="0.15">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602</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7">
        <v>60.2</v>
      </c>
      <c r="CG57" s="1277"/>
      <c r="CH57" s="1277"/>
      <c r="CI57" s="1277"/>
      <c r="CJ57" s="1277"/>
      <c r="CK57" s="1277"/>
      <c r="CL57" s="1277"/>
      <c r="CM57" s="1277"/>
      <c r="CN57" s="1277">
        <v>57.4</v>
      </c>
      <c r="CO57" s="1277"/>
      <c r="CP57" s="1277"/>
      <c r="CQ57" s="1277"/>
      <c r="CR57" s="1277"/>
      <c r="CS57" s="1277"/>
      <c r="CT57" s="1277"/>
      <c r="CU57" s="1277"/>
      <c r="CV57" s="1277">
        <v>59.3</v>
      </c>
      <c r="CW57" s="1277"/>
      <c r="CX57" s="1277"/>
      <c r="CY57" s="1277"/>
      <c r="CZ57" s="1277"/>
      <c r="DA57" s="1277"/>
      <c r="DB57" s="1277"/>
      <c r="DC57" s="1277"/>
      <c r="DD57" s="1280"/>
      <c r="DE57" s="1278"/>
    </row>
    <row r="58" spans="1:109" s="1254" customFormat="1" x14ac:dyDescent="0.15">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x14ac:dyDescent="0.15">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x14ac:dyDescent="0.15">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x14ac:dyDescent="0.15">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x14ac:dyDescent="0.15">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x14ac:dyDescent="0.15">
      <c r="B63" s="1286" t="s">
        <v>604</v>
      </c>
    </row>
    <row r="64" spans="1:109" x14ac:dyDescent="0.15">
      <c r="B64" s="1246"/>
      <c r="G64" s="1253"/>
      <c r="I64" s="1287"/>
      <c r="J64" s="1287"/>
      <c r="K64" s="1287"/>
      <c r="L64" s="1287"/>
      <c r="M64" s="1287"/>
      <c r="N64" s="1288"/>
      <c r="AM64" s="1253"/>
      <c r="AN64" s="1253" t="s">
        <v>597</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x14ac:dyDescent="0.15">
      <c r="B65" s="1246"/>
      <c r="AN65" s="1255" t="s">
        <v>605</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x14ac:dyDescent="0.15">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x14ac:dyDescent="0.15">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x14ac:dyDescent="0.15">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x14ac:dyDescent="0.15">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x14ac:dyDescent="0.15">
      <c r="B70" s="1246"/>
      <c r="H70" s="1289"/>
      <c r="I70" s="1289"/>
      <c r="J70" s="1290"/>
      <c r="K70" s="1290"/>
      <c r="L70" s="1291"/>
      <c r="M70" s="1290"/>
      <c r="N70" s="1291"/>
      <c r="AN70" s="1264"/>
      <c r="AO70" s="1264"/>
      <c r="AP70" s="1264"/>
      <c r="AZ70" s="1264"/>
      <c r="BA70" s="1264"/>
      <c r="BB70" s="1264"/>
      <c r="BL70" s="1264"/>
      <c r="BM70" s="1264"/>
      <c r="BN70" s="1264"/>
      <c r="BX70" s="1264"/>
      <c r="BY70" s="1264"/>
      <c r="BZ70" s="1264"/>
      <c r="CJ70" s="1264"/>
      <c r="CK70" s="1264"/>
      <c r="CL70" s="1264"/>
      <c r="CV70" s="1264"/>
      <c r="CW70" s="1264"/>
      <c r="CX70" s="1264"/>
    </row>
    <row r="71" spans="2:107" x14ac:dyDescent="0.15">
      <c r="B71" s="1246"/>
      <c r="G71" s="1292"/>
      <c r="I71" s="1293"/>
      <c r="J71" s="1290"/>
      <c r="K71" s="1290"/>
      <c r="L71" s="1291"/>
      <c r="M71" s="1290"/>
      <c r="N71" s="1291"/>
      <c r="AM71" s="1292"/>
      <c r="AN71" s="1239" t="s">
        <v>599</v>
      </c>
    </row>
    <row r="72" spans="2:107" x14ac:dyDescent="0.15">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562</v>
      </c>
      <c r="BQ72" s="1271"/>
      <c r="BR72" s="1271"/>
      <c r="BS72" s="1271"/>
      <c r="BT72" s="1271"/>
      <c r="BU72" s="1271"/>
      <c r="BV72" s="1271"/>
      <c r="BW72" s="1271"/>
      <c r="BX72" s="1271" t="s">
        <v>563</v>
      </c>
      <c r="BY72" s="1271"/>
      <c r="BZ72" s="1271"/>
      <c r="CA72" s="1271"/>
      <c r="CB72" s="1271"/>
      <c r="CC72" s="1271"/>
      <c r="CD72" s="1271"/>
      <c r="CE72" s="1271"/>
      <c r="CF72" s="1271" t="s">
        <v>564</v>
      </c>
      <c r="CG72" s="1271"/>
      <c r="CH72" s="1271"/>
      <c r="CI72" s="1271"/>
      <c r="CJ72" s="1271"/>
      <c r="CK72" s="1271"/>
      <c r="CL72" s="1271"/>
      <c r="CM72" s="1271"/>
      <c r="CN72" s="1271" t="s">
        <v>565</v>
      </c>
      <c r="CO72" s="1271"/>
      <c r="CP72" s="1271"/>
      <c r="CQ72" s="1271"/>
      <c r="CR72" s="1271"/>
      <c r="CS72" s="1271"/>
      <c r="CT72" s="1271"/>
      <c r="CU72" s="1271"/>
      <c r="CV72" s="1271" t="s">
        <v>566</v>
      </c>
      <c r="CW72" s="1271"/>
      <c r="CX72" s="1271"/>
      <c r="CY72" s="1271"/>
      <c r="CZ72" s="1271"/>
      <c r="DA72" s="1271"/>
      <c r="DB72" s="1271"/>
      <c r="DC72" s="1271"/>
    </row>
    <row r="73" spans="2:107" x14ac:dyDescent="0.15">
      <c r="B73" s="1246"/>
      <c r="G73" s="1272"/>
      <c r="H73" s="1272"/>
      <c r="I73" s="1272"/>
      <c r="J73" s="1272"/>
      <c r="K73" s="1294"/>
      <c r="L73" s="1294"/>
      <c r="M73" s="1294"/>
      <c r="N73" s="1294"/>
      <c r="AM73" s="1264"/>
      <c r="AN73" s="1275" t="s">
        <v>600</v>
      </c>
      <c r="AO73" s="1275"/>
      <c r="AP73" s="1275"/>
      <c r="AQ73" s="1275"/>
      <c r="AR73" s="1275"/>
      <c r="AS73" s="1275"/>
      <c r="AT73" s="1275"/>
      <c r="AU73" s="1275"/>
      <c r="AV73" s="1275"/>
      <c r="AW73" s="1275"/>
      <c r="AX73" s="1275"/>
      <c r="AY73" s="1275"/>
      <c r="AZ73" s="1275"/>
      <c r="BA73" s="1275"/>
      <c r="BB73" s="1275" t="s">
        <v>606</v>
      </c>
      <c r="BC73" s="1275"/>
      <c r="BD73" s="1275"/>
      <c r="BE73" s="1275"/>
      <c r="BF73" s="1275"/>
      <c r="BG73" s="1275"/>
      <c r="BH73" s="1275"/>
      <c r="BI73" s="1275"/>
      <c r="BJ73" s="1275"/>
      <c r="BK73" s="1275"/>
      <c r="BL73" s="1275"/>
      <c r="BM73" s="1275"/>
      <c r="BN73" s="1275"/>
      <c r="BO73" s="1275"/>
      <c r="BP73" s="1277">
        <v>62.7</v>
      </c>
      <c r="BQ73" s="1277"/>
      <c r="BR73" s="1277"/>
      <c r="BS73" s="1277"/>
      <c r="BT73" s="1277"/>
      <c r="BU73" s="1277"/>
      <c r="BV73" s="1277"/>
      <c r="BW73" s="1277"/>
      <c r="BX73" s="1277">
        <v>62.1</v>
      </c>
      <c r="BY73" s="1277"/>
      <c r="BZ73" s="1277"/>
      <c r="CA73" s="1277"/>
      <c r="CB73" s="1277"/>
      <c r="CC73" s="1277"/>
      <c r="CD73" s="1277"/>
      <c r="CE73" s="1277"/>
      <c r="CF73" s="1277">
        <v>64.2</v>
      </c>
      <c r="CG73" s="1277"/>
      <c r="CH73" s="1277"/>
      <c r="CI73" s="1277"/>
      <c r="CJ73" s="1277"/>
      <c r="CK73" s="1277"/>
      <c r="CL73" s="1277"/>
      <c r="CM73" s="1277"/>
      <c r="CN73" s="1277">
        <v>64.099999999999994</v>
      </c>
      <c r="CO73" s="1277"/>
      <c r="CP73" s="1277"/>
      <c r="CQ73" s="1277"/>
      <c r="CR73" s="1277"/>
      <c r="CS73" s="1277"/>
      <c r="CT73" s="1277"/>
      <c r="CU73" s="1277"/>
      <c r="CV73" s="1277">
        <v>67.8</v>
      </c>
      <c r="CW73" s="1277"/>
      <c r="CX73" s="1277"/>
      <c r="CY73" s="1277"/>
      <c r="CZ73" s="1277"/>
      <c r="DA73" s="1277"/>
      <c r="DB73" s="1277"/>
      <c r="DC73" s="1277"/>
    </row>
    <row r="74" spans="2:107" x14ac:dyDescent="0.15">
      <c r="B74" s="1246"/>
      <c r="G74" s="1272"/>
      <c r="H74" s="1272"/>
      <c r="I74" s="1272"/>
      <c r="J74" s="1272"/>
      <c r="K74" s="1294"/>
      <c r="L74" s="1294"/>
      <c r="M74" s="1294"/>
      <c r="N74" s="1294"/>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607</v>
      </c>
      <c r="BC75" s="1275"/>
      <c r="BD75" s="1275"/>
      <c r="BE75" s="1275"/>
      <c r="BF75" s="1275"/>
      <c r="BG75" s="1275"/>
      <c r="BH75" s="1275"/>
      <c r="BI75" s="1275"/>
      <c r="BJ75" s="1275"/>
      <c r="BK75" s="1275"/>
      <c r="BL75" s="1275"/>
      <c r="BM75" s="1275"/>
      <c r="BN75" s="1275"/>
      <c r="BO75" s="1275"/>
      <c r="BP75" s="1277">
        <v>11.6</v>
      </c>
      <c r="BQ75" s="1277"/>
      <c r="BR75" s="1277"/>
      <c r="BS75" s="1277"/>
      <c r="BT75" s="1277"/>
      <c r="BU75" s="1277"/>
      <c r="BV75" s="1277"/>
      <c r="BW75" s="1277"/>
      <c r="BX75" s="1277">
        <v>10.9</v>
      </c>
      <c r="BY75" s="1277"/>
      <c r="BZ75" s="1277"/>
      <c r="CA75" s="1277"/>
      <c r="CB75" s="1277"/>
      <c r="CC75" s="1277"/>
      <c r="CD75" s="1277"/>
      <c r="CE75" s="1277"/>
      <c r="CF75" s="1277">
        <v>9.6</v>
      </c>
      <c r="CG75" s="1277"/>
      <c r="CH75" s="1277"/>
      <c r="CI75" s="1277"/>
      <c r="CJ75" s="1277"/>
      <c r="CK75" s="1277"/>
      <c r="CL75" s="1277"/>
      <c r="CM75" s="1277"/>
      <c r="CN75" s="1277">
        <v>8.4</v>
      </c>
      <c r="CO75" s="1277"/>
      <c r="CP75" s="1277"/>
      <c r="CQ75" s="1277"/>
      <c r="CR75" s="1277"/>
      <c r="CS75" s="1277"/>
      <c r="CT75" s="1277"/>
      <c r="CU75" s="1277"/>
      <c r="CV75" s="1277">
        <v>7.2</v>
      </c>
      <c r="CW75" s="1277"/>
      <c r="CX75" s="1277"/>
      <c r="CY75" s="1277"/>
      <c r="CZ75" s="1277"/>
      <c r="DA75" s="1277"/>
      <c r="DB75" s="1277"/>
      <c r="DC75" s="1277"/>
    </row>
    <row r="76" spans="2:107" x14ac:dyDescent="0.15">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1246"/>
      <c r="G77" s="1265"/>
      <c r="H77" s="1265"/>
      <c r="I77" s="1265"/>
      <c r="J77" s="1265"/>
      <c r="K77" s="1294"/>
      <c r="L77" s="1294"/>
      <c r="M77" s="1294"/>
      <c r="N77" s="1294"/>
      <c r="AN77" s="1271" t="s">
        <v>608</v>
      </c>
      <c r="AO77" s="1271"/>
      <c r="AP77" s="1271"/>
      <c r="AQ77" s="1271"/>
      <c r="AR77" s="1271"/>
      <c r="AS77" s="1271"/>
      <c r="AT77" s="1271"/>
      <c r="AU77" s="1271"/>
      <c r="AV77" s="1271"/>
      <c r="AW77" s="1271"/>
      <c r="AX77" s="1271"/>
      <c r="AY77" s="1271"/>
      <c r="AZ77" s="1271"/>
      <c r="BA77" s="1271"/>
      <c r="BB77" s="1275" t="s">
        <v>606</v>
      </c>
      <c r="BC77" s="1275"/>
      <c r="BD77" s="1275"/>
      <c r="BE77" s="1275"/>
      <c r="BF77" s="1275"/>
      <c r="BG77" s="1275"/>
      <c r="BH77" s="1275"/>
      <c r="BI77" s="1275"/>
      <c r="BJ77" s="1275"/>
      <c r="BK77" s="1275"/>
      <c r="BL77" s="1275"/>
      <c r="BM77" s="1275"/>
      <c r="BN77" s="1275"/>
      <c r="BO77" s="1275"/>
      <c r="BP77" s="1277">
        <v>37.6</v>
      </c>
      <c r="BQ77" s="1277"/>
      <c r="BR77" s="1277"/>
      <c r="BS77" s="1277"/>
      <c r="BT77" s="1277"/>
      <c r="BU77" s="1277"/>
      <c r="BV77" s="1277"/>
      <c r="BW77" s="1277"/>
      <c r="BX77" s="1277">
        <v>33.799999999999997</v>
      </c>
      <c r="BY77" s="1277"/>
      <c r="BZ77" s="1277"/>
      <c r="CA77" s="1277"/>
      <c r="CB77" s="1277"/>
      <c r="CC77" s="1277"/>
      <c r="CD77" s="1277"/>
      <c r="CE77" s="1277"/>
      <c r="CF77" s="1277">
        <v>34.9</v>
      </c>
      <c r="CG77" s="1277"/>
      <c r="CH77" s="1277"/>
      <c r="CI77" s="1277"/>
      <c r="CJ77" s="1277"/>
      <c r="CK77" s="1277"/>
      <c r="CL77" s="1277"/>
      <c r="CM77" s="1277"/>
      <c r="CN77" s="1277">
        <v>53.1</v>
      </c>
      <c r="CO77" s="1277"/>
      <c r="CP77" s="1277"/>
      <c r="CQ77" s="1277"/>
      <c r="CR77" s="1277"/>
      <c r="CS77" s="1277"/>
      <c r="CT77" s="1277"/>
      <c r="CU77" s="1277"/>
      <c r="CV77" s="1277">
        <v>51.2</v>
      </c>
      <c r="CW77" s="1277"/>
      <c r="CX77" s="1277"/>
      <c r="CY77" s="1277"/>
      <c r="CZ77" s="1277"/>
      <c r="DA77" s="1277"/>
      <c r="DB77" s="1277"/>
      <c r="DC77" s="1277"/>
    </row>
    <row r="78" spans="2:107" x14ac:dyDescent="0.15">
      <c r="B78" s="1246"/>
      <c r="G78" s="1265"/>
      <c r="H78" s="1265"/>
      <c r="I78" s="1265"/>
      <c r="J78" s="1265"/>
      <c r="K78" s="1294"/>
      <c r="L78" s="1294"/>
      <c r="M78" s="1294"/>
      <c r="N78" s="1294"/>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1246"/>
      <c r="G79" s="1265"/>
      <c r="H79" s="1265"/>
      <c r="I79" s="1279"/>
      <c r="J79" s="1279"/>
      <c r="K79" s="1295"/>
      <c r="L79" s="1295"/>
      <c r="M79" s="1295"/>
      <c r="N79" s="1295"/>
      <c r="AN79" s="1271"/>
      <c r="AO79" s="1271"/>
      <c r="AP79" s="1271"/>
      <c r="AQ79" s="1271"/>
      <c r="AR79" s="1271"/>
      <c r="AS79" s="1271"/>
      <c r="AT79" s="1271"/>
      <c r="AU79" s="1271"/>
      <c r="AV79" s="1271"/>
      <c r="AW79" s="1271"/>
      <c r="AX79" s="1271"/>
      <c r="AY79" s="1271"/>
      <c r="AZ79" s="1271"/>
      <c r="BA79" s="1271"/>
      <c r="BB79" s="1275" t="s">
        <v>609</v>
      </c>
      <c r="BC79" s="1275"/>
      <c r="BD79" s="1275"/>
      <c r="BE79" s="1275"/>
      <c r="BF79" s="1275"/>
      <c r="BG79" s="1275"/>
      <c r="BH79" s="1275"/>
      <c r="BI79" s="1275"/>
      <c r="BJ79" s="1275"/>
      <c r="BK79" s="1275"/>
      <c r="BL79" s="1275"/>
      <c r="BM79" s="1275"/>
      <c r="BN79" s="1275"/>
      <c r="BO79" s="1275"/>
      <c r="BP79" s="1277">
        <v>7.9</v>
      </c>
      <c r="BQ79" s="1277"/>
      <c r="BR79" s="1277"/>
      <c r="BS79" s="1277"/>
      <c r="BT79" s="1277"/>
      <c r="BU79" s="1277"/>
      <c r="BV79" s="1277"/>
      <c r="BW79" s="1277"/>
      <c r="BX79" s="1277">
        <v>7.1</v>
      </c>
      <c r="BY79" s="1277"/>
      <c r="BZ79" s="1277"/>
      <c r="CA79" s="1277"/>
      <c r="CB79" s="1277"/>
      <c r="CC79" s="1277"/>
      <c r="CD79" s="1277"/>
      <c r="CE79" s="1277"/>
      <c r="CF79" s="1277">
        <v>7.2</v>
      </c>
      <c r="CG79" s="1277"/>
      <c r="CH79" s="1277"/>
      <c r="CI79" s="1277"/>
      <c r="CJ79" s="1277"/>
      <c r="CK79" s="1277"/>
      <c r="CL79" s="1277"/>
      <c r="CM79" s="1277"/>
      <c r="CN79" s="1277">
        <v>8.6</v>
      </c>
      <c r="CO79" s="1277"/>
      <c r="CP79" s="1277"/>
      <c r="CQ79" s="1277"/>
      <c r="CR79" s="1277"/>
      <c r="CS79" s="1277"/>
      <c r="CT79" s="1277"/>
      <c r="CU79" s="1277"/>
      <c r="CV79" s="1277">
        <v>8.1999999999999993</v>
      </c>
      <c r="CW79" s="1277"/>
      <c r="CX79" s="1277"/>
      <c r="CY79" s="1277"/>
      <c r="CZ79" s="1277"/>
      <c r="DA79" s="1277"/>
      <c r="DB79" s="1277"/>
      <c r="DC79" s="1277"/>
    </row>
    <row r="80" spans="2:107" x14ac:dyDescent="0.15">
      <c r="B80" s="1246"/>
      <c r="G80" s="1265"/>
      <c r="H80" s="1265"/>
      <c r="I80" s="1279"/>
      <c r="J80" s="1279"/>
      <c r="K80" s="1295"/>
      <c r="L80" s="1295"/>
      <c r="M80" s="1295"/>
      <c r="N80" s="1295"/>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1246"/>
    </row>
    <row r="82" spans="2:109" ht="17.25" x14ac:dyDescent="0.15">
      <c r="B82" s="1246"/>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x14ac:dyDescent="0.15">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x14ac:dyDescent="0.15">
      <c r="DD84" s="1239"/>
      <c r="DE84" s="1239"/>
    </row>
    <row r="85" spans="2:109" x14ac:dyDescent="0.15">
      <c r="DD85" s="1239"/>
      <c r="DE85" s="1239"/>
    </row>
    <row r="86" spans="2:109" hidden="1" x14ac:dyDescent="0.15">
      <c r="DD86" s="1239"/>
      <c r="DE86" s="1239"/>
    </row>
    <row r="87" spans="2:109" hidden="1" x14ac:dyDescent="0.15">
      <c r="K87" s="1297"/>
      <c r="AQ87" s="1297"/>
      <c r="BC87" s="1297"/>
      <c r="BO87" s="1297"/>
      <c r="CA87" s="1297"/>
      <c r="CM87" s="1297"/>
      <c r="CY87" s="1297"/>
      <c r="DD87" s="1239"/>
      <c r="DE87" s="1239"/>
    </row>
    <row r="88" spans="2:109" hidden="1" x14ac:dyDescent="0.15">
      <c r="DD88" s="1239"/>
      <c r="DE88" s="1239"/>
    </row>
    <row r="89" spans="2:109" hidden="1" x14ac:dyDescent="0.15">
      <c r="DD89" s="1239"/>
      <c r="DE89" s="1239"/>
    </row>
    <row r="90" spans="2:109" hidden="1" x14ac:dyDescent="0.15">
      <c r="DD90" s="1239"/>
      <c r="DE90" s="1239"/>
    </row>
    <row r="91" spans="2:109" hidden="1" x14ac:dyDescent="0.15">
      <c r="DD91" s="1239"/>
      <c r="DE91" s="1239"/>
    </row>
    <row r="92" spans="2:109" ht="13.5" hidden="1" customHeight="1" x14ac:dyDescent="0.15">
      <c r="DD92" s="1239"/>
      <c r="DE92" s="1239"/>
    </row>
    <row r="93" spans="2:109" ht="13.5" hidden="1" customHeight="1" x14ac:dyDescent="0.15">
      <c r="DD93" s="1239"/>
      <c r="DE93" s="1239"/>
    </row>
    <row r="94" spans="2:109" ht="13.5" hidden="1" customHeight="1" x14ac:dyDescent="0.15">
      <c r="DD94" s="1239"/>
      <c r="DE94" s="1239"/>
    </row>
    <row r="95" spans="2:109" ht="13.5" hidden="1" customHeight="1" x14ac:dyDescent="0.15">
      <c r="DD95" s="1239"/>
      <c r="DE95" s="1239"/>
    </row>
    <row r="96" spans="2:109" ht="13.5" hidden="1" customHeight="1" x14ac:dyDescent="0.15">
      <c r="DD96" s="1239"/>
      <c r="DE96" s="1239"/>
    </row>
    <row r="97" spans="108:109" ht="13.5" hidden="1" customHeight="1" x14ac:dyDescent="0.15">
      <c r="DD97" s="1239"/>
      <c r="DE97" s="1239"/>
    </row>
    <row r="98" spans="108:109" ht="13.5" hidden="1" customHeight="1" x14ac:dyDescent="0.15">
      <c r="DD98" s="1239"/>
      <c r="DE98" s="1239"/>
    </row>
    <row r="99" spans="108:109" ht="13.5" hidden="1" customHeight="1" x14ac:dyDescent="0.15">
      <c r="DD99" s="1239"/>
      <c r="DE99" s="1239"/>
    </row>
    <row r="100" spans="108:109" ht="13.5" hidden="1" customHeight="1" x14ac:dyDescent="0.15">
      <c r="DD100" s="1239"/>
      <c r="DE100" s="1239"/>
    </row>
    <row r="101" spans="108:109" ht="13.5" hidden="1" customHeight="1" x14ac:dyDescent="0.15">
      <c r="DD101" s="1239"/>
      <c r="DE101" s="1239"/>
    </row>
    <row r="102" spans="108:109" ht="13.5" hidden="1" customHeight="1" x14ac:dyDescent="0.15">
      <c r="DD102" s="1239"/>
      <c r="DE102" s="1239"/>
    </row>
    <row r="103" spans="108:109" ht="13.5" hidden="1" customHeight="1" x14ac:dyDescent="0.15">
      <c r="DD103" s="1239"/>
      <c r="DE103" s="1239"/>
    </row>
    <row r="104" spans="108:109" ht="13.5" hidden="1" customHeight="1" x14ac:dyDescent="0.15">
      <c r="DD104" s="1239"/>
      <c r="DE104" s="1239"/>
    </row>
    <row r="105" spans="108:109" ht="13.5" hidden="1" customHeight="1" x14ac:dyDescent="0.15">
      <c r="DD105" s="1239"/>
      <c r="DE105" s="1239"/>
    </row>
    <row r="106" spans="108:109" ht="13.5" hidden="1" customHeight="1" x14ac:dyDescent="0.15">
      <c r="DD106" s="1239"/>
      <c r="DE106" s="1239"/>
    </row>
    <row r="107" spans="108:109" ht="13.5" hidden="1" customHeight="1" x14ac:dyDescent="0.15">
      <c r="DD107" s="1239"/>
      <c r="DE107" s="1239"/>
    </row>
    <row r="108" spans="108:109" ht="13.5" hidden="1" customHeight="1" x14ac:dyDescent="0.15">
      <c r="DD108" s="1239"/>
      <c r="DE108" s="1239"/>
    </row>
    <row r="109" spans="108:109" ht="13.5" hidden="1" customHeight="1" x14ac:dyDescent="0.15">
      <c r="DD109" s="1239"/>
      <c r="DE109" s="1239"/>
    </row>
    <row r="110" spans="108:109" ht="13.5" hidden="1" customHeight="1" x14ac:dyDescent="0.15">
      <c r="DD110" s="1239"/>
      <c r="DE110" s="1239"/>
    </row>
    <row r="111" spans="108:109" ht="13.5" hidden="1" customHeight="1" x14ac:dyDescent="0.15">
      <c r="DD111" s="1239"/>
      <c r="DE111" s="1239"/>
    </row>
    <row r="112" spans="108:109" ht="13.5" hidden="1" customHeight="1" x14ac:dyDescent="0.15">
      <c r="DD112" s="1239"/>
      <c r="DE112" s="1239"/>
    </row>
    <row r="113" spans="108:109" ht="13.5" hidden="1" customHeight="1" x14ac:dyDescent="0.15">
      <c r="DD113" s="1239"/>
      <c r="DE113" s="1239"/>
    </row>
    <row r="114" spans="108:109" ht="13.5" hidden="1" customHeight="1" x14ac:dyDescent="0.15">
      <c r="DD114" s="1239"/>
      <c r="DE114" s="1239"/>
    </row>
    <row r="115" spans="108:109" ht="13.5" hidden="1" customHeight="1" x14ac:dyDescent="0.15">
      <c r="DD115" s="1239"/>
      <c r="DE115" s="1239"/>
    </row>
    <row r="116" spans="108:109" ht="13.5" hidden="1" customHeight="1" x14ac:dyDescent="0.15">
      <c r="DD116" s="1239"/>
      <c r="DE116" s="1239"/>
    </row>
    <row r="117" spans="108:109" ht="13.5" hidden="1" customHeight="1" x14ac:dyDescent="0.15">
      <c r="DD117" s="1239"/>
      <c r="DE117" s="1239"/>
    </row>
    <row r="118" spans="108:109" ht="13.5" hidden="1" customHeight="1" x14ac:dyDescent="0.15">
      <c r="DD118" s="1239"/>
      <c r="DE118" s="1239"/>
    </row>
    <row r="119" spans="108:109" ht="13.5" hidden="1" customHeight="1" x14ac:dyDescent="0.15">
      <c r="DD119" s="1239"/>
      <c r="DE119" s="1239"/>
    </row>
    <row r="120" spans="108:109" ht="13.5" hidden="1" customHeight="1" x14ac:dyDescent="0.15">
      <c r="DD120" s="1239"/>
      <c r="DE120" s="1239"/>
    </row>
    <row r="121" spans="108:109" ht="13.5" hidden="1" customHeight="1" x14ac:dyDescent="0.15">
      <c r="DD121" s="1239"/>
      <c r="DE121" s="1239"/>
    </row>
    <row r="122" spans="108:109" ht="13.5" hidden="1" customHeight="1" x14ac:dyDescent="0.15">
      <c r="DD122" s="1239"/>
      <c r="DE122" s="1239"/>
    </row>
    <row r="123" spans="108:109" ht="13.5" hidden="1" customHeight="1" x14ac:dyDescent="0.15">
      <c r="DD123" s="1239"/>
      <c r="DE123" s="1239"/>
    </row>
    <row r="124" spans="108:109" ht="13.5" hidden="1" customHeight="1" x14ac:dyDescent="0.15">
      <c r="DD124" s="1239"/>
      <c r="DE124" s="1239"/>
    </row>
    <row r="125" spans="108:109" ht="13.5" hidden="1" customHeight="1" x14ac:dyDescent="0.15">
      <c r="DD125" s="1239"/>
      <c r="DE125" s="1239"/>
    </row>
    <row r="126" spans="108:109" ht="13.5" hidden="1" customHeight="1" x14ac:dyDescent="0.15">
      <c r="DD126" s="1239"/>
      <c r="DE126" s="1239"/>
    </row>
    <row r="127" spans="108:109" ht="13.5" hidden="1" customHeight="1" x14ac:dyDescent="0.15">
      <c r="DD127" s="1239"/>
      <c r="DE127" s="1239"/>
    </row>
    <row r="128" spans="108:109" ht="13.5" hidden="1" customHeight="1" x14ac:dyDescent="0.15">
      <c r="DD128" s="1239"/>
      <c r="DE128" s="1239"/>
    </row>
    <row r="129" spans="108:109" ht="13.5" hidden="1" customHeight="1" x14ac:dyDescent="0.15">
      <c r="DD129" s="1239"/>
      <c r="DE129" s="1239"/>
    </row>
    <row r="130" spans="108:109" ht="13.5" hidden="1" customHeight="1" x14ac:dyDescent="0.15">
      <c r="DD130" s="1239"/>
      <c r="DE130" s="1239"/>
    </row>
    <row r="131" spans="108:109" ht="13.5" hidden="1" customHeight="1" x14ac:dyDescent="0.15">
      <c r="DD131" s="1239"/>
      <c r="DE131" s="1239"/>
    </row>
    <row r="132" spans="108:109" ht="13.5" hidden="1" customHeight="1" x14ac:dyDescent="0.15">
      <c r="DD132" s="1239"/>
      <c r="DE132" s="1239"/>
    </row>
    <row r="133" spans="108:109" ht="13.5" hidden="1" customHeight="1" x14ac:dyDescent="0.15">
      <c r="DD133" s="1239"/>
      <c r="DE133" s="1239"/>
    </row>
    <row r="134" spans="108:109" ht="13.5" hidden="1" customHeight="1" x14ac:dyDescent="0.15">
      <c r="DD134" s="1239"/>
      <c r="DE134" s="1239"/>
    </row>
    <row r="135" spans="108:109" ht="13.5" hidden="1" customHeight="1" x14ac:dyDescent="0.15">
      <c r="DD135" s="1239"/>
      <c r="DE135" s="1239"/>
    </row>
    <row r="136" spans="108:109" ht="13.5" hidden="1" customHeight="1" x14ac:dyDescent="0.15">
      <c r="DD136" s="1239"/>
      <c r="DE136" s="1239"/>
    </row>
    <row r="137" spans="108:109" ht="13.5" hidden="1" customHeight="1" x14ac:dyDescent="0.15">
      <c r="DD137" s="1239"/>
      <c r="DE137" s="1239"/>
    </row>
    <row r="138" spans="108:109" ht="13.5" hidden="1" customHeight="1" x14ac:dyDescent="0.15">
      <c r="DD138" s="1239"/>
      <c r="DE138" s="1239"/>
    </row>
    <row r="139" spans="108:109" ht="13.5" hidden="1" customHeight="1" x14ac:dyDescent="0.15">
      <c r="DD139" s="1239"/>
      <c r="DE139" s="1239"/>
    </row>
    <row r="140" spans="108:109" ht="13.5" hidden="1" customHeight="1" x14ac:dyDescent="0.15">
      <c r="DD140" s="1239"/>
      <c r="DE140" s="1239"/>
    </row>
    <row r="141" spans="108:109" ht="13.5" hidden="1" customHeight="1" x14ac:dyDescent="0.15">
      <c r="DD141" s="1239"/>
      <c r="DE141" s="1239"/>
    </row>
    <row r="142" spans="108:109" ht="13.5" hidden="1" customHeight="1" x14ac:dyDescent="0.15">
      <c r="DD142" s="1239"/>
      <c r="DE142" s="1239"/>
    </row>
    <row r="143" spans="108:109" ht="13.5" hidden="1" customHeight="1" x14ac:dyDescent="0.15">
      <c r="DD143" s="1239"/>
      <c r="DE143" s="1239"/>
    </row>
    <row r="144" spans="108:109" ht="13.5" hidden="1" customHeight="1" x14ac:dyDescent="0.15">
      <c r="DD144" s="1239"/>
      <c r="DE144" s="1239"/>
    </row>
    <row r="145" spans="108:109" ht="13.5" hidden="1" customHeight="1" x14ac:dyDescent="0.15">
      <c r="DD145" s="1239"/>
      <c r="DE145" s="1239"/>
    </row>
    <row r="146" spans="108:109" ht="13.5" hidden="1" customHeight="1" x14ac:dyDescent="0.15">
      <c r="DD146" s="1239"/>
      <c r="DE146" s="1239"/>
    </row>
    <row r="147" spans="108:109" ht="13.5" hidden="1" customHeight="1" x14ac:dyDescent="0.15">
      <c r="DD147" s="1239"/>
      <c r="DE147" s="1239"/>
    </row>
    <row r="148" spans="108:109" ht="13.5" hidden="1" customHeight="1" x14ac:dyDescent="0.15">
      <c r="DD148" s="1239"/>
      <c r="DE148" s="1239"/>
    </row>
    <row r="149" spans="108:109" ht="13.5" hidden="1" customHeight="1" x14ac:dyDescent="0.15">
      <c r="DD149" s="1239"/>
      <c r="DE149" s="1239"/>
    </row>
    <row r="150" spans="108:109" ht="13.5" hidden="1" customHeight="1" x14ac:dyDescent="0.15">
      <c r="DD150" s="1239"/>
      <c r="DE150" s="1239"/>
    </row>
    <row r="151" spans="108:109" ht="13.5" hidden="1" customHeight="1" x14ac:dyDescent="0.15">
      <c r="DD151" s="1239"/>
      <c r="DE151" s="1239"/>
    </row>
    <row r="152" spans="108:109" ht="13.5" hidden="1" customHeight="1" x14ac:dyDescent="0.15">
      <c r="DD152" s="1239"/>
      <c r="DE152" s="1239"/>
    </row>
    <row r="153" spans="108:109" ht="13.5" hidden="1" customHeight="1" x14ac:dyDescent="0.15">
      <c r="DD153" s="1239"/>
      <c r="DE153" s="1239"/>
    </row>
    <row r="154" spans="108:109" ht="13.5" hidden="1" customHeight="1" x14ac:dyDescent="0.15">
      <c r="DD154" s="1239"/>
      <c r="DE154" s="1239"/>
    </row>
    <row r="155" spans="108:109" ht="13.5" hidden="1" customHeight="1" x14ac:dyDescent="0.15">
      <c r="DD155" s="1239"/>
      <c r="DE155" s="1239"/>
    </row>
    <row r="156" spans="108:109" ht="13.5" hidden="1" customHeight="1" x14ac:dyDescent="0.15">
      <c r="DD156" s="1239"/>
      <c r="DE156" s="1239"/>
    </row>
    <row r="157" spans="108:109" ht="13.5" hidden="1" customHeight="1" x14ac:dyDescent="0.15">
      <c r="DD157" s="1239"/>
      <c r="DE157" s="1239"/>
    </row>
    <row r="158" spans="108:109" ht="13.5" hidden="1" customHeight="1" x14ac:dyDescent="0.15">
      <c r="DD158" s="1239"/>
      <c r="DE158" s="1239"/>
    </row>
    <row r="159" spans="108:109" ht="13.5" hidden="1" customHeight="1" x14ac:dyDescent="0.15">
      <c r="DD159" s="1239"/>
      <c r="DE159" s="1239"/>
    </row>
    <row r="160" spans="108:109" ht="13.5" hidden="1" customHeight="1" x14ac:dyDescent="0.15">
      <c r="DD160" s="1239"/>
      <c r="DE160" s="123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ajxgxandmc2krFMjyWm1SZjtrB0Qe4rkM6fs0qirvaEGTyTdEoOzORDeLn7QbCiO2fhZ+7l8GabD9taMO44KBg==" saltValue="neieVfgcrdVdRyv1gY6fW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4294967295"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610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8yYttuNRT0W3X/AwP5wnDxTHh0AeLPnWFCcRPI7sWE5xDcUX7fnyo03FjndQjMQTFgWKNgMXWCn1H0xigZOVWg==" saltValue="cKl9NS2nkuklBtdF/OgF1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4294967295"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Ek7TVIwOlH1mJiIMpZeX5QqPvrLCoINA8F2SjUQ7x9rvTtwGtjLDppvQWVQiGZL9M1qn1Mi5JJAhLcOJ/xdEdA==" saltValue="3z1ljWP3ia4LX55j+oB4y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4294967295"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559</v>
      </c>
      <c r="G2" s="136"/>
      <c r="H2" s="137"/>
    </row>
    <row r="3" spans="1:8" x14ac:dyDescent="0.15">
      <c r="A3" s="133" t="s">
        <v>552</v>
      </c>
      <c r="B3" s="138"/>
      <c r="C3" s="139"/>
      <c r="D3" s="140">
        <v>79223</v>
      </c>
      <c r="E3" s="141"/>
      <c r="F3" s="142">
        <v>50840</v>
      </c>
      <c r="G3" s="143"/>
      <c r="H3" s="144"/>
    </row>
    <row r="4" spans="1:8" x14ac:dyDescent="0.15">
      <c r="A4" s="145"/>
      <c r="B4" s="146"/>
      <c r="C4" s="147"/>
      <c r="D4" s="148">
        <v>26788</v>
      </c>
      <c r="E4" s="149"/>
      <c r="F4" s="150">
        <v>25367</v>
      </c>
      <c r="G4" s="151"/>
      <c r="H4" s="152"/>
    </row>
    <row r="5" spans="1:8" x14ac:dyDescent="0.15">
      <c r="A5" s="133" t="s">
        <v>554</v>
      </c>
      <c r="B5" s="138"/>
      <c r="C5" s="139"/>
      <c r="D5" s="140">
        <v>77155</v>
      </c>
      <c r="E5" s="141"/>
      <c r="F5" s="142">
        <v>53605</v>
      </c>
      <c r="G5" s="143"/>
      <c r="H5" s="144"/>
    </row>
    <row r="6" spans="1:8" x14ac:dyDescent="0.15">
      <c r="A6" s="145"/>
      <c r="B6" s="146"/>
      <c r="C6" s="147"/>
      <c r="D6" s="148">
        <v>30040</v>
      </c>
      <c r="E6" s="149"/>
      <c r="F6" s="150">
        <v>28343</v>
      </c>
      <c r="G6" s="151"/>
      <c r="H6" s="152"/>
    </row>
    <row r="7" spans="1:8" x14ac:dyDescent="0.15">
      <c r="A7" s="133" t="s">
        <v>555</v>
      </c>
      <c r="B7" s="138"/>
      <c r="C7" s="139"/>
      <c r="D7" s="140">
        <v>67600</v>
      </c>
      <c r="E7" s="141"/>
      <c r="F7" s="142">
        <v>58051</v>
      </c>
      <c r="G7" s="143"/>
      <c r="H7" s="144"/>
    </row>
    <row r="8" spans="1:8" x14ac:dyDescent="0.15">
      <c r="A8" s="145"/>
      <c r="B8" s="146"/>
      <c r="C8" s="147"/>
      <c r="D8" s="148">
        <v>30567</v>
      </c>
      <c r="E8" s="149"/>
      <c r="F8" s="150">
        <v>32143</v>
      </c>
      <c r="G8" s="151"/>
      <c r="H8" s="152"/>
    </row>
    <row r="9" spans="1:8" x14ac:dyDescent="0.15">
      <c r="A9" s="133" t="s">
        <v>556</v>
      </c>
      <c r="B9" s="138"/>
      <c r="C9" s="139"/>
      <c r="D9" s="140">
        <v>90738</v>
      </c>
      <c r="E9" s="141"/>
      <c r="F9" s="142">
        <v>65942</v>
      </c>
      <c r="G9" s="143"/>
      <c r="H9" s="144"/>
    </row>
    <row r="10" spans="1:8" x14ac:dyDescent="0.15">
      <c r="A10" s="145"/>
      <c r="B10" s="146"/>
      <c r="C10" s="147"/>
      <c r="D10" s="148">
        <v>41615</v>
      </c>
      <c r="E10" s="149"/>
      <c r="F10" s="150">
        <v>32778</v>
      </c>
      <c r="G10" s="151"/>
      <c r="H10" s="152"/>
    </row>
    <row r="11" spans="1:8" x14ac:dyDescent="0.15">
      <c r="A11" s="133" t="s">
        <v>557</v>
      </c>
      <c r="B11" s="138"/>
      <c r="C11" s="139"/>
      <c r="D11" s="140">
        <v>75143</v>
      </c>
      <c r="E11" s="141"/>
      <c r="F11" s="142">
        <v>68655</v>
      </c>
      <c r="G11" s="143"/>
      <c r="H11" s="144"/>
    </row>
    <row r="12" spans="1:8" x14ac:dyDescent="0.15">
      <c r="A12" s="145"/>
      <c r="B12" s="146"/>
      <c r="C12" s="153"/>
      <c r="D12" s="148">
        <v>35368</v>
      </c>
      <c r="E12" s="149"/>
      <c r="F12" s="150">
        <v>32316</v>
      </c>
      <c r="G12" s="151"/>
      <c r="H12" s="152"/>
    </row>
    <row r="13" spans="1:8" x14ac:dyDescent="0.15">
      <c r="A13" s="133"/>
      <c r="B13" s="138"/>
      <c r="C13" s="154"/>
      <c r="D13" s="155">
        <v>77972</v>
      </c>
      <c r="E13" s="156"/>
      <c r="F13" s="157">
        <v>59419</v>
      </c>
      <c r="G13" s="158"/>
      <c r="H13" s="144"/>
    </row>
    <row r="14" spans="1:8" x14ac:dyDescent="0.15">
      <c r="A14" s="145"/>
      <c r="B14" s="146"/>
      <c r="C14" s="147"/>
      <c r="D14" s="148">
        <v>32876</v>
      </c>
      <c r="E14" s="149"/>
      <c r="F14" s="150">
        <v>30189</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7.47</v>
      </c>
      <c r="C19" s="159">
        <f>ROUND(VALUE(SUBSTITUTE(実質収支比率等に係る経年分析!G$48,"▲","-")),2)</f>
        <v>9.1300000000000008</v>
      </c>
      <c r="D19" s="159">
        <f>ROUND(VALUE(SUBSTITUTE(実質収支比率等に係る経年分析!H$48,"▲","-")),2)</f>
        <v>11.78</v>
      </c>
      <c r="E19" s="159">
        <f>ROUND(VALUE(SUBSTITUTE(実質収支比率等に係る経年分析!I$48,"▲","-")),2)</f>
        <v>7.57</v>
      </c>
      <c r="F19" s="159">
        <f>ROUND(VALUE(SUBSTITUTE(実質収支比率等に係る経年分析!J$48,"▲","-")),2)</f>
        <v>7.16</v>
      </c>
    </row>
    <row r="20" spans="1:11" x14ac:dyDescent="0.15">
      <c r="A20" s="159" t="s">
        <v>49</v>
      </c>
      <c r="B20" s="159">
        <f>ROUND(VALUE(SUBSTITUTE(実質収支比率等に係る経年分析!F$47,"▲","-")),2)</f>
        <v>20.59</v>
      </c>
      <c r="C20" s="159">
        <f>ROUND(VALUE(SUBSTITUTE(実質収支比率等に係る経年分析!G$47,"▲","-")),2)</f>
        <v>18.149999999999999</v>
      </c>
      <c r="D20" s="159">
        <f>ROUND(VALUE(SUBSTITUTE(実質収支比率等に係る経年分析!H$47,"▲","-")),2)</f>
        <v>18.73</v>
      </c>
      <c r="E20" s="159">
        <f>ROUND(VALUE(SUBSTITUTE(実質収支比率等に係る経年分析!I$47,"▲","-")),2)</f>
        <v>24.78</v>
      </c>
      <c r="F20" s="159">
        <f>ROUND(VALUE(SUBSTITUTE(実質収支比率等に係る経年分析!J$47,"▲","-")),2)</f>
        <v>21.76</v>
      </c>
    </row>
    <row r="21" spans="1:11" x14ac:dyDescent="0.15">
      <c r="A21" s="159" t="s">
        <v>50</v>
      </c>
      <c r="B21" s="159">
        <f>IF(ISNUMBER(VALUE(SUBSTITUTE(実質収支比率等に係る経年分析!F$49,"▲","-"))),ROUND(VALUE(SUBSTITUTE(実質収支比率等に係る経年分析!F$49,"▲","-")),2),NA())</f>
        <v>0.82</v>
      </c>
      <c r="C21" s="159">
        <f>IF(ISNUMBER(VALUE(SUBSTITUTE(実質収支比率等に係る経年分析!G$49,"▲","-"))),ROUND(VALUE(SUBSTITUTE(実質収支比率等に係る経年分析!G$49,"▲","-")),2),NA())</f>
        <v>-0.8</v>
      </c>
      <c r="D21" s="159">
        <f>IF(ISNUMBER(VALUE(SUBSTITUTE(実質収支比率等に係る経年分析!H$49,"▲","-"))),ROUND(VALUE(SUBSTITUTE(実質収支比率等に係る経年分析!H$49,"▲","-")),2),NA())</f>
        <v>3.17</v>
      </c>
      <c r="E21" s="159">
        <f>IF(ISNUMBER(VALUE(SUBSTITUTE(実質収支比率等に係る経年分析!I$49,"▲","-"))),ROUND(VALUE(SUBSTITUTE(実質収支比率等に係る経年分析!I$49,"▲","-")),2),NA())</f>
        <v>1.38</v>
      </c>
      <c r="F21" s="159">
        <f>IF(ISNUMBER(VALUE(SUBSTITUTE(実質収支比率等に係る経年分析!J$49,"▲","-"))),ROUND(VALUE(SUBSTITUTE(実質収支比率等に係る経年分析!J$49,"▲","-")),2),NA())</f>
        <v>-3.5</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0.05</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0.05</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0.06</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0.08</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0.08</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病院事業会計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0.04</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0.04</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0.05</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0.04</v>
      </c>
    </row>
    <row r="30" spans="1:11" x14ac:dyDescent="0.15">
      <c r="A30" s="160" t="str">
        <f>IF(連結実質赤字比率に係る赤字・黒字の構成分析!C$40="",NA(),連結実質赤字比率に係る赤字・黒字の構成分析!C$40)</f>
        <v>後期高齢者医療保険特別会計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0.09</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v>
      </c>
    </row>
    <row r="31" spans="1:11" x14ac:dyDescent="0.15">
      <c r="A31" s="160" t="str">
        <f>IF(連結実質赤字比率に係る赤字・黒字の構成分析!C$39="",NA(),連結実質赤字比率に係る赤字・黒字の構成分析!C$39)</f>
        <v>介護保険特別会計（介護サービス事業勘定）</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0.36</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0.34</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0.33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0.3</v>
      </c>
    </row>
    <row r="32" spans="1:11" x14ac:dyDescent="0.15">
      <c r="A32" s="160" t="str">
        <f>IF(連結実質赤字比率に係る赤字・黒字の構成分析!C$38="",NA(),連結実質赤字比率に係る赤字・黒字の構成分析!C$38)</f>
        <v>小松地域交流事業特別会計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0.36</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0.32</v>
      </c>
    </row>
    <row r="33" spans="1:16" x14ac:dyDescent="0.15">
      <c r="A33" s="160" t="str">
        <f>IF(連結実質赤字比率に係る赤字・黒字の構成分析!C$37="",NA(),連結実質赤字比率に係る赤字・黒字の構成分析!C$37)</f>
        <v>介護保険特別会計（介護保険事業勘定）</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0.42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0.54</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0.77</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1.08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0.6</v>
      </c>
    </row>
    <row r="34" spans="1:16" x14ac:dyDescent="0.15">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0.87</v>
      </c>
      <c r="D34" s="160">
        <f>IF(ROUND(VALUE(SUBSTITUTE(連結実質赤字比率に係る赤字・黒字の構成分析!G$36,"▲", "-")), 2) &lt; 0, ABS(ROUND(VALUE(SUBSTITUTE(連結実質赤字比率に係る赤字・黒字の構成分析!G$36,"▲", "-")), 2)), NA())</f>
        <v>0.86</v>
      </c>
      <c r="E34" s="160" t="e">
        <f>IF(ROUND(VALUE(SUBSTITUTE(連結実質赤字比率に係る赤字・黒字の構成分析!G$36,"▲", "-")), 2) &gt;= 0, ABS(ROUND(VALUE(SUBSTITUTE(連結実質赤字比率に係る赤字・黒字の構成分析!G$36,"▲", "-")), 2)), NA())</f>
        <v>#N/A</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0.67</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1.29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2.04</v>
      </c>
    </row>
    <row r="35" spans="1:16" x14ac:dyDescent="0.15">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5.45</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5.26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5.27</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5.46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5.58</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7.42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9.08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11.71</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7.49</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7.07</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3700</v>
      </c>
      <c r="E42" s="161"/>
      <c r="F42" s="161"/>
      <c r="G42" s="161">
        <f>'実質公債費比率（分子）の構造'!L$52</f>
        <v>3847</v>
      </c>
      <c r="H42" s="161"/>
      <c r="I42" s="161"/>
      <c r="J42" s="161">
        <f>'実質公債費比率（分子）の構造'!M$52</f>
        <v>3779</v>
      </c>
      <c r="K42" s="161"/>
      <c r="L42" s="161"/>
      <c r="M42" s="161">
        <f>'実質公債費比率（分子）の構造'!N$52</f>
        <v>3800</v>
      </c>
      <c r="N42" s="161"/>
      <c r="O42" s="161"/>
      <c r="P42" s="161">
        <f>'実質公債費比率（分子）の構造'!O$52</f>
        <v>4021</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10</v>
      </c>
      <c r="C44" s="161"/>
      <c r="D44" s="161"/>
      <c r="E44" s="161">
        <f>'実質公債費比率（分子）の構造'!L$50</f>
        <v>9</v>
      </c>
      <c r="F44" s="161"/>
      <c r="G44" s="161"/>
      <c r="H44" s="161">
        <f>'実質公債費比率（分子）の構造'!M$50</f>
        <v>9</v>
      </c>
      <c r="I44" s="161"/>
      <c r="J44" s="161"/>
      <c r="K44" s="161">
        <f>'実質公債費比率（分子）の構造'!N$50</f>
        <v>9</v>
      </c>
      <c r="L44" s="161"/>
      <c r="M44" s="161"/>
      <c r="N44" s="161">
        <f>'実質公債費比率（分子）の構造'!O$50</f>
        <v>9</v>
      </c>
      <c r="O44" s="161"/>
      <c r="P44" s="161"/>
    </row>
    <row r="45" spans="1:16" x14ac:dyDescent="0.15">
      <c r="A45" s="161" t="s">
        <v>60</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x14ac:dyDescent="0.15">
      <c r="A46" s="161" t="s">
        <v>61</v>
      </c>
      <c r="B46" s="161">
        <f>'実質公債費比率（分子）の構造'!K$48</f>
        <v>1508</v>
      </c>
      <c r="C46" s="161"/>
      <c r="D46" s="161"/>
      <c r="E46" s="161">
        <f>'実質公債費比率（分子）の構造'!L$48</f>
        <v>1523</v>
      </c>
      <c r="F46" s="161"/>
      <c r="G46" s="161"/>
      <c r="H46" s="161">
        <f>'実質公債費比率（分子）の構造'!M$48</f>
        <v>1341</v>
      </c>
      <c r="I46" s="161"/>
      <c r="J46" s="161"/>
      <c r="K46" s="161">
        <f>'実質公債費比率（分子）の構造'!N$48</f>
        <v>1455</v>
      </c>
      <c r="L46" s="161"/>
      <c r="M46" s="161"/>
      <c r="N46" s="161">
        <f>'実質公債費比率（分子）の構造'!O$48</f>
        <v>1490</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4739</v>
      </c>
      <c r="C49" s="161"/>
      <c r="D49" s="161"/>
      <c r="E49" s="161">
        <f>'実質公債費比率（分子）の構造'!L$45</f>
        <v>4749</v>
      </c>
      <c r="F49" s="161"/>
      <c r="G49" s="161"/>
      <c r="H49" s="161">
        <f>'実質公債費比率（分子）の構造'!M$45</f>
        <v>4310</v>
      </c>
      <c r="I49" s="161"/>
      <c r="J49" s="161"/>
      <c r="K49" s="161">
        <f>'実質公債費比率（分子）の構造'!N$45</f>
        <v>4013</v>
      </c>
      <c r="L49" s="161"/>
      <c r="M49" s="161"/>
      <c r="N49" s="161">
        <f>'実質公債費比率（分子）の構造'!O$45</f>
        <v>4050</v>
      </c>
      <c r="O49" s="161"/>
      <c r="P49" s="161"/>
    </row>
    <row r="50" spans="1:16" x14ac:dyDescent="0.15">
      <c r="A50" s="161" t="s">
        <v>65</v>
      </c>
      <c r="B50" s="161" t="e">
        <f>NA()</f>
        <v>#N/A</v>
      </c>
      <c r="C50" s="161">
        <f>IF(ISNUMBER('実質公債費比率（分子）の構造'!K$53),'実質公債費比率（分子）の構造'!K$53,NA())</f>
        <v>2557</v>
      </c>
      <c r="D50" s="161" t="e">
        <f>NA()</f>
        <v>#N/A</v>
      </c>
      <c r="E50" s="161" t="e">
        <f>NA()</f>
        <v>#N/A</v>
      </c>
      <c r="F50" s="161">
        <f>IF(ISNUMBER('実質公債費比率（分子）の構造'!L$53),'実質公債費比率（分子）の構造'!L$53,NA())</f>
        <v>2434</v>
      </c>
      <c r="G50" s="161" t="e">
        <f>NA()</f>
        <v>#N/A</v>
      </c>
      <c r="H50" s="161" t="e">
        <f>NA()</f>
        <v>#N/A</v>
      </c>
      <c r="I50" s="161">
        <f>IF(ISNUMBER('実質公債費比率（分子）の構造'!M$53),'実質公債費比率（分子）の構造'!M$53,NA())</f>
        <v>1881</v>
      </c>
      <c r="J50" s="161" t="e">
        <f>NA()</f>
        <v>#N/A</v>
      </c>
      <c r="K50" s="161" t="e">
        <f>NA()</f>
        <v>#N/A</v>
      </c>
      <c r="L50" s="161">
        <f>IF(ISNUMBER('実質公債費比率（分子）の構造'!N$53),'実質公債費比率（分子）の構造'!N$53,NA())</f>
        <v>1677</v>
      </c>
      <c r="M50" s="161" t="e">
        <f>NA()</f>
        <v>#N/A</v>
      </c>
      <c r="N50" s="161" t="e">
        <f>NA()</f>
        <v>#N/A</v>
      </c>
      <c r="O50" s="161">
        <f>IF(ISNUMBER('実質公債費比率（分子）の構造'!O$53),'実質公債費比率（分子）の構造'!O$53,NA())</f>
        <v>1528</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46827</v>
      </c>
      <c r="E56" s="160"/>
      <c r="F56" s="160"/>
      <c r="G56" s="160">
        <f>'将来負担比率（分子）の構造'!J$52</f>
        <v>48640</v>
      </c>
      <c r="H56" s="160"/>
      <c r="I56" s="160"/>
      <c r="J56" s="160">
        <f>'将来負担比率（分子）の構造'!K$52</f>
        <v>50039</v>
      </c>
      <c r="K56" s="160"/>
      <c r="L56" s="160"/>
      <c r="M56" s="160">
        <f>'将来負担比率（分子）の構造'!L$52</f>
        <v>50272</v>
      </c>
      <c r="N56" s="160"/>
      <c r="O56" s="160"/>
      <c r="P56" s="160">
        <f>'将来負担比率（分子）の構造'!M$52</f>
        <v>51503</v>
      </c>
    </row>
    <row r="57" spans="1:16" x14ac:dyDescent="0.15">
      <c r="A57" s="160" t="s">
        <v>36</v>
      </c>
      <c r="B57" s="160"/>
      <c r="C57" s="160"/>
      <c r="D57" s="160">
        <f>'将来負担比率（分子）の構造'!I$51</f>
        <v>1151</v>
      </c>
      <c r="E57" s="160"/>
      <c r="F57" s="160"/>
      <c r="G57" s="160">
        <f>'将来負担比率（分子）の構造'!J$51</f>
        <v>1040</v>
      </c>
      <c r="H57" s="160"/>
      <c r="I57" s="160"/>
      <c r="J57" s="160">
        <f>'将来負担比率（分子）の構造'!K$51</f>
        <v>936</v>
      </c>
      <c r="K57" s="160"/>
      <c r="L57" s="160"/>
      <c r="M57" s="160">
        <f>'将来負担比率（分子）の構造'!L$51</f>
        <v>873</v>
      </c>
      <c r="N57" s="160"/>
      <c r="O57" s="160"/>
      <c r="P57" s="160">
        <f>'将来負担比率（分子）の構造'!M$51</f>
        <v>860</v>
      </c>
    </row>
    <row r="58" spans="1:16" x14ac:dyDescent="0.15">
      <c r="A58" s="160" t="s">
        <v>35</v>
      </c>
      <c r="B58" s="160"/>
      <c r="C58" s="160"/>
      <c r="D58" s="160">
        <f>'将来負担比率（分子）の構造'!I$50</f>
        <v>10433</v>
      </c>
      <c r="E58" s="160"/>
      <c r="F58" s="160"/>
      <c r="G58" s="160">
        <f>'将来負担比率（分子）の構造'!J$50</f>
        <v>9511</v>
      </c>
      <c r="H58" s="160"/>
      <c r="I58" s="160"/>
      <c r="J58" s="160">
        <f>'将来負担比率（分子）の構造'!K$50</f>
        <v>9546</v>
      </c>
      <c r="K58" s="160"/>
      <c r="L58" s="160"/>
      <c r="M58" s="160">
        <f>'将来負担比率（分子）の構造'!L$50</f>
        <v>10348</v>
      </c>
      <c r="N58" s="160"/>
      <c r="O58" s="160"/>
      <c r="P58" s="160">
        <f>'将来負担比率（分子）の構造'!M$50</f>
        <v>10114</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0</v>
      </c>
      <c r="C61" s="160"/>
      <c r="D61" s="160"/>
      <c r="E61" s="160" t="str">
        <f>'将来負担比率（分子）の構造'!J$46</f>
        <v>-</v>
      </c>
      <c r="F61" s="160"/>
      <c r="G61" s="160"/>
      <c r="H61" s="160">
        <f>'将来負担比率（分子）の構造'!K$46</f>
        <v>12</v>
      </c>
      <c r="I61" s="160"/>
      <c r="J61" s="160"/>
      <c r="K61" s="160">
        <f>'将来負担比率（分子）の構造'!L$46</f>
        <v>17</v>
      </c>
      <c r="L61" s="160"/>
      <c r="M61" s="160"/>
      <c r="N61" s="160" t="str">
        <f>'将来負担比率（分子）の構造'!M$46</f>
        <v>-</v>
      </c>
      <c r="O61" s="160"/>
      <c r="P61" s="160"/>
    </row>
    <row r="62" spans="1:16" x14ac:dyDescent="0.15">
      <c r="A62" s="160" t="s">
        <v>29</v>
      </c>
      <c r="B62" s="160">
        <f>'将来負担比率（分子）の構造'!I$45</f>
        <v>7741</v>
      </c>
      <c r="C62" s="160"/>
      <c r="D62" s="160"/>
      <c r="E62" s="160">
        <f>'将来負担比率（分子）の構造'!J$45</f>
        <v>7185</v>
      </c>
      <c r="F62" s="160"/>
      <c r="G62" s="160"/>
      <c r="H62" s="160">
        <f>'将来負担比率（分子）の構造'!K$45</f>
        <v>7069</v>
      </c>
      <c r="I62" s="160"/>
      <c r="J62" s="160"/>
      <c r="K62" s="160">
        <f>'将来負担比率（分子）の構造'!L$45</f>
        <v>7040</v>
      </c>
      <c r="L62" s="160"/>
      <c r="M62" s="160"/>
      <c r="N62" s="160">
        <f>'将来負担比率（分子）の構造'!M$45</f>
        <v>6725</v>
      </c>
      <c r="O62" s="160"/>
      <c r="P62" s="160"/>
    </row>
    <row r="63" spans="1:16" x14ac:dyDescent="0.15">
      <c r="A63" s="160" t="s">
        <v>28</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x14ac:dyDescent="0.15">
      <c r="A64" s="160" t="s">
        <v>27</v>
      </c>
      <c r="B64" s="160">
        <f>'将来負担比率（分子）の構造'!I$43</f>
        <v>20672</v>
      </c>
      <c r="C64" s="160"/>
      <c r="D64" s="160"/>
      <c r="E64" s="160">
        <f>'将来負担比率（分子）の構造'!J$43</f>
        <v>20079</v>
      </c>
      <c r="F64" s="160"/>
      <c r="G64" s="160"/>
      <c r="H64" s="160">
        <f>'将来負担比率（分子）の構造'!K$43</f>
        <v>19257</v>
      </c>
      <c r="I64" s="160"/>
      <c r="J64" s="160"/>
      <c r="K64" s="160">
        <f>'将来負担比率（分子）の構造'!L$43</f>
        <v>19153</v>
      </c>
      <c r="L64" s="160"/>
      <c r="M64" s="160"/>
      <c r="N64" s="160">
        <f>'将来負担比率（分子）の構造'!M$43</f>
        <v>18899</v>
      </c>
      <c r="O64" s="160"/>
      <c r="P64" s="160"/>
    </row>
    <row r="65" spans="1:16" x14ac:dyDescent="0.15">
      <c r="A65" s="160" t="s">
        <v>26</v>
      </c>
      <c r="B65" s="160">
        <f>'将来負担比率（分子）の構造'!I$42</f>
        <v>38</v>
      </c>
      <c r="C65" s="160"/>
      <c r="D65" s="160"/>
      <c r="E65" s="160">
        <f>'将来負担比率（分子）の構造'!J$42</f>
        <v>30</v>
      </c>
      <c r="F65" s="160"/>
      <c r="G65" s="160"/>
      <c r="H65" s="160">
        <f>'将来負担比率（分子）の構造'!K$42</f>
        <v>23</v>
      </c>
      <c r="I65" s="160"/>
      <c r="J65" s="160"/>
      <c r="K65" s="160">
        <f>'将来負担比率（分子）の構造'!L$42</f>
        <v>15</v>
      </c>
      <c r="L65" s="160"/>
      <c r="M65" s="160"/>
      <c r="N65" s="160">
        <f>'将来負担比率（分子）の構造'!M$42</f>
        <v>8</v>
      </c>
      <c r="O65" s="160"/>
      <c r="P65" s="160"/>
    </row>
    <row r="66" spans="1:16" x14ac:dyDescent="0.15">
      <c r="A66" s="160" t="s">
        <v>25</v>
      </c>
      <c r="B66" s="160">
        <f>'将来負担比率（分子）の構造'!I$41</f>
        <v>44912</v>
      </c>
      <c r="C66" s="160"/>
      <c r="D66" s="160"/>
      <c r="E66" s="160">
        <f>'将来負担比率（分子）の構造'!J$41</f>
        <v>46589</v>
      </c>
      <c r="F66" s="160"/>
      <c r="G66" s="160"/>
      <c r="H66" s="160">
        <f>'将来負担比率（分子）の構造'!K$41</f>
        <v>49338</v>
      </c>
      <c r="I66" s="160"/>
      <c r="J66" s="160"/>
      <c r="K66" s="160">
        <f>'将来負担比率（分子）の構造'!L$41</f>
        <v>50154</v>
      </c>
      <c r="L66" s="160"/>
      <c r="M66" s="160"/>
      <c r="N66" s="160">
        <f>'将来負担比率（分子）の構造'!M$41</f>
        <v>52403</v>
      </c>
      <c r="O66" s="160"/>
      <c r="P66" s="160"/>
    </row>
    <row r="67" spans="1:16" x14ac:dyDescent="0.15">
      <c r="A67" s="160" t="s">
        <v>69</v>
      </c>
      <c r="B67" s="160" t="e">
        <f>NA()</f>
        <v>#N/A</v>
      </c>
      <c r="C67" s="160">
        <f>IF(ISNUMBER('将来負担比率（分子）の構造'!I$53), IF('将来負担比率（分子）の構造'!I$53 &lt; 0, 0, '将来負担比率（分子）の構造'!I$53), NA())</f>
        <v>14952</v>
      </c>
      <c r="D67" s="160" t="e">
        <f>NA()</f>
        <v>#N/A</v>
      </c>
      <c r="E67" s="160" t="e">
        <f>NA()</f>
        <v>#N/A</v>
      </c>
      <c r="F67" s="160">
        <f>IF(ISNUMBER('将来負担比率（分子）の構造'!J$53), IF('将来負担比率（分子）の構造'!J$53 &lt; 0, 0, '将来負担比率（分子）の構造'!J$53), NA())</f>
        <v>14693</v>
      </c>
      <c r="G67" s="160" t="e">
        <f>NA()</f>
        <v>#N/A</v>
      </c>
      <c r="H67" s="160" t="e">
        <f>NA()</f>
        <v>#N/A</v>
      </c>
      <c r="I67" s="160">
        <f>IF(ISNUMBER('将来負担比率（分子）の構造'!K$53), IF('将来負担比率（分子）の構造'!K$53 &lt; 0, 0, '将来負担比率（分子）の構造'!K$53), NA())</f>
        <v>15177</v>
      </c>
      <c r="J67" s="160" t="e">
        <f>NA()</f>
        <v>#N/A</v>
      </c>
      <c r="K67" s="160" t="e">
        <f>NA()</f>
        <v>#N/A</v>
      </c>
      <c r="L67" s="160">
        <f>IF(ISNUMBER('将来負担比率（分子）の構造'!L$53), IF('将来負担比率（分子）の構造'!L$53 &lt; 0, 0, '将来負担比率（分子）の構造'!L$53), NA())</f>
        <v>14885</v>
      </c>
      <c r="M67" s="160" t="e">
        <f>NA()</f>
        <v>#N/A</v>
      </c>
      <c r="N67" s="160" t="e">
        <f>NA()</f>
        <v>#N/A</v>
      </c>
      <c r="O67" s="160">
        <f>IF(ISNUMBER('将来負担比率（分子）の構造'!M$53), IF('将来負担比率（分子）の構造'!M$53 &lt; 0, 0, '将来負担比率（分子）の構造'!M$53), NA())</f>
        <v>15557</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5110</v>
      </c>
      <c r="C72" s="164">
        <f>基金残高に係る経年分析!G55</f>
        <v>6659</v>
      </c>
      <c r="D72" s="164">
        <f>基金残高に係る経年分析!H55</f>
        <v>5836</v>
      </c>
    </row>
    <row r="73" spans="1:16" x14ac:dyDescent="0.15">
      <c r="A73" s="163" t="s">
        <v>72</v>
      </c>
      <c r="B73" s="164">
        <f>基金残高に係る経年分析!F56</f>
        <v>61</v>
      </c>
      <c r="C73" s="164">
        <f>基金残高に係る経年分析!G56</f>
        <v>1057</v>
      </c>
      <c r="D73" s="164">
        <f>基金残高に係る経年分析!H56</f>
        <v>1849</v>
      </c>
    </row>
    <row r="74" spans="1:16" x14ac:dyDescent="0.15">
      <c r="A74" s="163" t="s">
        <v>73</v>
      </c>
      <c r="B74" s="164">
        <f>基金残高に係る経年分析!F57</f>
        <v>3162</v>
      </c>
      <c r="C74" s="164">
        <f>基金残高に係る経年分析!G57</f>
        <v>1263</v>
      </c>
      <c r="D74" s="164">
        <f>基金残高に係る経年分析!H57</f>
        <v>2185</v>
      </c>
    </row>
  </sheetData>
  <sheetProtection algorithmName="SHA-512" hashValue="2C6/my7LHlZKGZ51arCAB+Ei9pOdiattlZN2SNQR9QyZS9a9q5XUJ4lyd2LYukvJ1nS3U/ryG3w4385xRS/GBQ==" saltValue="1qvmw5rqTTShmyRUKkzsQg=="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209</v>
      </c>
      <c r="DI1" s="598"/>
      <c r="DJ1" s="598"/>
      <c r="DK1" s="598"/>
      <c r="DL1" s="598"/>
      <c r="DM1" s="598"/>
      <c r="DN1" s="599"/>
      <c r="DO1" s="205"/>
      <c r="DP1" s="597" t="s">
        <v>210</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x14ac:dyDescent="0.15">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00" t="s">
        <v>212</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213</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214</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x14ac:dyDescent="0.15">
      <c r="B4" s="600" t="s">
        <v>1</v>
      </c>
      <c r="C4" s="601"/>
      <c r="D4" s="601"/>
      <c r="E4" s="601"/>
      <c r="F4" s="601"/>
      <c r="G4" s="601"/>
      <c r="H4" s="601"/>
      <c r="I4" s="601"/>
      <c r="J4" s="601"/>
      <c r="K4" s="601"/>
      <c r="L4" s="601"/>
      <c r="M4" s="601"/>
      <c r="N4" s="601"/>
      <c r="O4" s="601"/>
      <c r="P4" s="601"/>
      <c r="Q4" s="602"/>
      <c r="R4" s="600" t="s">
        <v>215</v>
      </c>
      <c r="S4" s="601"/>
      <c r="T4" s="601"/>
      <c r="U4" s="601"/>
      <c r="V4" s="601"/>
      <c r="W4" s="601"/>
      <c r="X4" s="601"/>
      <c r="Y4" s="602"/>
      <c r="Z4" s="600" t="s">
        <v>216</v>
      </c>
      <c r="AA4" s="601"/>
      <c r="AB4" s="601"/>
      <c r="AC4" s="602"/>
      <c r="AD4" s="600" t="s">
        <v>217</v>
      </c>
      <c r="AE4" s="601"/>
      <c r="AF4" s="601"/>
      <c r="AG4" s="601"/>
      <c r="AH4" s="601"/>
      <c r="AI4" s="601"/>
      <c r="AJ4" s="601"/>
      <c r="AK4" s="602"/>
      <c r="AL4" s="600" t="s">
        <v>216</v>
      </c>
      <c r="AM4" s="601"/>
      <c r="AN4" s="601"/>
      <c r="AO4" s="602"/>
      <c r="AP4" s="606" t="s">
        <v>218</v>
      </c>
      <c r="AQ4" s="606"/>
      <c r="AR4" s="606"/>
      <c r="AS4" s="606"/>
      <c r="AT4" s="606"/>
      <c r="AU4" s="606"/>
      <c r="AV4" s="606"/>
      <c r="AW4" s="606"/>
      <c r="AX4" s="606"/>
      <c r="AY4" s="606"/>
      <c r="AZ4" s="606"/>
      <c r="BA4" s="606"/>
      <c r="BB4" s="606"/>
      <c r="BC4" s="606"/>
      <c r="BD4" s="606"/>
      <c r="BE4" s="606"/>
      <c r="BF4" s="606"/>
      <c r="BG4" s="606" t="s">
        <v>219</v>
      </c>
      <c r="BH4" s="606"/>
      <c r="BI4" s="606"/>
      <c r="BJ4" s="606"/>
      <c r="BK4" s="606"/>
      <c r="BL4" s="606"/>
      <c r="BM4" s="606"/>
      <c r="BN4" s="606"/>
      <c r="BO4" s="606" t="s">
        <v>216</v>
      </c>
      <c r="BP4" s="606"/>
      <c r="BQ4" s="606"/>
      <c r="BR4" s="606"/>
      <c r="BS4" s="606" t="s">
        <v>220</v>
      </c>
      <c r="BT4" s="606"/>
      <c r="BU4" s="606"/>
      <c r="BV4" s="606"/>
      <c r="BW4" s="606"/>
      <c r="BX4" s="606"/>
      <c r="BY4" s="606"/>
      <c r="BZ4" s="606"/>
      <c r="CA4" s="606"/>
      <c r="CB4" s="606"/>
      <c r="CD4" s="603" t="s">
        <v>221</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x14ac:dyDescent="0.15">
      <c r="B5" s="607" t="s">
        <v>222</v>
      </c>
      <c r="C5" s="608"/>
      <c r="D5" s="608"/>
      <c r="E5" s="608"/>
      <c r="F5" s="608"/>
      <c r="G5" s="608"/>
      <c r="H5" s="608"/>
      <c r="I5" s="608"/>
      <c r="J5" s="608"/>
      <c r="K5" s="608"/>
      <c r="L5" s="608"/>
      <c r="M5" s="608"/>
      <c r="N5" s="608"/>
      <c r="O5" s="608"/>
      <c r="P5" s="608"/>
      <c r="Q5" s="609"/>
      <c r="R5" s="610">
        <v>15801415</v>
      </c>
      <c r="S5" s="611"/>
      <c r="T5" s="611"/>
      <c r="U5" s="611"/>
      <c r="V5" s="611"/>
      <c r="W5" s="611"/>
      <c r="X5" s="611"/>
      <c r="Y5" s="612"/>
      <c r="Z5" s="613">
        <v>30.8</v>
      </c>
      <c r="AA5" s="613"/>
      <c r="AB5" s="613"/>
      <c r="AC5" s="613"/>
      <c r="AD5" s="614">
        <v>15801415</v>
      </c>
      <c r="AE5" s="614"/>
      <c r="AF5" s="614"/>
      <c r="AG5" s="614"/>
      <c r="AH5" s="614"/>
      <c r="AI5" s="614"/>
      <c r="AJ5" s="614"/>
      <c r="AK5" s="614"/>
      <c r="AL5" s="615">
        <v>61.3</v>
      </c>
      <c r="AM5" s="616"/>
      <c r="AN5" s="616"/>
      <c r="AO5" s="617"/>
      <c r="AP5" s="607" t="s">
        <v>223</v>
      </c>
      <c r="AQ5" s="608"/>
      <c r="AR5" s="608"/>
      <c r="AS5" s="608"/>
      <c r="AT5" s="608"/>
      <c r="AU5" s="608"/>
      <c r="AV5" s="608"/>
      <c r="AW5" s="608"/>
      <c r="AX5" s="608"/>
      <c r="AY5" s="608"/>
      <c r="AZ5" s="608"/>
      <c r="BA5" s="608"/>
      <c r="BB5" s="608"/>
      <c r="BC5" s="608"/>
      <c r="BD5" s="608"/>
      <c r="BE5" s="608"/>
      <c r="BF5" s="609"/>
      <c r="BG5" s="621">
        <v>15795358</v>
      </c>
      <c r="BH5" s="622"/>
      <c r="BI5" s="622"/>
      <c r="BJ5" s="622"/>
      <c r="BK5" s="622"/>
      <c r="BL5" s="622"/>
      <c r="BM5" s="622"/>
      <c r="BN5" s="623"/>
      <c r="BO5" s="624">
        <v>100</v>
      </c>
      <c r="BP5" s="624"/>
      <c r="BQ5" s="624"/>
      <c r="BR5" s="624"/>
      <c r="BS5" s="625">
        <v>249307</v>
      </c>
      <c r="BT5" s="625"/>
      <c r="BU5" s="625"/>
      <c r="BV5" s="625"/>
      <c r="BW5" s="625"/>
      <c r="BX5" s="625"/>
      <c r="BY5" s="625"/>
      <c r="BZ5" s="625"/>
      <c r="CA5" s="625"/>
      <c r="CB5" s="629"/>
      <c r="CD5" s="603" t="s">
        <v>218</v>
      </c>
      <c r="CE5" s="604"/>
      <c r="CF5" s="604"/>
      <c r="CG5" s="604"/>
      <c r="CH5" s="604"/>
      <c r="CI5" s="604"/>
      <c r="CJ5" s="604"/>
      <c r="CK5" s="604"/>
      <c r="CL5" s="604"/>
      <c r="CM5" s="604"/>
      <c r="CN5" s="604"/>
      <c r="CO5" s="604"/>
      <c r="CP5" s="604"/>
      <c r="CQ5" s="605"/>
      <c r="CR5" s="603" t="s">
        <v>224</v>
      </c>
      <c r="CS5" s="604"/>
      <c r="CT5" s="604"/>
      <c r="CU5" s="604"/>
      <c r="CV5" s="604"/>
      <c r="CW5" s="604"/>
      <c r="CX5" s="604"/>
      <c r="CY5" s="605"/>
      <c r="CZ5" s="603" t="s">
        <v>216</v>
      </c>
      <c r="DA5" s="604"/>
      <c r="DB5" s="604"/>
      <c r="DC5" s="605"/>
      <c r="DD5" s="603" t="s">
        <v>225</v>
      </c>
      <c r="DE5" s="604"/>
      <c r="DF5" s="604"/>
      <c r="DG5" s="604"/>
      <c r="DH5" s="604"/>
      <c r="DI5" s="604"/>
      <c r="DJ5" s="604"/>
      <c r="DK5" s="604"/>
      <c r="DL5" s="604"/>
      <c r="DM5" s="604"/>
      <c r="DN5" s="604"/>
      <c r="DO5" s="604"/>
      <c r="DP5" s="605"/>
      <c r="DQ5" s="603" t="s">
        <v>226</v>
      </c>
      <c r="DR5" s="604"/>
      <c r="DS5" s="604"/>
      <c r="DT5" s="604"/>
      <c r="DU5" s="604"/>
      <c r="DV5" s="604"/>
      <c r="DW5" s="604"/>
      <c r="DX5" s="604"/>
      <c r="DY5" s="604"/>
      <c r="DZ5" s="604"/>
      <c r="EA5" s="604"/>
      <c r="EB5" s="604"/>
      <c r="EC5" s="605"/>
    </row>
    <row r="6" spans="2:143" ht="11.25" customHeight="1" x14ac:dyDescent="0.15">
      <c r="B6" s="618" t="s">
        <v>227</v>
      </c>
      <c r="C6" s="619"/>
      <c r="D6" s="619"/>
      <c r="E6" s="619"/>
      <c r="F6" s="619"/>
      <c r="G6" s="619"/>
      <c r="H6" s="619"/>
      <c r="I6" s="619"/>
      <c r="J6" s="619"/>
      <c r="K6" s="619"/>
      <c r="L6" s="619"/>
      <c r="M6" s="619"/>
      <c r="N6" s="619"/>
      <c r="O6" s="619"/>
      <c r="P6" s="619"/>
      <c r="Q6" s="620"/>
      <c r="R6" s="621">
        <v>368057</v>
      </c>
      <c r="S6" s="622"/>
      <c r="T6" s="622"/>
      <c r="U6" s="622"/>
      <c r="V6" s="622"/>
      <c r="W6" s="622"/>
      <c r="X6" s="622"/>
      <c r="Y6" s="623"/>
      <c r="Z6" s="624">
        <v>0.7</v>
      </c>
      <c r="AA6" s="624"/>
      <c r="AB6" s="624"/>
      <c r="AC6" s="624"/>
      <c r="AD6" s="625">
        <v>368057</v>
      </c>
      <c r="AE6" s="625"/>
      <c r="AF6" s="625"/>
      <c r="AG6" s="625"/>
      <c r="AH6" s="625"/>
      <c r="AI6" s="625"/>
      <c r="AJ6" s="625"/>
      <c r="AK6" s="625"/>
      <c r="AL6" s="626">
        <v>1.4</v>
      </c>
      <c r="AM6" s="627"/>
      <c r="AN6" s="627"/>
      <c r="AO6" s="628"/>
      <c r="AP6" s="618" t="s">
        <v>228</v>
      </c>
      <c r="AQ6" s="619"/>
      <c r="AR6" s="619"/>
      <c r="AS6" s="619"/>
      <c r="AT6" s="619"/>
      <c r="AU6" s="619"/>
      <c r="AV6" s="619"/>
      <c r="AW6" s="619"/>
      <c r="AX6" s="619"/>
      <c r="AY6" s="619"/>
      <c r="AZ6" s="619"/>
      <c r="BA6" s="619"/>
      <c r="BB6" s="619"/>
      <c r="BC6" s="619"/>
      <c r="BD6" s="619"/>
      <c r="BE6" s="619"/>
      <c r="BF6" s="620"/>
      <c r="BG6" s="621">
        <v>15795358</v>
      </c>
      <c r="BH6" s="622"/>
      <c r="BI6" s="622"/>
      <c r="BJ6" s="622"/>
      <c r="BK6" s="622"/>
      <c r="BL6" s="622"/>
      <c r="BM6" s="622"/>
      <c r="BN6" s="623"/>
      <c r="BO6" s="624">
        <v>100</v>
      </c>
      <c r="BP6" s="624"/>
      <c r="BQ6" s="624"/>
      <c r="BR6" s="624"/>
      <c r="BS6" s="625">
        <v>249307</v>
      </c>
      <c r="BT6" s="625"/>
      <c r="BU6" s="625"/>
      <c r="BV6" s="625"/>
      <c r="BW6" s="625"/>
      <c r="BX6" s="625"/>
      <c r="BY6" s="625"/>
      <c r="BZ6" s="625"/>
      <c r="CA6" s="625"/>
      <c r="CB6" s="629"/>
      <c r="CD6" s="632" t="s">
        <v>229</v>
      </c>
      <c r="CE6" s="633"/>
      <c r="CF6" s="633"/>
      <c r="CG6" s="633"/>
      <c r="CH6" s="633"/>
      <c r="CI6" s="633"/>
      <c r="CJ6" s="633"/>
      <c r="CK6" s="633"/>
      <c r="CL6" s="633"/>
      <c r="CM6" s="633"/>
      <c r="CN6" s="633"/>
      <c r="CO6" s="633"/>
      <c r="CP6" s="633"/>
      <c r="CQ6" s="634"/>
      <c r="CR6" s="621">
        <v>335186</v>
      </c>
      <c r="CS6" s="622"/>
      <c r="CT6" s="622"/>
      <c r="CU6" s="622"/>
      <c r="CV6" s="622"/>
      <c r="CW6" s="622"/>
      <c r="CX6" s="622"/>
      <c r="CY6" s="623"/>
      <c r="CZ6" s="615">
        <v>0.7</v>
      </c>
      <c r="DA6" s="616"/>
      <c r="DB6" s="616"/>
      <c r="DC6" s="635"/>
      <c r="DD6" s="630" t="s">
        <v>123</v>
      </c>
      <c r="DE6" s="622"/>
      <c r="DF6" s="622"/>
      <c r="DG6" s="622"/>
      <c r="DH6" s="622"/>
      <c r="DI6" s="622"/>
      <c r="DJ6" s="622"/>
      <c r="DK6" s="622"/>
      <c r="DL6" s="622"/>
      <c r="DM6" s="622"/>
      <c r="DN6" s="622"/>
      <c r="DO6" s="622"/>
      <c r="DP6" s="623"/>
      <c r="DQ6" s="630">
        <v>335186</v>
      </c>
      <c r="DR6" s="622"/>
      <c r="DS6" s="622"/>
      <c r="DT6" s="622"/>
      <c r="DU6" s="622"/>
      <c r="DV6" s="622"/>
      <c r="DW6" s="622"/>
      <c r="DX6" s="622"/>
      <c r="DY6" s="622"/>
      <c r="DZ6" s="622"/>
      <c r="EA6" s="622"/>
      <c r="EB6" s="622"/>
      <c r="EC6" s="631"/>
    </row>
    <row r="7" spans="2:143" ht="11.25" customHeight="1" x14ac:dyDescent="0.15">
      <c r="B7" s="618" t="s">
        <v>230</v>
      </c>
      <c r="C7" s="619"/>
      <c r="D7" s="619"/>
      <c r="E7" s="619"/>
      <c r="F7" s="619"/>
      <c r="G7" s="619"/>
      <c r="H7" s="619"/>
      <c r="I7" s="619"/>
      <c r="J7" s="619"/>
      <c r="K7" s="619"/>
      <c r="L7" s="619"/>
      <c r="M7" s="619"/>
      <c r="N7" s="619"/>
      <c r="O7" s="619"/>
      <c r="P7" s="619"/>
      <c r="Q7" s="620"/>
      <c r="R7" s="621">
        <v>30286</v>
      </c>
      <c r="S7" s="622"/>
      <c r="T7" s="622"/>
      <c r="U7" s="622"/>
      <c r="V7" s="622"/>
      <c r="W7" s="622"/>
      <c r="X7" s="622"/>
      <c r="Y7" s="623"/>
      <c r="Z7" s="624">
        <v>0.1</v>
      </c>
      <c r="AA7" s="624"/>
      <c r="AB7" s="624"/>
      <c r="AC7" s="624"/>
      <c r="AD7" s="625">
        <v>30286</v>
      </c>
      <c r="AE7" s="625"/>
      <c r="AF7" s="625"/>
      <c r="AG7" s="625"/>
      <c r="AH7" s="625"/>
      <c r="AI7" s="625"/>
      <c r="AJ7" s="625"/>
      <c r="AK7" s="625"/>
      <c r="AL7" s="626">
        <v>0.1</v>
      </c>
      <c r="AM7" s="627"/>
      <c r="AN7" s="627"/>
      <c r="AO7" s="628"/>
      <c r="AP7" s="618" t="s">
        <v>231</v>
      </c>
      <c r="AQ7" s="619"/>
      <c r="AR7" s="619"/>
      <c r="AS7" s="619"/>
      <c r="AT7" s="619"/>
      <c r="AU7" s="619"/>
      <c r="AV7" s="619"/>
      <c r="AW7" s="619"/>
      <c r="AX7" s="619"/>
      <c r="AY7" s="619"/>
      <c r="AZ7" s="619"/>
      <c r="BA7" s="619"/>
      <c r="BB7" s="619"/>
      <c r="BC7" s="619"/>
      <c r="BD7" s="619"/>
      <c r="BE7" s="619"/>
      <c r="BF7" s="620"/>
      <c r="BG7" s="621">
        <v>6009250</v>
      </c>
      <c r="BH7" s="622"/>
      <c r="BI7" s="622"/>
      <c r="BJ7" s="622"/>
      <c r="BK7" s="622"/>
      <c r="BL7" s="622"/>
      <c r="BM7" s="622"/>
      <c r="BN7" s="623"/>
      <c r="BO7" s="624">
        <v>38</v>
      </c>
      <c r="BP7" s="624"/>
      <c r="BQ7" s="624"/>
      <c r="BR7" s="624"/>
      <c r="BS7" s="625">
        <v>249307</v>
      </c>
      <c r="BT7" s="625"/>
      <c r="BU7" s="625"/>
      <c r="BV7" s="625"/>
      <c r="BW7" s="625"/>
      <c r="BX7" s="625"/>
      <c r="BY7" s="625"/>
      <c r="BZ7" s="625"/>
      <c r="CA7" s="625"/>
      <c r="CB7" s="629"/>
      <c r="CD7" s="636" t="s">
        <v>232</v>
      </c>
      <c r="CE7" s="637"/>
      <c r="CF7" s="637"/>
      <c r="CG7" s="637"/>
      <c r="CH7" s="637"/>
      <c r="CI7" s="637"/>
      <c r="CJ7" s="637"/>
      <c r="CK7" s="637"/>
      <c r="CL7" s="637"/>
      <c r="CM7" s="637"/>
      <c r="CN7" s="637"/>
      <c r="CO7" s="637"/>
      <c r="CP7" s="637"/>
      <c r="CQ7" s="638"/>
      <c r="CR7" s="621">
        <v>6895709</v>
      </c>
      <c r="CS7" s="622"/>
      <c r="CT7" s="622"/>
      <c r="CU7" s="622"/>
      <c r="CV7" s="622"/>
      <c r="CW7" s="622"/>
      <c r="CX7" s="622"/>
      <c r="CY7" s="623"/>
      <c r="CZ7" s="624">
        <v>14</v>
      </c>
      <c r="DA7" s="624"/>
      <c r="DB7" s="624"/>
      <c r="DC7" s="624"/>
      <c r="DD7" s="630">
        <v>122027</v>
      </c>
      <c r="DE7" s="622"/>
      <c r="DF7" s="622"/>
      <c r="DG7" s="622"/>
      <c r="DH7" s="622"/>
      <c r="DI7" s="622"/>
      <c r="DJ7" s="622"/>
      <c r="DK7" s="622"/>
      <c r="DL7" s="622"/>
      <c r="DM7" s="622"/>
      <c r="DN7" s="622"/>
      <c r="DO7" s="622"/>
      <c r="DP7" s="623"/>
      <c r="DQ7" s="630">
        <v>5330440</v>
      </c>
      <c r="DR7" s="622"/>
      <c r="DS7" s="622"/>
      <c r="DT7" s="622"/>
      <c r="DU7" s="622"/>
      <c r="DV7" s="622"/>
      <c r="DW7" s="622"/>
      <c r="DX7" s="622"/>
      <c r="DY7" s="622"/>
      <c r="DZ7" s="622"/>
      <c r="EA7" s="622"/>
      <c r="EB7" s="622"/>
      <c r="EC7" s="631"/>
    </row>
    <row r="8" spans="2:143" ht="11.25" customHeight="1" x14ac:dyDescent="0.15">
      <c r="B8" s="618" t="s">
        <v>233</v>
      </c>
      <c r="C8" s="619"/>
      <c r="D8" s="619"/>
      <c r="E8" s="619"/>
      <c r="F8" s="619"/>
      <c r="G8" s="619"/>
      <c r="H8" s="619"/>
      <c r="I8" s="619"/>
      <c r="J8" s="619"/>
      <c r="K8" s="619"/>
      <c r="L8" s="619"/>
      <c r="M8" s="619"/>
      <c r="N8" s="619"/>
      <c r="O8" s="619"/>
      <c r="P8" s="619"/>
      <c r="Q8" s="620"/>
      <c r="R8" s="621">
        <v>59298</v>
      </c>
      <c r="S8" s="622"/>
      <c r="T8" s="622"/>
      <c r="U8" s="622"/>
      <c r="V8" s="622"/>
      <c r="W8" s="622"/>
      <c r="X8" s="622"/>
      <c r="Y8" s="623"/>
      <c r="Z8" s="624">
        <v>0.1</v>
      </c>
      <c r="AA8" s="624"/>
      <c r="AB8" s="624"/>
      <c r="AC8" s="624"/>
      <c r="AD8" s="625">
        <v>59298</v>
      </c>
      <c r="AE8" s="625"/>
      <c r="AF8" s="625"/>
      <c r="AG8" s="625"/>
      <c r="AH8" s="625"/>
      <c r="AI8" s="625"/>
      <c r="AJ8" s="625"/>
      <c r="AK8" s="625"/>
      <c r="AL8" s="626">
        <v>0.2</v>
      </c>
      <c r="AM8" s="627"/>
      <c r="AN8" s="627"/>
      <c r="AO8" s="628"/>
      <c r="AP8" s="618" t="s">
        <v>234</v>
      </c>
      <c r="AQ8" s="619"/>
      <c r="AR8" s="619"/>
      <c r="AS8" s="619"/>
      <c r="AT8" s="619"/>
      <c r="AU8" s="619"/>
      <c r="AV8" s="619"/>
      <c r="AW8" s="619"/>
      <c r="AX8" s="619"/>
      <c r="AY8" s="619"/>
      <c r="AZ8" s="619"/>
      <c r="BA8" s="619"/>
      <c r="BB8" s="619"/>
      <c r="BC8" s="619"/>
      <c r="BD8" s="619"/>
      <c r="BE8" s="619"/>
      <c r="BF8" s="620"/>
      <c r="BG8" s="621">
        <v>178464</v>
      </c>
      <c r="BH8" s="622"/>
      <c r="BI8" s="622"/>
      <c r="BJ8" s="622"/>
      <c r="BK8" s="622"/>
      <c r="BL8" s="622"/>
      <c r="BM8" s="622"/>
      <c r="BN8" s="623"/>
      <c r="BO8" s="624">
        <v>1.1000000000000001</v>
      </c>
      <c r="BP8" s="624"/>
      <c r="BQ8" s="624"/>
      <c r="BR8" s="624"/>
      <c r="BS8" s="630" t="s">
        <v>123</v>
      </c>
      <c r="BT8" s="622"/>
      <c r="BU8" s="622"/>
      <c r="BV8" s="622"/>
      <c r="BW8" s="622"/>
      <c r="BX8" s="622"/>
      <c r="BY8" s="622"/>
      <c r="BZ8" s="622"/>
      <c r="CA8" s="622"/>
      <c r="CB8" s="631"/>
      <c r="CD8" s="636" t="s">
        <v>235</v>
      </c>
      <c r="CE8" s="637"/>
      <c r="CF8" s="637"/>
      <c r="CG8" s="637"/>
      <c r="CH8" s="637"/>
      <c r="CI8" s="637"/>
      <c r="CJ8" s="637"/>
      <c r="CK8" s="637"/>
      <c r="CL8" s="637"/>
      <c r="CM8" s="637"/>
      <c r="CN8" s="637"/>
      <c r="CO8" s="637"/>
      <c r="CP8" s="637"/>
      <c r="CQ8" s="638"/>
      <c r="CR8" s="621">
        <v>17346021</v>
      </c>
      <c r="CS8" s="622"/>
      <c r="CT8" s="622"/>
      <c r="CU8" s="622"/>
      <c r="CV8" s="622"/>
      <c r="CW8" s="622"/>
      <c r="CX8" s="622"/>
      <c r="CY8" s="623"/>
      <c r="CZ8" s="624">
        <v>35.299999999999997</v>
      </c>
      <c r="DA8" s="624"/>
      <c r="DB8" s="624"/>
      <c r="DC8" s="624"/>
      <c r="DD8" s="630">
        <v>373981</v>
      </c>
      <c r="DE8" s="622"/>
      <c r="DF8" s="622"/>
      <c r="DG8" s="622"/>
      <c r="DH8" s="622"/>
      <c r="DI8" s="622"/>
      <c r="DJ8" s="622"/>
      <c r="DK8" s="622"/>
      <c r="DL8" s="622"/>
      <c r="DM8" s="622"/>
      <c r="DN8" s="622"/>
      <c r="DO8" s="622"/>
      <c r="DP8" s="623"/>
      <c r="DQ8" s="630">
        <v>8650633</v>
      </c>
      <c r="DR8" s="622"/>
      <c r="DS8" s="622"/>
      <c r="DT8" s="622"/>
      <c r="DU8" s="622"/>
      <c r="DV8" s="622"/>
      <c r="DW8" s="622"/>
      <c r="DX8" s="622"/>
      <c r="DY8" s="622"/>
      <c r="DZ8" s="622"/>
      <c r="EA8" s="622"/>
      <c r="EB8" s="622"/>
      <c r="EC8" s="631"/>
    </row>
    <row r="9" spans="2:143" ht="11.25" customHeight="1" x14ac:dyDescent="0.15">
      <c r="B9" s="618" t="s">
        <v>236</v>
      </c>
      <c r="C9" s="619"/>
      <c r="D9" s="619"/>
      <c r="E9" s="619"/>
      <c r="F9" s="619"/>
      <c r="G9" s="619"/>
      <c r="H9" s="619"/>
      <c r="I9" s="619"/>
      <c r="J9" s="619"/>
      <c r="K9" s="619"/>
      <c r="L9" s="619"/>
      <c r="M9" s="619"/>
      <c r="N9" s="619"/>
      <c r="O9" s="619"/>
      <c r="P9" s="619"/>
      <c r="Q9" s="620"/>
      <c r="R9" s="621">
        <v>65153</v>
      </c>
      <c r="S9" s="622"/>
      <c r="T9" s="622"/>
      <c r="U9" s="622"/>
      <c r="V9" s="622"/>
      <c r="W9" s="622"/>
      <c r="X9" s="622"/>
      <c r="Y9" s="623"/>
      <c r="Z9" s="624">
        <v>0.1</v>
      </c>
      <c r="AA9" s="624"/>
      <c r="AB9" s="624"/>
      <c r="AC9" s="624"/>
      <c r="AD9" s="625">
        <v>65153</v>
      </c>
      <c r="AE9" s="625"/>
      <c r="AF9" s="625"/>
      <c r="AG9" s="625"/>
      <c r="AH9" s="625"/>
      <c r="AI9" s="625"/>
      <c r="AJ9" s="625"/>
      <c r="AK9" s="625"/>
      <c r="AL9" s="626">
        <v>0.3</v>
      </c>
      <c r="AM9" s="627"/>
      <c r="AN9" s="627"/>
      <c r="AO9" s="628"/>
      <c r="AP9" s="618" t="s">
        <v>237</v>
      </c>
      <c r="AQ9" s="619"/>
      <c r="AR9" s="619"/>
      <c r="AS9" s="619"/>
      <c r="AT9" s="619"/>
      <c r="AU9" s="619"/>
      <c r="AV9" s="619"/>
      <c r="AW9" s="619"/>
      <c r="AX9" s="619"/>
      <c r="AY9" s="619"/>
      <c r="AZ9" s="619"/>
      <c r="BA9" s="619"/>
      <c r="BB9" s="619"/>
      <c r="BC9" s="619"/>
      <c r="BD9" s="619"/>
      <c r="BE9" s="619"/>
      <c r="BF9" s="620"/>
      <c r="BG9" s="621">
        <v>4283735</v>
      </c>
      <c r="BH9" s="622"/>
      <c r="BI9" s="622"/>
      <c r="BJ9" s="622"/>
      <c r="BK9" s="622"/>
      <c r="BL9" s="622"/>
      <c r="BM9" s="622"/>
      <c r="BN9" s="623"/>
      <c r="BO9" s="624">
        <v>27.1</v>
      </c>
      <c r="BP9" s="624"/>
      <c r="BQ9" s="624"/>
      <c r="BR9" s="624"/>
      <c r="BS9" s="630" t="s">
        <v>123</v>
      </c>
      <c r="BT9" s="622"/>
      <c r="BU9" s="622"/>
      <c r="BV9" s="622"/>
      <c r="BW9" s="622"/>
      <c r="BX9" s="622"/>
      <c r="BY9" s="622"/>
      <c r="BZ9" s="622"/>
      <c r="CA9" s="622"/>
      <c r="CB9" s="631"/>
      <c r="CD9" s="636" t="s">
        <v>238</v>
      </c>
      <c r="CE9" s="637"/>
      <c r="CF9" s="637"/>
      <c r="CG9" s="637"/>
      <c r="CH9" s="637"/>
      <c r="CI9" s="637"/>
      <c r="CJ9" s="637"/>
      <c r="CK9" s="637"/>
      <c r="CL9" s="637"/>
      <c r="CM9" s="637"/>
      <c r="CN9" s="637"/>
      <c r="CO9" s="637"/>
      <c r="CP9" s="637"/>
      <c r="CQ9" s="638"/>
      <c r="CR9" s="621">
        <v>2761535</v>
      </c>
      <c r="CS9" s="622"/>
      <c r="CT9" s="622"/>
      <c r="CU9" s="622"/>
      <c r="CV9" s="622"/>
      <c r="CW9" s="622"/>
      <c r="CX9" s="622"/>
      <c r="CY9" s="623"/>
      <c r="CZ9" s="624">
        <v>5.6</v>
      </c>
      <c r="DA9" s="624"/>
      <c r="DB9" s="624"/>
      <c r="DC9" s="624"/>
      <c r="DD9" s="630">
        <v>423703</v>
      </c>
      <c r="DE9" s="622"/>
      <c r="DF9" s="622"/>
      <c r="DG9" s="622"/>
      <c r="DH9" s="622"/>
      <c r="DI9" s="622"/>
      <c r="DJ9" s="622"/>
      <c r="DK9" s="622"/>
      <c r="DL9" s="622"/>
      <c r="DM9" s="622"/>
      <c r="DN9" s="622"/>
      <c r="DO9" s="622"/>
      <c r="DP9" s="623"/>
      <c r="DQ9" s="630">
        <v>2474535</v>
      </c>
      <c r="DR9" s="622"/>
      <c r="DS9" s="622"/>
      <c r="DT9" s="622"/>
      <c r="DU9" s="622"/>
      <c r="DV9" s="622"/>
      <c r="DW9" s="622"/>
      <c r="DX9" s="622"/>
      <c r="DY9" s="622"/>
      <c r="DZ9" s="622"/>
      <c r="EA9" s="622"/>
      <c r="EB9" s="622"/>
      <c r="EC9" s="631"/>
    </row>
    <row r="10" spans="2:143" ht="11.25" customHeight="1" x14ac:dyDescent="0.15">
      <c r="B10" s="618" t="s">
        <v>239</v>
      </c>
      <c r="C10" s="619"/>
      <c r="D10" s="619"/>
      <c r="E10" s="619"/>
      <c r="F10" s="619"/>
      <c r="G10" s="619"/>
      <c r="H10" s="619"/>
      <c r="I10" s="619"/>
      <c r="J10" s="619"/>
      <c r="K10" s="619"/>
      <c r="L10" s="619"/>
      <c r="M10" s="619"/>
      <c r="N10" s="619"/>
      <c r="O10" s="619"/>
      <c r="P10" s="619"/>
      <c r="Q10" s="620"/>
      <c r="R10" s="621" t="s">
        <v>240</v>
      </c>
      <c r="S10" s="622"/>
      <c r="T10" s="622"/>
      <c r="U10" s="622"/>
      <c r="V10" s="622"/>
      <c r="W10" s="622"/>
      <c r="X10" s="622"/>
      <c r="Y10" s="623"/>
      <c r="Z10" s="624" t="s">
        <v>240</v>
      </c>
      <c r="AA10" s="624"/>
      <c r="AB10" s="624"/>
      <c r="AC10" s="624"/>
      <c r="AD10" s="625" t="s">
        <v>240</v>
      </c>
      <c r="AE10" s="625"/>
      <c r="AF10" s="625"/>
      <c r="AG10" s="625"/>
      <c r="AH10" s="625"/>
      <c r="AI10" s="625"/>
      <c r="AJ10" s="625"/>
      <c r="AK10" s="625"/>
      <c r="AL10" s="626" t="s">
        <v>123</v>
      </c>
      <c r="AM10" s="627"/>
      <c r="AN10" s="627"/>
      <c r="AO10" s="628"/>
      <c r="AP10" s="618" t="s">
        <v>241</v>
      </c>
      <c r="AQ10" s="619"/>
      <c r="AR10" s="619"/>
      <c r="AS10" s="619"/>
      <c r="AT10" s="619"/>
      <c r="AU10" s="619"/>
      <c r="AV10" s="619"/>
      <c r="AW10" s="619"/>
      <c r="AX10" s="619"/>
      <c r="AY10" s="619"/>
      <c r="AZ10" s="619"/>
      <c r="BA10" s="619"/>
      <c r="BB10" s="619"/>
      <c r="BC10" s="619"/>
      <c r="BD10" s="619"/>
      <c r="BE10" s="619"/>
      <c r="BF10" s="620"/>
      <c r="BG10" s="621">
        <v>288838</v>
      </c>
      <c r="BH10" s="622"/>
      <c r="BI10" s="622"/>
      <c r="BJ10" s="622"/>
      <c r="BK10" s="622"/>
      <c r="BL10" s="622"/>
      <c r="BM10" s="622"/>
      <c r="BN10" s="623"/>
      <c r="BO10" s="624">
        <v>1.8</v>
      </c>
      <c r="BP10" s="624"/>
      <c r="BQ10" s="624"/>
      <c r="BR10" s="624"/>
      <c r="BS10" s="630" t="s">
        <v>123</v>
      </c>
      <c r="BT10" s="622"/>
      <c r="BU10" s="622"/>
      <c r="BV10" s="622"/>
      <c r="BW10" s="622"/>
      <c r="BX10" s="622"/>
      <c r="BY10" s="622"/>
      <c r="BZ10" s="622"/>
      <c r="CA10" s="622"/>
      <c r="CB10" s="631"/>
      <c r="CD10" s="636" t="s">
        <v>242</v>
      </c>
      <c r="CE10" s="637"/>
      <c r="CF10" s="637"/>
      <c r="CG10" s="637"/>
      <c r="CH10" s="637"/>
      <c r="CI10" s="637"/>
      <c r="CJ10" s="637"/>
      <c r="CK10" s="637"/>
      <c r="CL10" s="637"/>
      <c r="CM10" s="637"/>
      <c r="CN10" s="637"/>
      <c r="CO10" s="637"/>
      <c r="CP10" s="637"/>
      <c r="CQ10" s="638"/>
      <c r="CR10" s="621">
        <v>218920</v>
      </c>
      <c r="CS10" s="622"/>
      <c r="CT10" s="622"/>
      <c r="CU10" s="622"/>
      <c r="CV10" s="622"/>
      <c r="CW10" s="622"/>
      <c r="CX10" s="622"/>
      <c r="CY10" s="623"/>
      <c r="CZ10" s="624">
        <v>0.4</v>
      </c>
      <c r="DA10" s="624"/>
      <c r="DB10" s="624"/>
      <c r="DC10" s="624"/>
      <c r="DD10" s="630" t="s">
        <v>123</v>
      </c>
      <c r="DE10" s="622"/>
      <c r="DF10" s="622"/>
      <c r="DG10" s="622"/>
      <c r="DH10" s="622"/>
      <c r="DI10" s="622"/>
      <c r="DJ10" s="622"/>
      <c r="DK10" s="622"/>
      <c r="DL10" s="622"/>
      <c r="DM10" s="622"/>
      <c r="DN10" s="622"/>
      <c r="DO10" s="622"/>
      <c r="DP10" s="623"/>
      <c r="DQ10" s="630">
        <v>7398</v>
      </c>
      <c r="DR10" s="622"/>
      <c r="DS10" s="622"/>
      <c r="DT10" s="622"/>
      <c r="DU10" s="622"/>
      <c r="DV10" s="622"/>
      <c r="DW10" s="622"/>
      <c r="DX10" s="622"/>
      <c r="DY10" s="622"/>
      <c r="DZ10" s="622"/>
      <c r="EA10" s="622"/>
      <c r="EB10" s="622"/>
      <c r="EC10" s="631"/>
    </row>
    <row r="11" spans="2:143" ht="11.25" customHeight="1" x14ac:dyDescent="0.15">
      <c r="B11" s="618" t="s">
        <v>243</v>
      </c>
      <c r="C11" s="619"/>
      <c r="D11" s="619"/>
      <c r="E11" s="619"/>
      <c r="F11" s="619"/>
      <c r="G11" s="619"/>
      <c r="H11" s="619"/>
      <c r="I11" s="619"/>
      <c r="J11" s="619"/>
      <c r="K11" s="619"/>
      <c r="L11" s="619"/>
      <c r="M11" s="619"/>
      <c r="N11" s="619"/>
      <c r="O11" s="619"/>
      <c r="P11" s="619"/>
      <c r="Q11" s="620"/>
      <c r="R11" s="621" t="s">
        <v>240</v>
      </c>
      <c r="S11" s="622"/>
      <c r="T11" s="622"/>
      <c r="U11" s="622"/>
      <c r="V11" s="622"/>
      <c r="W11" s="622"/>
      <c r="X11" s="622"/>
      <c r="Y11" s="623"/>
      <c r="Z11" s="624" t="s">
        <v>123</v>
      </c>
      <c r="AA11" s="624"/>
      <c r="AB11" s="624"/>
      <c r="AC11" s="624"/>
      <c r="AD11" s="625" t="s">
        <v>123</v>
      </c>
      <c r="AE11" s="625"/>
      <c r="AF11" s="625"/>
      <c r="AG11" s="625"/>
      <c r="AH11" s="625"/>
      <c r="AI11" s="625"/>
      <c r="AJ11" s="625"/>
      <c r="AK11" s="625"/>
      <c r="AL11" s="626" t="s">
        <v>123</v>
      </c>
      <c r="AM11" s="627"/>
      <c r="AN11" s="627"/>
      <c r="AO11" s="628"/>
      <c r="AP11" s="618" t="s">
        <v>244</v>
      </c>
      <c r="AQ11" s="619"/>
      <c r="AR11" s="619"/>
      <c r="AS11" s="619"/>
      <c r="AT11" s="619"/>
      <c r="AU11" s="619"/>
      <c r="AV11" s="619"/>
      <c r="AW11" s="619"/>
      <c r="AX11" s="619"/>
      <c r="AY11" s="619"/>
      <c r="AZ11" s="619"/>
      <c r="BA11" s="619"/>
      <c r="BB11" s="619"/>
      <c r="BC11" s="619"/>
      <c r="BD11" s="619"/>
      <c r="BE11" s="619"/>
      <c r="BF11" s="620"/>
      <c r="BG11" s="621">
        <v>1258213</v>
      </c>
      <c r="BH11" s="622"/>
      <c r="BI11" s="622"/>
      <c r="BJ11" s="622"/>
      <c r="BK11" s="622"/>
      <c r="BL11" s="622"/>
      <c r="BM11" s="622"/>
      <c r="BN11" s="623"/>
      <c r="BO11" s="624">
        <v>8</v>
      </c>
      <c r="BP11" s="624"/>
      <c r="BQ11" s="624"/>
      <c r="BR11" s="624"/>
      <c r="BS11" s="630">
        <v>249307</v>
      </c>
      <c r="BT11" s="622"/>
      <c r="BU11" s="622"/>
      <c r="BV11" s="622"/>
      <c r="BW11" s="622"/>
      <c r="BX11" s="622"/>
      <c r="BY11" s="622"/>
      <c r="BZ11" s="622"/>
      <c r="CA11" s="622"/>
      <c r="CB11" s="631"/>
      <c r="CD11" s="636" t="s">
        <v>245</v>
      </c>
      <c r="CE11" s="637"/>
      <c r="CF11" s="637"/>
      <c r="CG11" s="637"/>
      <c r="CH11" s="637"/>
      <c r="CI11" s="637"/>
      <c r="CJ11" s="637"/>
      <c r="CK11" s="637"/>
      <c r="CL11" s="637"/>
      <c r="CM11" s="637"/>
      <c r="CN11" s="637"/>
      <c r="CO11" s="637"/>
      <c r="CP11" s="637"/>
      <c r="CQ11" s="638"/>
      <c r="CR11" s="621">
        <v>2548800</v>
      </c>
      <c r="CS11" s="622"/>
      <c r="CT11" s="622"/>
      <c r="CU11" s="622"/>
      <c r="CV11" s="622"/>
      <c r="CW11" s="622"/>
      <c r="CX11" s="622"/>
      <c r="CY11" s="623"/>
      <c r="CZ11" s="624">
        <v>5.2</v>
      </c>
      <c r="DA11" s="624"/>
      <c r="DB11" s="624"/>
      <c r="DC11" s="624"/>
      <c r="DD11" s="630">
        <v>1566042</v>
      </c>
      <c r="DE11" s="622"/>
      <c r="DF11" s="622"/>
      <c r="DG11" s="622"/>
      <c r="DH11" s="622"/>
      <c r="DI11" s="622"/>
      <c r="DJ11" s="622"/>
      <c r="DK11" s="622"/>
      <c r="DL11" s="622"/>
      <c r="DM11" s="622"/>
      <c r="DN11" s="622"/>
      <c r="DO11" s="622"/>
      <c r="DP11" s="623"/>
      <c r="DQ11" s="630">
        <v>951148</v>
      </c>
      <c r="DR11" s="622"/>
      <c r="DS11" s="622"/>
      <c r="DT11" s="622"/>
      <c r="DU11" s="622"/>
      <c r="DV11" s="622"/>
      <c r="DW11" s="622"/>
      <c r="DX11" s="622"/>
      <c r="DY11" s="622"/>
      <c r="DZ11" s="622"/>
      <c r="EA11" s="622"/>
      <c r="EB11" s="622"/>
      <c r="EC11" s="631"/>
    </row>
    <row r="12" spans="2:143" ht="11.25" customHeight="1" x14ac:dyDescent="0.15">
      <c r="B12" s="618" t="s">
        <v>246</v>
      </c>
      <c r="C12" s="619"/>
      <c r="D12" s="619"/>
      <c r="E12" s="619"/>
      <c r="F12" s="619"/>
      <c r="G12" s="619"/>
      <c r="H12" s="619"/>
      <c r="I12" s="619"/>
      <c r="J12" s="619"/>
      <c r="K12" s="619"/>
      <c r="L12" s="619"/>
      <c r="M12" s="619"/>
      <c r="N12" s="619"/>
      <c r="O12" s="619"/>
      <c r="P12" s="619"/>
      <c r="Q12" s="620"/>
      <c r="R12" s="621">
        <v>1881053</v>
      </c>
      <c r="S12" s="622"/>
      <c r="T12" s="622"/>
      <c r="U12" s="622"/>
      <c r="V12" s="622"/>
      <c r="W12" s="622"/>
      <c r="X12" s="622"/>
      <c r="Y12" s="623"/>
      <c r="Z12" s="624">
        <v>3.7</v>
      </c>
      <c r="AA12" s="624"/>
      <c r="AB12" s="624"/>
      <c r="AC12" s="624"/>
      <c r="AD12" s="625">
        <v>1881053</v>
      </c>
      <c r="AE12" s="625"/>
      <c r="AF12" s="625"/>
      <c r="AG12" s="625"/>
      <c r="AH12" s="625"/>
      <c r="AI12" s="625"/>
      <c r="AJ12" s="625"/>
      <c r="AK12" s="625"/>
      <c r="AL12" s="626">
        <v>7.3</v>
      </c>
      <c r="AM12" s="627"/>
      <c r="AN12" s="627"/>
      <c r="AO12" s="628"/>
      <c r="AP12" s="618" t="s">
        <v>247</v>
      </c>
      <c r="AQ12" s="619"/>
      <c r="AR12" s="619"/>
      <c r="AS12" s="619"/>
      <c r="AT12" s="619"/>
      <c r="AU12" s="619"/>
      <c r="AV12" s="619"/>
      <c r="AW12" s="619"/>
      <c r="AX12" s="619"/>
      <c r="AY12" s="619"/>
      <c r="AZ12" s="619"/>
      <c r="BA12" s="619"/>
      <c r="BB12" s="619"/>
      <c r="BC12" s="619"/>
      <c r="BD12" s="619"/>
      <c r="BE12" s="619"/>
      <c r="BF12" s="620"/>
      <c r="BG12" s="621">
        <v>8653236</v>
      </c>
      <c r="BH12" s="622"/>
      <c r="BI12" s="622"/>
      <c r="BJ12" s="622"/>
      <c r="BK12" s="622"/>
      <c r="BL12" s="622"/>
      <c r="BM12" s="622"/>
      <c r="BN12" s="623"/>
      <c r="BO12" s="624">
        <v>54.8</v>
      </c>
      <c r="BP12" s="624"/>
      <c r="BQ12" s="624"/>
      <c r="BR12" s="624"/>
      <c r="BS12" s="630" t="s">
        <v>240</v>
      </c>
      <c r="BT12" s="622"/>
      <c r="BU12" s="622"/>
      <c r="BV12" s="622"/>
      <c r="BW12" s="622"/>
      <c r="BX12" s="622"/>
      <c r="BY12" s="622"/>
      <c r="BZ12" s="622"/>
      <c r="CA12" s="622"/>
      <c r="CB12" s="631"/>
      <c r="CD12" s="636" t="s">
        <v>248</v>
      </c>
      <c r="CE12" s="637"/>
      <c r="CF12" s="637"/>
      <c r="CG12" s="637"/>
      <c r="CH12" s="637"/>
      <c r="CI12" s="637"/>
      <c r="CJ12" s="637"/>
      <c r="CK12" s="637"/>
      <c r="CL12" s="637"/>
      <c r="CM12" s="637"/>
      <c r="CN12" s="637"/>
      <c r="CO12" s="637"/>
      <c r="CP12" s="637"/>
      <c r="CQ12" s="638"/>
      <c r="CR12" s="621">
        <v>1096504</v>
      </c>
      <c r="CS12" s="622"/>
      <c r="CT12" s="622"/>
      <c r="CU12" s="622"/>
      <c r="CV12" s="622"/>
      <c r="CW12" s="622"/>
      <c r="CX12" s="622"/>
      <c r="CY12" s="623"/>
      <c r="CZ12" s="624">
        <v>2.2000000000000002</v>
      </c>
      <c r="DA12" s="624"/>
      <c r="DB12" s="624"/>
      <c r="DC12" s="624"/>
      <c r="DD12" s="630">
        <v>16023</v>
      </c>
      <c r="DE12" s="622"/>
      <c r="DF12" s="622"/>
      <c r="DG12" s="622"/>
      <c r="DH12" s="622"/>
      <c r="DI12" s="622"/>
      <c r="DJ12" s="622"/>
      <c r="DK12" s="622"/>
      <c r="DL12" s="622"/>
      <c r="DM12" s="622"/>
      <c r="DN12" s="622"/>
      <c r="DO12" s="622"/>
      <c r="DP12" s="623"/>
      <c r="DQ12" s="630">
        <v>679073</v>
      </c>
      <c r="DR12" s="622"/>
      <c r="DS12" s="622"/>
      <c r="DT12" s="622"/>
      <c r="DU12" s="622"/>
      <c r="DV12" s="622"/>
      <c r="DW12" s="622"/>
      <c r="DX12" s="622"/>
      <c r="DY12" s="622"/>
      <c r="DZ12" s="622"/>
      <c r="EA12" s="622"/>
      <c r="EB12" s="622"/>
      <c r="EC12" s="631"/>
    </row>
    <row r="13" spans="2:143" ht="11.25" customHeight="1" x14ac:dyDescent="0.15">
      <c r="B13" s="618" t="s">
        <v>249</v>
      </c>
      <c r="C13" s="619"/>
      <c r="D13" s="619"/>
      <c r="E13" s="619"/>
      <c r="F13" s="619"/>
      <c r="G13" s="619"/>
      <c r="H13" s="619"/>
      <c r="I13" s="619"/>
      <c r="J13" s="619"/>
      <c r="K13" s="619"/>
      <c r="L13" s="619"/>
      <c r="M13" s="619"/>
      <c r="N13" s="619"/>
      <c r="O13" s="619"/>
      <c r="P13" s="619"/>
      <c r="Q13" s="620"/>
      <c r="R13" s="621">
        <v>2013</v>
      </c>
      <c r="S13" s="622"/>
      <c r="T13" s="622"/>
      <c r="U13" s="622"/>
      <c r="V13" s="622"/>
      <c r="W13" s="622"/>
      <c r="X13" s="622"/>
      <c r="Y13" s="623"/>
      <c r="Z13" s="624">
        <v>0</v>
      </c>
      <c r="AA13" s="624"/>
      <c r="AB13" s="624"/>
      <c r="AC13" s="624"/>
      <c r="AD13" s="625">
        <v>2013</v>
      </c>
      <c r="AE13" s="625"/>
      <c r="AF13" s="625"/>
      <c r="AG13" s="625"/>
      <c r="AH13" s="625"/>
      <c r="AI13" s="625"/>
      <c r="AJ13" s="625"/>
      <c r="AK13" s="625"/>
      <c r="AL13" s="626">
        <v>0</v>
      </c>
      <c r="AM13" s="627"/>
      <c r="AN13" s="627"/>
      <c r="AO13" s="628"/>
      <c r="AP13" s="618" t="s">
        <v>250</v>
      </c>
      <c r="AQ13" s="619"/>
      <c r="AR13" s="619"/>
      <c r="AS13" s="619"/>
      <c r="AT13" s="619"/>
      <c r="AU13" s="619"/>
      <c r="AV13" s="619"/>
      <c r="AW13" s="619"/>
      <c r="AX13" s="619"/>
      <c r="AY13" s="619"/>
      <c r="AZ13" s="619"/>
      <c r="BA13" s="619"/>
      <c r="BB13" s="619"/>
      <c r="BC13" s="619"/>
      <c r="BD13" s="619"/>
      <c r="BE13" s="619"/>
      <c r="BF13" s="620"/>
      <c r="BG13" s="621">
        <v>8629480</v>
      </c>
      <c r="BH13" s="622"/>
      <c r="BI13" s="622"/>
      <c r="BJ13" s="622"/>
      <c r="BK13" s="622"/>
      <c r="BL13" s="622"/>
      <c r="BM13" s="622"/>
      <c r="BN13" s="623"/>
      <c r="BO13" s="624">
        <v>54.6</v>
      </c>
      <c r="BP13" s="624"/>
      <c r="BQ13" s="624"/>
      <c r="BR13" s="624"/>
      <c r="BS13" s="630" t="s">
        <v>240</v>
      </c>
      <c r="BT13" s="622"/>
      <c r="BU13" s="622"/>
      <c r="BV13" s="622"/>
      <c r="BW13" s="622"/>
      <c r="BX13" s="622"/>
      <c r="BY13" s="622"/>
      <c r="BZ13" s="622"/>
      <c r="CA13" s="622"/>
      <c r="CB13" s="631"/>
      <c r="CD13" s="636" t="s">
        <v>251</v>
      </c>
      <c r="CE13" s="637"/>
      <c r="CF13" s="637"/>
      <c r="CG13" s="637"/>
      <c r="CH13" s="637"/>
      <c r="CI13" s="637"/>
      <c r="CJ13" s="637"/>
      <c r="CK13" s="637"/>
      <c r="CL13" s="637"/>
      <c r="CM13" s="637"/>
      <c r="CN13" s="637"/>
      <c r="CO13" s="637"/>
      <c r="CP13" s="637"/>
      <c r="CQ13" s="638"/>
      <c r="CR13" s="621">
        <v>6776146</v>
      </c>
      <c r="CS13" s="622"/>
      <c r="CT13" s="622"/>
      <c r="CU13" s="622"/>
      <c r="CV13" s="622"/>
      <c r="CW13" s="622"/>
      <c r="CX13" s="622"/>
      <c r="CY13" s="623"/>
      <c r="CZ13" s="624">
        <v>13.8</v>
      </c>
      <c r="DA13" s="624"/>
      <c r="DB13" s="624"/>
      <c r="DC13" s="624"/>
      <c r="DD13" s="630">
        <v>4202482</v>
      </c>
      <c r="DE13" s="622"/>
      <c r="DF13" s="622"/>
      <c r="DG13" s="622"/>
      <c r="DH13" s="622"/>
      <c r="DI13" s="622"/>
      <c r="DJ13" s="622"/>
      <c r="DK13" s="622"/>
      <c r="DL13" s="622"/>
      <c r="DM13" s="622"/>
      <c r="DN13" s="622"/>
      <c r="DO13" s="622"/>
      <c r="DP13" s="623"/>
      <c r="DQ13" s="630">
        <v>3255603</v>
      </c>
      <c r="DR13" s="622"/>
      <c r="DS13" s="622"/>
      <c r="DT13" s="622"/>
      <c r="DU13" s="622"/>
      <c r="DV13" s="622"/>
      <c r="DW13" s="622"/>
      <c r="DX13" s="622"/>
      <c r="DY13" s="622"/>
      <c r="DZ13" s="622"/>
      <c r="EA13" s="622"/>
      <c r="EB13" s="622"/>
      <c r="EC13" s="631"/>
    </row>
    <row r="14" spans="2:143" ht="11.25" customHeight="1" x14ac:dyDescent="0.15">
      <c r="B14" s="618" t="s">
        <v>252</v>
      </c>
      <c r="C14" s="619"/>
      <c r="D14" s="619"/>
      <c r="E14" s="619"/>
      <c r="F14" s="619"/>
      <c r="G14" s="619"/>
      <c r="H14" s="619"/>
      <c r="I14" s="619"/>
      <c r="J14" s="619"/>
      <c r="K14" s="619"/>
      <c r="L14" s="619"/>
      <c r="M14" s="619"/>
      <c r="N14" s="619"/>
      <c r="O14" s="619"/>
      <c r="P14" s="619"/>
      <c r="Q14" s="620"/>
      <c r="R14" s="621" t="s">
        <v>240</v>
      </c>
      <c r="S14" s="622"/>
      <c r="T14" s="622"/>
      <c r="U14" s="622"/>
      <c r="V14" s="622"/>
      <c r="W14" s="622"/>
      <c r="X14" s="622"/>
      <c r="Y14" s="623"/>
      <c r="Z14" s="624" t="s">
        <v>123</v>
      </c>
      <c r="AA14" s="624"/>
      <c r="AB14" s="624"/>
      <c r="AC14" s="624"/>
      <c r="AD14" s="625" t="s">
        <v>240</v>
      </c>
      <c r="AE14" s="625"/>
      <c r="AF14" s="625"/>
      <c r="AG14" s="625"/>
      <c r="AH14" s="625"/>
      <c r="AI14" s="625"/>
      <c r="AJ14" s="625"/>
      <c r="AK14" s="625"/>
      <c r="AL14" s="626" t="s">
        <v>240</v>
      </c>
      <c r="AM14" s="627"/>
      <c r="AN14" s="627"/>
      <c r="AO14" s="628"/>
      <c r="AP14" s="618" t="s">
        <v>253</v>
      </c>
      <c r="AQ14" s="619"/>
      <c r="AR14" s="619"/>
      <c r="AS14" s="619"/>
      <c r="AT14" s="619"/>
      <c r="AU14" s="619"/>
      <c r="AV14" s="619"/>
      <c r="AW14" s="619"/>
      <c r="AX14" s="619"/>
      <c r="AY14" s="619"/>
      <c r="AZ14" s="619"/>
      <c r="BA14" s="619"/>
      <c r="BB14" s="619"/>
      <c r="BC14" s="619"/>
      <c r="BD14" s="619"/>
      <c r="BE14" s="619"/>
      <c r="BF14" s="620"/>
      <c r="BG14" s="621">
        <v>371480</v>
      </c>
      <c r="BH14" s="622"/>
      <c r="BI14" s="622"/>
      <c r="BJ14" s="622"/>
      <c r="BK14" s="622"/>
      <c r="BL14" s="622"/>
      <c r="BM14" s="622"/>
      <c r="BN14" s="623"/>
      <c r="BO14" s="624">
        <v>2.4</v>
      </c>
      <c r="BP14" s="624"/>
      <c r="BQ14" s="624"/>
      <c r="BR14" s="624"/>
      <c r="BS14" s="630" t="s">
        <v>240</v>
      </c>
      <c r="BT14" s="622"/>
      <c r="BU14" s="622"/>
      <c r="BV14" s="622"/>
      <c r="BW14" s="622"/>
      <c r="BX14" s="622"/>
      <c r="BY14" s="622"/>
      <c r="BZ14" s="622"/>
      <c r="CA14" s="622"/>
      <c r="CB14" s="631"/>
      <c r="CD14" s="636" t="s">
        <v>254</v>
      </c>
      <c r="CE14" s="637"/>
      <c r="CF14" s="637"/>
      <c r="CG14" s="637"/>
      <c r="CH14" s="637"/>
      <c r="CI14" s="637"/>
      <c r="CJ14" s="637"/>
      <c r="CK14" s="637"/>
      <c r="CL14" s="637"/>
      <c r="CM14" s="637"/>
      <c r="CN14" s="637"/>
      <c r="CO14" s="637"/>
      <c r="CP14" s="637"/>
      <c r="CQ14" s="638"/>
      <c r="CR14" s="621">
        <v>1500983</v>
      </c>
      <c r="CS14" s="622"/>
      <c r="CT14" s="622"/>
      <c r="CU14" s="622"/>
      <c r="CV14" s="622"/>
      <c r="CW14" s="622"/>
      <c r="CX14" s="622"/>
      <c r="CY14" s="623"/>
      <c r="CZ14" s="624">
        <v>3.1</v>
      </c>
      <c r="DA14" s="624"/>
      <c r="DB14" s="624"/>
      <c r="DC14" s="624"/>
      <c r="DD14" s="630">
        <v>220633</v>
      </c>
      <c r="DE14" s="622"/>
      <c r="DF14" s="622"/>
      <c r="DG14" s="622"/>
      <c r="DH14" s="622"/>
      <c r="DI14" s="622"/>
      <c r="DJ14" s="622"/>
      <c r="DK14" s="622"/>
      <c r="DL14" s="622"/>
      <c r="DM14" s="622"/>
      <c r="DN14" s="622"/>
      <c r="DO14" s="622"/>
      <c r="DP14" s="623"/>
      <c r="DQ14" s="630">
        <v>1299535</v>
      </c>
      <c r="DR14" s="622"/>
      <c r="DS14" s="622"/>
      <c r="DT14" s="622"/>
      <c r="DU14" s="622"/>
      <c r="DV14" s="622"/>
      <c r="DW14" s="622"/>
      <c r="DX14" s="622"/>
      <c r="DY14" s="622"/>
      <c r="DZ14" s="622"/>
      <c r="EA14" s="622"/>
      <c r="EB14" s="622"/>
      <c r="EC14" s="631"/>
    </row>
    <row r="15" spans="2:143" ht="11.25" customHeight="1" x14ac:dyDescent="0.15">
      <c r="B15" s="618" t="s">
        <v>255</v>
      </c>
      <c r="C15" s="619"/>
      <c r="D15" s="619"/>
      <c r="E15" s="619"/>
      <c r="F15" s="619"/>
      <c r="G15" s="619"/>
      <c r="H15" s="619"/>
      <c r="I15" s="619"/>
      <c r="J15" s="619"/>
      <c r="K15" s="619"/>
      <c r="L15" s="619"/>
      <c r="M15" s="619"/>
      <c r="N15" s="619"/>
      <c r="O15" s="619"/>
      <c r="P15" s="619"/>
      <c r="Q15" s="620"/>
      <c r="R15" s="621">
        <v>91847</v>
      </c>
      <c r="S15" s="622"/>
      <c r="T15" s="622"/>
      <c r="U15" s="622"/>
      <c r="V15" s="622"/>
      <c r="W15" s="622"/>
      <c r="X15" s="622"/>
      <c r="Y15" s="623"/>
      <c r="Z15" s="624">
        <v>0.2</v>
      </c>
      <c r="AA15" s="624"/>
      <c r="AB15" s="624"/>
      <c r="AC15" s="624"/>
      <c r="AD15" s="625">
        <v>91847</v>
      </c>
      <c r="AE15" s="625"/>
      <c r="AF15" s="625"/>
      <c r="AG15" s="625"/>
      <c r="AH15" s="625"/>
      <c r="AI15" s="625"/>
      <c r="AJ15" s="625"/>
      <c r="AK15" s="625"/>
      <c r="AL15" s="626">
        <v>0.4</v>
      </c>
      <c r="AM15" s="627"/>
      <c r="AN15" s="627"/>
      <c r="AO15" s="628"/>
      <c r="AP15" s="618" t="s">
        <v>256</v>
      </c>
      <c r="AQ15" s="619"/>
      <c r="AR15" s="619"/>
      <c r="AS15" s="619"/>
      <c r="AT15" s="619"/>
      <c r="AU15" s="619"/>
      <c r="AV15" s="619"/>
      <c r="AW15" s="619"/>
      <c r="AX15" s="619"/>
      <c r="AY15" s="619"/>
      <c r="AZ15" s="619"/>
      <c r="BA15" s="619"/>
      <c r="BB15" s="619"/>
      <c r="BC15" s="619"/>
      <c r="BD15" s="619"/>
      <c r="BE15" s="619"/>
      <c r="BF15" s="620"/>
      <c r="BG15" s="621">
        <v>761392</v>
      </c>
      <c r="BH15" s="622"/>
      <c r="BI15" s="622"/>
      <c r="BJ15" s="622"/>
      <c r="BK15" s="622"/>
      <c r="BL15" s="622"/>
      <c r="BM15" s="622"/>
      <c r="BN15" s="623"/>
      <c r="BO15" s="624">
        <v>4.8</v>
      </c>
      <c r="BP15" s="624"/>
      <c r="BQ15" s="624"/>
      <c r="BR15" s="624"/>
      <c r="BS15" s="630" t="s">
        <v>240</v>
      </c>
      <c r="BT15" s="622"/>
      <c r="BU15" s="622"/>
      <c r="BV15" s="622"/>
      <c r="BW15" s="622"/>
      <c r="BX15" s="622"/>
      <c r="BY15" s="622"/>
      <c r="BZ15" s="622"/>
      <c r="CA15" s="622"/>
      <c r="CB15" s="631"/>
      <c r="CD15" s="636" t="s">
        <v>257</v>
      </c>
      <c r="CE15" s="637"/>
      <c r="CF15" s="637"/>
      <c r="CG15" s="637"/>
      <c r="CH15" s="637"/>
      <c r="CI15" s="637"/>
      <c r="CJ15" s="637"/>
      <c r="CK15" s="637"/>
      <c r="CL15" s="637"/>
      <c r="CM15" s="637"/>
      <c r="CN15" s="637"/>
      <c r="CO15" s="637"/>
      <c r="CP15" s="637"/>
      <c r="CQ15" s="638"/>
      <c r="CR15" s="621">
        <v>5448904</v>
      </c>
      <c r="CS15" s="622"/>
      <c r="CT15" s="622"/>
      <c r="CU15" s="622"/>
      <c r="CV15" s="622"/>
      <c r="CW15" s="622"/>
      <c r="CX15" s="622"/>
      <c r="CY15" s="623"/>
      <c r="CZ15" s="624">
        <v>11.1</v>
      </c>
      <c r="DA15" s="624"/>
      <c r="DB15" s="624"/>
      <c r="DC15" s="624"/>
      <c r="DD15" s="630">
        <v>1398468</v>
      </c>
      <c r="DE15" s="622"/>
      <c r="DF15" s="622"/>
      <c r="DG15" s="622"/>
      <c r="DH15" s="622"/>
      <c r="DI15" s="622"/>
      <c r="DJ15" s="622"/>
      <c r="DK15" s="622"/>
      <c r="DL15" s="622"/>
      <c r="DM15" s="622"/>
      <c r="DN15" s="622"/>
      <c r="DO15" s="622"/>
      <c r="DP15" s="623"/>
      <c r="DQ15" s="630">
        <v>3855368</v>
      </c>
      <c r="DR15" s="622"/>
      <c r="DS15" s="622"/>
      <c r="DT15" s="622"/>
      <c r="DU15" s="622"/>
      <c r="DV15" s="622"/>
      <c r="DW15" s="622"/>
      <c r="DX15" s="622"/>
      <c r="DY15" s="622"/>
      <c r="DZ15" s="622"/>
      <c r="EA15" s="622"/>
      <c r="EB15" s="622"/>
      <c r="EC15" s="631"/>
    </row>
    <row r="16" spans="2:143" ht="11.25" customHeight="1" x14ac:dyDescent="0.15">
      <c r="B16" s="618" t="s">
        <v>258</v>
      </c>
      <c r="C16" s="619"/>
      <c r="D16" s="619"/>
      <c r="E16" s="619"/>
      <c r="F16" s="619"/>
      <c r="G16" s="619"/>
      <c r="H16" s="619"/>
      <c r="I16" s="619"/>
      <c r="J16" s="619"/>
      <c r="K16" s="619"/>
      <c r="L16" s="619"/>
      <c r="M16" s="619"/>
      <c r="N16" s="619"/>
      <c r="O16" s="619"/>
      <c r="P16" s="619"/>
      <c r="Q16" s="620"/>
      <c r="R16" s="621" t="s">
        <v>240</v>
      </c>
      <c r="S16" s="622"/>
      <c r="T16" s="622"/>
      <c r="U16" s="622"/>
      <c r="V16" s="622"/>
      <c r="W16" s="622"/>
      <c r="X16" s="622"/>
      <c r="Y16" s="623"/>
      <c r="Z16" s="624" t="s">
        <v>240</v>
      </c>
      <c r="AA16" s="624"/>
      <c r="AB16" s="624"/>
      <c r="AC16" s="624"/>
      <c r="AD16" s="625" t="s">
        <v>123</v>
      </c>
      <c r="AE16" s="625"/>
      <c r="AF16" s="625"/>
      <c r="AG16" s="625"/>
      <c r="AH16" s="625"/>
      <c r="AI16" s="625"/>
      <c r="AJ16" s="625"/>
      <c r="AK16" s="625"/>
      <c r="AL16" s="626" t="s">
        <v>240</v>
      </c>
      <c r="AM16" s="627"/>
      <c r="AN16" s="627"/>
      <c r="AO16" s="628"/>
      <c r="AP16" s="618" t="s">
        <v>259</v>
      </c>
      <c r="AQ16" s="619"/>
      <c r="AR16" s="619"/>
      <c r="AS16" s="619"/>
      <c r="AT16" s="619"/>
      <c r="AU16" s="619"/>
      <c r="AV16" s="619"/>
      <c r="AW16" s="619"/>
      <c r="AX16" s="619"/>
      <c r="AY16" s="619"/>
      <c r="AZ16" s="619"/>
      <c r="BA16" s="619"/>
      <c r="BB16" s="619"/>
      <c r="BC16" s="619"/>
      <c r="BD16" s="619"/>
      <c r="BE16" s="619"/>
      <c r="BF16" s="620"/>
      <c r="BG16" s="621" t="s">
        <v>123</v>
      </c>
      <c r="BH16" s="622"/>
      <c r="BI16" s="622"/>
      <c r="BJ16" s="622"/>
      <c r="BK16" s="622"/>
      <c r="BL16" s="622"/>
      <c r="BM16" s="622"/>
      <c r="BN16" s="623"/>
      <c r="BO16" s="624" t="s">
        <v>123</v>
      </c>
      <c r="BP16" s="624"/>
      <c r="BQ16" s="624"/>
      <c r="BR16" s="624"/>
      <c r="BS16" s="630" t="s">
        <v>123</v>
      </c>
      <c r="BT16" s="622"/>
      <c r="BU16" s="622"/>
      <c r="BV16" s="622"/>
      <c r="BW16" s="622"/>
      <c r="BX16" s="622"/>
      <c r="BY16" s="622"/>
      <c r="BZ16" s="622"/>
      <c r="CA16" s="622"/>
      <c r="CB16" s="631"/>
      <c r="CD16" s="636" t="s">
        <v>260</v>
      </c>
      <c r="CE16" s="637"/>
      <c r="CF16" s="637"/>
      <c r="CG16" s="637"/>
      <c r="CH16" s="637"/>
      <c r="CI16" s="637"/>
      <c r="CJ16" s="637"/>
      <c r="CK16" s="637"/>
      <c r="CL16" s="637"/>
      <c r="CM16" s="637"/>
      <c r="CN16" s="637"/>
      <c r="CO16" s="637"/>
      <c r="CP16" s="637"/>
      <c r="CQ16" s="638"/>
      <c r="CR16" s="621">
        <v>155535</v>
      </c>
      <c r="CS16" s="622"/>
      <c r="CT16" s="622"/>
      <c r="CU16" s="622"/>
      <c r="CV16" s="622"/>
      <c r="CW16" s="622"/>
      <c r="CX16" s="622"/>
      <c r="CY16" s="623"/>
      <c r="CZ16" s="624">
        <v>0.3</v>
      </c>
      <c r="DA16" s="624"/>
      <c r="DB16" s="624"/>
      <c r="DC16" s="624"/>
      <c r="DD16" s="630" t="s">
        <v>240</v>
      </c>
      <c r="DE16" s="622"/>
      <c r="DF16" s="622"/>
      <c r="DG16" s="622"/>
      <c r="DH16" s="622"/>
      <c r="DI16" s="622"/>
      <c r="DJ16" s="622"/>
      <c r="DK16" s="622"/>
      <c r="DL16" s="622"/>
      <c r="DM16" s="622"/>
      <c r="DN16" s="622"/>
      <c r="DO16" s="622"/>
      <c r="DP16" s="623"/>
      <c r="DQ16" s="630">
        <v>152336</v>
      </c>
      <c r="DR16" s="622"/>
      <c r="DS16" s="622"/>
      <c r="DT16" s="622"/>
      <c r="DU16" s="622"/>
      <c r="DV16" s="622"/>
      <c r="DW16" s="622"/>
      <c r="DX16" s="622"/>
      <c r="DY16" s="622"/>
      <c r="DZ16" s="622"/>
      <c r="EA16" s="622"/>
      <c r="EB16" s="622"/>
      <c r="EC16" s="631"/>
    </row>
    <row r="17" spans="2:133" ht="11.25" customHeight="1" x14ac:dyDescent="0.15">
      <c r="B17" s="618" t="s">
        <v>261</v>
      </c>
      <c r="C17" s="619"/>
      <c r="D17" s="619"/>
      <c r="E17" s="619"/>
      <c r="F17" s="619"/>
      <c r="G17" s="619"/>
      <c r="H17" s="619"/>
      <c r="I17" s="619"/>
      <c r="J17" s="619"/>
      <c r="K17" s="619"/>
      <c r="L17" s="619"/>
      <c r="M17" s="619"/>
      <c r="N17" s="619"/>
      <c r="O17" s="619"/>
      <c r="P17" s="619"/>
      <c r="Q17" s="620"/>
      <c r="R17" s="621">
        <v>66779</v>
      </c>
      <c r="S17" s="622"/>
      <c r="T17" s="622"/>
      <c r="U17" s="622"/>
      <c r="V17" s="622"/>
      <c r="W17" s="622"/>
      <c r="X17" s="622"/>
      <c r="Y17" s="623"/>
      <c r="Z17" s="624">
        <v>0.1</v>
      </c>
      <c r="AA17" s="624"/>
      <c r="AB17" s="624"/>
      <c r="AC17" s="624"/>
      <c r="AD17" s="625">
        <v>66779</v>
      </c>
      <c r="AE17" s="625"/>
      <c r="AF17" s="625"/>
      <c r="AG17" s="625"/>
      <c r="AH17" s="625"/>
      <c r="AI17" s="625"/>
      <c r="AJ17" s="625"/>
      <c r="AK17" s="625"/>
      <c r="AL17" s="626">
        <v>0.3</v>
      </c>
      <c r="AM17" s="627"/>
      <c r="AN17" s="627"/>
      <c r="AO17" s="628"/>
      <c r="AP17" s="618" t="s">
        <v>262</v>
      </c>
      <c r="AQ17" s="619"/>
      <c r="AR17" s="619"/>
      <c r="AS17" s="619"/>
      <c r="AT17" s="619"/>
      <c r="AU17" s="619"/>
      <c r="AV17" s="619"/>
      <c r="AW17" s="619"/>
      <c r="AX17" s="619"/>
      <c r="AY17" s="619"/>
      <c r="AZ17" s="619"/>
      <c r="BA17" s="619"/>
      <c r="BB17" s="619"/>
      <c r="BC17" s="619"/>
      <c r="BD17" s="619"/>
      <c r="BE17" s="619"/>
      <c r="BF17" s="620"/>
      <c r="BG17" s="621" t="s">
        <v>240</v>
      </c>
      <c r="BH17" s="622"/>
      <c r="BI17" s="622"/>
      <c r="BJ17" s="622"/>
      <c r="BK17" s="622"/>
      <c r="BL17" s="622"/>
      <c r="BM17" s="622"/>
      <c r="BN17" s="623"/>
      <c r="BO17" s="624" t="s">
        <v>240</v>
      </c>
      <c r="BP17" s="624"/>
      <c r="BQ17" s="624"/>
      <c r="BR17" s="624"/>
      <c r="BS17" s="630" t="s">
        <v>123</v>
      </c>
      <c r="BT17" s="622"/>
      <c r="BU17" s="622"/>
      <c r="BV17" s="622"/>
      <c r="BW17" s="622"/>
      <c r="BX17" s="622"/>
      <c r="BY17" s="622"/>
      <c r="BZ17" s="622"/>
      <c r="CA17" s="622"/>
      <c r="CB17" s="631"/>
      <c r="CD17" s="636" t="s">
        <v>263</v>
      </c>
      <c r="CE17" s="637"/>
      <c r="CF17" s="637"/>
      <c r="CG17" s="637"/>
      <c r="CH17" s="637"/>
      <c r="CI17" s="637"/>
      <c r="CJ17" s="637"/>
      <c r="CK17" s="637"/>
      <c r="CL17" s="637"/>
      <c r="CM17" s="637"/>
      <c r="CN17" s="637"/>
      <c r="CO17" s="637"/>
      <c r="CP17" s="637"/>
      <c r="CQ17" s="638"/>
      <c r="CR17" s="621">
        <v>4050193</v>
      </c>
      <c r="CS17" s="622"/>
      <c r="CT17" s="622"/>
      <c r="CU17" s="622"/>
      <c r="CV17" s="622"/>
      <c r="CW17" s="622"/>
      <c r="CX17" s="622"/>
      <c r="CY17" s="623"/>
      <c r="CZ17" s="624">
        <v>8.1999999999999993</v>
      </c>
      <c r="DA17" s="624"/>
      <c r="DB17" s="624"/>
      <c r="DC17" s="624"/>
      <c r="DD17" s="630" t="s">
        <v>240</v>
      </c>
      <c r="DE17" s="622"/>
      <c r="DF17" s="622"/>
      <c r="DG17" s="622"/>
      <c r="DH17" s="622"/>
      <c r="DI17" s="622"/>
      <c r="DJ17" s="622"/>
      <c r="DK17" s="622"/>
      <c r="DL17" s="622"/>
      <c r="DM17" s="622"/>
      <c r="DN17" s="622"/>
      <c r="DO17" s="622"/>
      <c r="DP17" s="623"/>
      <c r="DQ17" s="630">
        <v>3932246</v>
      </c>
      <c r="DR17" s="622"/>
      <c r="DS17" s="622"/>
      <c r="DT17" s="622"/>
      <c r="DU17" s="622"/>
      <c r="DV17" s="622"/>
      <c r="DW17" s="622"/>
      <c r="DX17" s="622"/>
      <c r="DY17" s="622"/>
      <c r="DZ17" s="622"/>
      <c r="EA17" s="622"/>
      <c r="EB17" s="622"/>
      <c r="EC17" s="631"/>
    </row>
    <row r="18" spans="2:133" ht="11.25" customHeight="1" x14ac:dyDescent="0.15">
      <c r="B18" s="618" t="s">
        <v>264</v>
      </c>
      <c r="C18" s="619"/>
      <c r="D18" s="619"/>
      <c r="E18" s="619"/>
      <c r="F18" s="619"/>
      <c r="G18" s="619"/>
      <c r="H18" s="619"/>
      <c r="I18" s="619"/>
      <c r="J18" s="619"/>
      <c r="K18" s="619"/>
      <c r="L18" s="619"/>
      <c r="M18" s="619"/>
      <c r="N18" s="619"/>
      <c r="O18" s="619"/>
      <c r="P18" s="619"/>
      <c r="Q18" s="620"/>
      <c r="R18" s="621">
        <v>8492909</v>
      </c>
      <c r="S18" s="622"/>
      <c r="T18" s="622"/>
      <c r="U18" s="622"/>
      <c r="V18" s="622"/>
      <c r="W18" s="622"/>
      <c r="X18" s="622"/>
      <c r="Y18" s="623"/>
      <c r="Z18" s="624">
        <v>16.600000000000001</v>
      </c>
      <c r="AA18" s="624"/>
      <c r="AB18" s="624"/>
      <c r="AC18" s="624"/>
      <c r="AD18" s="625">
        <v>7335041</v>
      </c>
      <c r="AE18" s="625"/>
      <c r="AF18" s="625"/>
      <c r="AG18" s="625"/>
      <c r="AH18" s="625"/>
      <c r="AI18" s="625"/>
      <c r="AJ18" s="625"/>
      <c r="AK18" s="625"/>
      <c r="AL18" s="626">
        <v>28.5</v>
      </c>
      <c r="AM18" s="627"/>
      <c r="AN18" s="627"/>
      <c r="AO18" s="628"/>
      <c r="AP18" s="618" t="s">
        <v>265</v>
      </c>
      <c r="AQ18" s="619"/>
      <c r="AR18" s="619"/>
      <c r="AS18" s="619"/>
      <c r="AT18" s="619"/>
      <c r="AU18" s="619"/>
      <c r="AV18" s="619"/>
      <c r="AW18" s="619"/>
      <c r="AX18" s="619"/>
      <c r="AY18" s="619"/>
      <c r="AZ18" s="619"/>
      <c r="BA18" s="619"/>
      <c r="BB18" s="619"/>
      <c r="BC18" s="619"/>
      <c r="BD18" s="619"/>
      <c r="BE18" s="619"/>
      <c r="BF18" s="620"/>
      <c r="BG18" s="621" t="s">
        <v>123</v>
      </c>
      <c r="BH18" s="622"/>
      <c r="BI18" s="622"/>
      <c r="BJ18" s="622"/>
      <c r="BK18" s="622"/>
      <c r="BL18" s="622"/>
      <c r="BM18" s="622"/>
      <c r="BN18" s="623"/>
      <c r="BO18" s="624" t="s">
        <v>123</v>
      </c>
      <c r="BP18" s="624"/>
      <c r="BQ18" s="624"/>
      <c r="BR18" s="624"/>
      <c r="BS18" s="630" t="s">
        <v>123</v>
      </c>
      <c r="BT18" s="622"/>
      <c r="BU18" s="622"/>
      <c r="BV18" s="622"/>
      <c r="BW18" s="622"/>
      <c r="BX18" s="622"/>
      <c r="BY18" s="622"/>
      <c r="BZ18" s="622"/>
      <c r="CA18" s="622"/>
      <c r="CB18" s="631"/>
      <c r="CD18" s="636" t="s">
        <v>266</v>
      </c>
      <c r="CE18" s="637"/>
      <c r="CF18" s="637"/>
      <c r="CG18" s="637"/>
      <c r="CH18" s="637"/>
      <c r="CI18" s="637"/>
      <c r="CJ18" s="637"/>
      <c r="CK18" s="637"/>
      <c r="CL18" s="637"/>
      <c r="CM18" s="637"/>
      <c r="CN18" s="637"/>
      <c r="CO18" s="637"/>
      <c r="CP18" s="637"/>
      <c r="CQ18" s="638"/>
      <c r="CR18" s="621" t="s">
        <v>123</v>
      </c>
      <c r="CS18" s="622"/>
      <c r="CT18" s="622"/>
      <c r="CU18" s="622"/>
      <c r="CV18" s="622"/>
      <c r="CW18" s="622"/>
      <c r="CX18" s="622"/>
      <c r="CY18" s="623"/>
      <c r="CZ18" s="624" t="s">
        <v>123</v>
      </c>
      <c r="DA18" s="624"/>
      <c r="DB18" s="624"/>
      <c r="DC18" s="624"/>
      <c r="DD18" s="630" t="s">
        <v>123</v>
      </c>
      <c r="DE18" s="622"/>
      <c r="DF18" s="622"/>
      <c r="DG18" s="622"/>
      <c r="DH18" s="622"/>
      <c r="DI18" s="622"/>
      <c r="DJ18" s="622"/>
      <c r="DK18" s="622"/>
      <c r="DL18" s="622"/>
      <c r="DM18" s="622"/>
      <c r="DN18" s="622"/>
      <c r="DO18" s="622"/>
      <c r="DP18" s="623"/>
      <c r="DQ18" s="630" t="s">
        <v>240</v>
      </c>
      <c r="DR18" s="622"/>
      <c r="DS18" s="622"/>
      <c r="DT18" s="622"/>
      <c r="DU18" s="622"/>
      <c r="DV18" s="622"/>
      <c r="DW18" s="622"/>
      <c r="DX18" s="622"/>
      <c r="DY18" s="622"/>
      <c r="DZ18" s="622"/>
      <c r="EA18" s="622"/>
      <c r="EB18" s="622"/>
      <c r="EC18" s="631"/>
    </row>
    <row r="19" spans="2:133" ht="11.25" customHeight="1" x14ac:dyDescent="0.15">
      <c r="B19" s="618" t="s">
        <v>267</v>
      </c>
      <c r="C19" s="619"/>
      <c r="D19" s="619"/>
      <c r="E19" s="619"/>
      <c r="F19" s="619"/>
      <c r="G19" s="619"/>
      <c r="H19" s="619"/>
      <c r="I19" s="619"/>
      <c r="J19" s="619"/>
      <c r="K19" s="619"/>
      <c r="L19" s="619"/>
      <c r="M19" s="619"/>
      <c r="N19" s="619"/>
      <c r="O19" s="619"/>
      <c r="P19" s="619"/>
      <c r="Q19" s="620"/>
      <c r="R19" s="621">
        <v>7335041</v>
      </c>
      <c r="S19" s="622"/>
      <c r="T19" s="622"/>
      <c r="U19" s="622"/>
      <c r="V19" s="622"/>
      <c r="W19" s="622"/>
      <c r="X19" s="622"/>
      <c r="Y19" s="623"/>
      <c r="Z19" s="624">
        <v>14.3</v>
      </c>
      <c r="AA19" s="624"/>
      <c r="AB19" s="624"/>
      <c r="AC19" s="624"/>
      <c r="AD19" s="625">
        <v>7335041</v>
      </c>
      <c r="AE19" s="625"/>
      <c r="AF19" s="625"/>
      <c r="AG19" s="625"/>
      <c r="AH19" s="625"/>
      <c r="AI19" s="625"/>
      <c r="AJ19" s="625"/>
      <c r="AK19" s="625"/>
      <c r="AL19" s="626">
        <v>28.5</v>
      </c>
      <c r="AM19" s="627"/>
      <c r="AN19" s="627"/>
      <c r="AO19" s="628"/>
      <c r="AP19" s="618" t="s">
        <v>268</v>
      </c>
      <c r="AQ19" s="619"/>
      <c r="AR19" s="619"/>
      <c r="AS19" s="619"/>
      <c r="AT19" s="619"/>
      <c r="AU19" s="619"/>
      <c r="AV19" s="619"/>
      <c r="AW19" s="619"/>
      <c r="AX19" s="619"/>
      <c r="AY19" s="619"/>
      <c r="AZ19" s="619"/>
      <c r="BA19" s="619"/>
      <c r="BB19" s="619"/>
      <c r="BC19" s="619"/>
      <c r="BD19" s="619"/>
      <c r="BE19" s="619"/>
      <c r="BF19" s="620"/>
      <c r="BG19" s="621">
        <v>6057</v>
      </c>
      <c r="BH19" s="622"/>
      <c r="BI19" s="622"/>
      <c r="BJ19" s="622"/>
      <c r="BK19" s="622"/>
      <c r="BL19" s="622"/>
      <c r="BM19" s="622"/>
      <c r="BN19" s="623"/>
      <c r="BO19" s="624">
        <v>0</v>
      </c>
      <c r="BP19" s="624"/>
      <c r="BQ19" s="624"/>
      <c r="BR19" s="624"/>
      <c r="BS19" s="630" t="s">
        <v>123</v>
      </c>
      <c r="BT19" s="622"/>
      <c r="BU19" s="622"/>
      <c r="BV19" s="622"/>
      <c r="BW19" s="622"/>
      <c r="BX19" s="622"/>
      <c r="BY19" s="622"/>
      <c r="BZ19" s="622"/>
      <c r="CA19" s="622"/>
      <c r="CB19" s="631"/>
      <c r="CD19" s="636" t="s">
        <v>269</v>
      </c>
      <c r="CE19" s="637"/>
      <c r="CF19" s="637"/>
      <c r="CG19" s="637"/>
      <c r="CH19" s="637"/>
      <c r="CI19" s="637"/>
      <c r="CJ19" s="637"/>
      <c r="CK19" s="637"/>
      <c r="CL19" s="637"/>
      <c r="CM19" s="637"/>
      <c r="CN19" s="637"/>
      <c r="CO19" s="637"/>
      <c r="CP19" s="637"/>
      <c r="CQ19" s="638"/>
      <c r="CR19" s="621" t="s">
        <v>240</v>
      </c>
      <c r="CS19" s="622"/>
      <c r="CT19" s="622"/>
      <c r="CU19" s="622"/>
      <c r="CV19" s="622"/>
      <c r="CW19" s="622"/>
      <c r="CX19" s="622"/>
      <c r="CY19" s="623"/>
      <c r="CZ19" s="624" t="s">
        <v>123</v>
      </c>
      <c r="DA19" s="624"/>
      <c r="DB19" s="624"/>
      <c r="DC19" s="624"/>
      <c r="DD19" s="630" t="s">
        <v>240</v>
      </c>
      <c r="DE19" s="622"/>
      <c r="DF19" s="622"/>
      <c r="DG19" s="622"/>
      <c r="DH19" s="622"/>
      <c r="DI19" s="622"/>
      <c r="DJ19" s="622"/>
      <c r="DK19" s="622"/>
      <c r="DL19" s="622"/>
      <c r="DM19" s="622"/>
      <c r="DN19" s="622"/>
      <c r="DO19" s="622"/>
      <c r="DP19" s="623"/>
      <c r="DQ19" s="630" t="s">
        <v>240</v>
      </c>
      <c r="DR19" s="622"/>
      <c r="DS19" s="622"/>
      <c r="DT19" s="622"/>
      <c r="DU19" s="622"/>
      <c r="DV19" s="622"/>
      <c r="DW19" s="622"/>
      <c r="DX19" s="622"/>
      <c r="DY19" s="622"/>
      <c r="DZ19" s="622"/>
      <c r="EA19" s="622"/>
      <c r="EB19" s="622"/>
      <c r="EC19" s="631"/>
    </row>
    <row r="20" spans="2:133" ht="11.25" customHeight="1" x14ac:dyDescent="0.15">
      <c r="B20" s="618" t="s">
        <v>270</v>
      </c>
      <c r="C20" s="619"/>
      <c r="D20" s="619"/>
      <c r="E20" s="619"/>
      <c r="F20" s="619"/>
      <c r="G20" s="619"/>
      <c r="H20" s="619"/>
      <c r="I20" s="619"/>
      <c r="J20" s="619"/>
      <c r="K20" s="619"/>
      <c r="L20" s="619"/>
      <c r="M20" s="619"/>
      <c r="N20" s="619"/>
      <c r="O20" s="619"/>
      <c r="P20" s="619"/>
      <c r="Q20" s="620"/>
      <c r="R20" s="621">
        <v>1157868</v>
      </c>
      <c r="S20" s="622"/>
      <c r="T20" s="622"/>
      <c r="U20" s="622"/>
      <c r="V20" s="622"/>
      <c r="W20" s="622"/>
      <c r="X20" s="622"/>
      <c r="Y20" s="623"/>
      <c r="Z20" s="624">
        <v>2.2999999999999998</v>
      </c>
      <c r="AA20" s="624"/>
      <c r="AB20" s="624"/>
      <c r="AC20" s="624"/>
      <c r="AD20" s="625" t="s">
        <v>123</v>
      </c>
      <c r="AE20" s="625"/>
      <c r="AF20" s="625"/>
      <c r="AG20" s="625"/>
      <c r="AH20" s="625"/>
      <c r="AI20" s="625"/>
      <c r="AJ20" s="625"/>
      <c r="AK20" s="625"/>
      <c r="AL20" s="626" t="s">
        <v>123</v>
      </c>
      <c r="AM20" s="627"/>
      <c r="AN20" s="627"/>
      <c r="AO20" s="628"/>
      <c r="AP20" s="618" t="s">
        <v>271</v>
      </c>
      <c r="AQ20" s="619"/>
      <c r="AR20" s="619"/>
      <c r="AS20" s="619"/>
      <c r="AT20" s="619"/>
      <c r="AU20" s="619"/>
      <c r="AV20" s="619"/>
      <c r="AW20" s="619"/>
      <c r="AX20" s="619"/>
      <c r="AY20" s="619"/>
      <c r="AZ20" s="619"/>
      <c r="BA20" s="619"/>
      <c r="BB20" s="619"/>
      <c r="BC20" s="619"/>
      <c r="BD20" s="619"/>
      <c r="BE20" s="619"/>
      <c r="BF20" s="620"/>
      <c r="BG20" s="621">
        <v>6057</v>
      </c>
      <c r="BH20" s="622"/>
      <c r="BI20" s="622"/>
      <c r="BJ20" s="622"/>
      <c r="BK20" s="622"/>
      <c r="BL20" s="622"/>
      <c r="BM20" s="622"/>
      <c r="BN20" s="623"/>
      <c r="BO20" s="624">
        <v>0</v>
      </c>
      <c r="BP20" s="624"/>
      <c r="BQ20" s="624"/>
      <c r="BR20" s="624"/>
      <c r="BS20" s="630" t="s">
        <v>240</v>
      </c>
      <c r="BT20" s="622"/>
      <c r="BU20" s="622"/>
      <c r="BV20" s="622"/>
      <c r="BW20" s="622"/>
      <c r="BX20" s="622"/>
      <c r="BY20" s="622"/>
      <c r="BZ20" s="622"/>
      <c r="CA20" s="622"/>
      <c r="CB20" s="631"/>
      <c r="CD20" s="636" t="s">
        <v>272</v>
      </c>
      <c r="CE20" s="637"/>
      <c r="CF20" s="637"/>
      <c r="CG20" s="637"/>
      <c r="CH20" s="637"/>
      <c r="CI20" s="637"/>
      <c r="CJ20" s="637"/>
      <c r="CK20" s="637"/>
      <c r="CL20" s="637"/>
      <c r="CM20" s="637"/>
      <c r="CN20" s="637"/>
      <c r="CO20" s="637"/>
      <c r="CP20" s="637"/>
      <c r="CQ20" s="638"/>
      <c r="CR20" s="621">
        <v>49134436</v>
      </c>
      <c r="CS20" s="622"/>
      <c r="CT20" s="622"/>
      <c r="CU20" s="622"/>
      <c r="CV20" s="622"/>
      <c r="CW20" s="622"/>
      <c r="CX20" s="622"/>
      <c r="CY20" s="623"/>
      <c r="CZ20" s="624">
        <v>100</v>
      </c>
      <c r="DA20" s="624"/>
      <c r="DB20" s="624"/>
      <c r="DC20" s="624"/>
      <c r="DD20" s="630">
        <v>8323359</v>
      </c>
      <c r="DE20" s="622"/>
      <c r="DF20" s="622"/>
      <c r="DG20" s="622"/>
      <c r="DH20" s="622"/>
      <c r="DI20" s="622"/>
      <c r="DJ20" s="622"/>
      <c r="DK20" s="622"/>
      <c r="DL20" s="622"/>
      <c r="DM20" s="622"/>
      <c r="DN20" s="622"/>
      <c r="DO20" s="622"/>
      <c r="DP20" s="623"/>
      <c r="DQ20" s="630">
        <v>30923501</v>
      </c>
      <c r="DR20" s="622"/>
      <c r="DS20" s="622"/>
      <c r="DT20" s="622"/>
      <c r="DU20" s="622"/>
      <c r="DV20" s="622"/>
      <c r="DW20" s="622"/>
      <c r="DX20" s="622"/>
      <c r="DY20" s="622"/>
      <c r="DZ20" s="622"/>
      <c r="EA20" s="622"/>
      <c r="EB20" s="622"/>
      <c r="EC20" s="631"/>
    </row>
    <row r="21" spans="2:133" ht="11.25" customHeight="1" x14ac:dyDescent="0.15">
      <c r="B21" s="618" t="s">
        <v>273</v>
      </c>
      <c r="C21" s="619"/>
      <c r="D21" s="619"/>
      <c r="E21" s="619"/>
      <c r="F21" s="619"/>
      <c r="G21" s="619"/>
      <c r="H21" s="619"/>
      <c r="I21" s="619"/>
      <c r="J21" s="619"/>
      <c r="K21" s="619"/>
      <c r="L21" s="619"/>
      <c r="M21" s="619"/>
      <c r="N21" s="619"/>
      <c r="O21" s="619"/>
      <c r="P21" s="619"/>
      <c r="Q21" s="620"/>
      <c r="R21" s="621" t="s">
        <v>240</v>
      </c>
      <c r="S21" s="622"/>
      <c r="T21" s="622"/>
      <c r="U21" s="622"/>
      <c r="V21" s="622"/>
      <c r="W21" s="622"/>
      <c r="X21" s="622"/>
      <c r="Y21" s="623"/>
      <c r="Z21" s="624" t="s">
        <v>123</v>
      </c>
      <c r="AA21" s="624"/>
      <c r="AB21" s="624"/>
      <c r="AC21" s="624"/>
      <c r="AD21" s="625" t="s">
        <v>123</v>
      </c>
      <c r="AE21" s="625"/>
      <c r="AF21" s="625"/>
      <c r="AG21" s="625"/>
      <c r="AH21" s="625"/>
      <c r="AI21" s="625"/>
      <c r="AJ21" s="625"/>
      <c r="AK21" s="625"/>
      <c r="AL21" s="626" t="s">
        <v>123</v>
      </c>
      <c r="AM21" s="627"/>
      <c r="AN21" s="627"/>
      <c r="AO21" s="628"/>
      <c r="AP21" s="639" t="s">
        <v>274</v>
      </c>
      <c r="AQ21" s="640"/>
      <c r="AR21" s="640"/>
      <c r="AS21" s="640"/>
      <c r="AT21" s="640"/>
      <c r="AU21" s="640"/>
      <c r="AV21" s="640"/>
      <c r="AW21" s="640"/>
      <c r="AX21" s="640"/>
      <c r="AY21" s="640"/>
      <c r="AZ21" s="640"/>
      <c r="BA21" s="640"/>
      <c r="BB21" s="640"/>
      <c r="BC21" s="640"/>
      <c r="BD21" s="640"/>
      <c r="BE21" s="640"/>
      <c r="BF21" s="641"/>
      <c r="BG21" s="621">
        <v>6057</v>
      </c>
      <c r="BH21" s="622"/>
      <c r="BI21" s="622"/>
      <c r="BJ21" s="622"/>
      <c r="BK21" s="622"/>
      <c r="BL21" s="622"/>
      <c r="BM21" s="622"/>
      <c r="BN21" s="623"/>
      <c r="BO21" s="624">
        <v>0</v>
      </c>
      <c r="BP21" s="624"/>
      <c r="BQ21" s="624"/>
      <c r="BR21" s="624"/>
      <c r="BS21" s="630" t="s">
        <v>123</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x14ac:dyDescent="0.15">
      <c r="B22" s="618" t="s">
        <v>275</v>
      </c>
      <c r="C22" s="619"/>
      <c r="D22" s="619"/>
      <c r="E22" s="619"/>
      <c r="F22" s="619"/>
      <c r="G22" s="619"/>
      <c r="H22" s="619"/>
      <c r="I22" s="619"/>
      <c r="J22" s="619"/>
      <c r="K22" s="619"/>
      <c r="L22" s="619"/>
      <c r="M22" s="619"/>
      <c r="N22" s="619"/>
      <c r="O22" s="619"/>
      <c r="P22" s="619"/>
      <c r="Q22" s="620"/>
      <c r="R22" s="621">
        <v>26858810</v>
      </c>
      <c r="S22" s="622"/>
      <c r="T22" s="622"/>
      <c r="U22" s="622"/>
      <c r="V22" s="622"/>
      <c r="W22" s="622"/>
      <c r="X22" s="622"/>
      <c r="Y22" s="623"/>
      <c r="Z22" s="624">
        <v>52.4</v>
      </c>
      <c r="AA22" s="624"/>
      <c r="AB22" s="624"/>
      <c r="AC22" s="624"/>
      <c r="AD22" s="625">
        <v>25700942</v>
      </c>
      <c r="AE22" s="625"/>
      <c r="AF22" s="625"/>
      <c r="AG22" s="625"/>
      <c r="AH22" s="625"/>
      <c r="AI22" s="625"/>
      <c r="AJ22" s="625"/>
      <c r="AK22" s="625"/>
      <c r="AL22" s="626">
        <v>99.7</v>
      </c>
      <c r="AM22" s="627"/>
      <c r="AN22" s="627"/>
      <c r="AO22" s="628"/>
      <c r="AP22" s="639" t="s">
        <v>276</v>
      </c>
      <c r="AQ22" s="640"/>
      <c r="AR22" s="640"/>
      <c r="AS22" s="640"/>
      <c r="AT22" s="640"/>
      <c r="AU22" s="640"/>
      <c r="AV22" s="640"/>
      <c r="AW22" s="640"/>
      <c r="AX22" s="640"/>
      <c r="AY22" s="640"/>
      <c r="AZ22" s="640"/>
      <c r="BA22" s="640"/>
      <c r="BB22" s="640"/>
      <c r="BC22" s="640"/>
      <c r="BD22" s="640"/>
      <c r="BE22" s="640"/>
      <c r="BF22" s="641"/>
      <c r="BG22" s="621" t="s">
        <v>123</v>
      </c>
      <c r="BH22" s="622"/>
      <c r="BI22" s="622"/>
      <c r="BJ22" s="622"/>
      <c r="BK22" s="622"/>
      <c r="BL22" s="622"/>
      <c r="BM22" s="622"/>
      <c r="BN22" s="623"/>
      <c r="BO22" s="624" t="s">
        <v>123</v>
      </c>
      <c r="BP22" s="624"/>
      <c r="BQ22" s="624"/>
      <c r="BR22" s="624"/>
      <c r="BS22" s="630" t="s">
        <v>240</v>
      </c>
      <c r="BT22" s="622"/>
      <c r="BU22" s="622"/>
      <c r="BV22" s="622"/>
      <c r="BW22" s="622"/>
      <c r="BX22" s="622"/>
      <c r="BY22" s="622"/>
      <c r="BZ22" s="622"/>
      <c r="CA22" s="622"/>
      <c r="CB22" s="631"/>
      <c r="CD22" s="603" t="s">
        <v>277</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x14ac:dyDescent="0.15">
      <c r="B23" s="618" t="s">
        <v>278</v>
      </c>
      <c r="C23" s="619"/>
      <c r="D23" s="619"/>
      <c r="E23" s="619"/>
      <c r="F23" s="619"/>
      <c r="G23" s="619"/>
      <c r="H23" s="619"/>
      <c r="I23" s="619"/>
      <c r="J23" s="619"/>
      <c r="K23" s="619"/>
      <c r="L23" s="619"/>
      <c r="M23" s="619"/>
      <c r="N23" s="619"/>
      <c r="O23" s="619"/>
      <c r="P23" s="619"/>
      <c r="Q23" s="620"/>
      <c r="R23" s="621">
        <v>14619</v>
      </c>
      <c r="S23" s="622"/>
      <c r="T23" s="622"/>
      <c r="U23" s="622"/>
      <c r="V23" s="622"/>
      <c r="W23" s="622"/>
      <c r="X23" s="622"/>
      <c r="Y23" s="623"/>
      <c r="Z23" s="624">
        <v>0</v>
      </c>
      <c r="AA23" s="624"/>
      <c r="AB23" s="624"/>
      <c r="AC23" s="624"/>
      <c r="AD23" s="625">
        <v>14619</v>
      </c>
      <c r="AE23" s="625"/>
      <c r="AF23" s="625"/>
      <c r="AG23" s="625"/>
      <c r="AH23" s="625"/>
      <c r="AI23" s="625"/>
      <c r="AJ23" s="625"/>
      <c r="AK23" s="625"/>
      <c r="AL23" s="626">
        <v>0.1</v>
      </c>
      <c r="AM23" s="627"/>
      <c r="AN23" s="627"/>
      <c r="AO23" s="628"/>
      <c r="AP23" s="639" t="s">
        <v>279</v>
      </c>
      <c r="AQ23" s="640"/>
      <c r="AR23" s="640"/>
      <c r="AS23" s="640"/>
      <c r="AT23" s="640"/>
      <c r="AU23" s="640"/>
      <c r="AV23" s="640"/>
      <c r="AW23" s="640"/>
      <c r="AX23" s="640"/>
      <c r="AY23" s="640"/>
      <c r="AZ23" s="640"/>
      <c r="BA23" s="640"/>
      <c r="BB23" s="640"/>
      <c r="BC23" s="640"/>
      <c r="BD23" s="640"/>
      <c r="BE23" s="640"/>
      <c r="BF23" s="641"/>
      <c r="BG23" s="621" t="s">
        <v>123</v>
      </c>
      <c r="BH23" s="622"/>
      <c r="BI23" s="622"/>
      <c r="BJ23" s="622"/>
      <c r="BK23" s="622"/>
      <c r="BL23" s="622"/>
      <c r="BM23" s="622"/>
      <c r="BN23" s="623"/>
      <c r="BO23" s="624" t="s">
        <v>240</v>
      </c>
      <c r="BP23" s="624"/>
      <c r="BQ23" s="624"/>
      <c r="BR23" s="624"/>
      <c r="BS23" s="630" t="s">
        <v>240</v>
      </c>
      <c r="BT23" s="622"/>
      <c r="BU23" s="622"/>
      <c r="BV23" s="622"/>
      <c r="BW23" s="622"/>
      <c r="BX23" s="622"/>
      <c r="BY23" s="622"/>
      <c r="BZ23" s="622"/>
      <c r="CA23" s="622"/>
      <c r="CB23" s="631"/>
      <c r="CD23" s="603" t="s">
        <v>218</v>
      </c>
      <c r="CE23" s="604"/>
      <c r="CF23" s="604"/>
      <c r="CG23" s="604"/>
      <c r="CH23" s="604"/>
      <c r="CI23" s="604"/>
      <c r="CJ23" s="604"/>
      <c r="CK23" s="604"/>
      <c r="CL23" s="604"/>
      <c r="CM23" s="604"/>
      <c r="CN23" s="604"/>
      <c r="CO23" s="604"/>
      <c r="CP23" s="604"/>
      <c r="CQ23" s="605"/>
      <c r="CR23" s="603" t="s">
        <v>280</v>
      </c>
      <c r="CS23" s="604"/>
      <c r="CT23" s="604"/>
      <c r="CU23" s="604"/>
      <c r="CV23" s="604"/>
      <c r="CW23" s="604"/>
      <c r="CX23" s="604"/>
      <c r="CY23" s="605"/>
      <c r="CZ23" s="603" t="s">
        <v>281</v>
      </c>
      <c r="DA23" s="604"/>
      <c r="DB23" s="604"/>
      <c r="DC23" s="605"/>
      <c r="DD23" s="603" t="s">
        <v>282</v>
      </c>
      <c r="DE23" s="604"/>
      <c r="DF23" s="604"/>
      <c r="DG23" s="604"/>
      <c r="DH23" s="604"/>
      <c r="DI23" s="604"/>
      <c r="DJ23" s="604"/>
      <c r="DK23" s="605"/>
      <c r="DL23" s="651" t="s">
        <v>283</v>
      </c>
      <c r="DM23" s="652"/>
      <c r="DN23" s="652"/>
      <c r="DO23" s="652"/>
      <c r="DP23" s="652"/>
      <c r="DQ23" s="652"/>
      <c r="DR23" s="652"/>
      <c r="DS23" s="652"/>
      <c r="DT23" s="652"/>
      <c r="DU23" s="652"/>
      <c r="DV23" s="653"/>
      <c r="DW23" s="603" t="s">
        <v>284</v>
      </c>
      <c r="DX23" s="604"/>
      <c r="DY23" s="604"/>
      <c r="DZ23" s="604"/>
      <c r="EA23" s="604"/>
      <c r="EB23" s="604"/>
      <c r="EC23" s="605"/>
    </row>
    <row r="24" spans="2:133" ht="11.25" customHeight="1" x14ac:dyDescent="0.15">
      <c r="B24" s="618" t="s">
        <v>285</v>
      </c>
      <c r="C24" s="619"/>
      <c r="D24" s="619"/>
      <c r="E24" s="619"/>
      <c r="F24" s="619"/>
      <c r="G24" s="619"/>
      <c r="H24" s="619"/>
      <c r="I24" s="619"/>
      <c r="J24" s="619"/>
      <c r="K24" s="619"/>
      <c r="L24" s="619"/>
      <c r="M24" s="619"/>
      <c r="N24" s="619"/>
      <c r="O24" s="619"/>
      <c r="P24" s="619"/>
      <c r="Q24" s="620"/>
      <c r="R24" s="621">
        <v>515066</v>
      </c>
      <c r="S24" s="622"/>
      <c r="T24" s="622"/>
      <c r="U24" s="622"/>
      <c r="V24" s="622"/>
      <c r="W24" s="622"/>
      <c r="X24" s="622"/>
      <c r="Y24" s="623"/>
      <c r="Z24" s="624">
        <v>1</v>
      </c>
      <c r="AA24" s="624"/>
      <c r="AB24" s="624"/>
      <c r="AC24" s="624"/>
      <c r="AD24" s="625" t="s">
        <v>240</v>
      </c>
      <c r="AE24" s="625"/>
      <c r="AF24" s="625"/>
      <c r="AG24" s="625"/>
      <c r="AH24" s="625"/>
      <c r="AI24" s="625"/>
      <c r="AJ24" s="625"/>
      <c r="AK24" s="625"/>
      <c r="AL24" s="626" t="s">
        <v>123</v>
      </c>
      <c r="AM24" s="627"/>
      <c r="AN24" s="627"/>
      <c r="AO24" s="628"/>
      <c r="AP24" s="639" t="s">
        <v>286</v>
      </c>
      <c r="AQ24" s="640"/>
      <c r="AR24" s="640"/>
      <c r="AS24" s="640"/>
      <c r="AT24" s="640"/>
      <c r="AU24" s="640"/>
      <c r="AV24" s="640"/>
      <c r="AW24" s="640"/>
      <c r="AX24" s="640"/>
      <c r="AY24" s="640"/>
      <c r="AZ24" s="640"/>
      <c r="BA24" s="640"/>
      <c r="BB24" s="640"/>
      <c r="BC24" s="640"/>
      <c r="BD24" s="640"/>
      <c r="BE24" s="640"/>
      <c r="BF24" s="641"/>
      <c r="BG24" s="621" t="s">
        <v>123</v>
      </c>
      <c r="BH24" s="622"/>
      <c r="BI24" s="622"/>
      <c r="BJ24" s="622"/>
      <c r="BK24" s="622"/>
      <c r="BL24" s="622"/>
      <c r="BM24" s="622"/>
      <c r="BN24" s="623"/>
      <c r="BO24" s="624" t="s">
        <v>240</v>
      </c>
      <c r="BP24" s="624"/>
      <c r="BQ24" s="624"/>
      <c r="BR24" s="624"/>
      <c r="BS24" s="630" t="s">
        <v>123</v>
      </c>
      <c r="BT24" s="622"/>
      <c r="BU24" s="622"/>
      <c r="BV24" s="622"/>
      <c r="BW24" s="622"/>
      <c r="BX24" s="622"/>
      <c r="BY24" s="622"/>
      <c r="BZ24" s="622"/>
      <c r="CA24" s="622"/>
      <c r="CB24" s="631"/>
      <c r="CD24" s="632" t="s">
        <v>287</v>
      </c>
      <c r="CE24" s="633"/>
      <c r="CF24" s="633"/>
      <c r="CG24" s="633"/>
      <c r="CH24" s="633"/>
      <c r="CI24" s="633"/>
      <c r="CJ24" s="633"/>
      <c r="CK24" s="633"/>
      <c r="CL24" s="633"/>
      <c r="CM24" s="633"/>
      <c r="CN24" s="633"/>
      <c r="CO24" s="633"/>
      <c r="CP24" s="633"/>
      <c r="CQ24" s="634"/>
      <c r="CR24" s="610">
        <v>22304366</v>
      </c>
      <c r="CS24" s="611"/>
      <c r="CT24" s="611"/>
      <c r="CU24" s="611"/>
      <c r="CV24" s="611"/>
      <c r="CW24" s="611"/>
      <c r="CX24" s="611"/>
      <c r="CY24" s="612"/>
      <c r="CZ24" s="615">
        <v>45.4</v>
      </c>
      <c r="DA24" s="616"/>
      <c r="DB24" s="616"/>
      <c r="DC24" s="635"/>
      <c r="DD24" s="654">
        <v>14463294</v>
      </c>
      <c r="DE24" s="611"/>
      <c r="DF24" s="611"/>
      <c r="DG24" s="611"/>
      <c r="DH24" s="611"/>
      <c r="DI24" s="611"/>
      <c r="DJ24" s="611"/>
      <c r="DK24" s="612"/>
      <c r="DL24" s="654">
        <v>14342466</v>
      </c>
      <c r="DM24" s="611"/>
      <c r="DN24" s="611"/>
      <c r="DO24" s="611"/>
      <c r="DP24" s="611"/>
      <c r="DQ24" s="611"/>
      <c r="DR24" s="611"/>
      <c r="DS24" s="611"/>
      <c r="DT24" s="611"/>
      <c r="DU24" s="611"/>
      <c r="DV24" s="612"/>
      <c r="DW24" s="615">
        <v>52</v>
      </c>
      <c r="DX24" s="616"/>
      <c r="DY24" s="616"/>
      <c r="DZ24" s="616"/>
      <c r="EA24" s="616"/>
      <c r="EB24" s="616"/>
      <c r="EC24" s="617"/>
    </row>
    <row r="25" spans="2:133" ht="11.25" customHeight="1" x14ac:dyDescent="0.15">
      <c r="B25" s="618" t="s">
        <v>288</v>
      </c>
      <c r="C25" s="619"/>
      <c r="D25" s="619"/>
      <c r="E25" s="619"/>
      <c r="F25" s="619"/>
      <c r="G25" s="619"/>
      <c r="H25" s="619"/>
      <c r="I25" s="619"/>
      <c r="J25" s="619"/>
      <c r="K25" s="619"/>
      <c r="L25" s="619"/>
      <c r="M25" s="619"/>
      <c r="N25" s="619"/>
      <c r="O25" s="619"/>
      <c r="P25" s="619"/>
      <c r="Q25" s="620"/>
      <c r="R25" s="621">
        <v>627673</v>
      </c>
      <c r="S25" s="622"/>
      <c r="T25" s="622"/>
      <c r="U25" s="622"/>
      <c r="V25" s="622"/>
      <c r="W25" s="622"/>
      <c r="X25" s="622"/>
      <c r="Y25" s="623"/>
      <c r="Z25" s="624">
        <v>1.2</v>
      </c>
      <c r="AA25" s="624"/>
      <c r="AB25" s="624"/>
      <c r="AC25" s="624"/>
      <c r="AD25" s="625">
        <v>34407</v>
      </c>
      <c r="AE25" s="625"/>
      <c r="AF25" s="625"/>
      <c r="AG25" s="625"/>
      <c r="AH25" s="625"/>
      <c r="AI25" s="625"/>
      <c r="AJ25" s="625"/>
      <c r="AK25" s="625"/>
      <c r="AL25" s="626">
        <v>0.1</v>
      </c>
      <c r="AM25" s="627"/>
      <c r="AN25" s="627"/>
      <c r="AO25" s="628"/>
      <c r="AP25" s="639" t="s">
        <v>289</v>
      </c>
      <c r="AQ25" s="640"/>
      <c r="AR25" s="640"/>
      <c r="AS25" s="640"/>
      <c r="AT25" s="640"/>
      <c r="AU25" s="640"/>
      <c r="AV25" s="640"/>
      <c r="AW25" s="640"/>
      <c r="AX25" s="640"/>
      <c r="AY25" s="640"/>
      <c r="AZ25" s="640"/>
      <c r="BA25" s="640"/>
      <c r="BB25" s="640"/>
      <c r="BC25" s="640"/>
      <c r="BD25" s="640"/>
      <c r="BE25" s="640"/>
      <c r="BF25" s="641"/>
      <c r="BG25" s="621" t="s">
        <v>123</v>
      </c>
      <c r="BH25" s="622"/>
      <c r="BI25" s="622"/>
      <c r="BJ25" s="622"/>
      <c r="BK25" s="622"/>
      <c r="BL25" s="622"/>
      <c r="BM25" s="622"/>
      <c r="BN25" s="623"/>
      <c r="BO25" s="624" t="s">
        <v>240</v>
      </c>
      <c r="BP25" s="624"/>
      <c r="BQ25" s="624"/>
      <c r="BR25" s="624"/>
      <c r="BS25" s="630" t="s">
        <v>240</v>
      </c>
      <c r="BT25" s="622"/>
      <c r="BU25" s="622"/>
      <c r="BV25" s="622"/>
      <c r="BW25" s="622"/>
      <c r="BX25" s="622"/>
      <c r="BY25" s="622"/>
      <c r="BZ25" s="622"/>
      <c r="CA25" s="622"/>
      <c r="CB25" s="631"/>
      <c r="CD25" s="636" t="s">
        <v>290</v>
      </c>
      <c r="CE25" s="637"/>
      <c r="CF25" s="637"/>
      <c r="CG25" s="637"/>
      <c r="CH25" s="637"/>
      <c r="CI25" s="637"/>
      <c r="CJ25" s="637"/>
      <c r="CK25" s="637"/>
      <c r="CL25" s="637"/>
      <c r="CM25" s="637"/>
      <c r="CN25" s="637"/>
      <c r="CO25" s="637"/>
      <c r="CP25" s="637"/>
      <c r="CQ25" s="638"/>
      <c r="CR25" s="621">
        <v>7469834</v>
      </c>
      <c r="CS25" s="657"/>
      <c r="CT25" s="657"/>
      <c r="CU25" s="657"/>
      <c r="CV25" s="657"/>
      <c r="CW25" s="657"/>
      <c r="CX25" s="657"/>
      <c r="CY25" s="658"/>
      <c r="CZ25" s="626">
        <v>15.2</v>
      </c>
      <c r="DA25" s="655"/>
      <c r="DB25" s="655"/>
      <c r="DC25" s="659"/>
      <c r="DD25" s="630">
        <v>7088908</v>
      </c>
      <c r="DE25" s="657"/>
      <c r="DF25" s="657"/>
      <c r="DG25" s="657"/>
      <c r="DH25" s="657"/>
      <c r="DI25" s="657"/>
      <c r="DJ25" s="657"/>
      <c r="DK25" s="658"/>
      <c r="DL25" s="630">
        <v>6970253</v>
      </c>
      <c r="DM25" s="657"/>
      <c r="DN25" s="657"/>
      <c r="DO25" s="657"/>
      <c r="DP25" s="657"/>
      <c r="DQ25" s="657"/>
      <c r="DR25" s="657"/>
      <c r="DS25" s="657"/>
      <c r="DT25" s="657"/>
      <c r="DU25" s="657"/>
      <c r="DV25" s="658"/>
      <c r="DW25" s="626">
        <v>25.3</v>
      </c>
      <c r="DX25" s="655"/>
      <c r="DY25" s="655"/>
      <c r="DZ25" s="655"/>
      <c r="EA25" s="655"/>
      <c r="EB25" s="655"/>
      <c r="EC25" s="656"/>
    </row>
    <row r="26" spans="2:133" ht="11.25" customHeight="1" x14ac:dyDescent="0.15">
      <c r="B26" s="618" t="s">
        <v>291</v>
      </c>
      <c r="C26" s="619"/>
      <c r="D26" s="619"/>
      <c r="E26" s="619"/>
      <c r="F26" s="619"/>
      <c r="G26" s="619"/>
      <c r="H26" s="619"/>
      <c r="I26" s="619"/>
      <c r="J26" s="619"/>
      <c r="K26" s="619"/>
      <c r="L26" s="619"/>
      <c r="M26" s="619"/>
      <c r="N26" s="619"/>
      <c r="O26" s="619"/>
      <c r="P26" s="619"/>
      <c r="Q26" s="620"/>
      <c r="R26" s="621">
        <v>130495</v>
      </c>
      <c r="S26" s="622"/>
      <c r="T26" s="622"/>
      <c r="U26" s="622"/>
      <c r="V26" s="622"/>
      <c r="W26" s="622"/>
      <c r="X26" s="622"/>
      <c r="Y26" s="623"/>
      <c r="Z26" s="624">
        <v>0.3</v>
      </c>
      <c r="AA26" s="624"/>
      <c r="AB26" s="624"/>
      <c r="AC26" s="624"/>
      <c r="AD26" s="625" t="s">
        <v>123</v>
      </c>
      <c r="AE26" s="625"/>
      <c r="AF26" s="625"/>
      <c r="AG26" s="625"/>
      <c r="AH26" s="625"/>
      <c r="AI26" s="625"/>
      <c r="AJ26" s="625"/>
      <c r="AK26" s="625"/>
      <c r="AL26" s="626" t="s">
        <v>123</v>
      </c>
      <c r="AM26" s="627"/>
      <c r="AN26" s="627"/>
      <c r="AO26" s="628"/>
      <c r="AP26" s="639" t="s">
        <v>292</v>
      </c>
      <c r="AQ26" s="660"/>
      <c r="AR26" s="660"/>
      <c r="AS26" s="660"/>
      <c r="AT26" s="660"/>
      <c r="AU26" s="660"/>
      <c r="AV26" s="660"/>
      <c r="AW26" s="660"/>
      <c r="AX26" s="660"/>
      <c r="AY26" s="660"/>
      <c r="AZ26" s="660"/>
      <c r="BA26" s="660"/>
      <c r="BB26" s="660"/>
      <c r="BC26" s="660"/>
      <c r="BD26" s="660"/>
      <c r="BE26" s="660"/>
      <c r="BF26" s="641"/>
      <c r="BG26" s="621" t="s">
        <v>123</v>
      </c>
      <c r="BH26" s="622"/>
      <c r="BI26" s="622"/>
      <c r="BJ26" s="622"/>
      <c r="BK26" s="622"/>
      <c r="BL26" s="622"/>
      <c r="BM26" s="622"/>
      <c r="BN26" s="623"/>
      <c r="BO26" s="624" t="s">
        <v>123</v>
      </c>
      <c r="BP26" s="624"/>
      <c r="BQ26" s="624"/>
      <c r="BR26" s="624"/>
      <c r="BS26" s="630" t="s">
        <v>123</v>
      </c>
      <c r="BT26" s="622"/>
      <c r="BU26" s="622"/>
      <c r="BV26" s="622"/>
      <c r="BW26" s="622"/>
      <c r="BX26" s="622"/>
      <c r="BY26" s="622"/>
      <c r="BZ26" s="622"/>
      <c r="CA26" s="622"/>
      <c r="CB26" s="631"/>
      <c r="CD26" s="636" t="s">
        <v>293</v>
      </c>
      <c r="CE26" s="637"/>
      <c r="CF26" s="637"/>
      <c r="CG26" s="637"/>
      <c r="CH26" s="637"/>
      <c r="CI26" s="637"/>
      <c r="CJ26" s="637"/>
      <c r="CK26" s="637"/>
      <c r="CL26" s="637"/>
      <c r="CM26" s="637"/>
      <c r="CN26" s="637"/>
      <c r="CO26" s="637"/>
      <c r="CP26" s="637"/>
      <c r="CQ26" s="638"/>
      <c r="CR26" s="621">
        <v>4656008</v>
      </c>
      <c r="CS26" s="622"/>
      <c r="CT26" s="622"/>
      <c r="CU26" s="622"/>
      <c r="CV26" s="622"/>
      <c r="CW26" s="622"/>
      <c r="CX26" s="622"/>
      <c r="CY26" s="623"/>
      <c r="CZ26" s="626">
        <v>9.5</v>
      </c>
      <c r="DA26" s="655"/>
      <c r="DB26" s="655"/>
      <c r="DC26" s="659"/>
      <c r="DD26" s="630">
        <v>4358517</v>
      </c>
      <c r="DE26" s="622"/>
      <c r="DF26" s="622"/>
      <c r="DG26" s="622"/>
      <c r="DH26" s="622"/>
      <c r="DI26" s="622"/>
      <c r="DJ26" s="622"/>
      <c r="DK26" s="623"/>
      <c r="DL26" s="630" t="s">
        <v>123</v>
      </c>
      <c r="DM26" s="622"/>
      <c r="DN26" s="622"/>
      <c r="DO26" s="622"/>
      <c r="DP26" s="622"/>
      <c r="DQ26" s="622"/>
      <c r="DR26" s="622"/>
      <c r="DS26" s="622"/>
      <c r="DT26" s="622"/>
      <c r="DU26" s="622"/>
      <c r="DV26" s="623"/>
      <c r="DW26" s="626" t="s">
        <v>123</v>
      </c>
      <c r="DX26" s="655"/>
      <c r="DY26" s="655"/>
      <c r="DZ26" s="655"/>
      <c r="EA26" s="655"/>
      <c r="EB26" s="655"/>
      <c r="EC26" s="656"/>
    </row>
    <row r="27" spans="2:133" ht="11.25" customHeight="1" x14ac:dyDescent="0.15">
      <c r="B27" s="618" t="s">
        <v>294</v>
      </c>
      <c r="C27" s="619"/>
      <c r="D27" s="619"/>
      <c r="E27" s="619"/>
      <c r="F27" s="619"/>
      <c r="G27" s="619"/>
      <c r="H27" s="619"/>
      <c r="I27" s="619"/>
      <c r="J27" s="619"/>
      <c r="K27" s="619"/>
      <c r="L27" s="619"/>
      <c r="M27" s="619"/>
      <c r="N27" s="619"/>
      <c r="O27" s="619"/>
      <c r="P27" s="619"/>
      <c r="Q27" s="620"/>
      <c r="R27" s="621">
        <v>6195846</v>
      </c>
      <c r="S27" s="622"/>
      <c r="T27" s="622"/>
      <c r="U27" s="622"/>
      <c r="V27" s="622"/>
      <c r="W27" s="622"/>
      <c r="X27" s="622"/>
      <c r="Y27" s="623"/>
      <c r="Z27" s="624">
        <v>12.1</v>
      </c>
      <c r="AA27" s="624"/>
      <c r="AB27" s="624"/>
      <c r="AC27" s="624"/>
      <c r="AD27" s="625" t="s">
        <v>123</v>
      </c>
      <c r="AE27" s="625"/>
      <c r="AF27" s="625"/>
      <c r="AG27" s="625"/>
      <c r="AH27" s="625"/>
      <c r="AI27" s="625"/>
      <c r="AJ27" s="625"/>
      <c r="AK27" s="625"/>
      <c r="AL27" s="626" t="s">
        <v>123</v>
      </c>
      <c r="AM27" s="627"/>
      <c r="AN27" s="627"/>
      <c r="AO27" s="628"/>
      <c r="AP27" s="618" t="s">
        <v>295</v>
      </c>
      <c r="AQ27" s="619"/>
      <c r="AR27" s="619"/>
      <c r="AS27" s="619"/>
      <c r="AT27" s="619"/>
      <c r="AU27" s="619"/>
      <c r="AV27" s="619"/>
      <c r="AW27" s="619"/>
      <c r="AX27" s="619"/>
      <c r="AY27" s="619"/>
      <c r="AZ27" s="619"/>
      <c r="BA27" s="619"/>
      <c r="BB27" s="619"/>
      <c r="BC27" s="619"/>
      <c r="BD27" s="619"/>
      <c r="BE27" s="619"/>
      <c r="BF27" s="620"/>
      <c r="BG27" s="621">
        <v>15801415</v>
      </c>
      <c r="BH27" s="622"/>
      <c r="BI27" s="622"/>
      <c r="BJ27" s="622"/>
      <c r="BK27" s="622"/>
      <c r="BL27" s="622"/>
      <c r="BM27" s="622"/>
      <c r="BN27" s="623"/>
      <c r="BO27" s="624">
        <v>100</v>
      </c>
      <c r="BP27" s="624"/>
      <c r="BQ27" s="624"/>
      <c r="BR27" s="624"/>
      <c r="BS27" s="630">
        <v>249307</v>
      </c>
      <c r="BT27" s="622"/>
      <c r="BU27" s="622"/>
      <c r="BV27" s="622"/>
      <c r="BW27" s="622"/>
      <c r="BX27" s="622"/>
      <c r="BY27" s="622"/>
      <c r="BZ27" s="622"/>
      <c r="CA27" s="622"/>
      <c r="CB27" s="631"/>
      <c r="CD27" s="636" t="s">
        <v>296</v>
      </c>
      <c r="CE27" s="637"/>
      <c r="CF27" s="637"/>
      <c r="CG27" s="637"/>
      <c r="CH27" s="637"/>
      <c r="CI27" s="637"/>
      <c r="CJ27" s="637"/>
      <c r="CK27" s="637"/>
      <c r="CL27" s="637"/>
      <c r="CM27" s="637"/>
      <c r="CN27" s="637"/>
      <c r="CO27" s="637"/>
      <c r="CP27" s="637"/>
      <c r="CQ27" s="638"/>
      <c r="CR27" s="621">
        <v>10784339</v>
      </c>
      <c r="CS27" s="657"/>
      <c r="CT27" s="657"/>
      <c r="CU27" s="657"/>
      <c r="CV27" s="657"/>
      <c r="CW27" s="657"/>
      <c r="CX27" s="657"/>
      <c r="CY27" s="658"/>
      <c r="CZ27" s="626">
        <v>21.9</v>
      </c>
      <c r="DA27" s="655"/>
      <c r="DB27" s="655"/>
      <c r="DC27" s="659"/>
      <c r="DD27" s="630">
        <v>3442140</v>
      </c>
      <c r="DE27" s="657"/>
      <c r="DF27" s="657"/>
      <c r="DG27" s="657"/>
      <c r="DH27" s="657"/>
      <c r="DI27" s="657"/>
      <c r="DJ27" s="657"/>
      <c r="DK27" s="658"/>
      <c r="DL27" s="630">
        <v>3439967</v>
      </c>
      <c r="DM27" s="657"/>
      <c r="DN27" s="657"/>
      <c r="DO27" s="657"/>
      <c r="DP27" s="657"/>
      <c r="DQ27" s="657"/>
      <c r="DR27" s="657"/>
      <c r="DS27" s="657"/>
      <c r="DT27" s="657"/>
      <c r="DU27" s="657"/>
      <c r="DV27" s="658"/>
      <c r="DW27" s="626">
        <v>12.5</v>
      </c>
      <c r="DX27" s="655"/>
      <c r="DY27" s="655"/>
      <c r="DZ27" s="655"/>
      <c r="EA27" s="655"/>
      <c r="EB27" s="655"/>
      <c r="EC27" s="656"/>
    </row>
    <row r="28" spans="2:133" ht="11.25" customHeight="1" x14ac:dyDescent="0.15">
      <c r="B28" s="663" t="s">
        <v>297</v>
      </c>
      <c r="C28" s="664"/>
      <c r="D28" s="664"/>
      <c r="E28" s="664"/>
      <c r="F28" s="664"/>
      <c r="G28" s="664"/>
      <c r="H28" s="664"/>
      <c r="I28" s="664"/>
      <c r="J28" s="664"/>
      <c r="K28" s="664"/>
      <c r="L28" s="664"/>
      <c r="M28" s="664"/>
      <c r="N28" s="664"/>
      <c r="O28" s="664"/>
      <c r="P28" s="664"/>
      <c r="Q28" s="665"/>
      <c r="R28" s="621" t="s">
        <v>123</v>
      </c>
      <c r="S28" s="622"/>
      <c r="T28" s="622"/>
      <c r="U28" s="622"/>
      <c r="V28" s="622"/>
      <c r="W28" s="622"/>
      <c r="X28" s="622"/>
      <c r="Y28" s="623"/>
      <c r="Z28" s="624" t="s">
        <v>240</v>
      </c>
      <c r="AA28" s="624"/>
      <c r="AB28" s="624"/>
      <c r="AC28" s="624"/>
      <c r="AD28" s="625" t="s">
        <v>123</v>
      </c>
      <c r="AE28" s="625"/>
      <c r="AF28" s="625"/>
      <c r="AG28" s="625"/>
      <c r="AH28" s="625"/>
      <c r="AI28" s="625"/>
      <c r="AJ28" s="625"/>
      <c r="AK28" s="625"/>
      <c r="AL28" s="626" t="s">
        <v>240</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298</v>
      </c>
      <c r="CE28" s="637"/>
      <c r="CF28" s="637"/>
      <c r="CG28" s="637"/>
      <c r="CH28" s="637"/>
      <c r="CI28" s="637"/>
      <c r="CJ28" s="637"/>
      <c r="CK28" s="637"/>
      <c r="CL28" s="637"/>
      <c r="CM28" s="637"/>
      <c r="CN28" s="637"/>
      <c r="CO28" s="637"/>
      <c r="CP28" s="637"/>
      <c r="CQ28" s="638"/>
      <c r="CR28" s="621">
        <v>4050193</v>
      </c>
      <c r="CS28" s="622"/>
      <c r="CT28" s="622"/>
      <c r="CU28" s="622"/>
      <c r="CV28" s="622"/>
      <c r="CW28" s="622"/>
      <c r="CX28" s="622"/>
      <c r="CY28" s="623"/>
      <c r="CZ28" s="626">
        <v>8.1999999999999993</v>
      </c>
      <c r="DA28" s="655"/>
      <c r="DB28" s="655"/>
      <c r="DC28" s="659"/>
      <c r="DD28" s="630">
        <v>3932246</v>
      </c>
      <c r="DE28" s="622"/>
      <c r="DF28" s="622"/>
      <c r="DG28" s="622"/>
      <c r="DH28" s="622"/>
      <c r="DI28" s="622"/>
      <c r="DJ28" s="622"/>
      <c r="DK28" s="623"/>
      <c r="DL28" s="630">
        <v>3932246</v>
      </c>
      <c r="DM28" s="622"/>
      <c r="DN28" s="622"/>
      <c r="DO28" s="622"/>
      <c r="DP28" s="622"/>
      <c r="DQ28" s="622"/>
      <c r="DR28" s="622"/>
      <c r="DS28" s="622"/>
      <c r="DT28" s="622"/>
      <c r="DU28" s="622"/>
      <c r="DV28" s="623"/>
      <c r="DW28" s="626">
        <v>14.2</v>
      </c>
      <c r="DX28" s="655"/>
      <c r="DY28" s="655"/>
      <c r="DZ28" s="655"/>
      <c r="EA28" s="655"/>
      <c r="EB28" s="655"/>
      <c r="EC28" s="656"/>
    </row>
    <row r="29" spans="2:133" ht="11.25" customHeight="1" x14ac:dyDescent="0.15">
      <c r="B29" s="618" t="s">
        <v>299</v>
      </c>
      <c r="C29" s="619"/>
      <c r="D29" s="619"/>
      <c r="E29" s="619"/>
      <c r="F29" s="619"/>
      <c r="G29" s="619"/>
      <c r="H29" s="619"/>
      <c r="I29" s="619"/>
      <c r="J29" s="619"/>
      <c r="K29" s="619"/>
      <c r="L29" s="619"/>
      <c r="M29" s="619"/>
      <c r="N29" s="619"/>
      <c r="O29" s="619"/>
      <c r="P29" s="619"/>
      <c r="Q29" s="620"/>
      <c r="R29" s="621">
        <v>4261413</v>
      </c>
      <c r="S29" s="622"/>
      <c r="T29" s="622"/>
      <c r="U29" s="622"/>
      <c r="V29" s="622"/>
      <c r="W29" s="622"/>
      <c r="X29" s="622"/>
      <c r="Y29" s="623"/>
      <c r="Z29" s="624">
        <v>8.3000000000000007</v>
      </c>
      <c r="AA29" s="624"/>
      <c r="AB29" s="624"/>
      <c r="AC29" s="624"/>
      <c r="AD29" s="625" t="s">
        <v>240</v>
      </c>
      <c r="AE29" s="625"/>
      <c r="AF29" s="625"/>
      <c r="AG29" s="625"/>
      <c r="AH29" s="625"/>
      <c r="AI29" s="625"/>
      <c r="AJ29" s="625"/>
      <c r="AK29" s="625"/>
      <c r="AL29" s="626" t="s">
        <v>123</v>
      </c>
      <c r="AM29" s="627"/>
      <c r="AN29" s="627"/>
      <c r="AO29" s="628"/>
      <c r="AP29" s="600" t="s">
        <v>218</v>
      </c>
      <c r="AQ29" s="601"/>
      <c r="AR29" s="601"/>
      <c r="AS29" s="601"/>
      <c r="AT29" s="601"/>
      <c r="AU29" s="601"/>
      <c r="AV29" s="601"/>
      <c r="AW29" s="601"/>
      <c r="AX29" s="601"/>
      <c r="AY29" s="601"/>
      <c r="AZ29" s="601"/>
      <c r="BA29" s="601"/>
      <c r="BB29" s="601"/>
      <c r="BC29" s="601"/>
      <c r="BD29" s="601"/>
      <c r="BE29" s="601"/>
      <c r="BF29" s="602"/>
      <c r="BG29" s="600" t="s">
        <v>300</v>
      </c>
      <c r="BH29" s="661"/>
      <c r="BI29" s="661"/>
      <c r="BJ29" s="661"/>
      <c r="BK29" s="661"/>
      <c r="BL29" s="661"/>
      <c r="BM29" s="661"/>
      <c r="BN29" s="661"/>
      <c r="BO29" s="661"/>
      <c r="BP29" s="661"/>
      <c r="BQ29" s="662"/>
      <c r="BR29" s="600" t="s">
        <v>301</v>
      </c>
      <c r="BS29" s="661"/>
      <c r="BT29" s="661"/>
      <c r="BU29" s="661"/>
      <c r="BV29" s="661"/>
      <c r="BW29" s="661"/>
      <c r="BX29" s="661"/>
      <c r="BY29" s="661"/>
      <c r="BZ29" s="661"/>
      <c r="CA29" s="661"/>
      <c r="CB29" s="662"/>
      <c r="CD29" s="684" t="s">
        <v>302</v>
      </c>
      <c r="CE29" s="685"/>
      <c r="CF29" s="636" t="s">
        <v>303</v>
      </c>
      <c r="CG29" s="637"/>
      <c r="CH29" s="637"/>
      <c r="CI29" s="637"/>
      <c r="CJ29" s="637"/>
      <c r="CK29" s="637"/>
      <c r="CL29" s="637"/>
      <c r="CM29" s="637"/>
      <c r="CN29" s="637"/>
      <c r="CO29" s="637"/>
      <c r="CP29" s="637"/>
      <c r="CQ29" s="638"/>
      <c r="CR29" s="621">
        <v>4050145</v>
      </c>
      <c r="CS29" s="657"/>
      <c r="CT29" s="657"/>
      <c r="CU29" s="657"/>
      <c r="CV29" s="657"/>
      <c r="CW29" s="657"/>
      <c r="CX29" s="657"/>
      <c r="CY29" s="658"/>
      <c r="CZ29" s="626">
        <v>8.1999999999999993</v>
      </c>
      <c r="DA29" s="655"/>
      <c r="DB29" s="655"/>
      <c r="DC29" s="659"/>
      <c r="DD29" s="630">
        <v>3932198</v>
      </c>
      <c r="DE29" s="657"/>
      <c r="DF29" s="657"/>
      <c r="DG29" s="657"/>
      <c r="DH29" s="657"/>
      <c r="DI29" s="657"/>
      <c r="DJ29" s="657"/>
      <c r="DK29" s="658"/>
      <c r="DL29" s="630">
        <v>3932198</v>
      </c>
      <c r="DM29" s="657"/>
      <c r="DN29" s="657"/>
      <c r="DO29" s="657"/>
      <c r="DP29" s="657"/>
      <c r="DQ29" s="657"/>
      <c r="DR29" s="657"/>
      <c r="DS29" s="657"/>
      <c r="DT29" s="657"/>
      <c r="DU29" s="657"/>
      <c r="DV29" s="658"/>
      <c r="DW29" s="626">
        <v>14.2</v>
      </c>
      <c r="DX29" s="655"/>
      <c r="DY29" s="655"/>
      <c r="DZ29" s="655"/>
      <c r="EA29" s="655"/>
      <c r="EB29" s="655"/>
      <c r="EC29" s="656"/>
    </row>
    <row r="30" spans="2:133" ht="11.25" customHeight="1" x14ac:dyDescent="0.15">
      <c r="B30" s="618" t="s">
        <v>304</v>
      </c>
      <c r="C30" s="619"/>
      <c r="D30" s="619"/>
      <c r="E30" s="619"/>
      <c r="F30" s="619"/>
      <c r="G30" s="619"/>
      <c r="H30" s="619"/>
      <c r="I30" s="619"/>
      <c r="J30" s="619"/>
      <c r="K30" s="619"/>
      <c r="L30" s="619"/>
      <c r="M30" s="619"/>
      <c r="N30" s="619"/>
      <c r="O30" s="619"/>
      <c r="P30" s="619"/>
      <c r="Q30" s="620"/>
      <c r="R30" s="621">
        <v>1341782</v>
      </c>
      <c r="S30" s="622"/>
      <c r="T30" s="622"/>
      <c r="U30" s="622"/>
      <c r="V30" s="622"/>
      <c r="W30" s="622"/>
      <c r="X30" s="622"/>
      <c r="Y30" s="623"/>
      <c r="Z30" s="624">
        <v>2.6</v>
      </c>
      <c r="AA30" s="624"/>
      <c r="AB30" s="624"/>
      <c r="AC30" s="624"/>
      <c r="AD30" s="625">
        <v>14668</v>
      </c>
      <c r="AE30" s="625"/>
      <c r="AF30" s="625"/>
      <c r="AG30" s="625"/>
      <c r="AH30" s="625"/>
      <c r="AI30" s="625"/>
      <c r="AJ30" s="625"/>
      <c r="AK30" s="625"/>
      <c r="AL30" s="626">
        <v>0.1</v>
      </c>
      <c r="AM30" s="627"/>
      <c r="AN30" s="627"/>
      <c r="AO30" s="628"/>
      <c r="AP30" s="669" t="s">
        <v>305</v>
      </c>
      <c r="AQ30" s="670"/>
      <c r="AR30" s="670"/>
      <c r="AS30" s="670"/>
      <c r="AT30" s="675" t="s">
        <v>306</v>
      </c>
      <c r="AU30" s="210"/>
      <c r="AV30" s="210"/>
      <c r="AW30" s="210"/>
      <c r="AX30" s="607" t="s">
        <v>181</v>
      </c>
      <c r="AY30" s="608"/>
      <c r="AZ30" s="608"/>
      <c r="BA30" s="608"/>
      <c r="BB30" s="608"/>
      <c r="BC30" s="608"/>
      <c r="BD30" s="608"/>
      <c r="BE30" s="608"/>
      <c r="BF30" s="609"/>
      <c r="BG30" s="681">
        <v>99.2</v>
      </c>
      <c r="BH30" s="682"/>
      <c r="BI30" s="682"/>
      <c r="BJ30" s="682"/>
      <c r="BK30" s="682"/>
      <c r="BL30" s="682"/>
      <c r="BM30" s="616">
        <v>96.6</v>
      </c>
      <c r="BN30" s="682"/>
      <c r="BO30" s="682"/>
      <c r="BP30" s="682"/>
      <c r="BQ30" s="683"/>
      <c r="BR30" s="681">
        <v>99.1</v>
      </c>
      <c r="BS30" s="682"/>
      <c r="BT30" s="682"/>
      <c r="BU30" s="682"/>
      <c r="BV30" s="682"/>
      <c r="BW30" s="682"/>
      <c r="BX30" s="616">
        <v>96.1</v>
      </c>
      <c r="BY30" s="682"/>
      <c r="BZ30" s="682"/>
      <c r="CA30" s="682"/>
      <c r="CB30" s="683"/>
      <c r="CD30" s="686"/>
      <c r="CE30" s="687"/>
      <c r="CF30" s="636" t="s">
        <v>307</v>
      </c>
      <c r="CG30" s="637"/>
      <c r="CH30" s="637"/>
      <c r="CI30" s="637"/>
      <c r="CJ30" s="637"/>
      <c r="CK30" s="637"/>
      <c r="CL30" s="637"/>
      <c r="CM30" s="637"/>
      <c r="CN30" s="637"/>
      <c r="CO30" s="637"/>
      <c r="CP30" s="637"/>
      <c r="CQ30" s="638"/>
      <c r="CR30" s="621">
        <v>3602474</v>
      </c>
      <c r="CS30" s="622"/>
      <c r="CT30" s="622"/>
      <c r="CU30" s="622"/>
      <c r="CV30" s="622"/>
      <c r="CW30" s="622"/>
      <c r="CX30" s="622"/>
      <c r="CY30" s="623"/>
      <c r="CZ30" s="626">
        <v>7.3</v>
      </c>
      <c r="DA30" s="655"/>
      <c r="DB30" s="655"/>
      <c r="DC30" s="659"/>
      <c r="DD30" s="630">
        <v>3501637</v>
      </c>
      <c r="DE30" s="622"/>
      <c r="DF30" s="622"/>
      <c r="DG30" s="622"/>
      <c r="DH30" s="622"/>
      <c r="DI30" s="622"/>
      <c r="DJ30" s="622"/>
      <c r="DK30" s="623"/>
      <c r="DL30" s="630">
        <v>3501637</v>
      </c>
      <c r="DM30" s="622"/>
      <c r="DN30" s="622"/>
      <c r="DO30" s="622"/>
      <c r="DP30" s="622"/>
      <c r="DQ30" s="622"/>
      <c r="DR30" s="622"/>
      <c r="DS30" s="622"/>
      <c r="DT30" s="622"/>
      <c r="DU30" s="622"/>
      <c r="DV30" s="623"/>
      <c r="DW30" s="626">
        <v>12.7</v>
      </c>
      <c r="DX30" s="655"/>
      <c r="DY30" s="655"/>
      <c r="DZ30" s="655"/>
      <c r="EA30" s="655"/>
      <c r="EB30" s="655"/>
      <c r="EC30" s="656"/>
    </row>
    <row r="31" spans="2:133" ht="11.25" customHeight="1" x14ac:dyDescent="0.15">
      <c r="B31" s="618" t="s">
        <v>308</v>
      </c>
      <c r="C31" s="619"/>
      <c r="D31" s="619"/>
      <c r="E31" s="619"/>
      <c r="F31" s="619"/>
      <c r="G31" s="619"/>
      <c r="H31" s="619"/>
      <c r="I31" s="619"/>
      <c r="J31" s="619"/>
      <c r="K31" s="619"/>
      <c r="L31" s="619"/>
      <c r="M31" s="619"/>
      <c r="N31" s="619"/>
      <c r="O31" s="619"/>
      <c r="P31" s="619"/>
      <c r="Q31" s="620"/>
      <c r="R31" s="621">
        <v>183829</v>
      </c>
      <c r="S31" s="622"/>
      <c r="T31" s="622"/>
      <c r="U31" s="622"/>
      <c r="V31" s="622"/>
      <c r="W31" s="622"/>
      <c r="X31" s="622"/>
      <c r="Y31" s="623"/>
      <c r="Z31" s="624">
        <v>0.4</v>
      </c>
      <c r="AA31" s="624"/>
      <c r="AB31" s="624"/>
      <c r="AC31" s="624"/>
      <c r="AD31" s="625" t="s">
        <v>123</v>
      </c>
      <c r="AE31" s="625"/>
      <c r="AF31" s="625"/>
      <c r="AG31" s="625"/>
      <c r="AH31" s="625"/>
      <c r="AI31" s="625"/>
      <c r="AJ31" s="625"/>
      <c r="AK31" s="625"/>
      <c r="AL31" s="626" t="s">
        <v>123</v>
      </c>
      <c r="AM31" s="627"/>
      <c r="AN31" s="627"/>
      <c r="AO31" s="628"/>
      <c r="AP31" s="671"/>
      <c r="AQ31" s="672"/>
      <c r="AR31" s="672"/>
      <c r="AS31" s="672"/>
      <c r="AT31" s="676"/>
      <c r="AU31" s="209" t="s">
        <v>309</v>
      </c>
      <c r="AV31" s="209"/>
      <c r="AW31" s="209"/>
      <c r="AX31" s="618" t="s">
        <v>310</v>
      </c>
      <c r="AY31" s="619"/>
      <c r="AZ31" s="619"/>
      <c r="BA31" s="619"/>
      <c r="BB31" s="619"/>
      <c r="BC31" s="619"/>
      <c r="BD31" s="619"/>
      <c r="BE31" s="619"/>
      <c r="BF31" s="620"/>
      <c r="BG31" s="678">
        <v>99.3</v>
      </c>
      <c r="BH31" s="657"/>
      <c r="BI31" s="657"/>
      <c r="BJ31" s="657"/>
      <c r="BK31" s="657"/>
      <c r="BL31" s="657"/>
      <c r="BM31" s="627">
        <v>97.4</v>
      </c>
      <c r="BN31" s="679"/>
      <c r="BO31" s="679"/>
      <c r="BP31" s="679"/>
      <c r="BQ31" s="680"/>
      <c r="BR31" s="678">
        <v>99.4</v>
      </c>
      <c r="BS31" s="657"/>
      <c r="BT31" s="657"/>
      <c r="BU31" s="657"/>
      <c r="BV31" s="657"/>
      <c r="BW31" s="657"/>
      <c r="BX31" s="627">
        <v>96.9</v>
      </c>
      <c r="BY31" s="679"/>
      <c r="BZ31" s="679"/>
      <c r="CA31" s="679"/>
      <c r="CB31" s="680"/>
      <c r="CD31" s="686"/>
      <c r="CE31" s="687"/>
      <c r="CF31" s="636" t="s">
        <v>311</v>
      </c>
      <c r="CG31" s="637"/>
      <c r="CH31" s="637"/>
      <c r="CI31" s="637"/>
      <c r="CJ31" s="637"/>
      <c r="CK31" s="637"/>
      <c r="CL31" s="637"/>
      <c r="CM31" s="637"/>
      <c r="CN31" s="637"/>
      <c r="CO31" s="637"/>
      <c r="CP31" s="637"/>
      <c r="CQ31" s="638"/>
      <c r="CR31" s="621">
        <v>447671</v>
      </c>
      <c r="CS31" s="657"/>
      <c r="CT31" s="657"/>
      <c r="CU31" s="657"/>
      <c r="CV31" s="657"/>
      <c r="CW31" s="657"/>
      <c r="CX31" s="657"/>
      <c r="CY31" s="658"/>
      <c r="CZ31" s="626">
        <v>0.9</v>
      </c>
      <c r="DA31" s="655"/>
      <c r="DB31" s="655"/>
      <c r="DC31" s="659"/>
      <c r="DD31" s="630">
        <v>430561</v>
      </c>
      <c r="DE31" s="657"/>
      <c r="DF31" s="657"/>
      <c r="DG31" s="657"/>
      <c r="DH31" s="657"/>
      <c r="DI31" s="657"/>
      <c r="DJ31" s="657"/>
      <c r="DK31" s="658"/>
      <c r="DL31" s="630">
        <v>430561</v>
      </c>
      <c r="DM31" s="657"/>
      <c r="DN31" s="657"/>
      <c r="DO31" s="657"/>
      <c r="DP31" s="657"/>
      <c r="DQ31" s="657"/>
      <c r="DR31" s="657"/>
      <c r="DS31" s="657"/>
      <c r="DT31" s="657"/>
      <c r="DU31" s="657"/>
      <c r="DV31" s="658"/>
      <c r="DW31" s="626">
        <v>1.6</v>
      </c>
      <c r="DX31" s="655"/>
      <c r="DY31" s="655"/>
      <c r="DZ31" s="655"/>
      <c r="EA31" s="655"/>
      <c r="EB31" s="655"/>
      <c r="EC31" s="656"/>
    </row>
    <row r="32" spans="2:133" ht="11.25" customHeight="1" x14ac:dyDescent="0.15">
      <c r="B32" s="618" t="s">
        <v>312</v>
      </c>
      <c r="C32" s="619"/>
      <c r="D32" s="619"/>
      <c r="E32" s="619"/>
      <c r="F32" s="619"/>
      <c r="G32" s="619"/>
      <c r="H32" s="619"/>
      <c r="I32" s="619"/>
      <c r="J32" s="619"/>
      <c r="K32" s="619"/>
      <c r="L32" s="619"/>
      <c r="M32" s="619"/>
      <c r="N32" s="619"/>
      <c r="O32" s="619"/>
      <c r="P32" s="619"/>
      <c r="Q32" s="620"/>
      <c r="R32" s="621">
        <v>1966510</v>
      </c>
      <c r="S32" s="622"/>
      <c r="T32" s="622"/>
      <c r="U32" s="622"/>
      <c r="V32" s="622"/>
      <c r="W32" s="622"/>
      <c r="X32" s="622"/>
      <c r="Y32" s="623"/>
      <c r="Z32" s="624">
        <v>3.8</v>
      </c>
      <c r="AA32" s="624"/>
      <c r="AB32" s="624"/>
      <c r="AC32" s="624"/>
      <c r="AD32" s="625" t="s">
        <v>123</v>
      </c>
      <c r="AE32" s="625"/>
      <c r="AF32" s="625"/>
      <c r="AG32" s="625"/>
      <c r="AH32" s="625"/>
      <c r="AI32" s="625"/>
      <c r="AJ32" s="625"/>
      <c r="AK32" s="625"/>
      <c r="AL32" s="626" t="s">
        <v>240</v>
      </c>
      <c r="AM32" s="627"/>
      <c r="AN32" s="627"/>
      <c r="AO32" s="628"/>
      <c r="AP32" s="673"/>
      <c r="AQ32" s="674"/>
      <c r="AR32" s="674"/>
      <c r="AS32" s="674"/>
      <c r="AT32" s="677"/>
      <c r="AU32" s="211"/>
      <c r="AV32" s="211"/>
      <c r="AW32" s="211"/>
      <c r="AX32" s="666" t="s">
        <v>313</v>
      </c>
      <c r="AY32" s="667"/>
      <c r="AZ32" s="667"/>
      <c r="BA32" s="667"/>
      <c r="BB32" s="667"/>
      <c r="BC32" s="667"/>
      <c r="BD32" s="667"/>
      <c r="BE32" s="667"/>
      <c r="BF32" s="668"/>
      <c r="BG32" s="690">
        <v>99.1</v>
      </c>
      <c r="BH32" s="691"/>
      <c r="BI32" s="691"/>
      <c r="BJ32" s="691"/>
      <c r="BK32" s="691"/>
      <c r="BL32" s="691"/>
      <c r="BM32" s="692">
        <v>95.9</v>
      </c>
      <c r="BN32" s="691"/>
      <c r="BO32" s="691"/>
      <c r="BP32" s="691"/>
      <c r="BQ32" s="693"/>
      <c r="BR32" s="690">
        <v>99</v>
      </c>
      <c r="BS32" s="691"/>
      <c r="BT32" s="691"/>
      <c r="BU32" s="691"/>
      <c r="BV32" s="691"/>
      <c r="BW32" s="691"/>
      <c r="BX32" s="692">
        <v>95.4</v>
      </c>
      <c r="BY32" s="691"/>
      <c r="BZ32" s="691"/>
      <c r="CA32" s="691"/>
      <c r="CB32" s="693"/>
      <c r="CD32" s="688"/>
      <c r="CE32" s="689"/>
      <c r="CF32" s="636" t="s">
        <v>314</v>
      </c>
      <c r="CG32" s="637"/>
      <c r="CH32" s="637"/>
      <c r="CI32" s="637"/>
      <c r="CJ32" s="637"/>
      <c r="CK32" s="637"/>
      <c r="CL32" s="637"/>
      <c r="CM32" s="637"/>
      <c r="CN32" s="637"/>
      <c r="CO32" s="637"/>
      <c r="CP32" s="637"/>
      <c r="CQ32" s="638"/>
      <c r="CR32" s="621">
        <v>48</v>
      </c>
      <c r="CS32" s="622"/>
      <c r="CT32" s="622"/>
      <c r="CU32" s="622"/>
      <c r="CV32" s="622"/>
      <c r="CW32" s="622"/>
      <c r="CX32" s="622"/>
      <c r="CY32" s="623"/>
      <c r="CZ32" s="626">
        <v>0</v>
      </c>
      <c r="DA32" s="655"/>
      <c r="DB32" s="655"/>
      <c r="DC32" s="659"/>
      <c r="DD32" s="630">
        <v>48</v>
      </c>
      <c r="DE32" s="622"/>
      <c r="DF32" s="622"/>
      <c r="DG32" s="622"/>
      <c r="DH32" s="622"/>
      <c r="DI32" s="622"/>
      <c r="DJ32" s="622"/>
      <c r="DK32" s="623"/>
      <c r="DL32" s="630">
        <v>48</v>
      </c>
      <c r="DM32" s="622"/>
      <c r="DN32" s="622"/>
      <c r="DO32" s="622"/>
      <c r="DP32" s="622"/>
      <c r="DQ32" s="622"/>
      <c r="DR32" s="622"/>
      <c r="DS32" s="622"/>
      <c r="DT32" s="622"/>
      <c r="DU32" s="622"/>
      <c r="DV32" s="623"/>
      <c r="DW32" s="626">
        <v>0</v>
      </c>
      <c r="DX32" s="655"/>
      <c r="DY32" s="655"/>
      <c r="DZ32" s="655"/>
      <c r="EA32" s="655"/>
      <c r="EB32" s="655"/>
      <c r="EC32" s="656"/>
    </row>
    <row r="33" spans="2:133" ht="11.25" customHeight="1" x14ac:dyDescent="0.15">
      <c r="B33" s="618" t="s">
        <v>315</v>
      </c>
      <c r="C33" s="619"/>
      <c r="D33" s="619"/>
      <c r="E33" s="619"/>
      <c r="F33" s="619"/>
      <c r="G33" s="619"/>
      <c r="H33" s="619"/>
      <c r="I33" s="619"/>
      <c r="J33" s="619"/>
      <c r="K33" s="619"/>
      <c r="L33" s="619"/>
      <c r="M33" s="619"/>
      <c r="N33" s="619"/>
      <c r="O33" s="619"/>
      <c r="P33" s="619"/>
      <c r="Q33" s="620"/>
      <c r="R33" s="621">
        <v>2133566</v>
      </c>
      <c r="S33" s="622"/>
      <c r="T33" s="622"/>
      <c r="U33" s="622"/>
      <c r="V33" s="622"/>
      <c r="W33" s="622"/>
      <c r="X33" s="622"/>
      <c r="Y33" s="623"/>
      <c r="Z33" s="624">
        <v>4.2</v>
      </c>
      <c r="AA33" s="624"/>
      <c r="AB33" s="624"/>
      <c r="AC33" s="624"/>
      <c r="AD33" s="625" t="s">
        <v>240</v>
      </c>
      <c r="AE33" s="625"/>
      <c r="AF33" s="625"/>
      <c r="AG33" s="625"/>
      <c r="AH33" s="625"/>
      <c r="AI33" s="625"/>
      <c r="AJ33" s="625"/>
      <c r="AK33" s="625"/>
      <c r="AL33" s="626" t="s">
        <v>240</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316</v>
      </c>
      <c r="CE33" s="637"/>
      <c r="CF33" s="637"/>
      <c r="CG33" s="637"/>
      <c r="CH33" s="637"/>
      <c r="CI33" s="637"/>
      <c r="CJ33" s="637"/>
      <c r="CK33" s="637"/>
      <c r="CL33" s="637"/>
      <c r="CM33" s="637"/>
      <c r="CN33" s="637"/>
      <c r="CO33" s="637"/>
      <c r="CP33" s="637"/>
      <c r="CQ33" s="638"/>
      <c r="CR33" s="621">
        <v>18351176</v>
      </c>
      <c r="CS33" s="657"/>
      <c r="CT33" s="657"/>
      <c r="CU33" s="657"/>
      <c r="CV33" s="657"/>
      <c r="CW33" s="657"/>
      <c r="CX33" s="657"/>
      <c r="CY33" s="658"/>
      <c r="CZ33" s="626">
        <v>37.299999999999997</v>
      </c>
      <c r="DA33" s="655"/>
      <c r="DB33" s="655"/>
      <c r="DC33" s="659"/>
      <c r="DD33" s="630">
        <v>14311594</v>
      </c>
      <c r="DE33" s="657"/>
      <c r="DF33" s="657"/>
      <c r="DG33" s="657"/>
      <c r="DH33" s="657"/>
      <c r="DI33" s="657"/>
      <c r="DJ33" s="657"/>
      <c r="DK33" s="658"/>
      <c r="DL33" s="630">
        <v>9896135</v>
      </c>
      <c r="DM33" s="657"/>
      <c r="DN33" s="657"/>
      <c r="DO33" s="657"/>
      <c r="DP33" s="657"/>
      <c r="DQ33" s="657"/>
      <c r="DR33" s="657"/>
      <c r="DS33" s="657"/>
      <c r="DT33" s="657"/>
      <c r="DU33" s="657"/>
      <c r="DV33" s="658"/>
      <c r="DW33" s="626">
        <v>35.799999999999997</v>
      </c>
      <c r="DX33" s="655"/>
      <c r="DY33" s="655"/>
      <c r="DZ33" s="655"/>
      <c r="EA33" s="655"/>
      <c r="EB33" s="655"/>
      <c r="EC33" s="656"/>
    </row>
    <row r="34" spans="2:133" ht="11.25" customHeight="1" x14ac:dyDescent="0.15">
      <c r="B34" s="618" t="s">
        <v>317</v>
      </c>
      <c r="C34" s="619"/>
      <c r="D34" s="619"/>
      <c r="E34" s="619"/>
      <c r="F34" s="619"/>
      <c r="G34" s="619"/>
      <c r="H34" s="619"/>
      <c r="I34" s="619"/>
      <c r="J34" s="619"/>
      <c r="K34" s="619"/>
      <c r="L34" s="619"/>
      <c r="M34" s="619"/>
      <c r="N34" s="619"/>
      <c r="O34" s="619"/>
      <c r="P34" s="619"/>
      <c r="Q34" s="620"/>
      <c r="R34" s="621">
        <v>1165339</v>
      </c>
      <c r="S34" s="622"/>
      <c r="T34" s="622"/>
      <c r="U34" s="622"/>
      <c r="V34" s="622"/>
      <c r="W34" s="622"/>
      <c r="X34" s="622"/>
      <c r="Y34" s="623"/>
      <c r="Z34" s="624">
        <v>2.2999999999999998</v>
      </c>
      <c r="AA34" s="624"/>
      <c r="AB34" s="624"/>
      <c r="AC34" s="624"/>
      <c r="AD34" s="625">
        <v>5485</v>
      </c>
      <c r="AE34" s="625"/>
      <c r="AF34" s="625"/>
      <c r="AG34" s="625"/>
      <c r="AH34" s="625"/>
      <c r="AI34" s="625"/>
      <c r="AJ34" s="625"/>
      <c r="AK34" s="625"/>
      <c r="AL34" s="626">
        <v>0</v>
      </c>
      <c r="AM34" s="627"/>
      <c r="AN34" s="627"/>
      <c r="AO34" s="628"/>
      <c r="AP34" s="214"/>
      <c r="AQ34" s="600" t="s">
        <v>318</v>
      </c>
      <c r="AR34" s="601"/>
      <c r="AS34" s="601"/>
      <c r="AT34" s="601"/>
      <c r="AU34" s="601"/>
      <c r="AV34" s="601"/>
      <c r="AW34" s="601"/>
      <c r="AX34" s="601"/>
      <c r="AY34" s="601"/>
      <c r="AZ34" s="601"/>
      <c r="BA34" s="601"/>
      <c r="BB34" s="601"/>
      <c r="BC34" s="601"/>
      <c r="BD34" s="601"/>
      <c r="BE34" s="601"/>
      <c r="BF34" s="602"/>
      <c r="BG34" s="600" t="s">
        <v>319</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320</v>
      </c>
      <c r="CE34" s="637"/>
      <c r="CF34" s="637"/>
      <c r="CG34" s="637"/>
      <c r="CH34" s="637"/>
      <c r="CI34" s="637"/>
      <c r="CJ34" s="637"/>
      <c r="CK34" s="637"/>
      <c r="CL34" s="637"/>
      <c r="CM34" s="637"/>
      <c r="CN34" s="637"/>
      <c r="CO34" s="637"/>
      <c r="CP34" s="637"/>
      <c r="CQ34" s="638"/>
      <c r="CR34" s="621">
        <v>5513064</v>
      </c>
      <c r="CS34" s="622"/>
      <c r="CT34" s="622"/>
      <c r="CU34" s="622"/>
      <c r="CV34" s="622"/>
      <c r="CW34" s="622"/>
      <c r="CX34" s="622"/>
      <c r="CY34" s="623"/>
      <c r="CZ34" s="626">
        <v>11.2</v>
      </c>
      <c r="DA34" s="655"/>
      <c r="DB34" s="655"/>
      <c r="DC34" s="659"/>
      <c r="DD34" s="630">
        <v>4776753</v>
      </c>
      <c r="DE34" s="622"/>
      <c r="DF34" s="622"/>
      <c r="DG34" s="622"/>
      <c r="DH34" s="622"/>
      <c r="DI34" s="622"/>
      <c r="DJ34" s="622"/>
      <c r="DK34" s="623"/>
      <c r="DL34" s="630">
        <v>4317923</v>
      </c>
      <c r="DM34" s="622"/>
      <c r="DN34" s="622"/>
      <c r="DO34" s="622"/>
      <c r="DP34" s="622"/>
      <c r="DQ34" s="622"/>
      <c r="DR34" s="622"/>
      <c r="DS34" s="622"/>
      <c r="DT34" s="622"/>
      <c r="DU34" s="622"/>
      <c r="DV34" s="623"/>
      <c r="DW34" s="626">
        <v>15.6</v>
      </c>
      <c r="DX34" s="655"/>
      <c r="DY34" s="655"/>
      <c r="DZ34" s="655"/>
      <c r="EA34" s="655"/>
      <c r="EB34" s="655"/>
      <c r="EC34" s="656"/>
    </row>
    <row r="35" spans="2:133" ht="11.25" customHeight="1" x14ac:dyDescent="0.15">
      <c r="B35" s="618" t="s">
        <v>321</v>
      </c>
      <c r="C35" s="619"/>
      <c r="D35" s="619"/>
      <c r="E35" s="619"/>
      <c r="F35" s="619"/>
      <c r="G35" s="619"/>
      <c r="H35" s="619"/>
      <c r="I35" s="619"/>
      <c r="J35" s="619"/>
      <c r="K35" s="619"/>
      <c r="L35" s="619"/>
      <c r="M35" s="619"/>
      <c r="N35" s="619"/>
      <c r="O35" s="619"/>
      <c r="P35" s="619"/>
      <c r="Q35" s="620"/>
      <c r="R35" s="621">
        <v>5852200</v>
      </c>
      <c r="S35" s="622"/>
      <c r="T35" s="622"/>
      <c r="U35" s="622"/>
      <c r="V35" s="622"/>
      <c r="W35" s="622"/>
      <c r="X35" s="622"/>
      <c r="Y35" s="623"/>
      <c r="Z35" s="624">
        <v>11.4</v>
      </c>
      <c r="AA35" s="624"/>
      <c r="AB35" s="624"/>
      <c r="AC35" s="624"/>
      <c r="AD35" s="625" t="s">
        <v>240</v>
      </c>
      <c r="AE35" s="625"/>
      <c r="AF35" s="625"/>
      <c r="AG35" s="625"/>
      <c r="AH35" s="625"/>
      <c r="AI35" s="625"/>
      <c r="AJ35" s="625"/>
      <c r="AK35" s="625"/>
      <c r="AL35" s="626" t="s">
        <v>123</v>
      </c>
      <c r="AM35" s="627"/>
      <c r="AN35" s="627"/>
      <c r="AO35" s="628"/>
      <c r="AP35" s="214"/>
      <c r="AQ35" s="694" t="s">
        <v>322</v>
      </c>
      <c r="AR35" s="695"/>
      <c r="AS35" s="695"/>
      <c r="AT35" s="695"/>
      <c r="AU35" s="695"/>
      <c r="AV35" s="695"/>
      <c r="AW35" s="695"/>
      <c r="AX35" s="695"/>
      <c r="AY35" s="696"/>
      <c r="AZ35" s="610">
        <v>6465829</v>
      </c>
      <c r="BA35" s="611"/>
      <c r="BB35" s="611"/>
      <c r="BC35" s="611"/>
      <c r="BD35" s="611"/>
      <c r="BE35" s="611"/>
      <c r="BF35" s="697"/>
      <c r="BG35" s="632" t="s">
        <v>323</v>
      </c>
      <c r="BH35" s="633"/>
      <c r="BI35" s="633"/>
      <c r="BJ35" s="633"/>
      <c r="BK35" s="633"/>
      <c r="BL35" s="633"/>
      <c r="BM35" s="633"/>
      <c r="BN35" s="633"/>
      <c r="BO35" s="633"/>
      <c r="BP35" s="633"/>
      <c r="BQ35" s="633"/>
      <c r="BR35" s="633"/>
      <c r="BS35" s="633"/>
      <c r="BT35" s="633"/>
      <c r="BU35" s="634"/>
      <c r="BV35" s="610">
        <v>547256</v>
      </c>
      <c r="BW35" s="611"/>
      <c r="BX35" s="611"/>
      <c r="BY35" s="611"/>
      <c r="BZ35" s="611"/>
      <c r="CA35" s="611"/>
      <c r="CB35" s="697"/>
      <c r="CD35" s="636" t="s">
        <v>324</v>
      </c>
      <c r="CE35" s="637"/>
      <c r="CF35" s="637"/>
      <c r="CG35" s="637"/>
      <c r="CH35" s="637"/>
      <c r="CI35" s="637"/>
      <c r="CJ35" s="637"/>
      <c r="CK35" s="637"/>
      <c r="CL35" s="637"/>
      <c r="CM35" s="637"/>
      <c r="CN35" s="637"/>
      <c r="CO35" s="637"/>
      <c r="CP35" s="637"/>
      <c r="CQ35" s="638"/>
      <c r="CR35" s="621">
        <v>531937</v>
      </c>
      <c r="CS35" s="657"/>
      <c r="CT35" s="657"/>
      <c r="CU35" s="657"/>
      <c r="CV35" s="657"/>
      <c r="CW35" s="657"/>
      <c r="CX35" s="657"/>
      <c r="CY35" s="658"/>
      <c r="CZ35" s="626">
        <v>1.1000000000000001</v>
      </c>
      <c r="DA35" s="655"/>
      <c r="DB35" s="655"/>
      <c r="DC35" s="659"/>
      <c r="DD35" s="630">
        <v>419140</v>
      </c>
      <c r="DE35" s="657"/>
      <c r="DF35" s="657"/>
      <c r="DG35" s="657"/>
      <c r="DH35" s="657"/>
      <c r="DI35" s="657"/>
      <c r="DJ35" s="657"/>
      <c r="DK35" s="658"/>
      <c r="DL35" s="630">
        <v>396835</v>
      </c>
      <c r="DM35" s="657"/>
      <c r="DN35" s="657"/>
      <c r="DO35" s="657"/>
      <c r="DP35" s="657"/>
      <c r="DQ35" s="657"/>
      <c r="DR35" s="657"/>
      <c r="DS35" s="657"/>
      <c r="DT35" s="657"/>
      <c r="DU35" s="657"/>
      <c r="DV35" s="658"/>
      <c r="DW35" s="626">
        <v>1.4</v>
      </c>
      <c r="DX35" s="655"/>
      <c r="DY35" s="655"/>
      <c r="DZ35" s="655"/>
      <c r="EA35" s="655"/>
      <c r="EB35" s="655"/>
      <c r="EC35" s="656"/>
    </row>
    <row r="36" spans="2:133" ht="11.25" customHeight="1" x14ac:dyDescent="0.15">
      <c r="B36" s="618" t="s">
        <v>325</v>
      </c>
      <c r="C36" s="619"/>
      <c r="D36" s="619"/>
      <c r="E36" s="619"/>
      <c r="F36" s="619"/>
      <c r="G36" s="619"/>
      <c r="H36" s="619"/>
      <c r="I36" s="619"/>
      <c r="J36" s="619"/>
      <c r="K36" s="619"/>
      <c r="L36" s="619"/>
      <c r="M36" s="619"/>
      <c r="N36" s="619"/>
      <c r="O36" s="619"/>
      <c r="P36" s="619"/>
      <c r="Q36" s="620"/>
      <c r="R36" s="621" t="s">
        <v>240</v>
      </c>
      <c r="S36" s="622"/>
      <c r="T36" s="622"/>
      <c r="U36" s="622"/>
      <c r="V36" s="622"/>
      <c r="W36" s="622"/>
      <c r="X36" s="622"/>
      <c r="Y36" s="623"/>
      <c r="Z36" s="624" t="s">
        <v>240</v>
      </c>
      <c r="AA36" s="624"/>
      <c r="AB36" s="624"/>
      <c r="AC36" s="624"/>
      <c r="AD36" s="625" t="s">
        <v>240</v>
      </c>
      <c r="AE36" s="625"/>
      <c r="AF36" s="625"/>
      <c r="AG36" s="625"/>
      <c r="AH36" s="625"/>
      <c r="AI36" s="625"/>
      <c r="AJ36" s="625"/>
      <c r="AK36" s="625"/>
      <c r="AL36" s="626" t="s">
        <v>240</v>
      </c>
      <c r="AM36" s="627"/>
      <c r="AN36" s="627"/>
      <c r="AO36" s="628"/>
      <c r="AQ36" s="698" t="s">
        <v>326</v>
      </c>
      <c r="AR36" s="699"/>
      <c r="AS36" s="699"/>
      <c r="AT36" s="699"/>
      <c r="AU36" s="699"/>
      <c r="AV36" s="699"/>
      <c r="AW36" s="699"/>
      <c r="AX36" s="699"/>
      <c r="AY36" s="700"/>
      <c r="AZ36" s="621">
        <v>1648980</v>
      </c>
      <c r="BA36" s="622"/>
      <c r="BB36" s="622"/>
      <c r="BC36" s="622"/>
      <c r="BD36" s="657"/>
      <c r="BE36" s="657"/>
      <c r="BF36" s="680"/>
      <c r="BG36" s="636" t="s">
        <v>327</v>
      </c>
      <c r="BH36" s="637"/>
      <c r="BI36" s="637"/>
      <c r="BJ36" s="637"/>
      <c r="BK36" s="637"/>
      <c r="BL36" s="637"/>
      <c r="BM36" s="637"/>
      <c r="BN36" s="637"/>
      <c r="BO36" s="637"/>
      <c r="BP36" s="637"/>
      <c r="BQ36" s="637"/>
      <c r="BR36" s="637"/>
      <c r="BS36" s="637"/>
      <c r="BT36" s="637"/>
      <c r="BU36" s="638"/>
      <c r="BV36" s="621">
        <v>292337</v>
      </c>
      <c r="BW36" s="622"/>
      <c r="BX36" s="622"/>
      <c r="BY36" s="622"/>
      <c r="BZ36" s="622"/>
      <c r="CA36" s="622"/>
      <c r="CB36" s="631"/>
      <c r="CD36" s="636" t="s">
        <v>328</v>
      </c>
      <c r="CE36" s="637"/>
      <c r="CF36" s="637"/>
      <c r="CG36" s="637"/>
      <c r="CH36" s="637"/>
      <c r="CI36" s="637"/>
      <c r="CJ36" s="637"/>
      <c r="CK36" s="637"/>
      <c r="CL36" s="637"/>
      <c r="CM36" s="637"/>
      <c r="CN36" s="637"/>
      <c r="CO36" s="637"/>
      <c r="CP36" s="637"/>
      <c r="CQ36" s="638"/>
      <c r="CR36" s="621">
        <v>2692191</v>
      </c>
      <c r="CS36" s="622"/>
      <c r="CT36" s="622"/>
      <c r="CU36" s="622"/>
      <c r="CV36" s="622"/>
      <c r="CW36" s="622"/>
      <c r="CX36" s="622"/>
      <c r="CY36" s="623"/>
      <c r="CZ36" s="626">
        <v>5.5</v>
      </c>
      <c r="DA36" s="655"/>
      <c r="DB36" s="655"/>
      <c r="DC36" s="659"/>
      <c r="DD36" s="630">
        <v>2013188</v>
      </c>
      <c r="DE36" s="622"/>
      <c r="DF36" s="622"/>
      <c r="DG36" s="622"/>
      <c r="DH36" s="622"/>
      <c r="DI36" s="622"/>
      <c r="DJ36" s="622"/>
      <c r="DK36" s="623"/>
      <c r="DL36" s="630">
        <v>923103</v>
      </c>
      <c r="DM36" s="622"/>
      <c r="DN36" s="622"/>
      <c r="DO36" s="622"/>
      <c r="DP36" s="622"/>
      <c r="DQ36" s="622"/>
      <c r="DR36" s="622"/>
      <c r="DS36" s="622"/>
      <c r="DT36" s="622"/>
      <c r="DU36" s="622"/>
      <c r="DV36" s="623"/>
      <c r="DW36" s="626">
        <v>3.3</v>
      </c>
      <c r="DX36" s="655"/>
      <c r="DY36" s="655"/>
      <c r="DZ36" s="655"/>
      <c r="EA36" s="655"/>
      <c r="EB36" s="655"/>
      <c r="EC36" s="656"/>
    </row>
    <row r="37" spans="2:133" ht="11.25" customHeight="1" x14ac:dyDescent="0.15">
      <c r="B37" s="618" t="s">
        <v>329</v>
      </c>
      <c r="C37" s="619"/>
      <c r="D37" s="619"/>
      <c r="E37" s="619"/>
      <c r="F37" s="619"/>
      <c r="G37" s="619"/>
      <c r="H37" s="619"/>
      <c r="I37" s="619"/>
      <c r="J37" s="619"/>
      <c r="K37" s="619"/>
      <c r="L37" s="619"/>
      <c r="M37" s="619"/>
      <c r="N37" s="619"/>
      <c r="O37" s="619"/>
      <c r="P37" s="619"/>
      <c r="Q37" s="620"/>
      <c r="R37" s="621">
        <v>1834200</v>
      </c>
      <c r="S37" s="622"/>
      <c r="T37" s="622"/>
      <c r="U37" s="622"/>
      <c r="V37" s="622"/>
      <c r="W37" s="622"/>
      <c r="X37" s="622"/>
      <c r="Y37" s="623"/>
      <c r="Z37" s="624">
        <v>3.6</v>
      </c>
      <c r="AA37" s="624"/>
      <c r="AB37" s="624"/>
      <c r="AC37" s="624"/>
      <c r="AD37" s="625" t="s">
        <v>123</v>
      </c>
      <c r="AE37" s="625"/>
      <c r="AF37" s="625"/>
      <c r="AG37" s="625"/>
      <c r="AH37" s="625"/>
      <c r="AI37" s="625"/>
      <c r="AJ37" s="625"/>
      <c r="AK37" s="625"/>
      <c r="AL37" s="626" t="s">
        <v>240</v>
      </c>
      <c r="AM37" s="627"/>
      <c r="AN37" s="627"/>
      <c r="AO37" s="628"/>
      <c r="AQ37" s="698" t="s">
        <v>330</v>
      </c>
      <c r="AR37" s="699"/>
      <c r="AS37" s="699"/>
      <c r="AT37" s="699"/>
      <c r="AU37" s="699"/>
      <c r="AV37" s="699"/>
      <c r="AW37" s="699"/>
      <c r="AX37" s="699"/>
      <c r="AY37" s="700"/>
      <c r="AZ37" s="621">
        <v>272816</v>
      </c>
      <c r="BA37" s="622"/>
      <c r="BB37" s="622"/>
      <c r="BC37" s="622"/>
      <c r="BD37" s="657"/>
      <c r="BE37" s="657"/>
      <c r="BF37" s="680"/>
      <c r="BG37" s="636" t="s">
        <v>331</v>
      </c>
      <c r="BH37" s="637"/>
      <c r="BI37" s="637"/>
      <c r="BJ37" s="637"/>
      <c r="BK37" s="637"/>
      <c r="BL37" s="637"/>
      <c r="BM37" s="637"/>
      <c r="BN37" s="637"/>
      <c r="BO37" s="637"/>
      <c r="BP37" s="637"/>
      <c r="BQ37" s="637"/>
      <c r="BR37" s="637"/>
      <c r="BS37" s="637"/>
      <c r="BT37" s="637"/>
      <c r="BU37" s="638"/>
      <c r="BV37" s="621">
        <v>16216</v>
      </c>
      <c r="BW37" s="622"/>
      <c r="BX37" s="622"/>
      <c r="BY37" s="622"/>
      <c r="BZ37" s="622"/>
      <c r="CA37" s="622"/>
      <c r="CB37" s="631"/>
      <c r="CD37" s="636" t="s">
        <v>332</v>
      </c>
      <c r="CE37" s="637"/>
      <c r="CF37" s="637"/>
      <c r="CG37" s="637"/>
      <c r="CH37" s="637"/>
      <c r="CI37" s="637"/>
      <c r="CJ37" s="637"/>
      <c r="CK37" s="637"/>
      <c r="CL37" s="637"/>
      <c r="CM37" s="637"/>
      <c r="CN37" s="637"/>
      <c r="CO37" s="637"/>
      <c r="CP37" s="637"/>
      <c r="CQ37" s="638"/>
      <c r="CR37" s="621">
        <v>52234</v>
      </c>
      <c r="CS37" s="657"/>
      <c r="CT37" s="657"/>
      <c r="CU37" s="657"/>
      <c r="CV37" s="657"/>
      <c r="CW37" s="657"/>
      <c r="CX37" s="657"/>
      <c r="CY37" s="658"/>
      <c r="CZ37" s="626">
        <v>0.1</v>
      </c>
      <c r="DA37" s="655"/>
      <c r="DB37" s="655"/>
      <c r="DC37" s="659"/>
      <c r="DD37" s="630">
        <v>52234</v>
      </c>
      <c r="DE37" s="657"/>
      <c r="DF37" s="657"/>
      <c r="DG37" s="657"/>
      <c r="DH37" s="657"/>
      <c r="DI37" s="657"/>
      <c r="DJ37" s="657"/>
      <c r="DK37" s="658"/>
      <c r="DL37" s="630">
        <v>52234</v>
      </c>
      <c r="DM37" s="657"/>
      <c r="DN37" s="657"/>
      <c r="DO37" s="657"/>
      <c r="DP37" s="657"/>
      <c r="DQ37" s="657"/>
      <c r="DR37" s="657"/>
      <c r="DS37" s="657"/>
      <c r="DT37" s="657"/>
      <c r="DU37" s="657"/>
      <c r="DV37" s="658"/>
      <c r="DW37" s="626">
        <v>0.2</v>
      </c>
      <c r="DX37" s="655"/>
      <c r="DY37" s="655"/>
      <c r="DZ37" s="655"/>
      <c r="EA37" s="655"/>
      <c r="EB37" s="655"/>
      <c r="EC37" s="656"/>
    </row>
    <row r="38" spans="2:133" ht="11.25" customHeight="1" x14ac:dyDescent="0.15">
      <c r="B38" s="666" t="s">
        <v>333</v>
      </c>
      <c r="C38" s="667"/>
      <c r="D38" s="667"/>
      <c r="E38" s="667"/>
      <c r="F38" s="667"/>
      <c r="G38" s="667"/>
      <c r="H38" s="667"/>
      <c r="I38" s="667"/>
      <c r="J38" s="667"/>
      <c r="K38" s="667"/>
      <c r="L38" s="667"/>
      <c r="M38" s="667"/>
      <c r="N38" s="667"/>
      <c r="O38" s="667"/>
      <c r="P38" s="667"/>
      <c r="Q38" s="668"/>
      <c r="R38" s="701">
        <v>51247148</v>
      </c>
      <c r="S38" s="702"/>
      <c r="T38" s="702"/>
      <c r="U38" s="702"/>
      <c r="V38" s="702"/>
      <c r="W38" s="702"/>
      <c r="X38" s="702"/>
      <c r="Y38" s="703"/>
      <c r="Z38" s="704">
        <v>100</v>
      </c>
      <c r="AA38" s="704"/>
      <c r="AB38" s="704"/>
      <c r="AC38" s="704"/>
      <c r="AD38" s="705">
        <v>25770121</v>
      </c>
      <c r="AE38" s="705"/>
      <c r="AF38" s="705"/>
      <c r="AG38" s="705"/>
      <c r="AH38" s="705"/>
      <c r="AI38" s="705"/>
      <c r="AJ38" s="705"/>
      <c r="AK38" s="705"/>
      <c r="AL38" s="706">
        <v>100</v>
      </c>
      <c r="AM38" s="692"/>
      <c r="AN38" s="692"/>
      <c r="AO38" s="707"/>
      <c r="AQ38" s="698" t="s">
        <v>334</v>
      </c>
      <c r="AR38" s="699"/>
      <c r="AS38" s="699"/>
      <c r="AT38" s="699"/>
      <c r="AU38" s="699"/>
      <c r="AV38" s="699"/>
      <c r="AW38" s="699"/>
      <c r="AX38" s="699"/>
      <c r="AY38" s="700"/>
      <c r="AZ38" s="621">
        <v>69092</v>
      </c>
      <c r="BA38" s="622"/>
      <c r="BB38" s="622"/>
      <c r="BC38" s="622"/>
      <c r="BD38" s="657"/>
      <c r="BE38" s="657"/>
      <c r="BF38" s="680"/>
      <c r="BG38" s="636" t="s">
        <v>335</v>
      </c>
      <c r="BH38" s="637"/>
      <c r="BI38" s="637"/>
      <c r="BJ38" s="637"/>
      <c r="BK38" s="637"/>
      <c r="BL38" s="637"/>
      <c r="BM38" s="637"/>
      <c r="BN38" s="637"/>
      <c r="BO38" s="637"/>
      <c r="BP38" s="637"/>
      <c r="BQ38" s="637"/>
      <c r="BR38" s="637"/>
      <c r="BS38" s="637"/>
      <c r="BT38" s="637"/>
      <c r="BU38" s="638"/>
      <c r="BV38" s="621">
        <v>25994</v>
      </c>
      <c r="BW38" s="622"/>
      <c r="BX38" s="622"/>
      <c r="BY38" s="622"/>
      <c r="BZ38" s="622"/>
      <c r="CA38" s="622"/>
      <c r="CB38" s="631"/>
      <c r="CD38" s="636" t="s">
        <v>336</v>
      </c>
      <c r="CE38" s="637"/>
      <c r="CF38" s="637"/>
      <c r="CG38" s="637"/>
      <c r="CH38" s="637"/>
      <c r="CI38" s="637"/>
      <c r="CJ38" s="637"/>
      <c r="CK38" s="637"/>
      <c r="CL38" s="637"/>
      <c r="CM38" s="637"/>
      <c r="CN38" s="637"/>
      <c r="CO38" s="637"/>
      <c r="CP38" s="637"/>
      <c r="CQ38" s="638"/>
      <c r="CR38" s="621">
        <v>6139067</v>
      </c>
      <c r="CS38" s="622"/>
      <c r="CT38" s="622"/>
      <c r="CU38" s="622"/>
      <c r="CV38" s="622"/>
      <c r="CW38" s="622"/>
      <c r="CX38" s="622"/>
      <c r="CY38" s="623"/>
      <c r="CZ38" s="626">
        <v>12.5</v>
      </c>
      <c r="DA38" s="655"/>
      <c r="DB38" s="655"/>
      <c r="DC38" s="659"/>
      <c r="DD38" s="630">
        <v>5323636</v>
      </c>
      <c r="DE38" s="622"/>
      <c r="DF38" s="622"/>
      <c r="DG38" s="622"/>
      <c r="DH38" s="622"/>
      <c r="DI38" s="622"/>
      <c r="DJ38" s="622"/>
      <c r="DK38" s="623"/>
      <c r="DL38" s="630">
        <v>4217781</v>
      </c>
      <c r="DM38" s="622"/>
      <c r="DN38" s="622"/>
      <c r="DO38" s="622"/>
      <c r="DP38" s="622"/>
      <c r="DQ38" s="622"/>
      <c r="DR38" s="622"/>
      <c r="DS38" s="622"/>
      <c r="DT38" s="622"/>
      <c r="DU38" s="622"/>
      <c r="DV38" s="623"/>
      <c r="DW38" s="626">
        <v>15.3</v>
      </c>
      <c r="DX38" s="655"/>
      <c r="DY38" s="655"/>
      <c r="DZ38" s="655"/>
      <c r="EA38" s="655"/>
      <c r="EB38" s="655"/>
      <c r="EC38" s="656"/>
    </row>
    <row r="39" spans="2:133" ht="11.25" customHeight="1" x14ac:dyDescent="0.15">
      <c r="AQ39" s="698" t="s">
        <v>337</v>
      </c>
      <c r="AR39" s="699"/>
      <c r="AS39" s="699"/>
      <c r="AT39" s="699"/>
      <c r="AU39" s="699"/>
      <c r="AV39" s="699"/>
      <c r="AW39" s="699"/>
      <c r="AX39" s="699"/>
      <c r="AY39" s="700"/>
      <c r="AZ39" s="621">
        <v>53946</v>
      </c>
      <c r="BA39" s="622"/>
      <c r="BB39" s="622"/>
      <c r="BC39" s="622"/>
      <c r="BD39" s="657"/>
      <c r="BE39" s="657"/>
      <c r="BF39" s="680"/>
      <c r="BG39" s="712" t="s">
        <v>338</v>
      </c>
      <c r="BH39" s="713"/>
      <c r="BI39" s="713"/>
      <c r="BJ39" s="713"/>
      <c r="BK39" s="713"/>
      <c r="BL39" s="215"/>
      <c r="BM39" s="637" t="s">
        <v>339</v>
      </c>
      <c r="BN39" s="637"/>
      <c r="BO39" s="637"/>
      <c r="BP39" s="637"/>
      <c r="BQ39" s="637"/>
      <c r="BR39" s="637"/>
      <c r="BS39" s="637"/>
      <c r="BT39" s="637"/>
      <c r="BU39" s="638"/>
      <c r="BV39" s="621">
        <v>87</v>
      </c>
      <c r="BW39" s="622"/>
      <c r="BX39" s="622"/>
      <c r="BY39" s="622"/>
      <c r="BZ39" s="622"/>
      <c r="CA39" s="622"/>
      <c r="CB39" s="631"/>
      <c r="CD39" s="636" t="s">
        <v>340</v>
      </c>
      <c r="CE39" s="637"/>
      <c r="CF39" s="637"/>
      <c r="CG39" s="637"/>
      <c r="CH39" s="637"/>
      <c r="CI39" s="637"/>
      <c r="CJ39" s="637"/>
      <c r="CK39" s="637"/>
      <c r="CL39" s="637"/>
      <c r="CM39" s="637"/>
      <c r="CN39" s="637"/>
      <c r="CO39" s="637"/>
      <c r="CP39" s="637"/>
      <c r="CQ39" s="638"/>
      <c r="CR39" s="621">
        <v>2848772</v>
      </c>
      <c r="CS39" s="657"/>
      <c r="CT39" s="657"/>
      <c r="CU39" s="657"/>
      <c r="CV39" s="657"/>
      <c r="CW39" s="657"/>
      <c r="CX39" s="657"/>
      <c r="CY39" s="658"/>
      <c r="CZ39" s="626">
        <v>5.8</v>
      </c>
      <c r="DA39" s="655"/>
      <c r="DB39" s="655"/>
      <c r="DC39" s="659"/>
      <c r="DD39" s="630">
        <v>1728502</v>
      </c>
      <c r="DE39" s="657"/>
      <c r="DF39" s="657"/>
      <c r="DG39" s="657"/>
      <c r="DH39" s="657"/>
      <c r="DI39" s="657"/>
      <c r="DJ39" s="657"/>
      <c r="DK39" s="658"/>
      <c r="DL39" s="630" t="s">
        <v>240</v>
      </c>
      <c r="DM39" s="657"/>
      <c r="DN39" s="657"/>
      <c r="DO39" s="657"/>
      <c r="DP39" s="657"/>
      <c r="DQ39" s="657"/>
      <c r="DR39" s="657"/>
      <c r="DS39" s="657"/>
      <c r="DT39" s="657"/>
      <c r="DU39" s="657"/>
      <c r="DV39" s="658"/>
      <c r="DW39" s="626" t="s">
        <v>240</v>
      </c>
      <c r="DX39" s="655"/>
      <c r="DY39" s="655"/>
      <c r="DZ39" s="655"/>
      <c r="EA39" s="655"/>
      <c r="EB39" s="655"/>
      <c r="EC39" s="656"/>
    </row>
    <row r="40" spans="2:133" ht="11.25" customHeight="1" x14ac:dyDescent="0.15">
      <c r="AQ40" s="698" t="s">
        <v>341</v>
      </c>
      <c r="AR40" s="699"/>
      <c r="AS40" s="699"/>
      <c r="AT40" s="699"/>
      <c r="AU40" s="699"/>
      <c r="AV40" s="699"/>
      <c r="AW40" s="699"/>
      <c r="AX40" s="699"/>
      <c r="AY40" s="700"/>
      <c r="AZ40" s="621">
        <v>1052167</v>
      </c>
      <c r="BA40" s="622"/>
      <c r="BB40" s="622"/>
      <c r="BC40" s="622"/>
      <c r="BD40" s="657"/>
      <c r="BE40" s="657"/>
      <c r="BF40" s="680"/>
      <c r="BG40" s="712"/>
      <c r="BH40" s="713"/>
      <c r="BI40" s="713"/>
      <c r="BJ40" s="713"/>
      <c r="BK40" s="713"/>
      <c r="BL40" s="215"/>
      <c r="BM40" s="637" t="s">
        <v>342</v>
      </c>
      <c r="BN40" s="637"/>
      <c r="BO40" s="637"/>
      <c r="BP40" s="637"/>
      <c r="BQ40" s="637"/>
      <c r="BR40" s="637"/>
      <c r="BS40" s="637"/>
      <c r="BT40" s="637"/>
      <c r="BU40" s="638"/>
      <c r="BV40" s="621">
        <v>123</v>
      </c>
      <c r="BW40" s="622"/>
      <c r="BX40" s="622"/>
      <c r="BY40" s="622"/>
      <c r="BZ40" s="622"/>
      <c r="CA40" s="622"/>
      <c r="CB40" s="631"/>
      <c r="CD40" s="636" t="s">
        <v>343</v>
      </c>
      <c r="CE40" s="637"/>
      <c r="CF40" s="637"/>
      <c r="CG40" s="637"/>
      <c r="CH40" s="637"/>
      <c r="CI40" s="637"/>
      <c r="CJ40" s="637"/>
      <c r="CK40" s="637"/>
      <c r="CL40" s="637"/>
      <c r="CM40" s="637"/>
      <c r="CN40" s="637"/>
      <c r="CO40" s="637"/>
      <c r="CP40" s="637"/>
      <c r="CQ40" s="638"/>
      <c r="CR40" s="621">
        <v>626145</v>
      </c>
      <c r="CS40" s="622"/>
      <c r="CT40" s="622"/>
      <c r="CU40" s="622"/>
      <c r="CV40" s="622"/>
      <c r="CW40" s="622"/>
      <c r="CX40" s="622"/>
      <c r="CY40" s="623"/>
      <c r="CZ40" s="626">
        <v>1.3</v>
      </c>
      <c r="DA40" s="655"/>
      <c r="DB40" s="655"/>
      <c r="DC40" s="659"/>
      <c r="DD40" s="630">
        <v>50375</v>
      </c>
      <c r="DE40" s="622"/>
      <c r="DF40" s="622"/>
      <c r="DG40" s="622"/>
      <c r="DH40" s="622"/>
      <c r="DI40" s="622"/>
      <c r="DJ40" s="622"/>
      <c r="DK40" s="623"/>
      <c r="DL40" s="630">
        <v>40493</v>
      </c>
      <c r="DM40" s="622"/>
      <c r="DN40" s="622"/>
      <c r="DO40" s="622"/>
      <c r="DP40" s="622"/>
      <c r="DQ40" s="622"/>
      <c r="DR40" s="622"/>
      <c r="DS40" s="622"/>
      <c r="DT40" s="622"/>
      <c r="DU40" s="622"/>
      <c r="DV40" s="623"/>
      <c r="DW40" s="626">
        <v>0.1</v>
      </c>
      <c r="DX40" s="655"/>
      <c r="DY40" s="655"/>
      <c r="DZ40" s="655"/>
      <c r="EA40" s="655"/>
      <c r="EB40" s="655"/>
      <c r="EC40" s="656"/>
    </row>
    <row r="41" spans="2:133" ht="11.25" customHeight="1" x14ac:dyDescent="0.15">
      <c r="AQ41" s="708" t="s">
        <v>344</v>
      </c>
      <c r="AR41" s="709"/>
      <c r="AS41" s="709"/>
      <c r="AT41" s="709"/>
      <c r="AU41" s="709"/>
      <c r="AV41" s="709"/>
      <c r="AW41" s="709"/>
      <c r="AX41" s="709"/>
      <c r="AY41" s="710"/>
      <c r="AZ41" s="701">
        <v>3368828</v>
      </c>
      <c r="BA41" s="702"/>
      <c r="BB41" s="702"/>
      <c r="BC41" s="702"/>
      <c r="BD41" s="691"/>
      <c r="BE41" s="691"/>
      <c r="BF41" s="693"/>
      <c r="BG41" s="714"/>
      <c r="BH41" s="715"/>
      <c r="BI41" s="715"/>
      <c r="BJ41" s="715"/>
      <c r="BK41" s="715"/>
      <c r="BL41" s="216"/>
      <c r="BM41" s="646" t="s">
        <v>345</v>
      </c>
      <c r="BN41" s="646"/>
      <c r="BO41" s="646"/>
      <c r="BP41" s="646"/>
      <c r="BQ41" s="646"/>
      <c r="BR41" s="646"/>
      <c r="BS41" s="646"/>
      <c r="BT41" s="646"/>
      <c r="BU41" s="647"/>
      <c r="BV41" s="701">
        <v>346</v>
      </c>
      <c r="BW41" s="702"/>
      <c r="BX41" s="702"/>
      <c r="BY41" s="702"/>
      <c r="BZ41" s="702"/>
      <c r="CA41" s="702"/>
      <c r="CB41" s="711"/>
      <c r="CD41" s="636" t="s">
        <v>346</v>
      </c>
      <c r="CE41" s="637"/>
      <c r="CF41" s="637"/>
      <c r="CG41" s="637"/>
      <c r="CH41" s="637"/>
      <c r="CI41" s="637"/>
      <c r="CJ41" s="637"/>
      <c r="CK41" s="637"/>
      <c r="CL41" s="637"/>
      <c r="CM41" s="637"/>
      <c r="CN41" s="637"/>
      <c r="CO41" s="637"/>
      <c r="CP41" s="637"/>
      <c r="CQ41" s="638"/>
      <c r="CR41" s="621" t="s">
        <v>123</v>
      </c>
      <c r="CS41" s="657"/>
      <c r="CT41" s="657"/>
      <c r="CU41" s="657"/>
      <c r="CV41" s="657"/>
      <c r="CW41" s="657"/>
      <c r="CX41" s="657"/>
      <c r="CY41" s="658"/>
      <c r="CZ41" s="626" t="s">
        <v>123</v>
      </c>
      <c r="DA41" s="655"/>
      <c r="DB41" s="655"/>
      <c r="DC41" s="659"/>
      <c r="DD41" s="630" t="s">
        <v>123</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x14ac:dyDescent="0.15">
      <c r="B42" s="209" t="s">
        <v>347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348</v>
      </c>
      <c r="CE42" s="619"/>
      <c r="CF42" s="619"/>
      <c r="CG42" s="619"/>
      <c r="CH42" s="619"/>
      <c r="CI42" s="619"/>
      <c r="CJ42" s="619"/>
      <c r="CK42" s="619"/>
      <c r="CL42" s="619"/>
      <c r="CM42" s="619"/>
      <c r="CN42" s="619"/>
      <c r="CO42" s="619"/>
      <c r="CP42" s="619"/>
      <c r="CQ42" s="620"/>
      <c r="CR42" s="621">
        <v>8478894</v>
      </c>
      <c r="CS42" s="622"/>
      <c r="CT42" s="622"/>
      <c r="CU42" s="622"/>
      <c r="CV42" s="622"/>
      <c r="CW42" s="622"/>
      <c r="CX42" s="622"/>
      <c r="CY42" s="623"/>
      <c r="CZ42" s="626">
        <v>17.3</v>
      </c>
      <c r="DA42" s="627"/>
      <c r="DB42" s="627"/>
      <c r="DC42" s="722"/>
      <c r="DD42" s="630">
        <v>2148613</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x14ac:dyDescent="0.15">
      <c r="B43" s="219" t="s">
        <v>349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350</v>
      </c>
      <c r="CE43" s="619"/>
      <c r="CF43" s="619"/>
      <c r="CG43" s="619"/>
      <c r="CH43" s="619"/>
      <c r="CI43" s="619"/>
      <c r="CJ43" s="619"/>
      <c r="CK43" s="619"/>
      <c r="CL43" s="619"/>
      <c r="CM43" s="619"/>
      <c r="CN43" s="619"/>
      <c r="CO43" s="619"/>
      <c r="CP43" s="619"/>
      <c r="CQ43" s="620"/>
      <c r="CR43" s="621">
        <v>336219</v>
      </c>
      <c r="CS43" s="657"/>
      <c r="CT43" s="657"/>
      <c r="CU43" s="657"/>
      <c r="CV43" s="657"/>
      <c r="CW43" s="657"/>
      <c r="CX43" s="657"/>
      <c r="CY43" s="658"/>
      <c r="CZ43" s="626">
        <v>0.7</v>
      </c>
      <c r="DA43" s="655"/>
      <c r="DB43" s="655"/>
      <c r="DC43" s="659"/>
      <c r="DD43" s="630">
        <v>335726</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x14ac:dyDescent="0.15">
      <c r="B44" s="220" t="s">
        <v>351</v>
      </c>
      <c r="CD44" s="733" t="s">
        <v>302</v>
      </c>
      <c r="CE44" s="734"/>
      <c r="CF44" s="618" t="s">
        <v>352</v>
      </c>
      <c r="CG44" s="619"/>
      <c r="CH44" s="619"/>
      <c r="CI44" s="619"/>
      <c r="CJ44" s="619"/>
      <c r="CK44" s="619"/>
      <c r="CL44" s="619"/>
      <c r="CM44" s="619"/>
      <c r="CN44" s="619"/>
      <c r="CO44" s="619"/>
      <c r="CP44" s="619"/>
      <c r="CQ44" s="620"/>
      <c r="CR44" s="621">
        <v>8323359</v>
      </c>
      <c r="CS44" s="622"/>
      <c r="CT44" s="622"/>
      <c r="CU44" s="622"/>
      <c r="CV44" s="622"/>
      <c r="CW44" s="622"/>
      <c r="CX44" s="622"/>
      <c r="CY44" s="623"/>
      <c r="CZ44" s="626">
        <v>16.899999999999999</v>
      </c>
      <c r="DA44" s="627"/>
      <c r="DB44" s="627"/>
      <c r="DC44" s="722"/>
      <c r="DD44" s="630">
        <v>1996277</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x14ac:dyDescent="0.15">
      <c r="CD45" s="735"/>
      <c r="CE45" s="736"/>
      <c r="CF45" s="618" t="s">
        <v>353</v>
      </c>
      <c r="CG45" s="619"/>
      <c r="CH45" s="619"/>
      <c r="CI45" s="619"/>
      <c r="CJ45" s="619"/>
      <c r="CK45" s="619"/>
      <c r="CL45" s="619"/>
      <c r="CM45" s="619"/>
      <c r="CN45" s="619"/>
      <c r="CO45" s="619"/>
      <c r="CP45" s="619"/>
      <c r="CQ45" s="620"/>
      <c r="CR45" s="621">
        <v>3468153</v>
      </c>
      <c r="CS45" s="657"/>
      <c r="CT45" s="657"/>
      <c r="CU45" s="657"/>
      <c r="CV45" s="657"/>
      <c r="CW45" s="657"/>
      <c r="CX45" s="657"/>
      <c r="CY45" s="658"/>
      <c r="CZ45" s="626">
        <v>7.1</v>
      </c>
      <c r="DA45" s="655"/>
      <c r="DB45" s="655"/>
      <c r="DC45" s="659"/>
      <c r="DD45" s="630">
        <v>323478</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x14ac:dyDescent="0.15">
      <c r="CD46" s="735"/>
      <c r="CE46" s="736"/>
      <c r="CF46" s="618" t="s">
        <v>354</v>
      </c>
      <c r="CG46" s="619"/>
      <c r="CH46" s="619"/>
      <c r="CI46" s="619"/>
      <c r="CJ46" s="619"/>
      <c r="CK46" s="619"/>
      <c r="CL46" s="619"/>
      <c r="CM46" s="619"/>
      <c r="CN46" s="619"/>
      <c r="CO46" s="619"/>
      <c r="CP46" s="619"/>
      <c r="CQ46" s="620"/>
      <c r="CR46" s="621">
        <v>3917623</v>
      </c>
      <c r="CS46" s="622"/>
      <c r="CT46" s="622"/>
      <c r="CU46" s="622"/>
      <c r="CV46" s="622"/>
      <c r="CW46" s="622"/>
      <c r="CX46" s="622"/>
      <c r="CY46" s="623"/>
      <c r="CZ46" s="626">
        <v>8</v>
      </c>
      <c r="DA46" s="627"/>
      <c r="DB46" s="627"/>
      <c r="DC46" s="722"/>
      <c r="DD46" s="630">
        <v>1370716</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x14ac:dyDescent="0.15">
      <c r="CD47" s="735"/>
      <c r="CE47" s="736"/>
      <c r="CF47" s="618" t="s">
        <v>355</v>
      </c>
      <c r="CG47" s="619"/>
      <c r="CH47" s="619"/>
      <c r="CI47" s="619"/>
      <c r="CJ47" s="619"/>
      <c r="CK47" s="619"/>
      <c r="CL47" s="619"/>
      <c r="CM47" s="619"/>
      <c r="CN47" s="619"/>
      <c r="CO47" s="619"/>
      <c r="CP47" s="619"/>
      <c r="CQ47" s="620"/>
      <c r="CR47" s="621">
        <v>155535</v>
      </c>
      <c r="CS47" s="657"/>
      <c r="CT47" s="657"/>
      <c r="CU47" s="657"/>
      <c r="CV47" s="657"/>
      <c r="CW47" s="657"/>
      <c r="CX47" s="657"/>
      <c r="CY47" s="658"/>
      <c r="CZ47" s="626">
        <v>0.3</v>
      </c>
      <c r="DA47" s="655"/>
      <c r="DB47" s="655"/>
      <c r="DC47" s="659"/>
      <c r="DD47" s="630">
        <v>152336</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x14ac:dyDescent="0.15">
      <c r="CD48" s="737"/>
      <c r="CE48" s="738"/>
      <c r="CF48" s="618" t="s">
        <v>356</v>
      </c>
      <c r="CG48" s="619"/>
      <c r="CH48" s="619"/>
      <c r="CI48" s="619"/>
      <c r="CJ48" s="619"/>
      <c r="CK48" s="619"/>
      <c r="CL48" s="619"/>
      <c r="CM48" s="619"/>
      <c r="CN48" s="619"/>
      <c r="CO48" s="619"/>
      <c r="CP48" s="619"/>
      <c r="CQ48" s="620"/>
      <c r="CR48" s="621" t="s">
        <v>240</v>
      </c>
      <c r="CS48" s="622"/>
      <c r="CT48" s="622"/>
      <c r="CU48" s="622"/>
      <c r="CV48" s="622"/>
      <c r="CW48" s="622"/>
      <c r="CX48" s="622"/>
      <c r="CY48" s="623"/>
      <c r="CZ48" s="626" t="s">
        <v>123</v>
      </c>
      <c r="DA48" s="627"/>
      <c r="DB48" s="627"/>
      <c r="DC48" s="722"/>
      <c r="DD48" s="630" t="s">
        <v>240</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x14ac:dyDescent="0.15">
      <c r="CD49" s="666" t="s">
        <v>357</v>
      </c>
      <c r="CE49" s="667"/>
      <c r="CF49" s="667"/>
      <c r="CG49" s="667"/>
      <c r="CH49" s="667"/>
      <c r="CI49" s="667"/>
      <c r="CJ49" s="667"/>
      <c r="CK49" s="667"/>
      <c r="CL49" s="667"/>
      <c r="CM49" s="667"/>
      <c r="CN49" s="667"/>
      <c r="CO49" s="667"/>
      <c r="CP49" s="667"/>
      <c r="CQ49" s="668"/>
      <c r="CR49" s="701">
        <v>49134436</v>
      </c>
      <c r="CS49" s="691"/>
      <c r="CT49" s="691"/>
      <c r="CU49" s="691"/>
      <c r="CV49" s="691"/>
      <c r="CW49" s="691"/>
      <c r="CX49" s="691"/>
      <c r="CY49" s="723"/>
      <c r="CZ49" s="706">
        <v>100</v>
      </c>
      <c r="DA49" s="724"/>
      <c r="DB49" s="724"/>
      <c r="DC49" s="725"/>
      <c r="DD49" s="726">
        <v>30923501</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x14ac:dyDescent="0.15"/>
    <row r="51" spans="82:133" hidden="1" x14ac:dyDescent="0.15"/>
    <row r="52" spans="82:133" hidden="1" x14ac:dyDescent="0.15"/>
    <row r="53" spans="82:133" hidden="1" x14ac:dyDescent="0.15"/>
  </sheetData>
  <sheetProtection algorithmName="SHA-512" hashValue="Juu9zZAExLyzI6cXiIcB9nunLR/0OzleiElbV6FT38G0EpkElEo3qpHBYQ/7fXGDMl4bZCVRooNIw5bW0/kcGg==" saltValue="51OieqjRcFT8pxkUd/ZCR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359</v>
      </c>
      <c r="DK2" s="769"/>
      <c r="DL2" s="769"/>
      <c r="DM2" s="769"/>
      <c r="DN2" s="769"/>
      <c r="DO2" s="770"/>
      <c r="DP2" s="229"/>
      <c r="DQ2" s="768" t="s">
        <v>360</v>
      </c>
      <c r="DR2" s="769"/>
      <c r="DS2" s="769"/>
      <c r="DT2" s="769"/>
      <c r="DU2" s="769"/>
      <c r="DV2" s="769"/>
      <c r="DW2" s="769"/>
      <c r="DX2" s="769"/>
      <c r="DY2" s="769"/>
      <c r="DZ2" s="770"/>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771" t="s">
        <v>361</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362</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762" t="s">
        <v>363</v>
      </c>
      <c r="B5" s="763"/>
      <c r="C5" s="763"/>
      <c r="D5" s="763"/>
      <c r="E5" s="763"/>
      <c r="F5" s="763"/>
      <c r="G5" s="763"/>
      <c r="H5" s="763"/>
      <c r="I5" s="763"/>
      <c r="J5" s="763"/>
      <c r="K5" s="763"/>
      <c r="L5" s="763"/>
      <c r="M5" s="763"/>
      <c r="N5" s="763"/>
      <c r="O5" s="763"/>
      <c r="P5" s="764"/>
      <c r="Q5" s="739" t="s">
        <v>364</v>
      </c>
      <c r="R5" s="740"/>
      <c r="S5" s="740"/>
      <c r="T5" s="740"/>
      <c r="U5" s="741"/>
      <c r="V5" s="739" t="s">
        <v>365</v>
      </c>
      <c r="W5" s="740"/>
      <c r="X5" s="740"/>
      <c r="Y5" s="740"/>
      <c r="Z5" s="741"/>
      <c r="AA5" s="739" t="s">
        <v>366</v>
      </c>
      <c r="AB5" s="740"/>
      <c r="AC5" s="740"/>
      <c r="AD5" s="740"/>
      <c r="AE5" s="740"/>
      <c r="AF5" s="772" t="s">
        <v>367</v>
      </c>
      <c r="AG5" s="740"/>
      <c r="AH5" s="740"/>
      <c r="AI5" s="740"/>
      <c r="AJ5" s="751"/>
      <c r="AK5" s="740" t="s">
        <v>368</v>
      </c>
      <c r="AL5" s="740"/>
      <c r="AM5" s="740"/>
      <c r="AN5" s="740"/>
      <c r="AO5" s="741"/>
      <c r="AP5" s="739" t="s">
        <v>369</v>
      </c>
      <c r="AQ5" s="740"/>
      <c r="AR5" s="740"/>
      <c r="AS5" s="740"/>
      <c r="AT5" s="741"/>
      <c r="AU5" s="739" t="s">
        <v>370</v>
      </c>
      <c r="AV5" s="740"/>
      <c r="AW5" s="740"/>
      <c r="AX5" s="740"/>
      <c r="AY5" s="751"/>
      <c r="AZ5" s="236"/>
      <c r="BA5" s="236"/>
      <c r="BB5" s="236"/>
      <c r="BC5" s="236"/>
      <c r="BD5" s="236"/>
      <c r="BE5" s="237"/>
      <c r="BF5" s="237"/>
      <c r="BG5" s="237"/>
      <c r="BH5" s="237"/>
      <c r="BI5" s="237"/>
      <c r="BJ5" s="237"/>
      <c r="BK5" s="237"/>
      <c r="BL5" s="237"/>
      <c r="BM5" s="237"/>
      <c r="BN5" s="237"/>
      <c r="BO5" s="237"/>
      <c r="BP5" s="237"/>
      <c r="BQ5" s="762" t="s">
        <v>371</v>
      </c>
      <c r="BR5" s="763"/>
      <c r="BS5" s="763"/>
      <c r="BT5" s="763"/>
      <c r="BU5" s="763"/>
      <c r="BV5" s="763"/>
      <c r="BW5" s="763"/>
      <c r="BX5" s="763"/>
      <c r="BY5" s="763"/>
      <c r="BZ5" s="763"/>
      <c r="CA5" s="763"/>
      <c r="CB5" s="763"/>
      <c r="CC5" s="763"/>
      <c r="CD5" s="763"/>
      <c r="CE5" s="763"/>
      <c r="CF5" s="763"/>
      <c r="CG5" s="764"/>
      <c r="CH5" s="739" t="s">
        <v>372</v>
      </c>
      <c r="CI5" s="740"/>
      <c r="CJ5" s="740"/>
      <c r="CK5" s="740"/>
      <c r="CL5" s="741"/>
      <c r="CM5" s="739" t="s">
        <v>373</v>
      </c>
      <c r="CN5" s="740"/>
      <c r="CO5" s="740"/>
      <c r="CP5" s="740"/>
      <c r="CQ5" s="741"/>
      <c r="CR5" s="739" t="s">
        <v>374</v>
      </c>
      <c r="CS5" s="740"/>
      <c r="CT5" s="740"/>
      <c r="CU5" s="740"/>
      <c r="CV5" s="741"/>
      <c r="CW5" s="739" t="s">
        <v>375</v>
      </c>
      <c r="CX5" s="740"/>
      <c r="CY5" s="740"/>
      <c r="CZ5" s="740"/>
      <c r="DA5" s="741"/>
      <c r="DB5" s="739" t="s">
        <v>376</v>
      </c>
      <c r="DC5" s="740"/>
      <c r="DD5" s="740"/>
      <c r="DE5" s="740"/>
      <c r="DF5" s="741"/>
      <c r="DG5" s="745" t="s">
        <v>377</v>
      </c>
      <c r="DH5" s="746"/>
      <c r="DI5" s="746"/>
      <c r="DJ5" s="746"/>
      <c r="DK5" s="747"/>
      <c r="DL5" s="745" t="s">
        <v>378</v>
      </c>
      <c r="DM5" s="746"/>
      <c r="DN5" s="746"/>
      <c r="DO5" s="746"/>
      <c r="DP5" s="747"/>
      <c r="DQ5" s="739" t="s">
        <v>379</v>
      </c>
      <c r="DR5" s="740"/>
      <c r="DS5" s="740"/>
      <c r="DT5" s="740"/>
      <c r="DU5" s="741"/>
      <c r="DV5" s="739" t="s">
        <v>370</v>
      </c>
      <c r="DW5" s="740"/>
      <c r="DX5" s="740"/>
      <c r="DY5" s="740"/>
      <c r="DZ5" s="751"/>
      <c r="EA5" s="234"/>
    </row>
    <row r="6" spans="1:131" s="235" customFormat="1" ht="26.25" customHeight="1" thickBot="1" x14ac:dyDescent="0.2">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x14ac:dyDescent="0.15">
      <c r="A7" s="238">
        <v>1</v>
      </c>
      <c r="B7" s="753" t="s">
        <v>380</v>
      </c>
      <c r="C7" s="754"/>
      <c r="D7" s="754"/>
      <c r="E7" s="754"/>
      <c r="F7" s="754"/>
      <c r="G7" s="754"/>
      <c r="H7" s="754"/>
      <c r="I7" s="754"/>
      <c r="J7" s="754"/>
      <c r="K7" s="754"/>
      <c r="L7" s="754"/>
      <c r="M7" s="754"/>
      <c r="N7" s="754"/>
      <c r="O7" s="754"/>
      <c r="P7" s="755"/>
      <c r="Q7" s="756">
        <v>49781</v>
      </c>
      <c r="R7" s="757"/>
      <c r="S7" s="757"/>
      <c r="T7" s="757"/>
      <c r="U7" s="757"/>
      <c r="V7" s="757">
        <v>47691</v>
      </c>
      <c r="W7" s="757"/>
      <c r="X7" s="757"/>
      <c r="Y7" s="757"/>
      <c r="Z7" s="757"/>
      <c r="AA7" s="757">
        <v>2090</v>
      </c>
      <c r="AB7" s="757"/>
      <c r="AC7" s="757"/>
      <c r="AD7" s="757"/>
      <c r="AE7" s="758"/>
      <c r="AF7" s="759">
        <v>1898</v>
      </c>
      <c r="AG7" s="760"/>
      <c r="AH7" s="760"/>
      <c r="AI7" s="760"/>
      <c r="AJ7" s="761"/>
      <c r="AK7" s="796">
        <v>1838</v>
      </c>
      <c r="AL7" s="797"/>
      <c r="AM7" s="797"/>
      <c r="AN7" s="797"/>
      <c r="AO7" s="797"/>
      <c r="AP7" s="797">
        <v>52147</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586</v>
      </c>
      <c r="BT7" s="801"/>
      <c r="BU7" s="801"/>
      <c r="BV7" s="801"/>
      <c r="BW7" s="801"/>
      <c r="BX7" s="801"/>
      <c r="BY7" s="801"/>
      <c r="BZ7" s="801"/>
      <c r="CA7" s="801"/>
      <c r="CB7" s="801"/>
      <c r="CC7" s="801"/>
      <c r="CD7" s="801"/>
      <c r="CE7" s="801"/>
      <c r="CF7" s="801"/>
      <c r="CG7" s="802"/>
      <c r="CH7" s="793">
        <v>3</v>
      </c>
      <c r="CI7" s="794"/>
      <c r="CJ7" s="794"/>
      <c r="CK7" s="794"/>
      <c r="CL7" s="795"/>
      <c r="CM7" s="793">
        <v>18</v>
      </c>
      <c r="CN7" s="794"/>
      <c r="CO7" s="794"/>
      <c r="CP7" s="794"/>
      <c r="CQ7" s="795"/>
      <c r="CR7" s="793">
        <v>10</v>
      </c>
      <c r="CS7" s="794"/>
      <c r="CT7" s="794"/>
      <c r="CU7" s="794"/>
      <c r="CV7" s="795"/>
      <c r="CW7" s="793" t="s">
        <v>519</v>
      </c>
      <c r="CX7" s="794"/>
      <c r="CY7" s="794"/>
      <c r="CZ7" s="794"/>
      <c r="DA7" s="795"/>
      <c r="DB7" s="793" t="s">
        <v>519</v>
      </c>
      <c r="DC7" s="794"/>
      <c r="DD7" s="794"/>
      <c r="DE7" s="794"/>
      <c r="DF7" s="795"/>
      <c r="DG7" s="793" t="s">
        <v>519</v>
      </c>
      <c r="DH7" s="794"/>
      <c r="DI7" s="794"/>
      <c r="DJ7" s="794"/>
      <c r="DK7" s="795"/>
      <c r="DL7" s="793" t="s">
        <v>519</v>
      </c>
      <c r="DM7" s="794"/>
      <c r="DN7" s="794"/>
      <c r="DO7" s="794"/>
      <c r="DP7" s="795"/>
      <c r="DQ7" s="793" t="s">
        <v>519</v>
      </c>
      <c r="DR7" s="794"/>
      <c r="DS7" s="794"/>
      <c r="DT7" s="794"/>
      <c r="DU7" s="795"/>
      <c r="DV7" s="774"/>
      <c r="DW7" s="775"/>
      <c r="DX7" s="775"/>
      <c r="DY7" s="775"/>
      <c r="DZ7" s="776"/>
      <c r="EA7" s="234"/>
    </row>
    <row r="8" spans="1:131" s="235" customFormat="1" ht="26.25" customHeight="1" x14ac:dyDescent="0.15">
      <c r="A8" s="241">
        <v>2</v>
      </c>
      <c r="B8" s="777" t="s">
        <v>381</v>
      </c>
      <c r="C8" s="778"/>
      <c r="D8" s="778"/>
      <c r="E8" s="778"/>
      <c r="F8" s="778"/>
      <c r="G8" s="778"/>
      <c r="H8" s="778"/>
      <c r="I8" s="778"/>
      <c r="J8" s="778"/>
      <c r="K8" s="778"/>
      <c r="L8" s="778"/>
      <c r="M8" s="778"/>
      <c r="N8" s="778"/>
      <c r="O8" s="778"/>
      <c r="P8" s="779"/>
      <c r="Q8" s="780">
        <v>1450</v>
      </c>
      <c r="R8" s="781"/>
      <c r="S8" s="781"/>
      <c r="T8" s="781"/>
      <c r="U8" s="781"/>
      <c r="V8" s="781">
        <v>1450</v>
      </c>
      <c r="W8" s="781"/>
      <c r="X8" s="781"/>
      <c r="Y8" s="781"/>
      <c r="Z8" s="781"/>
      <c r="AA8" s="781" t="s">
        <v>519</v>
      </c>
      <c r="AB8" s="781"/>
      <c r="AC8" s="781"/>
      <c r="AD8" s="781"/>
      <c r="AE8" s="782"/>
      <c r="AF8" s="783" t="s">
        <v>382</v>
      </c>
      <c r="AG8" s="784"/>
      <c r="AH8" s="784"/>
      <c r="AI8" s="784"/>
      <c r="AJ8" s="785"/>
      <c r="AK8" s="786">
        <v>120</v>
      </c>
      <c r="AL8" s="787"/>
      <c r="AM8" s="787"/>
      <c r="AN8" s="787"/>
      <c r="AO8" s="787"/>
      <c r="AP8" s="787">
        <v>256</v>
      </c>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t="s">
        <v>587</v>
      </c>
      <c r="BT8" s="791"/>
      <c r="BU8" s="791"/>
      <c r="BV8" s="791"/>
      <c r="BW8" s="791"/>
      <c r="BX8" s="791"/>
      <c r="BY8" s="791"/>
      <c r="BZ8" s="791"/>
      <c r="CA8" s="791"/>
      <c r="CB8" s="791"/>
      <c r="CC8" s="791"/>
      <c r="CD8" s="791"/>
      <c r="CE8" s="791"/>
      <c r="CF8" s="791"/>
      <c r="CG8" s="792"/>
      <c r="CH8" s="803">
        <v>1</v>
      </c>
      <c r="CI8" s="804"/>
      <c r="CJ8" s="804"/>
      <c r="CK8" s="804"/>
      <c r="CL8" s="805"/>
      <c r="CM8" s="803">
        <v>89</v>
      </c>
      <c r="CN8" s="804"/>
      <c r="CO8" s="804"/>
      <c r="CP8" s="804"/>
      <c r="CQ8" s="805"/>
      <c r="CR8" s="803">
        <v>25</v>
      </c>
      <c r="CS8" s="804"/>
      <c r="CT8" s="804"/>
      <c r="CU8" s="804"/>
      <c r="CV8" s="805"/>
      <c r="CW8" s="803">
        <v>1</v>
      </c>
      <c r="CX8" s="804"/>
      <c r="CY8" s="804"/>
      <c r="CZ8" s="804"/>
      <c r="DA8" s="805"/>
      <c r="DB8" s="803" t="s">
        <v>519</v>
      </c>
      <c r="DC8" s="804"/>
      <c r="DD8" s="804"/>
      <c r="DE8" s="804"/>
      <c r="DF8" s="805"/>
      <c r="DG8" s="803" t="s">
        <v>519</v>
      </c>
      <c r="DH8" s="804"/>
      <c r="DI8" s="804"/>
      <c r="DJ8" s="804"/>
      <c r="DK8" s="805"/>
      <c r="DL8" s="803" t="s">
        <v>519</v>
      </c>
      <c r="DM8" s="804"/>
      <c r="DN8" s="804"/>
      <c r="DO8" s="804"/>
      <c r="DP8" s="805"/>
      <c r="DQ8" s="803" t="s">
        <v>519</v>
      </c>
      <c r="DR8" s="804"/>
      <c r="DS8" s="804"/>
      <c r="DT8" s="804"/>
      <c r="DU8" s="805"/>
      <c r="DV8" s="806"/>
      <c r="DW8" s="807"/>
      <c r="DX8" s="807"/>
      <c r="DY8" s="807"/>
      <c r="DZ8" s="808"/>
      <c r="EA8" s="234"/>
    </row>
    <row r="9" spans="1:131" s="235" customFormat="1" ht="26.25" customHeight="1" x14ac:dyDescent="0.15">
      <c r="A9" s="241">
        <v>3</v>
      </c>
      <c r="B9" s="777" t="s">
        <v>383</v>
      </c>
      <c r="C9" s="778"/>
      <c r="D9" s="778"/>
      <c r="E9" s="778"/>
      <c r="F9" s="778"/>
      <c r="G9" s="778"/>
      <c r="H9" s="778"/>
      <c r="I9" s="778"/>
      <c r="J9" s="778"/>
      <c r="K9" s="778"/>
      <c r="L9" s="778"/>
      <c r="M9" s="778"/>
      <c r="N9" s="778"/>
      <c r="O9" s="778"/>
      <c r="P9" s="779"/>
      <c r="Q9" s="780">
        <v>0</v>
      </c>
      <c r="R9" s="781"/>
      <c r="S9" s="781"/>
      <c r="T9" s="781"/>
      <c r="U9" s="781"/>
      <c r="V9" s="781">
        <v>0</v>
      </c>
      <c r="W9" s="781"/>
      <c r="X9" s="781"/>
      <c r="Y9" s="781"/>
      <c r="Z9" s="781"/>
      <c r="AA9" s="781" t="s">
        <v>519</v>
      </c>
      <c r="AB9" s="781"/>
      <c r="AC9" s="781"/>
      <c r="AD9" s="781"/>
      <c r="AE9" s="782"/>
      <c r="AF9" s="783" t="s">
        <v>384</v>
      </c>
      <c r="AG9" s="784"/>
      <c r="AH9" s="784"/>
      <c r="AI9" s="784"/>
      <c r="AJ9" s="785"/>
      <c r="AK9" s="786" t="s">
        <v>519</v>
      </c>
      <c r="AL9" s="787"/>
      <c r="AM9" s="787"/>
      <c r="AN9" s="787"/>
      <c r="AO9" s="787"/>
      <c r="AP9" s="787" t="s">
        <v>519</v>
      </c>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t="s">
        <v>588</v>
      </c>
      <c r="BT9" s="791"/>
      <c r="BU9" s="791"/>
      <c r="BV9" s="791"/>
      <c r="BW9" s="791"/>
      <c r="BX9" s="791"/>
      <c r="BY9" s="791"/>
      <c r="BZ9" s="791"/>
      <c r="CA9" s="791"/>
      <c r="CB9" s="791"/>
      <c r="CC9" s="791"/>
      <c r="CD9" s="791"/>
      <c r="CE9" s="791"/>
      <c r="CF9" s="791"/>
      <c r="CG9" s="792"/>
      <c r="CH9" s="803">
        <v>1</v>
      </c>
      <c r="CI9" s="804"/>
      <c r="CJ9" s="804"/>
      <c r="CK9" s="804"/>
      <c r="CL9" s="805"/>
      <c r="CM9" s="803">
        <v>107</v>
      </c>
      <c r="CN9" s="804"/>
      <c r="CO9" s="804"/>
      <c r="CP9" s="804"/>
      <c r="CQ9" s="805"/>
      <c r="CR9" s="803">
        <v>5</v>
      </c>
      <c r="CS9" s="804"/>
      <c r="CT9" s="804"/>
      <c r="CU9" s="804"/>
      <c r="CV9" s="805"/>
      <c r="CW9" s="803" t="s">
        <v>519</v>
      </c>
      <c r="CX9" s="804"/>
      <c r="CY9" s="804"/>
      <c r="CZ9" s="804"/>
      <c r="DA9" s="805"/>
      <c r="DB9" s="803">
        <v>23</v>
      </c>
      <c r="DC9" s="804"/>
      <c r="DD9" s="804"/>
      <c r="DE9" s="804"/>
      <c r="DF9" s="805"/>
      <c r="DG9" s="803" t="s">
        <v>519</v>
      </c>
      <c r="DH9" s="804"/>
      <c r="DI9" s="804"/>
      <c r="DJ9" s="804"/>
      <c r="DK9" s="805"/>
      <c r="DL9" s="803" t="s">
        <v>519</v>
      </c>
      <c r="DM9" s="804"/>
      <c r="DN9" s="804"/>
      <c r="DO9" s="804"/>
      <c r="DP9" s="805"/>
      <c r="DQ9" s="803" t="s">
        <v>519</v>
      </c>
      <c r="DR9" s="804"/>
      <c r="DS9" s="804"/>
      <c r="DT9" s="804"/>
      <c r="DU9" s="805"/>
      <c r="DV9" s="806"/>
      <c r="DW9" s="807"/>
      <c r="DX9" s="807"/>
      <c r="DY9" s="807"/>
      <c r="DZ9" s="808"/>
      <c r="EA9" s="234"/>
    </row>
    <row r="10" spans="1:131" s="235" customFormat="1" ht="26.25" customHeight="1" x14ac:dyDescent="0.15">
      <c r="A10" s="241">
        <v>4</v>
      </c>
      <c r="B10" s="777" t="s">
        <v>385</v>
      </c>
      <c r="C10" s="778"/>
      <c r="D10" s="778"/>
      <c r="E10" s="778"/>
      <c r="F10" s="778"/>
      <c r="G10" s="778"/>
      <c r="H10" s="778"/>
      <c r="I10" s="778"/>
      <c r="J10" s="778"/>
      <c r="K10" s="778"/>
      <c r="L10" s="778"/>
      <c r="M10" s="778"/>
      <c r="N10" s="778"/>
      <c r="O10" s="778"/>
      <c r="P10" s="779"/>
      <c r="Q10" s="780">
        <v>10</v>
      </c>
      <c r="R10" s="781"/>
      <c r="S10" s="781"/>
      <c r="T10" s="781"/>
      <c r="U10" s="781"/>
      <c r="V10" s="781">
        <v>1</v>
      </c>
      <c r="W10" s="781"/>
      <c r="X10" s="781"/>
      <c r="Y10" s="781"/>
      <c r="Z10" s="781"/>
      <c r="AA10" s="781">
        <v>9</v>
      </c>
      <c r="AB10" s="781"/>
      <c r="AC10" s="781"/>
      <c r="AD10" s="781"/>
      <c r="AE10" s="782"/>
      <c r="AF10" s="783">
        <v>9</v>
      </c>
      <c r="AG10" s="784"/>
      <c r="AH10" s="784"/>
      <c r="AI10" s="784"/>
      <c r="AJ10" s="785"/>
      <c r="AK10" s="786" t="s">
        <v>519</v>
      </c>
      <c r="AL10" s="787"/>
      <c r="AM10" s="787"/>
      <c r="AN10" s="787"/>
      <c r="AO10" s="787"/>
      <c r="AP10" s="787">
        <v>0</v>
      </c>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t="s">
        <v>589</v>
      </c>
      <c r="BT10" s="791"/>
      <c r="BU10" s="791"/>
      <c r="BV10" s="791"/>
      <c r="BW10" s="791"/>
      <c r="BX10" s="791"/>
      <c r="BY10" s="791"/>
      <c r="BZ10" s="791"/>
      <c r="CA10" s="791"/>
      <c r="CB10" s="791"/>
      <c r="CC10" s="791"/>
      <c r="CD10" s="791"/>
      <c r="CE10" s="791"/>
      <c r="CF10" s="791"/>
      <c r="CG10" s="792"/>
      <c r="CH10" s="803">
        <v>6</v>
      </c>
      <c r="CI10" s="804"/>
      <c r="CJ10" s="804"/>
      <c r="CK10" s="804"/>
      <c r="CL10" s="805"/>
      <c r="CM10" s="803">
        <v>252</v>
      </c>
      <c r="CN10" s="804"/>
      <c r="CO10" s="804"/>
      <c r="CP10" s="804"/>
      <c r="CQ10" s="805"/>
      <c r="CR10" s="803">
        <v>250</v>
      </c>
      <c r="CS10" s="804"/>
      <c r="CT10" s="804"/>
      <c r="CU10" s="804"/>
      <c r="CV10" s="805"/>
      <c r="CW10" s="803" t="s">
        <v>519</v>
      </c>
      <c r="CX10" s="804"/>
      <c r="CY10" s="804"/>
      <c r="CZ10" s="804"/>
      <c r="DA10" s="805"/>
      <c r="DB10" s="803" t="s">
        <v>519</v>
      </c>
      <c r="DC10" s="804"/>
      <c r="DD10" s="804"/>
      <c r="DE10" s="804"/>
      <c r="DF10" s="805"/>
      <c r="DG10" s="803" t="s">
        <v>519</v>
      </c>
      <c r="DH10" s="804"/>
      <c r="DI10" s="804"/>
      <c r="DJ10" s="804"/>
      <c r="DK10" s="805"/>
      <c r="DL10" s="803" t="s">
        <v>519</v>
      </c>
      <c r="DM10" s="804"/>
      <c r="DN10" s="804"/>
      <c r="DO10" s="804"/>
      <c r="DP10" s="805"/>
      <c r="DQ10" s="803" t="s">
        <v>519</v>
      </c>
      <c r="DR10" s="804"/>
      <c r="DS10" s="804"/>
      <c r="DT10" s="804"/>
      <c r="DU10" s="805"/>
      <c r="DV10" s="806"/>
      <c r="DW10" s="807"/>
      <c r="DX10" s="807"/>
      <c r="DY10" s="807"/>
      <c r="DZ10" s="808"/>
      <c r="EA10" s="234"/>
    </row>
    <row r="11" spans="1:131" s="235" customFormat="1" ht="26.25" customHeight="1" x14ac:dyDescent="0.15">
      <c r="A11" s="241">
        <v>5</v>
      </c>
      <c r="B11" s="777" t="s">
        <v>386</v>
      </c>
      <c r="C11" s="778"/>
      <c r="D11" s="778"/>
      <c r="E11" s="778"/>
      <c r="F11" s="778"/>
      <c r="G11" s="778"/>
      <c r="H11" s="778"/>
      <c r="I11" s="778"/>
      <c r="J11" s="778"/>
      <c r="K11" s="778"/>
      <c r="L11" s="778"/>
      <c r="M11" s="778"/>
      <c r="N11" s="778"/>
      <c r="O11" s="778"/>
      <c r="P11" s="779"/>
      <c r="Q11" s="780">
        <v>23</v>
      </c>
      <c r="R11" s="781"/>
      <c r="S11" s="781"/>
      <c r="T11" s="781"/>
      <c r="U11" s="781"/>
      <c r="V11" s="781">
        <v>10</v>
      </c>
      <c r="W11" s="781"/>
      <c r="X11" s="781"/>
      <c r="Y11" s="781"/>
      <c r="Z11" s="781"/>
      <c r="AA11" s="781">
        <v>13</v>
      </c>
      <c r="AB11" s="781"/>
      <c r="AC11" s="781"/>
      <c r="AD11" s="781"/>
      <c r="AE11" s="782"/>
      <c r="AF11" s="783">
        <v>13</v>
      </c>
      <c r="AG11" s="784"/>
      <c r="AH11" s="784"/>
      <c r="AI11" s="784"/>
      <c r="AJ11" s="785"/>
      <c r="AK11" s="786" t="s">
        <v>519</v>
      </c>
      <c r="AL11" s="787"/>
      <c r="AM11" s="787"/>
      <c r="AN11" s="787"/>
      <c r="AO11" s="787"/>
      <c r="AP11" s="787" t="s">
        <v>519</v>
      </c>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x14ac:dyDescent="0.15">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x14ac:dyDescent="0.15">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x14ac:dyDescent="0.15">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x14ac:dyDescent="0.15">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x14ac:dyDescent="0.15">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x14ac:dyDescent="0.15">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x14ac:dyDescent="0.15">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x14ac:dyDescent="0.15">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x14ac:dyDescent="0.15">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x14ac:dyDescent="0.2">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x14ac:dyDescent="0.15">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387</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x14ac:dyDescent="0.2">
      <c r="A23" s="244" t="s">
        <v>388</v>
      </c>
      <c r="B23" s="812" t="s">
        <v>389</v>
      </c>
      <c r="C23" s="813"/>
      <c r="D23" s="813"/>
      <c r="E23" s="813"/>
      <c r="F23" s="813"/>
      <c r="G23" s="813"/>
      <c r="H23" s="813"/>
      <c r="I23" s="813"/>
      <c r="J23" s="813"/>
      <c r="K23" s="813"/>
      <c r="L23" s="813"/>
      <c r="M23" s="813"/>
      <c r="N23" s="813"/>
      <c r="O23" s="813"/>
      <c r="P23" s="814"/>
      <c r="Q23" s="815">
        <v>51247</v>
      </c>
      <c r="R23" s="816"/>
      <c r="S23" s="816"/>
      <c r="T23" s="816"/>
      <c r="U23" s="816"/>
      <c r="V23" s="816">
        <v>49134</v>
      </c>
      <c r="W23" s="816"/>
      <c r="X23" s="816"/>
      <c r="Y23" s="816"/>
      <c r="Z23" s="816"/>
      <c r="AA23" s="816">
        <v>2113</v>
      </c>
      <c r="AB23" s="816"/>
      <c r="AC23" s="816"/>
      <c r="AD23" s="816"/>
      <c r="AE23" s="817"/>
      <c r="AF23" s="818">
        <v>1920</v>
      </c>
      <c r="AG23" s="816"/>
      <c r="AH23" s="816"/>
      <c r="AI23" s="816"/>
      <c r="AJ23" s="819"/>
      <c r="AK23" s="820"/>
      <c r="AL23" s="821"/>
      <c r="AM23" s="821"/>
      <c r="AN23" s="821"/>
      <c r="AO23" s="821"/>
      <c r="AP23" s="816">
        <v>52403</v>
      </c>
      <c r="AQ23" s="816"/>
      <c r="AR23" s="816"/>
      <c r="AS23" s="816"/>
      <c r="AT23" s="816"/>
      <c r="AU23" s="822"/>
      <c r="AV23" s="822"/>
      <c r="AW23" s="822"/>
      <c r="AX23" s="822"/>
      <c r="AY23" s="823"/>
      <c r="AZ23" s="831" t="s">
        <v>390</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x14ac:dyDescent="0.15">
      <c r="A24" s="830" t="s">
        <v>391</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x14ac:dyDescent="0.2">
      <c r="A25" s="771" t="s">
        <v>392</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x14ac:dyDescent="0.15">
      <c r="A26" s="762" t="s">
        <v>363</v>
      </c>
      <c r="B26" s="763"/>
      <c r="C26" s="763"/>
      <c r="D26" s="763"/>
      <c r="E26" s="763"/>
      <c r="F26" s="763"/>
      <c r="G26" s="763"/>
      <c r="H26" s="763"/>
      <c r="I26" s="763"/>
      <c r="J26" s="763"/>
      <c r="K26" s="763"/>
      <c r="L26" s="763"/>
      <c r="M26" s="763"/>
      <c r="N26" s="763"/>
      <c r="O26" s="763"/>
      <c r="P26" s="764"/>
      <c r="Q26" s="739" t="s">
        <v>393</v>
      </c>
      <c r="R26" s="740"/>
      <c r="S26" s="740"/>
      <c r="T26" s="740"/>
      <c r="U26" s="741"/>
      <c r="V26" s="739" t="s">
        <v>394</v>
      </c>
      <c r="W26" s="740"/>
      <c r="X26" s="740"/>
      <c r="Y26" s="740"/>
      <c r="Z26" s="741"/>
      <c r="AA26" s="739" t="s">
        <v>395</v>
      </c>
      <c r="AB26" s="740"/>
      <c r="AC26" s="740"/>
      <c r="AD26" s="740"/>
      <c r="AE26" s="740"/>
      <c r="AF26" s="834" t="s">
        <v>396</v>
      </c>
      <c r="AG26" s="835"/>
      <c r="AH26" s="835"/>
      <c r="AI26" s="835"/>
      <c r="AJ26" s="836"/>
      <c r="AK26" s="740" t="s">
        <v>397</v>
      </c>
      <c r="AL26" s="740"/>
      <c r="AM26" s="740"/>
      <c r="AN26" s="740"/>
      <c r="AO26" s="741"/>
      <c r="AP26" s="739" t="s">
        <v>398</v>
      </c>
      <c r="AQ26" s="740"/>
      <c r="AR26" s="740"/>
      <c r="AS26" s="740"/>
      <c r="AT26" s="741"/>
      <c r="AU26" s="739" t="s">
        <v>399</v>
      </c>
      <c r="AV26" s="740"/>
      <c r="AW26" s="740"/>
      <c r="AX26" s="740"/>
      <c r="AY26" s="741"/>
      <c r="AZ26" s="739" t="s">
        <v>400</v>
      </c>
      <c r="BA26" s="740"/>
      <c r="BB26" s="740"/>
      <c r="BC26" s="740"/>
      <c r="BD26" s="741"/>
      <c r="BE26" s="739" t="s">
        <v>370</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x14ac:dyDescent="0.2">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x14ac:dyDescent="0.15">
      <c r="A28" s="246">
        <v>1</v>
      </c>
      <c r="B28" s="753" t="s">
        <v>401</v>
      </c>
      <c r="C28" s="754"/>
      <c r="D28" s="754"/>
      <c r="E28" s="754"/>
      <c r="F28" s="754"/>
      <c r="G28" s="754"/>
      <c r="H28" s="754"/>
      <c r="I28" s="754"/>
      <c r="J28" s="754"/>
      <c r="K28" s="754"/>
      <c r="L28" s="754"/>
      <c r="M28" s="754"/>
      <c r="N28" s="754"/>
      <c r="O28" s="754"/>
      <c r="P28" s="755"/>
      <c r="Q28" s="844">
        <v>14943</v>
      </c>
      <c r="R28" s="845"/>
      <c r="S28" s="845"/>
      <c r="T28" s="845"/>
      <c r="U28" s="845"/>
      <c r="V28" s="845">
        <v>14396</v>
      </c>
      <c r="W28" s="845"/>
      <c r="X28" s="845"/>
      <c r="Y28" s="845"/>
      <c r="Z28" s="845"/>
      <c r="AA28" s="845">
        <v>547</v>
      </c>
      <c r="AB28" s="845"/>
      <c r="AC28" s="845"/>
      <c r="AD28" s="845"/>
      <c r="AE28" s="846"/>
      <c r="AF28" s="847">
        <v>547</v>
      </c>
      <c r="AG28" s="845"/>
      <c r="AH28" s="845"/>
      <c r="AI28" s="845"/>
      <c r="AJ28" s="848"/>
      <c r="AK28" s="849">
        <v>1052</v>
      </c>
      <c r="AL28" s="840"/>
      <c r="AM28" s="840"/>
      <c r="AN28" s="840"/>
      <c r="AO28" s="840"/>
      <c r="AP28" s="840" t="s">
        <v>519</v>
      </c>
      <c r="AQ28" s="840"/>
      <c r="AR28" s="840"/>
      <c r="AS28" s="840"/>
      <c r="AT28" s="840"/>
      <c r="AU28" s="840" t="s">
        <v>519</v>
      </c>
      <c r="AV28" s="840"/>
      <c r="AW28" s="840"/>
      <c r="AX28" s="840"/>
      <c r="AY28" s="840"/>
      <c r="AZ28" s="841" t="s">
        <v>519</v>
      </c>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x14ac:dyDescent="0.15">
      <c r="A29" s="246">
        <v>2</v>
      </c>
      <c r="B29" s="777" t="s">
        <v>402</v>
      </c>
      <c r="C29" s="778"/>
      <c r="D29" s="778"/>
      <c r="E29" s="778"/>
      <c r="F29" s="778"/>
      <c r="G29" s="778"/>
      <c r="H29" s="778"/>
      <c r="I29" s="778"/>
      <c r="J29" s="778"/>
      <c r="K29" s="778"/>
      <c r="L29" s="778"/>
      <c r="M29" s="778"/>
      <c r="N29" s="778"/>
      <c r="O29" s="778"/>
      <c r="P29" s="779"/>
      <c r="Q29" s="780">
        <v>11004</v>
      </c>
      <c r="R29" s="781"/>
      <c r="S29" s="781"/>
      <c r="T29" s="781"/>
      <c r="U29" s="781"/>
      <c r="V29" s="781">
        <v>10842</v>
      </c>
      <c r="W29" s="781"/>
      <c r="X29" s="781"/>
      <c r="Y29" s="781"/>
      <c r="Z29" s="781"/>
      <c r="AA29" s="781">
        <v>162</v>
      </c>
      <c r="AB29" s="781"/>
      <c r="AC29" s="781"/>
      <c r="AD29" s="781"/>
      <c r="AE29" s="782"/>
      <c r="AF29" s="783">
        <v>162</v>
      </c>
      <c r="AG29" s="784"/>
      <c r="AH29" s="784"/>
      <c r="AI29" s="784"/>
      <c r="AJ29" s="785"/>
      <c r="AK29" s="852">
        <v>1511</v>
      </c>
      <c r="AL29" s="853"/>
      <c r="AM29" s="853"/>
      <c r="AN29" s="853"/>
      <c r="AO29" s="853"/>
      <c r="AP29" s="853" t="s">
        <v>519</v>
      </c>
      <c r="AQ29" s="853"/>
      <c r="AR29" s="853"/>
      <c r="AS29" s="853"/>
      <c r="AT29" s="853"/>
      <c r="AU29" s="853" t="s">
        <v>519</v>
      </c>
      <c r="AV29" s="853"/>
      <c r="AW29" s="853"/>
      <c r="AX29" s="853"/>
      <c r="AY29" s="853"/>
      <c r="AZ29" s="854" t="s">
        <v>519</v>
      </c>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x14ac:dyDescent="0.15">
      <c r="A30" s="246">
        <v>3</v>
      </c>
      <c r="B30" s="777" t="s">
        <v>403</v>
      </c>
      <c r="C30" s="778"/>
      <c r="D30" s="778"/>
      <c r="E30" s="778"/>
      <c r="F30" s="778"/>
      <c r="G30" s="778"/>
      <c r="H30" s="778"/>
      <c r="I30" s="778"/>
      <c r="J30" s="778"/>
      <c r="K30" s="778"/>
      <c r="L30" s="778"/>
      <c r="M30" s="778"/>
      <c r="N30" s="778"/>
      <c r="O30" s="778"/>
      <c r="P30" s="779"/>
      <c r="Q30" s="780">
        <v>134</v>
      </c>
      <c r="R30" s="781"/>
      <c r="S30" s="781"/>
      <c r="T30" s="781"/>
      <c r="U30" s="781"/>
      <c r="V30" s="781">
        <v>52</v>
      </c>
      <c r="W30" s="781"/>
      <c r="X30" s="781"/>
      <c r="Y30" s="781"/>
      <c r="Z30" s="781"/>
      <c r="AA30" s="781">
        <v>82</v>
      </c>
      <c r="AB30" s="781"/>
      <c r="AC30" s="781"/>
      <c r="AD30" s="781"/>
      <c r="AE30" s="782"/>
      <c r="AF30" s="783">
        <v>82</v>
      </c>
      <c r="AG30" s="784"/>
      <c r="AH30" s="784"/>
      <c r="AI30" s="784"/>
      <c r="AJ30" s="785"/>
      <c r="AK30" s="852" t="s">
        <v>519</v>
      </c>
      <c r="AL30" s="853"/>
      <c r="AM30" s="853"/>
      <c r="AN30" s="853"/>
      <c r="AO30" s="853"/>
      <c r="AP30" s="853" t="s">
        <v>519</v>
      </c>
      <c r="AQ30" s="853"/>
      <c r="AR30" s="853"/>
      <c r="AS30" s="853"/>
      <c r="AT30" s="853"/>
      <c r="AU30" s="853" t="s">
        <v>519</v>
      </c>
      <c r="AV30" s="853"/>
      <c r="AW30" s="853"/>
      <c r="AX30" s="853"/>
      <c r="AY30" s="853"/>
      <c r="AZ30" s="854" t="s">
        <v>519</v>
      </c>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x14ac:dyDescent="0.15">
      <c r="A31" s="246">
        <v>4</v>
      </c>
      <c r="B31" s="777" t="s">
        <v>404</v>
      </c>
      <c r="C31" s="778"/>
      <c r="D31" s="778"/>
      <c r="E31" s="778"/>
      <c r="F31" s="778"/>
      <c r="G31" s="778"/>
      <c r="H31" s="778"/>
      <c r="I31" s="778"/>
      <c r="J31" s="778"/>
      <c r="K31" s="778"/>
      <c r="L31" s="778"/>
      <c r="M31" s="778"/>
      <c r="N31" s="778"/>
      <c r="O31" s="778"/>
      <c r="P31" s="779"/>
      <c r="Q31" s="780">
        <v>1444</v>
      </c>
      <c r="R31" s="781"/>
      <c r="S31" s="781"/>
      <c r="T31" s="781"/>
      <c r="U31" s="781"/>
      <c r="V31" s="781">
        <v>1417</v>
      </c>
      <c r="W31" s="781"/>
      <c r="X31" s="781"/>
      <c r="Y31" s="781"/>
      <c r="Z31" s="781"/>
      <c r="AA31" s="781">
        <v>27</v>
      </c>
      <c r="AB31" s="781"/>
      <c r="AC31" s="781"/>
      <c r="AD31" s="781"/>
      <c r="AE31" s="782"/>
      <c r="AF31" s="783">
        <v>27</v>
      </c>
      <c r="AG31" s="784"/>
      <c r="AH31" s="784"/>
      <c r="AI31" s="784"/>
      <c r="AJ31" s="785"/>
      <c r="AK31" s="852">
        <v>463</v>
      </c>
      <c r="AL31" s="853"/>
      <c r="AM31" s="853"/>
      <c r="AN31" s="853"/>
      <c r="AO31" s="853"/>
      <c r="AP31" s="853" t="s">
        <v>519</v>
      </c>
      <c r="AQ31" s="853"/>
      <c r="AR31" s="853"/>
      <c r="AS31" s="853"/>
      <c r="AT31" s="853"/>
      <c r="AU31" s="853" t="s">
        <v>519</v>
      </c>
      <c r="AV31" s="853"/>
      <c r="AW31" s="853"/>
      <c r="AX31" s="853"/>
      <c r="AY31" s="853"/>
      <c r="AZ31" s="854" t="s">
        <v>519</v>
      </c>
      <c r="BA31" s="854"/>
      <c r="BB31" s="854"/>
      <c r="BC31" s="854"/>
      <c r="BD31" s="854"/>
      <c r="BE31" s="850"/>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x14ac:dyDescent="0.15">
      <c r="A32" s="246">
        <v>5</v>
      </c>
      <c r="B32" s="777" t="s">
        <v>405</v>
      </c>
      <c r="C32" s="778"/>
      <c r="D32" s="778"/>
      <c r="E32" s="778"/>
      <c r="F32" s="778"/>
      <c r="G32" s="778"/>
      <c r="H32" s="778"/>
      <c r="I32" s="778"/>
      <c r="J32" s="778"/>
      <c r="K32" s="778"/>
      <c r="L32" s="778"/>
      <c r="M32" s="778"/>
      <c r="N32" s="778"/>
      <c r="O32" s="778"/>
      <c r="P32" s="779"/>
      <c r="Q32" s="780">
        <v>868</v>
      </c>
      <c r="R32" s="781"/>
      <c r="S32" s="781"/>
      <c r="T32" s="781"/>
      <c r="U32" s="781"/>
      <c r="V32" s="781">
        <v>805</v>
      </c>
      <c r="W32" s="781"/>
      <c r="X32" s="781"/>
      <c r="Y32" s="781"/>
      <c r="Z32" s="781"/>
      <c r="AA32" s="781">
        <v>63</v>
      </c>
      <c r="AB32" s="781"/>
      <c r="AC32" s="781"/>
      <c r="AD32" s="781"/>
      <c r="AE32" s="782"/>
      <c r="AF32" s="783">
        <v>1498</v>
      </c>
      <c r="AG32" s="784"/>
      <c r="AH32" s="784"/>
      <c r="AI32" s="784"/>
      <c r="AJ32" s="785"/>
      <c r="AK32" s="852">
        <v>54</v>
      </c>
      <c r="AL32" s="853"/>
      <c r="AM32" s="853"/>
      <c r="AN32" s="853"/>
      <c r="AO32" s="853"/>
      <c r="AP32" s="853">
        <v>5977</v>
      </c>
      <c r="AQ32" s="853"/>
      <c r="AR32" s="853"/>
      <c r="AS32" s="853"/>
      <c r="AT32" s="853"/>
      <c r="AU32" s="853">
        <v>657</v>
      </c>
      <c r="AV32" s="853"/>
      <c r="AW32" s="853"/>
      <c r="AX32" s="853"/>
      <c r="AY32" s="853"/>
      <c r="AZ32" s="854" t="s">
        <v>519</v>
      </c>
      <c r="BA32" s="854"/>
      <c r="BB32" s="854"/>
      <c r="BC32" s="854"/>
      <c r="BD32" s="854"/>
      <c r="BE32" s="850" t="s">
        <v>406</v>
      </c>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x14ac:dyDescent="0.15">
      <c r="A33" s="246">
        <v>6</v>
      </c>
      <c r="B33" s="777" t="s">
        <v>407</v>
      </c>
      <c r="C33" s="778"/>
      <c r="D33" s="778"/>
      <c r="E33" s="778"/>
      <c r="F33" s="778"/>
      <c r="G33" s="778"/>
      <c r="H33" s="778"/>
      <c r="I33" s="778"/>
      <c r="J33" s="778"/>
      <c r="K33" s="778"/>
      <c r="L33" s="778"/>
      <c r="M33" s="778"/>
      <c r="N33" s="778"/>
      <c r="O33" s="778"/>
      <c r="P33" s="779"/>
      <c r="Q33" s="780">
        <v>186</v>
      </c>
      <c r="R33" s="781"/>
      <c r="S33" s="781"/>
      <c r="T33" s="781"/>
      <c r="U33" s="781"/>
      <c r="V33" s="781">
        <v>216</v>
      </c>
      <c r="W33" s="781"/>
      <c r="X33" s="781"/>
      <c r="Y33" s="781"/>
      <c r="Z33" s="781"/>
      <c r="AA33" s="781">
        <v>30</v>
      </c>
      <c r="AB33" s="781"/>
      <c r="AC33" s="781"/>
      <c r="AD33" s="781"/>
      <c r="AE33" s="782"/>
      <c r="AF33" s="783">
        <v>13</v>
      </c>
      <c r="AG33" s="784"/>
      <c r="AH33" s="784"/>
      <c r="AI33" s="784"/>
      <c r="AJ33" s="785"/>
      <c r="AK33" s="852">
        <v>273</v>
      </c>
      <c r="AL33" s="853"/>
      <c r="AM33" s="853"/>
      <c r="AN33" s="853"/>
      <c r="AO33" s="853"/>
      <c r="AP33" s="853">
        <v>1181</v>
      </c>
      <c r="AQ33" s="853"/>
      <c r="AR33" s="853"/>
      <c r="AS33" s="853"/>
      <c r="AT33" s="853"/>
      <c r="AU33" s="853">
        <v>1165</v>
      </c>
      <c r="AV33" s="853"/>
      <c r="AW33" s="853"/>
      <c r="AX33" s="853"/>
      <c r="AY33" s="853"/>
      <c r="AZ33" s="854" t="s">
        <v>519</v>
      </c>
      <c r="BA33" s="854"/>
      <c r="BB33" s="854"/>
      <c r="BC33" s="854"/>
      <c r="BD33" s="854"/>
      <c r="BE33" s="850" t="s">
        <v>408</v>
      </c>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x14ac:dyDescent="0.15">
      <c r="A34" s="246">
        <v>7</v>
      </c>
      <c r="B34" s="777" t="s">
        <v>409</v>
      </c>
      <c r="C34" s="778"/>
      <c r="D34" s="778"/>
      <c r="E34" s="778"/>
      <c r="F34" s="778"/>
      <c r="G34" s="778"/>
      <c r="H34" s="778"/>
      <c r="I34" s="778"/>
      <c r="J34" s="778"/>
      <c r="K34" s="778"/>
      <c r="L34" s="778"/>
      <c r="M34" s="778"/>
      <c r="N34" s="778"/>
      <c r="O34" s="778"/>
      <c r="P34" s="779"/>
      <c r="Q34" s="780">
        <v>133</v>
      </c>
      <c r="R34" s="781"/>
      <c r="S34" s="781"/>
      <c r="T34" s="781"/>
      <c r="U34" s="781"/>
      <c r="V34" s="781">
        <v>133</v>
      </c>
      <c r="W34" s="781"/>
      <c r="X34" s="781"/>
      <c r="Y34" s="781"/>
      <c r="Z34" s="781"/>
      <c r="AA34" s="781" t="s">
        <v>519</v>
      </c>
      <c r="AB34" s="781"/>
      <c r="AC34" s="781"/>
      <c r="AD34" s="781"/>
      <c r="AE34" s="782"/>
      <c r="AF34" s="783" t="s">
        <v>390</v>
      </c>
      <c r="AG34" s="784"/>
      <c r="AH34" s="784"/>
      <c r="AI34" s="784"/>
      <c r="AJ34" s="785"/>
      <c r="AK34" s="852">
        <v>45</v>
      </c>
      <c r="AL34" s="853"/>
      <c r="AM34" s="853"/>
      <c r="AN34" s="853"/>
      <c r="AO34" s="853"/>
      <c r="AP34" s="853">
        <v>533</v>
      </c>
      <c r="AQ34" s="853"/>
      <c r="AR34" s="853"/>
      <c r="AS34" s="853"/>
      <c r="AT34" s="853"/>
      <c r="AU34" s="853">
        <v>337</v>
      </c>
      <c r="AV34" s="853"/>
      <c r="AW34" s="853"/>
      <c r="AX34" s="853"/>
      <c r="AY34" s="853"/>
      <c r="AZ34" s="854" t="s">
        <v>519</v>
      </c>
      <c r="BA34" s="854"/>
      <c r="BB34" s="854"/>
      <c r="BC34" s="854"/>
      <c r="BD34" s="854"/>
      <c r="BE34" s="850" t="s">
        <v>410</v>
      </c>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x14ac:dyDescent="0.15">
      <c r="A35" s="246">
        <v>8</v>
      </c>
      <c r="B35" s="777" t="s">
        <v>411</v>
      </c>
      <c r="C35" s="778"/>
      <c r="D35" s="778"/>
      <c r="E35" s="778"/>
      <c r="F35" s="778"/>
      <c r="G35" s="778"/>
      <c r="H35" s="778"/>
      <c r="I35" s="778"/>
      <c r="J35" s="778"/>
      <c r="K35" s="778"/>
      <c r="L35" s="778"/>
      <c r="M35" s="778"/>
      <c r="N35" s="778"/>
      <c r="O35" s="778"/>
      <c r="P35" s="779"/>
      <c r="Q35" s="780">
        <v>4174</v>
      </c>
      <c r="R35" s="781"/>
      <c r="S35" s="781"/>
      <c r="T35" s="781"/>
      <c r="U35" s="781"/>
      <c r="V35" s="781">
        <v>4171</v>
      </c>
      <c r="W35" s="781"/>
      <c r="X35" s="781"/>
      <c r="Y35" s="781"/>
      <c r="Z35" s="781"/>
      <c r="AA35" s="781" t="s">
        <v>519</v>
      </c>
      <c r="AB35" s="781"/>
      <c r="AC35" s="781"/>
      <c r="AD35" s="781"/>
      <c r="AE35" s="782"/>
      <c r="AF35" s="783" t="s">
        <v>384</v>
      </c>
      <c r="AG35" s="784"/>
      <c r="AH35" s="784"/>
      <c r="AI35" s="784"/>
      <c r="AJ35" s="785"/>
      <c r="AK35" s="852">
        <v>1625</v>
      </c>
      <c r="AL35" s="853"/>
      <c r="AM35" s="853"/>
      <c r="AN35" s="853"/>
      <c r="AO35" s="853"/>
      <c r="AP35" s="853">
        <v>21121</v>
      </c>
      <c r="AQ35" s="853"/>
      <c r="AR35" s="853"/>
      <c r="AS35" s="853"/>
      <c r="AT35" s="853"/>
      <c r="AU35" s="853">
        <v>16727</v>
      </c>
      <c r="AV35" s="853"/>
      <c r="AW35" s="853"/>
      <c r="AX35" s="853"/>
      <c r="AY35" s="853"/>
      <c r="AZ35" s="854" t="s">
        <v>519</v>
      </c>
      <c r="BA35" s="854"/>
      <c r="BB35" s="854"/>
      <c r="BC35" s="854"/>
      <c r="BD35" s="854"/>
      <c r="BE35" s="850" t="s">
        <v>410</v>
      </c>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x14ac:dyDescent="0.15">
      <c r="A36" s="246">
        <v>9</v>
      </c>
      <c r="B36" s="777" t="s">
        <v>412</v>
      </c>
      <c r="C36" s="778"/>
      <c r="D36" s="778"/>
      <c r="E36" s="778"/>
      <c r="F36" s="778"/>
      <c r="G36" s="778"/>
      <c r="H36" s="778"/>
      <c r="I36" s="778"/>
      <c r="J36" s="778"/>
      <c r="K36" s="778"/>
      <c r="L36" s="778"/>
      <c r="M36" s="778"/>
      <c r="N36" s="778"/>
      <c r="O36" s="778"/>
      <c r="P36" s="779"/>
      <c r="Q36" s="780">
        <v>36</v>
      </c>
      <c r="R36" s="781"/>
      <c r="S36" s="781"/>
      <c r="T36" s="781"/>
      <c r="U36" s="781"/>
      <c r="V36" s="781">
        <v>36</v>
      </c>
      <c r="W36" s="781"/>
      <c r="X36" s="781"/>
      <c r="Y36" s="781"/>
      <c r="Z36" s="781"/>
      <c r="AA36" s="781" t="s">
        <v>519</v>
      </c>
      <c r="AB36" s="781"/>
      <c r="AC36" s="781"/>
      <c r="AD36" s="781"/>
      <c r="AE36" s="782"/>
      <c r="AF36" s="783" t="s">
        <v>390</v>
      </c>
      <c r="AG36" s="784"/>
      <c r="AH36" s="784"/>
      <c r="AI36" s="784"/>
      <c r="AJ36" s="785"/>
      <c r="AK36" s="852">
        <v>24</v>
      </c>
      <c r="AL36" s="853"/>
      <c r="AM36" s="853"/>
      <c r="AN36" s="853"/>
      <c r="AO36" s="853"/>
      <c r="AP36" s="853">
        <v>14</v>
      </c>
      <c r="AQ36" s="853"/>
      <c r="AR36" s="853"/>
      <c r="AS36" s="853"/>
      <c r="AT36" s="853"/>
      <c r="AU36" s="853">
        <v>12</v>
      </c>
      <c r="AV36" s="853"/>
      <c r="AW36" s="853"/>
      <c r="AX36" s="853"/>
      <c r="AY36" s="853"/>
      <c r="AZ36" s="854" t="s">
        <v>519</v>
      </c>
      <c r="BA36" s="854"/>
      <c r="BB36" s="854"/>
      <c r="BC36" s="854"/>
      <c r="BD36" s="854"/>
      <c r="BE36" s="850" t="s">
        <v>410</v>
      </c>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x14ac:dyDescent="0.15">
      <c r="A37" s="246">
        <v>10</v>
      </c>
      <c r="B37" s="777" t="s">
        <v>413</v>
      </c>
      <c r="C37" s="778"/>
      <c r="D37" s="778"/>
      <c r="E37" s="778"/>
      <c r="F37" s="778"/>
      <c r="G37" s="778"/>
      <c r="H37" s="778"/>
      <c r="I37" s="778"/>
      <c r="J37" s="778"/>
      <c r="K37" s="778"/>
      <c r="L37" s="778"/>
      <c r="M37" s="778"/>
      <c r="N37" s="778"/>
      <c r="O37" s="778"/>
      <c r="P37" s="779"/>
      <c r="Q37" s="780">
        <v>6</v>
      </c>
      <c r="R37" s="781"/>
      <c r="S37" s="781"/>
      <c r="T37" s="781"/>
      <c r="U37" s="781"/>
      <c r="V37" s="781">
        <v>6</v>
      </c>
      <c r="W37" s="781"/>
      <c r="X37" s="781"/>
      <c r="Y37" s="781"/>
      <c r="Z37" s="781"/>
      <c r="AA37" s="781">
        <v>0</v>
      </c>
      <c r="AB37" s="781"/>
      <c r="AC37" s="781"/>
      <c r="AD37" s="781"/>
      <c r="AE37" s="782"/>
      <c r="AF37" s="783">
        <v>0</v>
      </c>
      <c r="AG37" s="784"/>
      <c r="AH37" s="784"/>
      <c r="AI37" s="784"/>
      <c r="AJ37" s="785"/>
      <c r="AK37" s="852" t="s">
        <v>519</v>
      </c>
      <c r="AL37" s="853"/>
      <c r="AM37" s="853"/>
      <c r="AN37" s="853"/>
      <c r="AO37" s="853"/>
      <c r="AP37" s="853" t="s">
        <v>519</v>
      </c>
      <c r="AQ37" s="853"/>
      <c r="AR37" s="853"/>
      <c r="AS37" s="853"/>
      <c r="AT37" s="853"/>
      <c r="AU37" s="853" t="s">
        <v>519</v>
      </c>
      <c r="AV37" s="853"/>
      <c r="AW37" s="853"/>
      <c r="AX37" s="853"/>
      <c r="AY37" s="853"/>
      <c r="AZ37" s="854" t="s">
        <v>519</v>
      </c>
      <c r="BA37" s="854"/>
      <c r="BB37" s="854"/>
      <c r="BC37" s="854"/>
      <c r="BD37" s="854"/>
      <c r="BE37" s="850" t="s">
        <v>410</v>
      </c>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x14ac:dyDescent="0.15">
      <c r="A38" s="246">
        <v>11</v>
      </c>
      <c r="B38" s="777" t="s">
        <v>414</v>
      </c>
      <c r="C38" s="778"/>
      <c r="D38" s="778"/>
      <c r="E38" s="778"/>
      <c r="F38" s="778"/>
      <c r="G38" s="778"/>
      <c r="H38" s="778"/>
      <c r="I38" s="778"/>
      <c r="J38" s="778"/>
      <c r="K38" s="778"/>
      <c r="L38" s="778"/>
      <c r="M38" s="778"/>
      <c r="N38" s="778"/>
      <c r="O38" s="778"/>
      <c r="P38" s="779"/>
      <c r="Q38" s="780">
        <v>167</v>
      </c>
      <c r="R38" s="781"/>
      <c r="S38" s="781"/>
      <c r="T38" s="781"/>
      <c r="U38" s="781"/>
      <c r="V38" s="781">
        <v>80</v>
      </c>
      <c r="W38" s="781"/>
      <c r="X38" s="781"/>
      <c r="Y38" s="781"/>
      <c r="Z38" s="781"/>
      <c r="AA38" s="781" t="s">
        <v>519</v>
      </c>
      <c r="AB38" s="781"/>
      <c r="AC38" s="781"/>
      <c r="AD38" s="781"/>
      <c r="AE38" s="782"/>
      <c r="AF38" s="783">
        <v>86</v>
      </c>
      <c r="AG38" s="784"/>
      <c r="AH38" s="784"/>
      <c r="AI38" s="784"/>
      <c r="AJ38" s="785"/>
      <c r="AK38" s="852">
        <v>58</v>
      </c>
      <c r="AL38" s="853"/>
      <c r="AM38" s="853"/>
      <c r="AN38" s="853"/>
      <c r="AO38" s="853"/>
      <c r="AP38" s="853" t="s">
        <v>519</v>
      </c>
      <c r="AQ38" s="853"/>
      <c r="AR38" s="853"/>
      <c r="AS38" s="853"/>
      <c r="AT38" s="853"/>
      <c r="AU38" s="853" t="s">
        <v>519</v>
      </c>
      <c r="AV38" s="853"/>
      <c r="AW38" s="853"/>
      <c r="AX38" s="853"/>
      <c r="AY38" s="853"/>
      <c r="AZ38" s="854" t="s">
        <v>519</v>
      </c>
      <c r="BA38" s="854"/>
      <c r="BB38" s="854"/>
      <c r="BC38" s="854"/>
      <c r="BD38" s="854"/>
      <c r="BE38" s="850" t="s">
        <v>410</v>
      </c>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x14ac:dyDescent="0.15">
      <c r="A39" s="246">
        <v>12</v>
      </c>
      <c r="B39" s="777" t="s">
        <v>415</v>
      </c>
      <c r="C39" s="778"/>
      <c r="D39" s="778"/>
      <c r="E39" s="778"/>
      <c r="F39" s="778"/>
      <c r="G39" s="778"/>
      <c r="H39" s="778"/>
      <c r="I39" s="778"/>
      <c r="J39" s="778"/>
      <c r="K39" s="778"/>
      <c r="L39" s="778"/>
      <c r="M39" s="778"/>
      <c r="N39" s="778"/>
      <c r="O39" s="778"/>
      <c r="P39" s="779"/>
      <c r="Q39" s="780">
        <v>13</v>
      </c>
      <c r="R39" s="781"/>
      <c r="S39" s="781"/>
      <c r="T39" s="781"/>
      <c r="U39" s="781"/>
      <c r="V39" s="781">
        <v>13</v>
      </c>
      <c r="W39" s="781"/>
      <c r="X39" s="781"/>
      <c r="Y39" s="781"/>
      <c r="Z39" s="781"/>
      <c r="AA39" s="781" t="s">
        <v>519</v>
      </c>
      <c r="AB39" s="781"/>
      <c r="AC39" s="781"/>
      <c r="AD39" s="781"/>
      <c r="AE39" s="782"/>
      <c r="AF39" s="783" t="s">
        <v>384</v>
      </c>
      <c r="AG39" s="784"/>
      <c r="AH39" s="784"/>
      <c r="AI39" s="784"/>
      <c r="AJ39" s="785"/>
      <c r="AK39" s="852">
        <v>11</v>
      </c>
      <c r="AL39" s="853"/>
      <c r="AM39" s="853"/>
      <c r="AN39" s="853"/>
      <c r="AO39" s="853"/>
      <c r="AP39" s="853">
        <v>308</v>
      </c>
      <c r="AQ39" s="853"/>
      <c r="AR39" s="853"/>
      <c r="AS39" s="853"/>
      <c r="AT39" s="853"/>
      <c r="AU39" s="853" t="s">
        <v>519</v>
      </c>
      <c r="AV39" s="853"/>
      <c r="AW39" s="853"/>
      <c r="AX39" s="853"/>
      <c r="AY39" s="853"/>
      <c r="AZ39" s="854" t="s">
        <v>519</v>
      </c>
      <c r="BA39" s="854"/>
      <c r="BB39" s="854"/>
      <c r="BC39" s="854"/>
      <c r="BD39" s="854"/>
      <c r="BE39" s="850" t="s">
        <v>410</v>
      </c>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x14ac:dyDescent="0.15">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x14ac:dyDescent="0.15">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x14ac:dyDescent="0.15">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x14ac:dyDescent="0.15">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x14ac:dyDescent="0.15">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x14ac:dyDescent="0.15">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x14ac:dyDescent="0.15">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x14ac:dyDescent="0.15">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x14ac:dyDescent="0.15">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x14ac:dyDescent="0.15">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x14ac:dyDescent="0.15">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x14ac:dyDescent="0.15">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x14ac:dyDescent="0.15">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x14ac:dyDescent="0.15">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x14ac:dyDescent="0.15">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x14ac:dyDescent="0.15">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x14ac:dyDescent="0.15">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x14ac:dyDescent="0.15">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x14ac:dyDescent="0.15">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x14ac:dyDescent="0.15">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x14ac:dyDescent="0.15">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x14ac:dyDescent="0.2">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x14ac:dyDescent="0.15">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416</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x14ac:dyDescent="0.2">
      <c r="A63" s="244" t="s">
        <v>388</v>
      </c>
      <c r="B63" s="812" t="s">
        <v>417</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2416</v>
      </c>
      <c r="AG63" s="864"/>
      <c r="AH63" s="864"/>
      <c r="AI63" s="864"/>
      <c r="AJ63" s="865"/>
      <c r="AK63" s="866"/>
      <c r="AL63" s="861"/>
      <c r="AM63" s="861"/>
      <c r="AN63" s="861"/>
      <c r="AO63" s="861"/>
      <c r="AP63" s="864">
        <v>29134</v>
      </c>
      <c r="AQ63" s="864"/>
      <c r="AR63" s="864"/>
      <c r="AS63" s="864"/>
      <c r="AT63" s="864"/>
      <c r="AU63" s="864">
        <v>18898</v>
      </c>
      <c r="AV63" s="864"/>
      <c r="AW63" s="864"/>
      <c r="AX63" s="864"/>
      <c r="AY63" s="864"/>
      <c r="AZ63" s="868"/>
      <c r="BA63" s="868"/>
      <c r="BB63" s="868"/>
      <c r="BC63" s="868"/>
      <c r="BD63" s="868"/>
      <c r="BE63" s="869"/>
      <c r="BF63" s="869"/>
      <c r="BG63" s="869"/>
      <c r="BH63" s="869"/>
      <c r="BI63" s="870"/>
      <c r="BJ63" s="871" t="s">
        <v>390</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x14ac:dyDescent="0.2">
      <c r="A65" s="232" t="s">
        <v>418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x14ac:dyDescent="0.15">
      <c r="A66" s="762" t="s">
        <v>419</v>
      </c>
      <c r="B66" s="763"/>
      <c r="C66" s="763"/>
      <c r="D66" s="763"/>
      <c r="E66" s="763"/>
      <c r="F66" s="763"/>
      <c r="G66" s="763"/>
      <c r="H66" s="763"/>
      <c r="I66" s="763"/>
      <c r="J66" s="763"/>
      <c r="K66" s="763"/>
      <c r="L66" s="763"/>
      <c r="M66" s="763"/>
      <c r="N66" s="763"/>
      <c r="O66" s="763"/>
      <c r="P66" s="764"/>
      <c r="Q66" s="739" t="s">
        <v>420</v>
      </c>
      <c r="R66" s="740"/>
      <c r="S66" s="740"/>
      <c r="T66" s="740"/>
      <c r="U66" s="741"/>
      <c r="V66" s="739" t="s">
        <v>394</v>
      </c>
      <c r="W66" s="740"/>
      <c r="X66" s="740"/>
      <c r="Y66" s="740"/>
      <c r="Z66" s="741"/>
      <c r="AA66" s="739" t="s">
        <v>421</v>
      </c>
      <c r="AB66" s="740"/>
      <c r="AC66" s="740"/>
      <c r="AD66" s="740"/>
      <c r="AE66" s="741"/>
      <c r="AF66" s="874" t="s">
        <v>396</v>
      </c>
      <c r="AG66" s="835"/>
      <c r="AH66" s="835"/>
      <c r="AI66" s="835"/>
      <c r="AJ66" s="875"/>
      <c r="AK66" s="739" t="s">
        <v>422</v>
      </c>
      <c r="AL66" s="763"/>
      <c r="AM66" s="763"/>
      <c r="AN66" s="763"/>
      <c r="AO66" s="764"/>
      <c r="AP66" s="739" t="s">
        <v>423</v>
      </c>
      <c r="AQ66" s="740"/>
      <c r="AR66" s="740"/>
      <c r="AS66" s="740"/>
      <c r="AT66" s="741"/>
      <c r="AU66" s="739" t="s">
        <v>424</v>
      </c>
      <c r="AV66" s="740"/>
      <c r="AW66" s="740"/>
      <c r="AX66" s="740"/>
      <c r="AY66" s="741"/>
      <c r="AZ66" s="739" t="s">
        <v>370</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x14ac:dyDescent="0.2">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x14ac:dyDescent="0.15">
      <c r="A68" s="238">
        <v>1</v>
      </c>
      <c r="B68" s="891" t="s">
        <v>590</v>
      </c>
      <c r="C68" s="892"/>
      <c r="D68" s="892"/>
      <c r="E68" s="892"/>
      <c r="F68" s="892"/>
      <c r="G68" s="892"/>
      <c r="H68" s="892"/>
      <c r="I68" s="892"/>
      <c r="J68" s="892"/>
      <c r="K68" s="892"/>
      <c r="L68" s="892"/>
      <c r="M68" s="892"/>
      <c r="N68" s="892"/>
      <c r="O68" s="892"/>
      <c r="P68" s="893"/>
      <c r="Q68" s="894">
        <v>552</v>
      </c>
      <c r="R68" s="888"/>
      <c r="S68" s="888"/>
      <c r="T68" s="888"/>
      <c r="U68" s="888"/>
      <c r="V68" s="888">
        <v>550</v>
      </c>
      <c r="W68" s="888"/>
      <c r="X68" s="888"/>
      <c r="Y68" s="888"/>
      <c r="Z68" s="888"/>
      <c r="AA68" s="888">
        <v>2</v>
      </c>
      <c r="AB68" s="888"/>
      <c r="AC68" s="888"/>
      <c r="AD68" s="888"/>
      <c r="AE68" s="888"/>
      <c r="AF68" s="888">
        <v>2</v>
      </c>
      <c r="AG68" s="888"/>
      <c r="AH68" s="888"/>
      <c r="AI68" s="888"/>
      <c r="AJ68" s="888"/>
      <c r="AK68" s="888" t="s">
        <v>519</v>
      </c>
      <c r="AL68" s="888"/>
      <c r="AM68" s="888"/>
      <c r="AN68" s="888"/>
      <c r="AO68" s="888"/>
      <c r="AP68" s="888" t="s">
        <v>519</v>
      </c>
      <c r="AQ68" s="888"/>
      <c r="AR68" s="888"/>
      <c r="AS68" s="888"/>
      <c r="AT68" s="888"/>
      <c r="AU68" s="888" t="s">
        <v>519</v>
      </c>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x14ac:dyDescent="0.15">
      <c r="A69" s="241">
        <v>2</v>
      </c>
      <c r="B69" s="895" t="s">
        <v>591</v>
      </c>
      <c r="C69" s="896"/>
      <c r="D69" s="896"/>
      <c r="E69" s="896"/>
      <c r="F69" s="896"/>
      <c r="G69" s="896"/>
      <c r="H69" s="896"/>
      <c r="I69" s="896"/>
      <c r="J69" s="896"/>
      <c r="K69" s="896"/>
      <c r="L69" s="896"/>
      <c r="M69" s="896"/>
      <c r="N69" s="896"/>
      <c r="O69" s="896"/>
      <c r="P69" s="897"/>
      <c r="Q69" s="898">
        <v>51</v>
      </c>
      <c r="R69" s="853"/>
      <c r="S69" s="853"/>
      <c r="T69" s="853"/>
      <c r="U69" s="853"/>
      <c r="V69" s="853">
        <v>41</v>
      </c>
      <c r="W69" s="853"/>
      <c r="X69" s="853"/>
      <c r="Y69" s="853"/>
      <c r="Z69" s="853"/>
      <c r="AA69" s="853">
        <v>9</v>
      </c>
      <c r="AB69" s="853"/>
      <c r="AC69" s="853"/>
      <c r="AD69" s="853"/>
      <c r="AE69" s="853"/>
      <c r="AF69" s="853">
        <v>9</v>
      </c>
      <c r="AG69" s="853"/>
      <c r="AH69" s="853"/>
      <c r="AI69" s="853"/>
      <c r="AJ69" s="853"/>
      <c r="AK69" s="853" t="s">
        <v>519</v>
      </c>
      <c r="AL69" s="853"/>
      <c r="AM69" s="853"/>
      <c r="AN69" s="853"/>
      <c r="AO69" s="853"/>
      <c r="AP69" s="853" t="s">
        <v>519</v>
      </c>
      <c r="AQ69" s="853"/>
      <c r="AR69" s="853"/>
      <c r="AS69" s="853"/>
      <c r="AT69" s="853"/>
      <c r="AU69" s="853" t="s">
        <v>519</v>
      </c>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x14ac:dyDescent="0.15">
      <c r="A70" s="241">
        <v>3</v>
      </c>
      <c r="B70" s="895" t="s">
        <v>592</v>
      </c>
      <c r="C70" s="896"/>
      <c r="D70" s="896"/>
      <c r="E70" s="896"/>
      <c r="F70" s="896"/>
      <c r="G70" s="896"/>
      <c r="H70" s="896"/>
      <c r="I70" s="896"/>
      <c r="J70" s="896"/>
      <c r="K70" s="896"/>
      <c r="L70" s="896"/>
      <c r="M70" s="896"/>
      <c r="N70" s="896"/>
      <c r="O70" s="896"/>
      <c r="P70" s="897"/>
      <c r="Q70" s="898">
        <v>164</v>
      </c>
      <c r="R70" s="853"/>
      <c r="S70" s="853"/>
      <c r="T70" s="853"/>
      <c r="U70" s="853"/>
      <c r="V70" s="853">
        <v>104</v>
      </c>
      <c r="W70" s="853"/>
      <c r="X70" s="853"/>
      <c r="Y70" s="853"/>
      <c r="Z70" s="853"/>
      <c r="AA70" s="853">
        <v>60</v>
      </c>
      <c r="AB70" s="853"/>
      <c r="AC70" s="853"/>
      <c r="AD70" s="853"/>
      <c r="AE70" s="853"/>
      <c r="AF70" s="853">
        <v>60</v>
      </c>
      <c r="AG70" s="853"/>
      <c r="AH70" s="853"/>
      <c r="AI70" s="853"/>
      <c r="AJ70" s="853"/>
      <c r="AK70" s="853" t="s">
        <v>519</v>
      </c>
      <c r="AL70" s="853"/>
      <c r="AM70" s="853"/>
      <c r="AN70" s="853"/>
      <c r="AO70" s="853"/>
      <c r="AP70" s="853" t="s">
        <v>519</v>
      </c>
      <c r="AQ70" s="853"/>
      <c r="AR70" s="853"/>
      <c r="AS70" s="853"/>
      <c r="AT70" s="853"/>
      <c r="AU70" s="853" t="s">
        <v>519</v>
      </c>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x14ac:dyDescent="0.15">
      <c r="A71" s="241">
        <v>4</v>
      </c>
      <c r="B71" s="895" t="s">
        <v>593</v>
      </c>
      <c r="C71" s="896"/>
      <c r="D71" s="896"/>
      <c r="E71" s="896"/>
      <c r="F71" s="896"/>
      <c r="G71" s="896"/>
      <c r="H71" s="896"/>
      <c r="I71" s="896"/>
      <c r="J71" s="896"/>
      <c r="K71" s="896"/>
      <c r="L71" s="896"/>
      <c r="M71" s="896"/>
      <c r="N71" s="896"/>
      <c r="O71" s="896"/>
      <c r="P71" s="897"/>
      <c r="Q71" s="898">
        <v>189</v>
      </c>
      <c r="R71" s="853"/>
      <c r="S71" s="853"/>
      <c r="T71" s="853"/>
      <c r="U71" s="853"/>
      <c r="V71" s="853">
        <v>182</v>
      </c>
      <c r="W71" s="853"/>
      <c r="X71" s="853"/>
      <c r="Y71" s="853"/>
      <c r="Z71" s="853"/>
      <c r="AA71" s="853">
        <v>6</v>
      </c>
      <c r="AB71" s="853"/>
      <c r="AC71" s="853"/>
      <c r="AD71" s="853"/>
      <c r="AE71" s="853"/>
      <c r="AF71" s="853">
        <v>6</v>
      </c>
      <c r="AG71" s="853"/>
      <c r="AH71" s="853"/>
      <c r="AI71" s="853"/>
      <c r="AJ71" s="853"/>
      <c r="AK71" s="853" t="s">
        <v>519</v>
      </c>
      <c r="AL71" s="853"/>
      <c r="AM71" s="853"/>
      <c r="AN71" s="853"/>
      <c r="AO71" s="853"/>
      <c r="AP71" s="853" t="s">
        <v>519</v>
      </c>
      <c r="AQ71" s="853"/>
      <c r="AR71" s="853"/>
      <c r="AS71" s="853"/>
      <c r="AT71" s="853"/>
      <c r="AU71" s="853" t="s">
        <v>519</v>
      </c>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x14ac:dyDescent="0.15">
      <c r="A72" s="241">
        <v>5</v>
      </c>
      <c r="B72" s="895" t="s">
        <v>594</v>
      </c>
      <c r="C72" s="896"/>
      <c r="D72" s="896"/>
      <c r="E72" s="896"/>
      <c r="F72" s="896"/>
      <c r="G72" s="896"/>
      <c r="H72" s="896"/>
      <c r="I72" s="896"/>
      <c r="J72" s="896"/>
      <c r="K72" s="896"/>
      <c r="L72" s="896"/>
      <c r="M72" s="896"/>
      <c r="N72" s="896"/>
      <c r="O72" s="896"/>
      <c r="P72" s="897"/>
      <c r="Q72" s="898">
        <v>213845</v>
      </c>
      <c r="R72" s="853"/>
      <c r="S72" s="853"/>
      <c r="T72" s="853"/>
      <c r="U72" s="853"/>
      <c r="V72" s="853">
        <v>205252</v>
      </c>
      <c r="W72" s="853"/>
      <c r="X72" s="853"/>
      <c r="Y72" s="853"/>
      <c r="Z72" s="853"/>
      <c r="AA72" s="853">
        <v>8593</v>
      </c>
      <c r="AB72" s="853"/>
      <c r="AC72" s="853"/>
      <c r="AD72" s="853"/>
      <c r="AE72" s="853"/>
      <c r="AF72" s="853">
        <v>8593</v>
      </c>
      <c r="AG72" s="853"/>
      <c r="AH72" s="853"/>
      <c r="AI72" s="853"/>
      <c r="AJ72" s="853"/>
      <c r="AK72" s="853" t="s">
        <v>519</v>
      </c>
      <c r="AL72" s="853"/>
      <c r="AM72" s="853"/>
      <c r="AN72" s="853"/>
      <c r="AO72" s="853"/>
      <c r="AP72" s="853" t="s">
        <v>519</v>
      </c>
      <c r="AQ72" s="853"/>
      <c r="AR72" s="853"/>
      <c r="AS72" s="853"/>
      <c r="AT72" s="853"/>
      <c r="AU72" s="853" t="s">
        <v>519</v>
      </c>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x14ac:dyDescent="0.15">
      <c r="A73" s="241">
        <v>6</v>
      </c>
      <c r="B73" s="895"/>
      <c r="C73" s="896"/>
      <c r="D73" s="896"/>
      <c r="E73" s="896"/>
      <c r="F73" s="896"/>
      <c r="G73" s="896"/>
      <c r="H73" s="896"/>
      <c r="I73" s="896"/>
      <c r="J73" s="896"/>
      <c r="K73" s="896"/>
      <c r="L73" s="896"/>
      <c r="M73" s="896"/>
      <c r="N73" s="896"/>
      <c r="O73" s="896"/>
      <c r="P73" s="897"/>
      <c r="Q73" s="898"/>
      <c r="R73" s="853"/>
      <c r="S73" s="853"/>
      <c r="T73" s="853"/>
      <c r="U73" s="853"/>
      <c r="V73" s="853"/>
      <c r="W73" s="853"/>
      <c r="X73" s="853"/>
      <c r="Y73" s="853"/>
      <c r="Z73" s="853"/>
      <c r="AA73" s="853"/>
      <c r="AB73" s="853"/>
      <c r="AC73" s="853"/>
      <c r="AD73" s="853"/>
      <c r="AE73" s="853"/>
      <c r="AF73" s="853"/>
      <c r="AG73" s="853"/>
      <c r="AH73" s="853"/>
      <c r="AI73" s="853"/>
      <c r="AJ73" s="853"/>
      <c r="AK73" s="853"/>
      <c r="AL73" s="853"/>
      <c r="AM73" s="853"/>
      <c r="AN73" s="853"/>
      <c r="AO73" s="853"/>
      <c r="AP73" s="853"/>
      <c r="AQ73" s="853"/>
      <c r="AR73" s="853"/>
      <c r="AS73" s="853"/>
      <c r="AT73" s="853"/>
      <c r="AU73" s="853"/>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x14ac:dyDescent="0.15">
      <c r="A74" s="241">
        <v>7</v>
      </c>
      <c r="B74" s="895"/>
      <c r="C74" s="896"/>
      <c r="D74" s="896"/>
      <c r="E74" s="896"/>
      <c r="F74" s="896"/>
      <c r="G74" s="896"/>
      <c r="H74" s="896"/>
      <c r="I74" s="896"/>
      <c r="J74" s="896"/>
      <c r="K74" s="896"/>
      <c r="L74" s="896"/>
      <c r="M74" s="896"/>
      <c r="N74" s="896"/>
      <c r="O74" s="896"/>
      <c r="P74" s="897"/>
      <c r="Q74" s="898"/>
      <c r="R74" s="853"/>
      <c r="S74" s="853"/>
      <c r="T74" s="853"/>
      <c r="U74" s="853"/>
      <c r="V74" s="853"/>
      <c r="W74" s="853"/>
      <c r="X74" s="853"/>
      <c r="Y74" s="853"/>
      <c r="Z74" s="853"/>
      <c r="AA74" s="853"/>
      <c r="AB74" s="853"/>
      <c r="AC74" s="853"/>
      <c r="AD74" s="853"/>
      <c r="AE74" s="853"/>
      <c r="AF74" s="853"/>
      <c r="AG74" s="853"/>
      <c r="AH74" s="853"/>
      <c r="AI74" s="853"/>
      <c r="AJ74" s="853"/>
      <c r="AK74" s="853"/>
      <c r="AL74" s="853"/>
      <c r="AM74" s="853"/>
      <c r="AN74" s="853"/>
      <c r="AO74" s="853"/>
      <c r="AP74" s="853"/>
      <c r="AQ74" s="853"/>
      <c r="AR74" s="853"/>
      <c r="AS74" s="853"/>
      <c r="AT74" s="853"/>
      <c r="AU74" s="853"/>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x14ac:dyDescent="0.15">
      <c r="A75" s="241">
        <v>8</v>
      </c>
      <c r="B75" s="895"/>
      <c r="C75" s="896"/>
      <c r="D75" s="896"/>
      <c r="E75" s="896"/>
      <c r="F75" s="896"/>
      <c r="G75" s="896"/>
      <c r="H75" s="896"/>
      <c r="I75" s="896"/>
      <c r="J75" s="896"/>
      <c r="K75" s="896"/>
      <c r="L75" s="896"/>
      <c r="M75" s="896"/>
      <c r="N75" s="896"/>
      <c r="O75" s="896"/>
      <c r="P75" s="897"/>
      <c r="Q75" s="901"/>
      <c r="R75" s="902"/>
      <c r="S75" s="902"/>
      <c r="T75" s="902"/>
      <c r="U75" s="852"/>
      <c r="V75" s="903"/>
      <c r="W75" s="902"/>
      <c r="X75" s="902"/>
      <c r="Y75" s="902"/>
      <c r="Z75" s="852"/>
      <c r="AA75" s="903"/>
      <c r="AB75" s="902"/>
      <c r="AC75" s="902"/>
      <c r="AD75" s="902"/>
      <c r="AE75" s="852"/>
      <c r="AF75" s="903"/>
      <c r="AG75" s="902"/>
      <c r="AH75" s="902"/>
      <c r="AI75" s="902"/>
      <c r="AJ75" s="852"/>
      <c r="AK75" s="903"/>
      <c r="AL75" s="902"/>
      <c r="AM75" s="902"/>
      <c r="AN75" s="902"/>
      <c r="AO75" s="852"/>
      <c r="AP75" s="903"/>
      <c r="AQ75" s="902"/>
      <c r="AR75" s="902"/>
      <c r="AS75" s="902"/>
      <c r="AT75" s="852"/>
      <c r="AU75" s="903"/>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x14ac:dyDescent="0.15">
      <c r="A76" s="241">
        <v>9</v>
      </c>
      <c r="B76" s="895"/>
      <c r="C76" s="896"/>
      <c r="D76" s="896"/>
      <c r="E76" s="896"/>
      <c r="F76" s="896"/>
      <c r="G76" s="896"/>
      <c r="H76" s="896"/>
      <c r="I76" s="896"/>
      <c r="J76" s="896"/>
      <c r="K76" s="896"/>
      <c r="L76" s="896"/>
      <c r="M76" s="896"/>
      <c r="N76" s="896"/>
      <c r="O76" s="896"/>
      <c r="P76" s="897"/>
      <c r="Q76" s="901"/>
      <c r="R76" s="902"/>
      <c r="S76" s="902"/>
      <c r="T76" s="902"/>
      <c r="U76" s="852"/>
      <c r="V76" s="903"/>
      <c r="W76" s="902"/>
      <c r="X76" s="902"/>
      <c r="Y76" s="902"/>
      <c r="Z76" s="852"/>
      <c r="AA76" s="903"/>
      <c r="AB76" s="902"/>
      <c r="AC76" s="902"/>
      <c r="AD76" s="902"/>
      <c r="AE76" s="852"/>
      <c r="AF76" s="903"/>
      <c r="AG76" s="902"/>
      <c r="AH76" s="902"/>
      <c r="AI76" s="902"/>
      <c r="AJ76" s="852"/>
      <c r="AK76" s="903"/>
      <c r="AL76" s="902"/>
      <c r="AM76" s="902"/>
      <c r="AN76" s="902"/>
      <c r="AO76" s="852"/>
      <c r="AP76" s="903"/>
      <c r="AQ76" s="902"/>
      <c r="AR76" s="902"/>
      <c r="AS76" s="902"/>
      <c r="AT76" s="852"/>
      <c r="AU76" s="903"/>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x14ac:dyDescent="0.15">
      <c r="A77" s="241">
        <v>10</v>
      </c>
      <c r="B77" s="895"/>
      <c r="C77" s="896"/>
      <c r="D77" s="896"/>
      <c r="E77" s="896"/>
      <c r="F77" s="896"/>
      <c r="G77" s="896"/>
      <c r="H77" s="896"/>
      <c r="I77" s="896"/>
      <c r="J77" s="896"/>
      <c r="K77" s="896"/>
      <c r="L77" s="896"/>
      <c r="M77" s="896"/>
      <c r="N77" s="896"/>
      <c r="O77" s="896"/>
      <c r="P77" s="897"/>
      <c r="Q77" s="901"/>
      <c r="R77" s="902"/>
      <c r="S77" s="902"/>
      <c r="T77" s="902"/>
      <c r="U77" s="852"/>
      <c r="V77" s="903"/>
      <c r="W77" s="902"/>
      <c r="X77" s="902"/>
      <c r="Y77" s="902"/>
      <c r="Z77" s="852"/>
      <c r="AA77" s="903"/>
      <c r="AB77" s="902"/>
      <c r="AC77" s="902"/>
      <c r="AD77" s="902"/>
      <c r="AE77" s="852"/>
      <c r="AF77" s="903"/>
      <c r="AG77" s="902"/>
      <c r="AH77" s="902"/>
      <c r="AI77" s="902"/>
      <c r="AJ77" s="852"/>
      <c r="AK77" s="903"/>
      <c r="AL77" s="902"/>
      <c r="AM77" s="902"/>
      <c r="AN77" s="902"/>
      <c r="AO77" s="852"/>
      <c r="AP77" s="903"/>
      <c r="AQ77" s="902"/>
      <c r="AR77" s="902"/>
      <c r="AS77" s="902"/>
      <c r="AT77" s="852"/>
      <c r="AU77" s="903"/>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x14ac:dyDescent="0.15">
      <c r="A78" s="241">
        <v>11</v>
      </c>
      <c r="B78" s="895"/>
      <c r="C78" s="896"/>
      <c r="D78" s="896"/>
      <c r="E78" s="896"/>
      <c r="F78" s="896"/>
      <c r="G78" s="896"/>
      <c r="H78" s="896"/>
      <c r="I78" s="896"/>
      <c r="J78" s="896"/>
      <c r="K78" s="896"/>
      <c r="L78" s="896"/>
      <c r="M78" s="896"/>
      <c r="N78" s="896"/>
      <c r="O78" s="896"/>
      <c r="P78" s="897"/>
      <c r="Q78" s="898"/>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x14ac:dyDescent="0.15">
      <c r="A79" s="241">
        <v>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x14ac:dyDescent="0.15">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x14ac:dyDescent="0.15">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x14ac:dyDescent="0.15">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x14ac:dyDescent="0.15">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x14ac:dyDescent="0.15">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x14ac:dyDescent="0.15">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x14ac:dyDescent="0.15">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x14ac:dyDescent="0.15">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x14ac:dyDescent="0.2">
      <c r="A88" s="244" t="s">
        <v>388</v>
      </c>
      <c r="B88" s="812" t="s">
        <v>425</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v>8670</v>
      </c>
      <c r="AG88" s="864"/>
      <c r="AH88" s="864"/>
      <c r="AI88" s="864"/>
      <c r="AJ88" s="864"/>
      <c r="AK88" s="861"/>
      <c r="AL88" s="861"/>
      <c r="AM88" s="861"/>
      <c r="AN88" s="861"/>
      <c r="AO88" s="861"/>
      <c r="AP88" s="864" t="s">
        <v>519</v>
      </c>
      <c r="AQ88" s="864"/>
      <c r="AR88" s="864"/>
      <c r="AS88" s="864"/>
      <c r="AT88" s="864"/>
      <c r="AU88" s="864" t="s">
        <v>519</v>
      </c>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388</v>
      </c>
      <c r="BR102" s="812" t="s">
        <v>426</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v>290</v>
      </c>
      <c r="CS102" s="872"/>
      <c r="CT102" s="872"/>
      <c r="CU102" s="872"/>
      <c r="CV102" s="915"/>
      <c r="CW102" s="914">
        <v>1</v>
      </c>
      <c r="CX102" s="872"/>
      <c r="CY102" s="872"/>
      <c r="CZ102" s="872"/>
      <c r="DA102" s="915"/>
      <c r="DB102" s="914">
        <v>23</v>
      </c>
      <c r="DC102" s="872"/>
      <c r="DD102" s="872"/>
      <c r="DE102" s="872"/>
      <c r="DF102" s="915"/>
      <c r="DG102" s="914" t="s">
        <v>519</v>
      </c>
      <c r="DH102" s="872"/>
      <c r="DI102" s="872"/>
      <c r="DJ102" s="872"/>
      <c r="DK102" s="915"/>
      <c r="DL102" s="914" t="s">
        <v>519</v>
      </c>
      <c r="DM102" s="872"/>
      <c r="DN102" s="872"/>
      <c r="DO102" s="872"/>
      <c r="DP102" s="915"/>
      <c r="DQ102" s="914" t="s">
        <v>519</v>
      </c>
      <c r="DR102" s="872"/>
      <c r="DS102" s="872"/>
      <c r="DT102" s="872"/>
      <c r="DU102" s="915"/>
      <c r="DV102" s="938"/>
      <c r="DW102" s="939"/>
      <c r="DX102" s="939"/>
      <c r="DY102" s="939"/>
      <c r="DZ102" s="940"/>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427</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428</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430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43" t="s">
        <v>431</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432</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x14ac:dyDescent="0.15">
      <c r="A109" s="936" t="s">
        <v>433</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434</v>
      </c>
      <c r="AB109" s="917"/>
      <c r="AC109" s="917"/>
      <c r="AD109" s="917"/>
      <c r="AE109" s="918"/>
      <c r="AF109" s="916" t="s">
        <v>301</v>
      </c>
      <c r="AG109" s="917"/>
      <c r="AH109" s="917"/>
      <c r="AI109" s="917"/>
      <c r="AJ109" s="918"/>
      <c r="AK109" s="916" t="s">
        <v>300</v>
      </c>
      <c r="AL109" s="917"/>
      <c r="AM109" s="917"/>
      <c r="AN109" s="917"/>
      <c r="AO109" s="918"/>
      <c r="AP109" s="916" t="s">
        <v>435</v>
      </c>
      <c r="AQ109" s="917"/>
      <c r="AR109" s="917"/>
      <c r="AS109" s="917"/>
      <c r="AT109" s="919"/>
      <c r="AU109" s="936" t="s">
        <v>433</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434</v>
      </c>
      <c r="BR109" s="917"/>
      <c r="BS109" s="917"/>
      <c r="BT109" s="917"/>
      <c r="BU109" s="918"/>
      <c r="BV109" s="916" t="s">
        <v>301</v>
      </c>
      <c r="BW109" s="917"/>
      <c r="BX109" s="917"/>
      <c r="BY109" s="917"/>
      <c r="BZ109" s="918"/>
      <c r="CA109" s="916" t="s">
        <v>300</v>
      </c>
      <c r="CB109" s="917"/>
      <c r="CC109" s="917"/>
      <c r="CD109" s="917"/>
      <c r="CE109" s="918"/>
      <c r="CF109" s="937" t="s">
        <v>435</v>
      </c>
      <c r="CG109" s="937"/>
      <c r="CH109" s="937"/>
      <c r="CI109" s="937"/>
      <c r="CJ109" s="937"/>
      <c r="CK109" s="916" t="s">
        <v>436</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434</v>
      </c>
      <c r="DH109" s="917"/>
      <c r="DI109" s="917"/>
      <c r="DJ109" s="917"/>
      <c r="DK109" s="918"/>
      <c r="DL109" s="916" t="s">
        <v>301</v>
      </c>
      <c r="DM109" s="917"/>
      <c r="DN109" s="917"/>
      <c r="DO109" s="917"/>
      <c r="DP109" s="918"/>
      <c r="DQ109" s="916" t="s">
        <v>300</v>
      </c>
      <c r="DR109" s="917"/>
      <c r="DS109" s="917"/>
      <c r="DT109" s="917"/>
      <c r="DU109" s="918"/>
      <c r="DV109" s="916" t="s">
        <v>435</v>
      </c>
      <c r="DW109" s="917"/>
      <c r="DX109" s="917"/>
      <c r="DY109" s="917"/>
      <c r="DZ109" s="919"/>
    </row>
    <row r="110" spans="1:131" s="226" customFormat="1" ht="26.25" customHeight="1" x14ac:dyDescent="0.15">
      <c r="A110" s="920" t="s">
        <v>437</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4309537</v>
      </c>
      <c r="AB110" s="924"/>
      <c r="AC110" s="924"/>
      <c r="AD110" s="924"/>
      <c r="AE110" s="925"/>
      <c r="AF110" s="926">
        <v>4012737</v>
      </c>
      <c r="AG110" s="924"/>
      <c r="AH110" s="924"/>
      <c r="AI110" s="924"/>
      <c r="AJ110" s="925"/>
      <c r="AK110" s="926">
        <v>4050145</v>
      </c>
      <c r="AL110" s="924"/>
      <c r="AM110" s="924"/>
      <c r="AN110" s="924"/>
      <c r="AO110" s="925"/>
      <c r="AP110" s="927">
        <v>17.7</v>
      </c>
      <c r="AQ110" s="928"/>
      <c r="AR110" s="928"/>
      <c r="AS110" s="928"/>
      <c r="AT110" s="929"/>
      <c r="AU110" s="930" t="s">
        <v>67</v>
      </c>
      <c r="AV110" s="931"/>
      <c r="AW110" s="931"/>
      <c r="AX110" s="931"/>
      <c r="AY110" s="931"/>
      <c r="AZ110" s="972" t="s">
        <v>438</v>
      </c>
      <c r="BA110" s="921"/>
      <c r="BB110" s="921"/>
      <c r="BC110" s="921"/>
      <c r="BD110" s="921"/>
      <c r="BE110" s="921"/>
      <c r="BF110" s="921"/>
      <c r="BG110" s="921"/>
      <c r="BH110" s="921"/>
      <c r="BI110" s="921"/>
      <c r="BJ110" s="921"/>
      <c r="BK110" s="921"/>
      <c r="BL110" s="921"/>
      <c r="BM110" s="921"/>
      <c r="BN110" s="921"/>
      <c r="BO110" s="921"/>
      <c r="BP110" s="922"/>
      <c r="BQ110" s="958">
        <v>49337925</v>
      </c>
      <c r="BR110" s="959"/>
      <c r="BS110" s="959"/>
      <c r="BT110" s="959"/>
      <c r="BU110" s="959"/>
      <c r="BV110" s="959">
        <v>50153618</v>
      </c>
      <c r="BW110" s="959"/>
      <c r="BX110" s="959"/>
      <c r="BY110" s="959"/>
      <c r="BZ110" s="959"/>
      <c r="CA110" s="959">
        <v>52403344</v>
      </c>
      <c r="CB110" s="959"/>
      <c r="CC110" s="959"/>
      <c r="CD110" s="959"/>
      <c r="CE110" s="959"/>
      <c r="CF110" s="973">
        <v>228.6</v>
      </c>
      <c r="CG110" s="974"/>
      <c r="CH110" s="974"/>
      <c r="CI110" s="974"/>
      <c r="CJ110" s="974"/>
      <c r="CK110" s="975" t="s">
        <v>439</v>
      </c>
      <c r="CL110" s="976"/>
      <c r="CM110" s="955" t="s">
        <v>440</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441</v>
      </c>
      <c r="DH110" s="959"/>
      <c r="DI110" s="959"/>
      <c r="DJ110" s="959"/>
      <c r="DK110" s="959"/>
      <c r="DL110" s="959" t="s">
        <v>390</v>
      </c>
      <c r="DM110" s="959"/>
      <c r="DN110" s="959"/>
      <c r="DO110" s="959"/>
      <c r="DP110" s="959"/>
      <c r="DQ110" s="959" t="s">
        <v>442</v>
      </c>
      <c r="DR110" s="959"/>
      <c r="DS110" s="959"/>
      <c r="DT110" s="959"/>
      <c r="DU110" s="959"/>
      <c r="DV110" s="960" t="s">
        <v>384</v>
      </c>
      <c r="DW110" s="960"/>
      <c r="DX110" s="960"/>
      <c r="DY110" s="960"/>
      <c r="DZ110" s="961"/>
    </row>
    <row r="111" spans="1:131" s="226" customFormat="1" ht="26.25" customHeight="1" x14ac:dyDescent="0.15">
      <c r="A111" s="962" t="s">
        <v>443</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442</v>
      </c>
      <c r="AB111" s="966"/>
      <c r="AC111" s="966"/>
      <c r="AD111" s="966"/>
      <c r="AE111" s="967"/>
      <c r="AF111" s="968" t="s">
        <v>442</v>
      </c>
      <c r="AG111" s="966"/>
      <c r="AH111" s="966"/>
      <c r="AI111" s="966"/>
      <c r="AJ111" s="967"/>
      <c r="AK111" s="968" t="s">
        <v>390</v>
      </c>
      <c r="AL111" s="966"/>
      <c r="AM111" s="966"/>
      <c r="AN111" s="966"/>
      <c r="AO111" s="967"/>
      <c r="AP111" s="969" t="s">
        <v>444</v>
      </c>
      <c r="AQ111" s="970"/>
      <c r="AR111" s="970"/>
      <c r="AS111" s="970"/>
      <c r="AT111" s="971"/>
      <c r="AU111" s="932"/>
      <c r="AV111" s="933"/>
      <c r="AW111" s="933"/>
      <c r="AX111" s="933"/>
      <c r="AY111" s="933"/>
      <c r="AZ111" s="981" t="s">
        <v>445</v>
      </c>
      <c r="BA111" s="982"/>
      <c r="BB111" s="982"/>
      <c r="BC111" s="982"/>
      <c r="BD111" s="982"/>
      <c r="BE111" s="982"/>
      <c r="BF111" s="982"/>
      <c r="BG111" s="982"/>
      <c r="BH111" s="982"/>
      <c r="BI111" s="982"/>
      <c r="BJ111" s="982"/>
      <c r="BK111" s="982"/>
      <c r="BL111" s="982"/>
      <c r="BM111" s="982"/>
      <c r="BN111" s="982"/>
      <c r="BO111" s="982"/>
      <c r="BP111" s="983"/>
      <c r="BQ111" s="951">
        <v>22500</v>
      </c>
      <c r="BR111" s="952"/>
      <c r="BS111" s="952"/>
      <c r="BT111" s="952"/>
      <c r="BU111" s="952"/>
      <c r="BV111" s="952">
        <v>15000</v>
      </c>
      <c r="BW111" s="952"/>
      <c r="BX111" s="952"/>
      <c r="BY111" s="952"/>
      <c r="BZ111" s="952"/>
      <c r="CA111" s="952">
        <v>7500</v>
      </c>
      <c r="CB111" s="952"/>
      <c r="CC111" s="952"/>
      <c r="CD111" s="952"/>
      <c r="CE111" s="952"/>
      <c r="CF111" s="946">
        <v>0</v>
      </c>
      <c r="CG111" s="947"/>
      <c r="CH111" s="947"/>
      <c r="CI111" s="947"/>
      <c r="CJ111" s="947"/>
      <c r="CK111" s="977"/>
      <c r="CL111" s="978"/>
      <c r="CM111" s="948" t="s">
        <v>446</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447</v>
      </c>
      <c r="DH111" s="952"/>
      <c r="DI111" s="952"/>
      <c r="DJ111" s="952"/>
      <c r="DK111" s="952"/>
      <c r="DL111" s="952" t="s">
        <v>441</v>
      </c>
      <c r="DM111" s="952"/>
      <c r="DN111" s="952"/>
      <c r="DO111" s="952"/>
      <c r="DP111" s="952"/>
      <c r="DQ111" s="952" t="s">
        <v>390</v>
      </c>
      <c r="DR111" s="952"/>
      <c r="DS111" s="952"/>
      <c r="DT111" s="952"/>
      <c r="DU111" s="952"/>
      <c r="DV111" s="953" t="s">
        <v>382</v>
      </c>
      <c r="DW111" s="953"/>
      <c r="DX111" s="953"/>
      <c r="DY111" s="953"/>
      <c r="DZ111" s="954"/>
    </row>
    <row r="112" spans="1:131" s="226" customFormat="1" ht="26.25" customHeight="1" x14ac:dyDescent="0.15">
      <c r="A112" s="984" t="s">
        <v>448</v>
      </c>
      <c r="B112" s="985"/>
      <c r="C112" s="982" t="s">
        <v>449</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442</v>
      </c>
      <c r="AB112" s="991"/>
      <c r="AC112" s="991"/>
      <c r="AD112" s="991"/>
      <c r="AE112" s="992"/>
      <c r="AF112" s="993" t="s">
        <v>447</v>
      </c>
      <c r="AG112" s="991"/>
      <c r="AH112" s="991"/>
      <c r="AI112" s="991"/>
      <c r="AJ112" s="992"/>
      <c r="AK112" s="993" t="s">
        <v>382</v>
      </c>
      <c r="AL112" s="991"/>
      <c r="AM112" s="991"/>
      <c r="AN112" s="991"/>
      <c r="AO112" s="992"/>
      <c r="AP112" s="994" t="s">
        <v>382</v>
      </c>
      <c r="AQ112" s="995"/>
      <c r="AR112" s="995"/>
      <c r="AS112" s="995"/>
      <c r="AT112" s="996"/>
      <c r="AU112" s="932"/>
      <c r="AV112" s="933"/>
      <c r="AW112" s="933"/>
      <c r="AX112" s="933"/>
      <c r="AY112" s="933"/>
      <c r="AZ112" s="981" t="s">
        <v>450</v>
      </c>
      <c r="BA112" s="982"/>
      <c r="BB112" s="982"/>
      <c r="BC112" s="982"/>
      <c r="BD112" s="982"/>
      <c r="BE112" s="982"/>
      <c r="BF112" s="982"/>
      <c r="BG112" s="982"/>
      <c r="BH112" s="982"/>
      <c r="BI112" s="982"/>
      <c r="BJ112" s="982"/>
      <c r="BK112" s="982"/>
      <c r="BL112" s="982"/>
      <c r="BM112" s="982"/>
      <c r="BN112" s="982"/>
      <c r="BO112" s="982"/>
      <c r="BP112" s="983"/>
      <c r="BQ112" s="951">
        <v>19256670</v>
      </c>
      <c r="BR112" s="952"/>
      <c r="BS112" s="952"/>
      <c r="BT112" s="952"/>
      <c r="BU112" s="952"/>
      <c r="BV112" s="952">
        <v>19153135</v>
      </c>
      <c r="BW112" s="952"/>
      <c r="BX112" s="952"/>
      <c r="BY112" s="952"/>
      <c r="BZ112" s="952"/>
      <c r="CA112" s="952">
        <v>18899498</v>
      </c>
      <c r="CB112" s="952"/>
      <c r="CC112" s="952"/>
      <c r="CD112" s="952"/>
      <c r="CE112" s="952"/>
      <c r="CF112" s="946">
        <v>82.5</v>
      </c>
      <c r="CG112" s="947"/>
      <c r="CH112" s="947"/>
      <c r="CI112" s="947"/>
      <c r="CJ112" s="947"/>
      <c r="CK112" s="977"/>
      <c r="CL112" s="978"/>
      <c r="CM112" s="948" t="s">
        <v>451</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442</v>
      </c>
      <c r="DH112" s="952"/>
      <c r="DI112" s="952"/>
      <c r="DJ112" s="952"/>
      <c r="DK112" s="952"/>
      <c r="DL112" s="952" t="s">
        <v>384</v>
      </c>
      <c r="DM112" s="952"/>
      <c r="DN112" s="952"/>
      <c r="DO112" s="952"/>
      <c r="DP112" s="952"/>
      <c r="DQ112" s="952" t="s">
        <v>390</v>
      </c>
      <c r="DR112" s="952"/>
      <c r="DS112" s="952"/>
      <c r="DT112" s="952"/>
      <c r="DU112" s="952"/>
      <c r="DV112" s="953" t="s">
        <v>444</v>
      </c>
      <c r="DW112" s="953"/>
      <c r="DX112" s="953"/>
      <c r="DY112" s="953"/>
      <c r="DZ112" s="954"/>
    </row>
    <row r="113" spans="1:130" s="226" customFormat="1" ht="26.25" customHeight="1" x14ac:dyDescent="0.15">
      <c r="A113" s="986"/>
      <c r="B113" s="987"/>
      <c r="C113" s="982" t="s">
        <v>452</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1341189</v>
      </c>
      <c r="AB113" s="966"/>
      <c r="AC113" s="966"/>
      <c r="AD113" s="966"/>
      <c r="AE113" s="967"/>
      <c r="AF113" s="968">
        <v>1455448</v>
      </c>
      <c r="AG113" s="966"/>
      <c r="AH113" s="966"/>
      <c r="AI113" s="966"/>
      <c r="AJ113" s="967"/>
      <c r="AK113" s="968">
        <v>1489634</v>
      </c>
      <c r="AL113" s="966"/>
      <c r="AM113" s="966"/>
      <c r="AN113" s="966"/>
      <c r="AO113" s="967"/>
      <c r="AP113" s="969">
        <v>6.5</v>
      </c>
      <c r="AQ113" s="970"/>
      <c r="AR113" s="970"/>
      <c r="AS113" s="970"/>
      <c r="AT113" s="971"/>
      <c r="AU113" s="932"/>
      <c r="AV113" s="933"/>
      <c r="AW113" s="933"/>
      <c r="AX113" s="933"/>
      <c r="AY113" s="933"/>
      <c r="AZ113" s="981" t="s">
        <v>453</v>
      </c>
      <c r="BA113" s="982"/>
      <c r="BB113" s="982"/>
      <c r="BC113" s="982"/>
      <c r="BD113" s="982"/>
      <c r="BE113" s="982"/>
      <c r="BF113" s="982"/>
      <c r="BG113" s="982"/>
      <c r="BH113" s="982"/>
      <c r="BI113" s="982"/>
      <c r="BJ113" s="982"/>
      <c r="BK113" s="982"/>
      <c r="BL113" s="982"/>
      <c r="BM113" s="982"/>
      <c r="BN113" s="982"/>
      <c r="BO113" s="982"/>
      <c r="BP113" s="983"/>
      <c r="BQ113" s="951" t="s">
        <v>441</v>
      </c>
      <c r="BR113" s="952"/>
      <c r="BS113" s="952"/>
      <c r="BT113" s="952"/>
      <c r="BU113" s="952"/>
      <c r="BV113" s="952" t="s">
        <v>382</v>
      </c>
      <c r="BW113" s="952"/>
      <c r="BX113" s="952"/>
      <c r="BY113" s="952"/>
      <c r="BZ113" s="952"/>
      <c r="CA113" s="952" t="s">
        <v>442</v>
      </c>
      <c r="CB113" s="952"/>
      <c r="CC113" s="952"/>
      <c r="CD113" s="952"/>
      <c r="CE113" s="952"/>
      <c r="CF113" s="946" t="s">
        <v>447</v>
      </c>
      <c r="CG113" s="947"/>
      <c r="CH113" s="947"/>
      <c r="CI113" s="947"/>
      <c r="CJ113" s="947"/>
      <c r="CK113" s="977"/>
      <c r="CL113" s="978"/>
      <c r="CM113" s="948" t="s">
        <v>454</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384</v>
      </c>
      <c r="DH113" s="991"/>
      <c r="DI113" s="991"/>
      <c r="DJ113" s="991"/>
      <c r="DK113" s="992"/>
      <c r="DL113" s="993" t="s">
        <v>390</v>
      </c>
      <c r="DM113" s="991"/>
      <c r="DN113" s="991"/>
      <c r="DO113" s="991"/>
      <c r="DP113" s="992"/>
      <c r="DQ113" s="993" t="s">
        <v>382</v>
      </c>
      <c r="DR113" s="991"/>
      <c r="DS113" s="991"/>
      <c r="DT113" s="991"/>
      <c r="DU113" s="992"/>
      <c r="DV113" s="994" t="s">
        <v>390</v>
      </c>
      <c r="DW113" s="995"/>
      <c r="DX113" s="995"/>
      <c r="DY113" s="995"/>
      <c r="DZ113" s="996"/>
    </row>
    <row r="114" spans="1:130" s="226" customFormat="1" ht="26.25" customHeight="1" x14ac:dyDescent="0.15">
      <c r="A114" s="986"/>
      <c r="B114" s="987"/>
      <c r="C114" s="982" t="s">
        <v>455</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t="s">
        <v>442</v>
      </c>
      <c r="AB114" s="991"/>
      <c r="AC114" s="991"/>
      <c r="AD114" s="991"/>
      <c r="AE114" s="992"/>
      <c r="AF114" s="993" t="s">
        <v>382</v>
      </c>
      <c r="AG114" s="991"/>
      <c r="AH114" s="991"/>
      <c r="AI114" s="991"/>
      <c r="AJ114" s="992"/>
      <c r="AK114" s="993" t="s">
        <v>441</v>
      </c>
      <c r="AL114" s="991"/>
      <c r="AM114" s="991"/>
      <c r="AN114" s="991"/>
      <c r="AO114" s="992"/>
      <c r="AP114" s="994" t="s">
        <v>456</v>
      </c>
      <c r="AQ114" s="995"/>
      <c r="AR114" s="995"/>
      <c r="AS114" s="995"/>
      <c r="AT114" s="996"/>
      <c r="AU114" s="932"/>
      <c r="AV114" s="933"/>
      <c r="AW114" s="933"/>
      <c r="AX114" s="933"/>
      <c r="AY114" s="933"/>
      <c r="AZ114" s="981" t="s">
        <v>457</v>
      </c>
      <c r="BA114" s="982"/>
      <c r="BB114" s="982"/>
      <c r="BC114" s="982"/>
      <c r="BD114" s="982"/>
      <c r="BE114" s="982"/>
      <c r="BF114" s="982"/>
      <c r="BG114" s="982"/>
      <c r="BH114" s="982"/>
      <c r="BI114" s="982"/>
      <c r="BJ114" s="982"/>
      <c r="BK114" s="982"/>
      <c r="BL114" s="982"/>
      <c r="BM114" s="982"/>
      <c r="BN114" s="982"/>
      <c r="BO114" s="982"/>
      <c r="BP114" s="983"/>
      <c r="BQ114" s="951">
        <v>7069230</v>
      </c>
      <c r="BR114" s="952"/>
      <c r="BS114" s="952"/>
      <c r="BT114" s="952"/>
      <c r="BU114" s="952"/>
      <c r="BV114" s="952">
        <v>7040278</v>
      </c>
      <c r="BW114" s="952"/>
      <c r="BX114" s="952"/>
      <c r="BY114" s="952"/>
      <c r="BZ114" s="952"/>
      <c r="CA114" s="952">
        <v>6724574</v>
      </c>
      <c r="CB114" s="952"/>
      <c r="CC114" s="952"/>
      <c r="CD114" s="952"/>
      <c r="CE114" s="952"/>
      <c r="CF114" s="946">
        <v>29.3</v>
      </c>
      <c r="CG114" s="947"/>
      <c r="CH114" s="947"/>
      <c r="CI114" s="947"/>
      <c r="CJ114" s="947"/>
      <c r="CK114" s="977"/>
      <c r="CL114" s="978"/>
      <c r="CM114" s="948" t="s">
        <v>458</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441</v>
      </c>
      <c r="DH114" s="991"/>
      <c r="DI114" s="991"/>
      <c r="DJ114" s="991"/>
      <c r="DK114" s="992"/>
      <c r="DL114" s="993" t="s">
        <v>390</v>
      </c>
      <c r="DM114" s="991"/>
      <c r="DN114" s="991"/>
      <c r="DO114" s="991"/>
      <c r="DP114" s="992"/>
      <c r="DQ114" s="993" t="s">
        <v>390</v>
      </c>
      <c r="DR114" s="991"/>
      <c r="DS114" s="991"/>
      <c r="DT114" s="991"/>
      <c r="DU114" s="992"/>
      <c r="DV114" s="994" t="s">
        <v>447</v>
      </c>
      <c r="DW114" s="995"/>
      <c r="DX114" s="995"/>
      <c r="DY114" s="995"/>
      <c r="DZ114" s="996"/>
    </row>
    <row r="115" spans="1:130" s="226" customFormat="1" ht="26.25" customHeight="1" x14ac:dyDescent="0.15">
      <c r="A115" s="986"/>
      <c r="B115" s="987"/>
      <c r="C115" s="982" t="s">
        <v>459</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9184</v>
      </c>
      <c r="AB115" s="966"/>
      <c r="AC115" s="966"/>
      <c r="AD115" s="966"/>
      <c r="AE115" s="967"/>
      <c r="AF115" s="968">
        <v>8966</v>
      </c>
      <c r="AG115" s="966"/>
      <c r="AH115" s="966"/>
      <c r="AI115" s="966"/>
      <c r="AJ115" s="967"/>
      <c r="AK115" s="968">
        <v>8750</v>
      </c>
      <c r="AL115" s="966"/>
      <c r="AM115" s="966"/>
      <c r="AN115" s="966"/>
      <c r="AO115" s="967"/>
      <c r="AP115" s="969">
        <v>0</v>
      </c>
      <c r="AQ115" s="970"/>
      <c r="AR115" s="970"/>
      <c r="AS115" s="970"/>
      <c r="AT115" s="971"/>
      <c r="AU115" s="932"/>
      <c r="AV115" s="933"/>
      <c r="AW115" s="933"/>
      <c r="AX115" s="933"/>
      <c r="AY115" s="933"/>
      <c r="AZ115" s="981" t="s">
        <v>460</v>
      </c>
      <c r="BA115" s="982"/>
      <c r="BB115" s="982"/>
      <c r="BC115" s="982"/>
      <c r="BD115" s="982"/>
      <c r="BE115" s="982"/>
      <c r="BF115" s="982"/>
      <c r="BG115" s="982"/>
      <c r="BH115" s="982"/>
      <c r="BI115" s="982"/>
      <c r="BJ115" s="982"/>
      <c r="BK115" s="982"/>
      <c r="BL115" s="982"/>
      <c r="BM115" s="982"/>
      <c r="BN115" s="982"/>
      <c r="BO115" s="982"/>
      <c r="BP115" s="983"/>
      <c r="BQ115" s="951">
        <v>12023</v>
      </c>
      <c r="BR115" s="952"/>
      <c r="BS115" s="952"/>
      <c r="BT115" s="952"/>
      <c r="BU115" s="952"/>
      <c r="BV115" s="952">
        <v>17000</v>
      </c>
      <c r="BW115" s="952"/>
      <c r="BX115" s="952"/>
      <c r="BY115" s="952"/>
      <c r="BZ115" s="952"/>
      <c r="CA115" s="952" t="s">
        <v>382</v>
      </c>
      <c r="CB115" s="952"/>
      <c r="CC115" s="952"/>
      <c r="CD115" s="952"/>
      <c r="CE115" s="952"/>
      <c r="CF115" s="946" t="s">
        <v>442</v>
      </c>
      <c r="CG115" s="947"/>
      <c r="CH115" s="947"/>
      <c r="CI115" s="947"/>
      <c r="CJ115" s="947"/>
      <c r="CK115" s="977"/>
      <c r="CL115" s="978"/>
      <c r="CM115" s="981" t="s">
        <v>461</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441</v>
      </c>
      <c r="DH115" s="991"/>
      <c r="DI115" s="991"/>
      <c r="DJ115" s="991"/>
      <c r="DK115" s="992"/>
      <c r="DL115" s="993" t="s">
        <v>382</v>
      </c>
      <c r="DM115" s="991"/>
      <c r="DN115" s="991"/>
      <c r="DO115" s="991"/>
      <c r="DP115" s="992"/>
      <c r="DQ115" s="993" t="s">
        <v>441</v>
      </c>
      <c r="DR115" s="991"/>
      <c r="DS115" s="991"/>
      <c r="DT115" s="991"/>
      <c r="DU115" s="992"/>
      <c r="DV115" s="994" t="s">
        <v>382</v>
      </c>
      <c r="DW115" s="995"/>
      <c r="DX115" s="995"/>
      <c r="DY115" s="995"/>
      <c r="DZ115" s="996"/>
    </row>
    <row r="116" spans="1:130" s="226" customFormat="1" ht="26.25" customHeight="1" x14ac:dyDescent="0.15">
      <c r="A116" s="988"/>
      <c r="B116" s="989"/>
      <c r="C116" s="997" t="s">
        <v>462</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441</v>
      </c>
      <c r="AB116" s="991"/>
      <c r="AC116" s="991"/>
      <c r="AD116" s="991"/>
      <c r="AE116" s="992"/>
      <c r="AF116" s="993" t="s">
        <v>441</v>
      </c>
      <c r="AG116" s="991"/>
      <c r="AH116" s="991"/>
      <c r="AI116" s="991"/>
      <c r="AJ116" s="992"/>
      <c r="AK116" s="993" t="s">
        <v>441</v>
      </c>
      <c r="AL116" s="991"/>
      <c r="AM116" s="991"/>
      <c r="AN116" s="991"/>
      <c r="AO116" s="992"/>
      <c r="AP116" s="994" t="s">
        <v>382</v>
      </c>
      <c r="AQ116" s="995"/>
      <c r="AR116" s="995"/>
      <c r="AS116" s="995"/>
      <c r="AT116" s="996"/>
      <c r="AU116" s="932"/>
      <c r="AV116" s="933"/>
      <c r="AW116" s="933"/>
      <c r="AX116" s="933"/>
      <c r="AY116" s="933"/>
      <c r="AZ116" s="999" t="s">
        <v>463</v>
      </c>
      <c r="BA116" s="1000"/>
      <c r="BB116" s="1000"/>
      <c r="BC116" s="1000"/>
      <c r="BD116" s="1000"/>
      <c r="BE116" s="1000"/>
      <c r="BF116" s="1000"/>
      <c r="BG116" s="1000"/>
      <c r="BH116" s="1000"/>
      <c r="BI116" s="1000"/>
      <c r="BJ116" s="1000"/>
      <c r="BK116" s="1000"/>
      <c r="BL116" s="1000"/>
      <c r="BM116" s="1000"/>
      <c r="BN116" s="1000"/>
      <c r="BO116" s="1000"/>
      <c r="BP116" s="1001"/>
      <c r="BQ116" s="951" t="s">
        <v>456</v>
      </c>
      <c r="BR116" s="952"/>
      <c r="BS116" s="952"/>
      <c r="BT116" s="952"/>
      <c r="BU116" s="952"/>
      <c r="BV116" s="952" t="s">
        <v>441</v>
      </c>
      <c r="BW116" s="952"/>
      <c r="BX116" s="952"/>
      <c r="BY116" s="952"/>
      <c r="BZ116" s="952"/>
      <c r="CA116" s="952" t="s">
        <v>441</v>
      </c>
      <c r="CB116" s="952"/>
      <c r="CC116" s="952"/>
      <c r="CD116" s="952"/>
      <c r="CE116" s="952"/>
      <c r="CF116" s="946" t="s">
        <v>441</v>
      </c>
      <c r="CG116" s="947"/>
      <c r="CH116" s="947"/>
      <c r="CI116" s="947"/>
      <c r="CJ116" s="947"/>
      <c r="CK116" s="977"/>
      <c r="CL116" s="978"/>
      <c r="CM116" s="948" t="s">
        <v>464</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v>22500</v>
      </c>
      <c r="DH116" s="991"/>
      <c r="DI116" s="991"/>
      <c r="DJ116" s="991"/>
      <c r="DK116" s="992"/>
      <c r="DL116" s="993">
        <v>15000</v>
      </c>
      <c r="DM116" s="991"/>
      <c r="DN116" s="991"/>
      <c r="DO116" s="991"/>
      <c r="DP116" s="992"/>
      <c r="DQ116" s="993">
        <v>7500</v>
      </c>
      <c r="DR116" s="991"/>
      <c r="DS116" s="991"/>
      <c r="DT116" s="991"/>
      <c r="DU116" s="992"/>
      <c r="DV116" s="994">
        <v>0</v>
      </c>
      <c r="DW116" s="995"/>
      <c r="DX116" s="995"/>
      <c r="DY116" s="995"/>
      <c r="DZ116" s="996"/>
    </row>
    <row r="117" spans="1:130" s="226" customFormat="1" ht="26.25" customHeight="1" x14ac:dyDescent="0.15">
      <c r="A117" s="936" t="s">
        <v>181</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465</v>
      </c>
      <c r="Z117" s="918"/>
      <c r="AA117" s="1008">
        <v>5659910</v>
      </c>
      <c r="AB117" s="1009"/>
      <c r="AC117" s="1009"/>
      <c r="AD117" s="1009"/>
      <c r="AE117" s="1010"/>
      <c r="AF117" s="1011">
        <v>5477151</v>
      </c>
      <c r="AG117" s="1009"/>
      <c r="AH117" s="1009"/>
      <c r="AI117" s="1009"/>
      <c r="AJ117" s="1010"/>
      <c r="AK117" s="1011">
        <v>5548529</v>
      </c>
      <c r="AL117" s="1009"/>
      <c r="AM117" s="1009"/>
      <c r="AN117" s="1009"/>
      <c r="AO117" s="1010"/>
      <c r="AP117" s="1012"/>
      <c r="AQ117" s="1013"/>
      <c r="AR117" s="1013"/>
      <c r="AS117" s="1013"/>
      <c r="AT117" s="1014"/>
      <c r="AU117" s="932"/>
      <c r="AV117" s="933"/>
      <c r="AW117" s="933"/>
      <c r="AX117" s="933"/>
      <c r="AY117" s="933"/>
      <c r="AZ117" s="999" t="s">
        <v>466</v>
      </c>
      <c r="BA117" s="1000"/>
      <c r="BB117" s="1000"/>
      <c r="BC117" s="1000"/>
      <c r="BD117" s="1000"/>
      <c r="BE117" s="1000"/>
      <c r="BF117" s="1000"/>
      <c r="BG117" s="1000"/>
      <c r="BH117" s="1000"/>
      <c r="BI117" s="1000"/>
      <c r="BJ117" s="1000"/>
      <c r="BK117" s="1000"/>
      <c r="BL117" s="1000"/>
      <c r="BM117" s="1000"/>
      <c r="BN117" s="1000"/>
      <c r="BO117" s="1000"/>
      <c r="BP117" s="1001"/>
      <c r="BQ117" s="951" t="s">
        <v>441</v>
      </c>
      <c r="BR117" s="952"/>
      <c r="BS117" s="952"/>
      <c r="BT117" s="952"/>
      <c r="BU117" s="952"/>
      <c r="BV117" s="952" t="s">
        <v>441</v>
      </c>
      <c r="BW117" s="952"/>
      <c r="BX117" s="952"/>
      <c r="BY117" s="952"/>
      <c r="BZ117" s="952"/>
      <c r="CA117" s="952" t="s">
        <v>384</v>
      </c>
      <c r="CB117" s="952"/>
      <c r="CC117" s="952"/>
      <c r="CD117" s="952"/>
      <c r="CE117" s="952"/>
      <c r="CF117" s="946" t="s">
        <v>441</v>
      </c>
      <c r="CG117" s="947"/>
      <c r="CH117" s="947"/>
      <c r="CI117" s="947"/>
      <c r="CJ117" s="947"/>
      <c r="CK117" s="977"/>
      <c r="CL117" s="978"/>
      <c r="CM117" s="948" t="s">
        <v>467</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441</v>
      </c>
      <c r="DH117" s="991"/>
      <c r="DI117" s="991"/>
      <c r="DJ117" s="991"/>
      <c r="DK117" s="992"/>
      <c r="DL117" s="993" t="s">
        <v>441</v>
      </c>
      <c r="DM117" s="991"/>
      <c r="DN117" s="991"/>
      <c r="DO117" s="991"/>
      <c r="DP117" s="992"/>
      <c r="DQ117" s="993" t="s">
        <v>442</v>
      </c>
      <c r="DR117" s="991"/>
      <c r="DS117" s="991"/>
      <c r="DT117" s="991"/>
      <c r="DU117" s="992"/>
      <c r="DV117" s="994" t="s">
        <v>390</v>
      </c>
      <c r="DW117" s="995"/>
      <c r="DX117" s="995"/>
      <c r="DY117" s="995"/>
      <c r="DZ117" s="996"/>
    </row>
    <row r="118" spans="1:130" s="226" customFormat="1" ht="26.25" customHeight="1" x14ac:dyDescent="0.15">
      <c r="A118" s="936" t="s">
        <v>436</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434</v>
      </c>
      <c r="AB118" s="917"/>
      <c r="AC118" s="917"/>
      <c r="AD118" s="917"/>
      <c r="AE118" s="918"/>
      <c r="AF118" s="916" t="s">
        <v>301</v>
      </c>
      <c r="AG118" s="917"/>
      <c r="AH118" s="917"/>
      <c r="AI118" s="917"/>
      <c r="AJ118" s="918"/>
      <c r="AK118" s="916" t="s">
        <v>300</v>
      </c>
      <c r="AL118" s="917"/>
      <c r="AM118" s="917"/>
      <c r="AN118" s="917"/>
      <c r="AO118" s="918"/>
      <c r="AP118" s="1003" t="s">
        <v>435</v>
      </c>
      <c r="AQ118" s="1004"/>
      <c r="AR118" s="1004"/>
      <c r="AS118" s="1004"/>
      <c r="AT118" s="1005"/>
      <c r="AU118" s="932"/>
      <c r="AV118" s="933"/>
      <c r="AW118" s="933"/>
      <c r="AX118" s="933"/>
      <c r="AY118" s="933"/>
      <c r="AZ118" s="1006" t="s">
        <v>468</v>
      </c>
      <c r="BA118" s="997"/>
      <c r="BB118" s="997"/>
      <c r="BC118" s="997"/>
      <c r="BD118" s="997"/>
      <c r="BE118" s="997"/>
      <c r="BF118" s="997"/>
      <c r="BG118" s="997"/>
      <c r="BH118" s="997"/>
      <c r="BI118" s="997"/>
      <c r="BJ118" s="997"/>
      <c r="BK118" s="997"/>
      <c r="BL118" s="997"/>
      <c r="BM118" s="997"/>
      <c r="BN118" s="997"/>
      <c r="BO118" s="997"/>
      <c r="BP118" s="998"/>
      <c r="BQ118" s="1029" t="s">
        <v>441</v>
      </c>
      <c r="BR118" s="1030"/>
      <c r="BS118" s="1030"/>
      <c r="BT118" s="1030"/>
      <c r="BU118" s="1030"/>
      <c r="BV118" s="1030" t="s">
        <v>441</v>
      </c>
      <c r="BW118" s="1030"/>
      <c r="BX118" s="1030"/>
      <c r="BY118" s="1030"/>
      <c r="BZ118" s="1030"/>
      <c r="CA118" s="1030" t="s">
        <v>441</v>
      </c>
      <c r="CB118" s="1030"/>
      <c r="CC118" s="1030"/>
      <c r="CD118" s="1030"/>
      <c r="CE118" s="1030"/>
      <c r="CF118" s="946" t="s">
        <v>441</v>
      </c>
      <c r="CG118" s="947"/>
      <c r="CH118" s="947"/>
      <c r="CI118" s="947"/>
      <c r="CJ118" s="947"/>
      <c r="CK118" s="977"/>
      <c r="CL118" s="978"/>
      <c r="CM118" s="948" t="s">
        <v>469</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390</v>
      </c>
      <c r="DH118" s="991"/>
      <c r="DI118" s="991"/>
      <c r="DJ118" s="991"/>
      <c r="DK118" s="992"/>
      <c r="DL118" s="993" t="s">
        <v>390</v>
      </c>
      <c r="DM118" s="991"/>
      <c r="DN118" s="991"/>
      <c r="DO118" s="991"/>
      <c r="DP118" s="992"/>
      <c r="DQ118" s="993" t="s">
        <v>442</v>
      </c>
      <c r="DR118" s="991"/>
      <c r="DS118" s="991"/>
      <c r="DT118" s="991"/>
      <c r="DU118" s="992"/>
      <c r="DV118" s="994" t="s">
        <v>390</v>
      </c>
      <c r="DW118" s="995"/>
      <c r="DX118" s="995"/>
      <c r="DY118" s="995"/>
      <c r="DZ118" s="996"/>
    </row>
    <row r="119" spans="1:130" s="226" customFormat="1" ht="26.25" customHeight="1" x14ac:dyDescent="0.15">
      <c r="A119" s="1090" t="s">
        <v>439</v>
      </c>
      <c r="B119" s="976"/>
      <c r="C119" s="955" t="s">
        <v>440</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441</v>
      </c>
      <c r="AB119" s="924"/>
      <c r="AC119" s="924"/>
      <c r="AD119" s="924"/>
      <c r="AE119" s="925"/>
      <c r="AF119" s="926" t="s">
        <v>382</v>
      </c>
      <c r="AG119" s="924"/>
      <c r="AH119" s="924"/>
      <c r="AI119" s="924"/>
      <c r="AJ119" s="925"/>
      <c r="AK119" s="926" t="s">
        <v>447</v>
      </c>
      <c r="AL119" s="924"/>
      <c r="AM119" s="924"/>
      <c r="AN119" s="924"/>
      <c r="AO119" s="925"/>
      <c r="AP119" s="927" t="s">
        <v>441</v>
      </c>
      <c r="AQ119" s="928"/>
      <c r="AR119" s="928"/>
      <c r="AS119" s="928"/>
      <c r="AT119" s="929"/>
      <c r="AU119" s="934"/>
      <c r="AV119" s="935"/>
      <c r="AW119" s="935"/>
      <c r="AX119" s="935"/>
      <c r="AY119" s="935"/>
      <c r="AZ119" s="257" t="s">
        <v>181</v>
      </c>
      <c r="BA119" s="257"/>
      <c r="BB119" s="257"/>
      <c r="BC119" s="257"/>
      <c r="BD119" s="257"/>
      <c r="BE119" s="257"/>
      <c r="BF119" s="257"/>
      <c r="BG119" s="257"/>
      <c r="BH119" s="257"/>
      <c r="BI119" s="257"/>
      <c r="BJ119" s="257"/>
      <c r="BK119" s="257"/>
      <c r="BL119" s="257"/>
      <c r="BM119" s="257"/>
      <c r="BN119" s="257"/>
      <c r="BO119" s="1007" t="s">
        <v>470</v>
      </c>
      <c r="BP119" s="1038"/>
      <c r="BQ119" s="1029">
        <v>75698348</v>
      </c>
      <c r="BR119" s="1030"/>
      <c r="BS119" s="1030"/>
      <c r="BT119" s="1030"/>
      <c r="BU119" s="1030"/>
      <c r="BV119" s="1030">
        <v>76379031</v>
      </c>
      <c r="BW119" s="1030"/>
      <c r="BX119" s="1030"/>
      <c r="BY119" s="1030"/>
      <c r="BZ119" s="1030"/>
      <c r="CA119" s="1030">
        <v>78034916</v>
      </c>
      <c r="CB119" s="1030"/>
      <c r="CC119" s="1030"/>
      <c r="CD119" s="1030"/>
      <c r="CE119" s="1030"/>
      <c r="CF119" s="1031"/>
      <c r="CG119" s="1032"/>
      <c r="CH119" s="1032"/>
      <c r="CI119" s="1032"/>
      <c r="CJ119" s="1033"/>
      <c r="CK119" s="979"/>
      <c r="CL119" s="980"/>
      <c r="CM119" s="1034" t="s">
        <v>471</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t="s">
        <v>441</v>
      </c>
      <c r="DH119" s="1016"/>
      <c r="DI119" s="1016"/>
      <c r="DJ119" s="1016"/>
      <c r="DK119" s="1017"/>
      <c r="DL119" s="1015" t="s">
        <v>441</v>
      </c>
      <c r="DM119" s="1016"/>
      <c r="DN119" s="1016"/>
      <c r="DO119" s="1016"/>
      <c r="DP119" s="1017"/>
      <c r="DQ119" s="1015" t="s">
        <v>384</v>
      </c>
      <c r="DR119" s="1016"/>
      <c r="DS119" s="1016"/>
      <c r="DT119" s="1016"/>
      <c r="DU119" s="1017"/>
      <c r="DV119" s="1018" t="s">
        <v>447</v>
      </c>
      <c r="DW119" s="1019"/>
      <c r="DX119" s="1019"/>
      <c r="DY119" s="1019"/>
      <c r="DZ119" s="1020"/>
    </row>
    <row r="120" spans="1:130" s="226" customFormat="1" ht="26.25" customHeight="1" x14ac:dyDescent="0.15">
      <c r="A120" s="1091"/>
      <c r="B120" s="978"/>
      <c r="C120" s="948" t="s">
        <v>446</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390</v>
      </c>
      <c r="AB120" s="991"/>
      <c r="AC120" s="991"/>
      <c r="AD120" s="991"/>
      <c r="AE120" s="992"/>
      <c r="AF120" s="993" t="s">
        <v>390</v>
      </c>
      <c r="AG120" s="991"/>
      <c r="AH120" s="991"/>
      <c r="AI120" s="991"/>
      <c r="AJ120" s="992"/>
      <c r="AK120" s="993" t="s">
        <v>390</v>
      </c>
      <c r="AL120" s="991"/>
      <c r="AM120" s="991"/>
      <c r="AN120" s="991"/>
      <c r="AO120" s="992"/>
      <c r="AP120" s="994" t="s">
        <v>447</v>
      </c>
      <c r="AQ120" s="995"/>
      <c r="AR120" s="995"/>
      <c r="AS120" s="995"/>
      <c r="AT120" s="996"/>
      <c r="AU120" s="1021" t="s">
        <v>472</v>
      </c>
      <c r="AV120" s="1022"/>
      <c r="AW120" s="1022"/>
      <c r="AX120" s="1022"/>
      <c r="AY120" s="1023"/>
      <c r="AZ120" s="972" t="s">
        <v>473</v>
      </c>
      <c r="BA120" s="921"/>
      <c r="BB120" s="921"/>
      <c r="BC120" s="921"/>
      <c r="BD120" s="921"/>
      <c r="BE120" s="921"/>
      <c r="BF120" s="921"/>
      <c r="BG120" s="921"/>
      <c r="BH120" s="921"/>
      <c r="BI120" s="921"/>
      <c r="BJ120" s="921"/>
      <c r="BK120" s="921"/>
      <c r="BL120" s="921"/>
      <c r="BM120" s="921"/>
      <c r="BN120" s="921"/>
      <c r="BO120" s="921"/>
      <c r="BP120" s="922"/>
      <c r="BQ120" s="958">
        <v>9545650</v>
      </c>
      <c r="BR120" s="959"/>
      <c r="BS120" s="959"/>
      <c r="BT120" s="959"/>
      <c r="BU120" s="959"/>
      <c r="BV120" s="959">
        <v>10348088</v>
      </c>
      <c r="BW120" s="959"/>
      <c r="BX120" s="959"/>
      <c r="BY120" s="959"/>
      <c r="BZ120" s="959"/>
      <c r="CA120" s="959">
        <v>10114024</v>
      </c>
      <c r="CB120" s="959"/>
      <c r="CC120" s="959"/>
      <c r="CD120" s="959"/>
      <c r="CE120" s="959"/>
      <c r="CF120" s="973">
        <v>44.1</v>
      </c>
      <c r="CG120" s="974"/>
      <c r="CH120" s="974"/>
      <c r="CI120" s="974"/>
      <c r="CJ120" s="974"/>
      <c r="CK120" s="1039" t="s">
        <v>474</v>
      </c>
      <c r="CL120" s="1040"/>
      <c r="CM120" s="1040"/>
      <c r="CN120" s="1040"/>
      <c r="CO120" s="1041"/>
      <c r="CP120" s="1047" t="s">
        <v>475</v>
      </c>
      <c r="CQ120" s="1048"/>
      <c r="CR120" s="1048"/>
      <c r="CS120" s="1048"/>
      <c r="CT120" s="1048"/>
      <c r="CU120" s="1048"/>
      <c r="CV120" s="1048"/>
      <c r="CW120" s="1048"/>
      <c r="CX120" s="1048"/>
      <c r="CY120" s="1048"/>
      <c r="CZ120" s="1048"/>
      <c r="DA120" s="1048"/>
      <c r="DB120" s="1048"/>
      <c r="DC120" s="1048"/>
      <c r="DD120" s="1048"/>
      <c r="DE120" s="1048"/>
      <c r="DF120" s="1049"/>
      <c r="DG120" s="958">
        <v>16593178</v>
      </c>
      <c r="DH120" s="959"/>
      <c r="DI120" s="959"/>
      <c r="DJ120" s="959"/>
      <c r="DK120" s="959"/>
      <c r="DL120" s="959">
        <v>16724974</v>
      </c>
      <c r="DM120" s="959"/>
      <c r="DN120" s="959"/>
      <c r="DO120" s="959"/>
      <c r="DP120" s="959"/>
      <c r="DQ120" s="959">
        <v>16727498</v>
      </c>
      <c r="DR120" s="959"/>
      <c r="DS120" s="959"/>
      <c r="DT120" s="959"/>
      <c r="DU120" s="959"/>
      <c r="DV120" s="960">
        <v>73</v>
      </c>
      <c r="DW120" s="960"/>
      <c r="DX120" s="960"/>
      <c r="DY120" s="960"/>
      <c r="DZ120" s="961"/>
    </row>
    <row r="121" spans="1:130" s="226" customFormat="1" ht="26.25" customHeight="1" x14ac:dyDescent="0.15">
      <c r="A121" s="1091"/>
      <c r="B121" s="978"/>
      <c r="C121" s="999" t="s">
        <v>476</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441</v>
      </c>
      <c r="AB121" s="991"/>
      <c r="AC121" s="991"/>
      <c r="AD121" s="991"/>
      <c r="AE121" s="992"/>
      <c r="AF121" s="993" t="s">
        <v>384</v>
      </c>
      <c r="AG121" s="991"/>
      <c r="AH121" s="991"/>
      <c r="AI121" s="991"/>
      <c r="AJ121" s="992"/>
      <c r="AK121" s="993" t="s">
        <v>382</v>
      </c>
      <c r="AL121" s="991"/>
      <c r="AM121" s="991"/>
      <c r="AN121" s="991"/>
      <c r="AO121" s="992"/>
      <c r="AP121" s="994" t="s">
        <v>442</v>
      </c>
      <c r="AQ121" s="995"/>
      <c r="AR121" s="995"/>
      <c r="AS121" s="995"/>
      <c r="AT121" s="996"/>
      <c r="AU121" s="1024"/>
      <c r="AV121" s="1025"/>
      <c r="AW121" s="1025"/>
      <c r="AX121" s="1025"/>
      <c r="AY121" s="1026"/>
      <c r="AZ121" s="981" t="s">
        <v>477</v>
      </c>
      <c r="BA121" s="982"/>
      <c r="BB121" s="982"/>
      <c r="BC121" s="982"/>
      <c r="BD121" s="982"/>
      <c r="BE121" s="982"/>
      <c r="BF121" s="982"/>
      <c r="BG121" s="982"/>
      <c r="BH121" s="982"/>
      <c r="BI121" s="982"/>
      <c r="BJ121" s="982"/>
      <c r="BK121" s="982"/>
      <c r="BL121" s="982"/>
      <c r="BM121" s="982"/>
      <c r="BN121" s="982"/>
      <c r="BO121" s="982"/>
      <c r="BP121" s="983"/>
      <c r="BQ121" s="951">
        <v>936357</v>
      </c>
      <c r="BR121" s="952"/>
      <c r="BS121" s="952"/>
      <c r="BT121" s="952"/>
      <c r="BU121" s="952"/>
      <c r="BV121" s="952">
        <v>873054</v>
      </c>
      <c r="BW121" s="952"/>
      <c r="BX121" s="952"/>
      <c r="BY121" s="952"/>
      <c r="BZ121" s="952"/>
      <c r="CA121" s="952">
        <v>860469</v>
      </c>
      <c r="CB121" s="952"/>
      <c r="CC121" s="952"/>
      <c r="CD121" s="952"/>
      <c r="CE121" s="952"/>
      <c r="CF121" s="946">
        <v>3.8</v>
      </c>
      <c r="CG121" s="947"/>
      <c r="CH121" s="947"/>
      <c r="CI121" s="947"/>
      <c r="CJ121" s="947"/>
      <c r="CK121" s="1042"/>
      <c r="CL121" s="1043"/>
      <c r="CM121" s="1043"/>
      <c r="CN121" s="1043"/>
      <c r="CO121" s="1044"/>
      <c r="CP121" s="1052" t="s">
        <v>407</v>
      </c>
      <c r="CQ121" s="1053"/>
      <c r="CR121" s="1053"/>
      <c r="CS121" s="1053"/>
      <c r="CT121" s="1053"/>
      <c r="CU121" s="1053"/>
      <c r="CV121" s="1053"/>
      <c r="CW121" s="1053"/>
      <c r="CX121" s="1053"/>
      <c r="CY121" s="1053"/>
      <c r="CZ121" s="1053"/>
      <c r="DA121" s="1053"/>
      <c r="DB121" s="1053"/>
      <c r="DC121" s="1053"/>
      <c r="DD121" s="1053"/>
      <c r="DE121" s="1053"/>
      <c r="DF121" s="1054"/>
      <c r="DG121" s="951">
        <v>1427357</v>
      </c>
      <c r="DH121" s="952"/>
      <c r="DI121" s="952"/>
      <c r="DJ121" s="952"/>
      <c r="DK121" s="952"/>
      <c r="DL121" s="952">
        <v>1298453</v>
      </c>
      <c r="DM121" s="952"/>
      <c r="DN121" s="952"/>
      <c r="DO121" s="952"/>
      <c r="DP121" s="952"/>
      <c r="DQ121" s="952">
        <v>1165426</v>
      </c>
      <c r="DR121" s="952"/>
      <c r="DS121" s="952"/>
      <c r="DT121" s="952"/>
      <c r="DU121" s="952"/>
      <c r="DV121" s="953">
        <v>5.0999999999999996</v>
      </c>
      <c r="DW121" s="953"/>
      <c r="DX121" s="953"/>
      <c r="DY121" s="953"/>
      <c r="DZ121" s="954"/>
    </row>
    <row r="122" spans="1:130" s="226" customFormat="1" ht="26.25" customHeight="1" x14ac:dyDescent="0.15">
      <c r="A122" s="1091"/>
      <c r="B122" s="978"/>
      <c r="C122" s="948" t="s">
        <v>458</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442</v>
      </c>
      <c r="AB122" s="991"/>
      <c r="AC122" s="991"/>
      <c r="AD122" s="991"/>
      <c r="AE122" s="992"/>
      <c r="AF122" s="993" t="s">
        <v>442</v>
      </c>
      <c r="AG122" s="991"/>
      <c r="AH122" s="991"/>
      <c r="AI122" s="991"/>
      <c r="AJ122" s="992"/>
      <c r="AK122" s="993" t="s">
        <v>441</v>
      </c>
      <c r="AL122" s="991"/>
      <c r="AM122" s="991"/>
      <c r="AN122" s="991"/>
      <c r="AO122" s="992"/>
      <c r="AP122" s="994" t="s">
        <v>390</v>
      </c>
      <c r="AQ122" s="995"/>
      <c r="AR122" s="995"/>
      <c r="AS122" s="995"/>
      <c r="AT122" s="996"/>
      <c r="AU122" s="1024"/>
      <c r="AV122" s="1025"/>
      <c r="AW122" s="1025"/>
      <c r="AX122" s="1025"/>
      <c r="AY122" s="1026"/>
      <c r="AZ122" s="1006" t="s">
        <v>478</v>
      </c>
      <c r="BA122" s="997"/>
      <c r="BB122" s="997"/>
      <c r="BC122" s="997"/>
      <c r="BD122" s="997"/>
      <c r="BE122" s="997"/>
      <c r="BF122" s="997"/>
      <c r="BG122" s="997"/>
      <c r="BH122" s="997"/>
      <c r="BI122" s="997"/>
      <c r="BJ122" s="997"/>
      <c r="BK122" s="997"/>
      <c r="BL122" s="997"/>
      <c r="BM122" s="997"/>
      <c r="BN122" s="997"/>
      <c r="BO122" s="997"/>
      <c r="BP122" s="998"/>
      <c r="BQ122" s="1029">
        <v>50039476</v>
      </c>
      <c r="BR122" s="1030"/>
      <c r="BS122" s="1030"/>
      <c r="BT122" s="1030"/>
      <c r="BU122" s="1030"/>
      <c r="BV122" s="1030">
        <v>50272468</v>
      </c>
      <c r="BW122" s="1030"/>
      <c r="BX122" s="1030"/>
      <c r="BY122" s="1030"/>
      <c r="BZ122" s="1030"/>
      <c r="CA122" s="1030">
        <v>51503098</v>
      </c>
      <c r="CB122" s="1030"/>
      <c r="CC122" s="1030"/>
      <c r="CD122" s="1030"/>
      <c r="CE122" s="1030"/>
      <c r="CF122" s="1050">
        <v>224.7</v>
      </c>
      <c r="CG122" s="1051"/>
      <c r="CH122" s="1051"/>
      <c r="CI122" s="1051"/>
      <c r="CJ122" s="1051"/>
      <c r="CK122" s="1042"/>
      <c r="CL122" s="1043"/>
      <c r="CM122" s="1043"/>
      <c r="CN122" s="1043"/>
      <c r="CO122" s="1044"/>
      <c r="CP122" s="1052" t="s">
        <v>479</v>
      </c>
      <c r="CQ122" s="1053"/>
      <c r="CR122" s="1053"/>
      <c r="CS122" s="1053"/>
      <c r="CT122" s="1053"/>
      <c r="CU122" s="1053"/>
      <c r="CV122" s="1053"/>
      <c r="CW122" s="1053"/>
      <c r="CX122" s="1053"/>
      <c r="CY122" s="1053"/>
      <c r="CZ122" s="1053"/>
      <c r="DA122" s="1053"/>
      <c r="DB122" s="1053"/>
      <c r="DC122" s="1053"/>
      <c r="DD122" s="1053"/>
      <c r="DE122" s="1053"/>
      <c r="DF122" s="1054"/>
      <c r="DG122" s="951">
        <v>824310</v>
      </c>
      <c r="DH122" s="952"/>
      <c r="DI122" s="952"/>
      <c r="DJ122" s="952"/>
      <c r="DK122" s="952"/>
      <c r="DL122" s="952">
        <v>745016</v>
      </c>
      <c r="DM122" s="952"/>
      <c r="DN122" s="952"/>
      <c r="DO122" s="952"/>
      <c r="DP122" s="952"/>
      <c r="DQ122" s="952">
        <v>657470</v>
      </c>
      <c r="DR122" s="952"/>
      <c r="DS122" s="952"/>
      <c r="DT122" s="952"/>
      <c r="DU122" s="952"/>
      <c r="DV122" s="953">
        <v>2.9</v>
      </c>
      <c r="DW122" s="953"/>
      <c r="DX122" s="953"/>
      <c r="DY122" s="953"/>
      <c r="DZ122" s="954"/>
    </row>
    <row r="123" spans="1:130" s="226" customFormat="1" ht="26.25" customHeight="1" x14ac:dyDescent="0.15">
      <c r="A123" s="1091"/>
      <c r="B123" s="978"/>
      <c r="C123" s="948" t="s">
        <v>464</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v>9184</v>
      </c>
      <c r="AB123" s="991"/>
      <c r="AC123" s="991"/>
      <c r="AD123" s="991"/>
      <c r="AE123" s="992"/>
      <c r="AF123" s="993">
        <v>8966</v>
      </c>
      <c r="AG123" s="991"/>
      <c r="AH123" s="991"/>
      <c r="AI123" s="991"/>
      <c r="AJ123" s="992"/>
      <c r="AK123" s="993">
        <v>8750</v>
      </c>
      <c r="AL123" s="991"/>
      <c r="AM123" s="991"/>
      <c r="AN123" s="991"/>
      <c r="AO123" s="992"/>
      <c r="AP123" s="994">
        <v>0</v>
      </c>
      <c r="AQ123" s="995"/>
      <c r="AR123" s="995"/>
      <c r="AS123" s="995"/>
      <c r="AT123" s="996"/>
      <c r="AU123" s="1027"/>
      <c r="AV123" s="1028"/>
      <c r="AW123" s="1028"/>
      <c r="AX123" s="1028"/>
      <c r="AY123" s="1028"/>
      <c r="AZ123" s="257" t="s">
        <v>181</v>
      </c>
      <c r="BA123" s="257"/>
      <c r="BB123" s="257"/>
      <c r="BC123" s="257"/>
      <c r="BD123" s="257"/>
      <c r="BE123" s="257"/>
      <c r="BF123" s="257"/>
      <c r="BG123" s="257"/>
      <c r="BH123" s="257"/>
      <c r="BI123" s="257"/>
      <c r="BJ123" s="257"/>
      <c r="BK123" s="257"/>
      <c r="BL123" s="257"/>
      <c r="BM123" s="257"/>
      <c r="BN123" s="257"/>
      <c r="BO123" s="1007" t="s">
        <v>480</v>
      </c>
      <c r="BP123" s="1038"/>
      <c r="BQ123" s="1097">
        <v>60521483</v>
      </c>
      <c r="BR123" s="1098"/>
      <c r="BS123" s="1098"/>
      <c r="BT123" s="1098"/>
      <c r="BU123" s="1098"/>
      <c r="BV123" s="1098">
        <v>61493610</v>
      </c>
      <c r="BW123" s="1098"/>
      <c r="BX123" s="1098"/>
      <c r="BY123" s="1098"/>
      <c r="BZ123" s="1098"/>
      <c r="CA123" s="1098">
        <v>62477591</v>
      </c>
      <c r="CB123" s="1098"/>
      <c r="CC123" s="1098"/>
      <c r="CD123" s="1098"/>
      <c r="CE123" s="1098"/>
      <c r="CF123" s="1031"/>
      <c r="CG123" s="1032"/>
      <c r="CH123" s="1032"/>
      <c r="CI123" s="1032"/>
      <c r="CJ123" s="1033"/>
      <c r="CK123" s="1042"/>
      <c r="CL123" s="1043"/>
      <c r="CM123" s="1043"/>
      <c r="CN123" s="1043"/>
      <c r="CO123" s="1044"/>
      <c r="CP123" s="1052" t="s">
        <v>481</v>
      </c>
      <c r="CQ123" s="1053"/>
      <c r="CR123" s="1053"/>
      <c r="CS123" s="1053"/>
      <c r="CT123" s="1053"/>
      <c r="CU123" s="1053"/>
      <c r="CV123" s="1053"/>
      <c r="CW123" s="1053"/>
      <c r="CX123" s="1053"/>
      <c r="CY123" s="1053"/>
      <c r="CZ123" s="1053"/>
      <c r="DA123" s="1053"/>
      <c r="DB123" s="1053"/>
      <c r="DC123" s="1053"/>
      <c r="DD123" s="1053"/>
      <c r="DE123" s="1053"/>
      <c r="DF123" s="1054"/>
      <c r="DG123" s="990">
        <v>381874</v>
      </c>
      <c r="DH123" s="991"/>
      <c r="DI123" s="991"/>
      <c r="DJ123" s="991"/>
      <c r="DK123" s="992"/>
      <c r="DL123" s="993">
        <v>361631</v>
      </c>
      <c r="DM123" s="991"/>
      <c r="DN123" s="991"/>
      <c r="DO123" s="991"/>
      <c r="DP123" s="992"/>
      <c r="DQ123" s="993">
        <v>337487</v>
      </c>
      <c r="DR123" s="991"/>
      <c r="DS123" s="991"/>
      <c r="DT123" s="991"/>
      <c r="DU123" s="992"/>
      <c r="DV123" s="994">
        <v>1.5</v>
      </c>
      <c r="DW123" s="995"/>
      <c r="DX123" s="995"/>
      <c r="DY123" s="995"/>
      <c r="DZ123" s="996"/>
    </row>
    <row r="124" spans="1:130" s="226" customFormat="1" ht="26.25" customHeight="1" thickBot="1" x14ac:dyDescent="0.2">
      <c r="A124" s="1091"/>
      <c r="B124" s="978"/>
      <c r="C124" s="948" t="s">
        <v>467</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384</v>
      </c>
      <c r="AB124" s="991"/>
      <c r="AC124" s="991"/>
      <c r="AD124" s="991"/>
      <c r="AE124" s="992"/>
      <c r="AF124" s="993" t="s">
        <v>390</v>
      </c>
      <c r="AG124" s="991"/>
      <c r="AH124" s="991"/>
      <c r="AI124" s="991"/>
      <c r="AJ124" s="992"/>
      <c r="AK124" s="993" t="s">
        <v>442</v>
      </c>
      <c r="AL124" s="991"/>
      <c r="AM124" s="991"/>
      <c r="AN124" s="991"/>
      <c r="AO124" s="992"/>
      <c r="AP124" s="994" t="s">
        <v>442</v>
      </c>
      <c r="AQ124" s="995"/>
      <c r="AR124" s="995"/>
      <c r="AS124" s="995"/>
      <c r="AT124" s="996"/>
      <c r="AU124" s="1093" t="s">
        <v>482</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v>64.2</v>
      </c>
      <c r="BR124" s="1060"/>
      <c r="BS124" s="1060"/>
      <c r="BT124" s="1060"/>
      <c r="BU124" s="1060"/>
      <c r="BV124" s="1060">
        <v>64.099999999999994</v>
      </c>
      <c r="BW124" s="1060"/>
      <c r="BX124" s="1060"/>
      <c r="BY124" s="1060"/>
      <c r="BZ124" s="1060"/>
      <c r="CA124" s="1060">
        <v>67.8</v>
      </c>
      <c r="CB124" s="1060"/>
      <c r="CC124" s="1060"/>
      <c r="CD124" s="1060"/>
      <c r="CE124" s="1060"/>
      <c r="CF124" s="1061"/>
      <c r="CG124" s="1062"/>
      <c r="CH124" s="1062"/>
      <c r="CI124" s="1062"/>
      <c r="CJ124" s="1063"/>
      <c r="CK124" s="1045"/>
      <c r="CL124" s="1045"/>
      <c r="CM124" s="1045"/>
      <c r="CN124" s="1045"/>
      <c r="CO124" s="1046"/>
      <c r="CP124" s="1052" t="s">
        <v>483</v>
      </c>
      <c r="CQ124" s="1053"/>
      <c r="CR124" s="1053"/>
      <c r="CS124" s="1053"/>
      <c r="CT124" s="1053"/>
      <c r="CU124" s="1053"/>
      <c r="CV124" s="1053"/>
      <c r="CW124" s="1053"/>
      <c r="CX124" s="1053"/>
      <c r="CY124" s="1053"/>
      <c r="CZ124" s="1053"/>
      <c r="DA124" s="1053"/>
      <c r="DB124" s="1053"/>
      <c r="DC124" s="1053"/>
      <c r="DD124" s="1053"/>
      <c r="DE124" s="1053"/>
      <c r="DF124" s="1054"/>
      <c r="DG124" s="1037">
        <v>29951</v>
      </c>
      <c r="DH124" s="1016"/>
      <c r="DI124" s="1016"/>
      <c r="DJ124" s="1016"/>
      <c r="DK124" s="1017"/>
      <c r="DL124" s="1015">
        <v>23061</v>
      </c>
      <c r="DM124" s="1016"/>
      <c r="DN124" s="1016"/>
      <c r="DO124" s="1016"/>
      <c r="DP124" s="1017"/>
      <c r="DQ124" s="1015">
        <v>11617</v>
      </c>
      <c r="DR124" s="1016"/>
      <c r="DS124" s="1016"/>
      <c r="DT124" s="1016"/>
      <c r="DU124" s="1017"/>
      <c r="DV124" s="1018">
        <v>0.1</v>
      </c>
      <c r="DW124" s="1019"/>
      <c r="DX124" s="1019"/>
      <c r="DY124" s="1019"/>
      <c r="DZ124" s="1020"/>
    </row>
    <row r="125" spans="1:130" s="226" customFormat="1" ht="26.25" customHeight="1" x14ac:dyDescent="0.15">
      <c r="A125" s="1091"/>
      <c r="B125" s="978"/>
      <c r="C125" s="948" t="s">
        <v>469</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384</v>
      </c>
      <c r="AB125" s="991"/>
      <c r="AC125" s="991"/>
      <c r="AD125" s="991"/>
      <c r="AE125" s="992"/>
      <c r="AF125" s="993" t="s">
        <v>382</v>
      </c>
      <c r="AG125" s="991"/>
      <c r="AH125" s="991"/>
      <c r="AI125" s="991"/>
      <c r="AJ125" s="992"/>
      <c r="AK125" s="993" t="s">
        <v>390</v>
      </c>
      <c r="AL125" s="991"/>
      <c r="AM125" s="991"/>
      <c r="AN125" s="991"/>
      <c r="AO125" s="992"/>
      <c r="AP125" s="994" t="s">
        <v>384</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484</v>
      </c>
      <c r="CL125" s="1040"/>
      <c r="CM125" s="1040"/>
      <c r="CN125" s="1040"/>
      <c r="CO125" s="1041"/>
      <c r="CP125" s="972" t="s">
        <v>485</v>
      </c>
      <c r="CQ125" s="921"/>
      <c r="CR125" s="921"/>
      <c r="CS125" s="921"/>
      <c r="CT125" s="921"/>
      <c r="CU125" s="921"/>
      <c r="CV125" s="921"/>
      <c r="CW125" s="921"/>
      <c r="CX125" s="921"/>
      <c r="CY125" s="921"/>
      <c r="CZ125" s="921"/>
      <c r="DA125" s="921"/>
      <c r="DB125" s="921"/>
      <c r="DC125" s="921"/>
      <c r="DD125" s="921"/>
      <c r="DE125" s="921"/>
      <c r="DF125" s="922"/>
      <c r="DG125" s="958" t="s">
        <v>382</v>
      </c>
      <c r="DH125" s="959"/>
      <c r="DI125" s="959"/>
      <c r="DJ125" s="959"/>
      <c r="DK125" s="959"/>
      <c r="DL125" s="959" t="s">
        <v>390</v>
      </c>
      <c r="DM125" s="959"/>
      <c r="DN125" s="959"/>
      <c r="DO125" s="959"/>
      <c r="DP125" s="959"/>
      <c r="DQ125" s="959" t="s">
        <v>447</v>
      </c>
      <c r="DR125" s="959"/>
      <c r="DS125" s="959"/>
      <c r="DT125" s="959"/>
      <c r="DU125" s="959"/>
      <c r="DV125" s="960" t="s">
        <v>447</v>
      </c>
      <c r="DW125" s="960"/>
      <c r="DX125" s="960"/>
      <c r="DY125" s="960"/>
      <c r="DZ125" s="961"/>
    </row>
    <row r="126" spans="1:130" s="226" customFormat="1" ht="26.25" customHeight="1" thickBot="1" x14ac:dyDescent="0.2">
      <c r="A126" s="1091"/>
      <c r="B126" s="978"/>
      <c r="C126" s="948" t="s">
        <v>471</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t="s">
        <v>447</v>
      </c>
      <c r="AB126" s="991"/>
      <c r="AC126" s="991"/>
      <c r="AD126" s="991"/>
      <c r="AE126" s="992"/>
      <c r="AF126" s="993" t="s">
        <v>447</v>
      </c>
      <c r="AG126" s="991"/>
      <c r="AH126" s="991"/>
      <c r="AI126" s="991"/>
      <c r="AJ126" s="992"/>
      <c r="AK126" s="993" t="s">
        <v>382</v>
      </c>
      <c r="AL126" s="991"/>
      <c r="AM126" s="991"/>
      <c r="AN126" s="991"/>
      <c r="AO126" s="992"/>
      <c r="AP126" s="994" t="s">
        <v>390</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486</v>
      </c>
      <c r="CQ126" s="982"/>
      <c r="CR126" s="982"/>
      <c r="CS126" s="982"/>
      <c r="CT126" s="982"/>
      <c r="CU126" s="982"/>
      <c r="CV126" s="982"/>
      <c r="CW126" s="982"/>
      <c r="CX126" s="982"/>
      <c r="CY126" s="982"/>
      <c r="CZ126" s="982"/>
      <c r="DA126" s="982"/>
      <c r="DB126" s="982"/>
      <c r="DC126" s="982"/>
      <c r="DD126" s="982"/>
      <c r="DE126" s="982"/>
      <c r="DF126" s="983"/>
      <c r="DG126" s="951">
        <v>12023</v>
      </c>
      <c r="DH126" s="952"/>
      <c r="DI126" s="952"/>
      <c r="DJ126" s="952"/>
      <c r="DK126" s="952"/>
      <c r="DL126" s="952">
        <v>17000</v>
      </c>
      <c r="DM126" s="952"/>
      <c r="DN126" s="952"/>
      <c r="DO126" s="952"/>
      <c r="DP126" s="952"/>
      <c r="DQ126" s="952" t="s">
        <v>382</v>
      </c>
      <c r="DR126" s="952"/>
      <c r="DS126" s="952"/>
      <c r="DT126" s="952"/>
      <c r="DU126" s="952"/>
      <c r="DV126" s="953" t="s">
        <v>390</v>
      </c>
      <c r="DW126" s="953"/>
      <c r="DX126" s="953"/>
      <c r="DY126" s="953"/>
      <c r="DZ126" s="954"/>
    </row>
    <row r="127" spans="1:130" s="226" customFormat="1" ht="26.25" customHeight="1" x14ac:dyDescent="0.15">
      <c r="A127" s="1092"/>
      <c r="B127" s="980"/>
      <c r="C127" s="1034" t="s">
        <v>487</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t="s">
        <v>384</v>
      </c>
      <c r="AB127" s="991"/>
      <c r="AC127" s="991"/>
      <c r="AD127" s="991"/>
      <c r="AE127" s="992"/>
      <c r="AF127" s="993" t="s">
        <v>382</v>
      </c>
      <c r="AG127" s="991"/>
      <c r="AH127" s="991"/>
      <c r="AI127" s="991"/>
      <c r="AJ127" s="992"/>
      <c r="AK127" s="993" t="s">
        <v>390</v>
      </c>
      <c r="AL127" s="991"/>
      <c r="AM127" s="991"/>
      <c r="AN127" s="991"/>
      <c r="AO127" s="992"/>
      <c r="AP127" s="994" t="s">
        <v>390</v>
      </c>
      <c r="AQ127" s="995"/>
      <c r="AR127" s="995"/>
      <c r="AS127" s="995"/>
      <c r="AT127" s="996"/>
      <c r="AU127" s="262"/>
      <c r="AV127" s="262"/>
      <c r="AW127" s="262"/>
      <c r="AX127" s="1064" t="s">
        <v>488</v>
      </c>
      <c r="AY127" s="1065"/>
      <c r="AZ127" s="1065"/>
      <c r="BA127" s="1065"/>
      <c r="BB127" s="1065"/>
      <c r="BC127" s="1065"/>
      <c r="BD127" s="1065"/>
      <c r="BE127" s="1066"/>
      <c r="BF127" s="1067" t="s">
        <v>489</v>
      </c>
      <c r="BG127" s="1065"/>
      <c r="BH127" s="1065"/>
      <c r="BI127" s="1065"/>
      <c r="BJ127" s="1065"/>
      <c r="BK127" s="1065"/>
      <c r="BL127" s="1066"/>
      <c r="BM127" s="1067" t="s">
        <v>490</v>
      </c>
      <c r="BN127" s="1065"/>
      <c r="BO127" s="1065"/>
      <c r="BP127" s="1065"/>
      <c r="BQ127" s="1065"/>
      <c r="BR127" s="1065"/>
      <c r="BS127" s="1066"/>
      <c r="BT127" s="1067" t="s">
        <v>491</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492</v>
      </c>
      <c r="CQ127" s="982"/>
      <c r="CR127" s="982"/>
      <c r="CS127" s="982"/>
      <c r="CT127" s="982"/>
      <c r="CU127" s="982"/>
      <c r="CV127" s="982"/>
      <c r="CW127" s="982"/>
      <c r="CX127" s="982"/>
      <c r="CY127" s="982"/>
      <c r="CZ127" s="982"/>
      <c r="DA127" s="982"/>
      <c r="DB127" s="982"/>
      <c r="DC127" s="982"/>
      <c r="DD127" s="982"/>
      <c r="DE127" s="982"/>
      <c r="DF127" s="983"/>
      <c r="DG127" s="951" t="s">
        <v>447</v>
      </c>
      <c r="DH127" s="952"/>
      <c r="DI127" s="952"/>
      <c r="DJ127" s="952"/>
      <c r="DK127" s="952"/>
      <c r="DL127" s="952" t="s">
        <v>382</v>
      </c>
      <c r="DM127" s="952"/>
      <c r="DN127" s="952"/>
      <c r="DO127" s="952"/>
      <c r="DP127" s="952"/>
      <c r="DQ127" s="952" t="s">
        <v>384</v>
      </c>
      <c r="DR127" s="952"/>
      <c r="DS127" s="952"/>
      <c r="DT127" s="952"/>
      <c r="DU127" s="952"/>
      <c r="DV127" s="953" t="s">
        <v>382</v>
      </c>
      <c r="DW127" s="953"/>
      <c r="DX127" s="953"/>
      <c r="DY127" s="953"/>
      <c r="DZ127" s="954"/>
    </row>
    <row r="128" spans="1:130" s="226" customFormat="1" ht="26.25" customHeight="1" thickBot="1" x14ac:dyDescent="0.2">
      <c r="A128" s="1075" t="s">
        <v>493</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494</v>
      </c>
      <c r="X128" s="1077"/>
      <c r="Y128" s="1077"/>
      <c r="Z128" s="1078"/>
      <c r="AA128" s="1079">
        <v>120159</v>
      </c>
      <c r="AB128" s="1080"/>
      <c r="AC128" s="1080"/>
      <c r="AD128" s="1080"/>
      <c r="AE128" s="1081"/>
      <c r="AF128" s="1082">
        <v>120025</v>
      </c>
      <c r="AG128" s="1080"/>
      <c r="AH128" s="1080"/>
      <c r="AI128" s="1080"/>
      <c r="AJ128" s="1081"/>
      <c r="AK128" s="1082">
        <v>117947</v>
      </c>
      <c r="AL128" s="1080"/>
      <c r="AM128" s="1080"/>
      <c r="AN128" s="1080"/>
      <c r="AO128" s="1081"/>
      <c r="AP128" s="1083"/>
      <c r="AQ128" s="1084"/>
      <c r="AR128" s="1084"/>
      <c r="AS128" s="1084"/>
      <c r="AT128" s="1085"/>
      <c r="AU128" s="262"/>
      <c r="AV128" s="262"/>
      <c r="AW128" s="262"/>
      <c r="AX128" s="920" t="s">
        <v>495</v>
      </c>
      <c r="AY128" s="921"/>
      <c r="AZ128" s="921"/>
      <c r="BA128" s="921"/>
      <c r="BB128" s="921"/>
      <c r="BC128" s="921"/>
      <c r="BD128" s="921"/>
      <c r="BE128" s="922"/>
      <c r="BF128" s="1086" t="s">
        <v>382</v>
      </c>
      <c r="BG128" s="1087"/>
      <c r="BH128" s="1087"/>
      <c r="BI128" s="1087"/>
      <c r="BJ128" s="1087"/>
      <c r="BK128" s="1087"/>
      <c r="BL128" s="1088"/>
      <c r="BM128" s="1086">
        <v>11.97</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496</v>
      </c>
      <c r="CQ128" s="1069"/>
      <c r="CR128" s="1069"/>
      <c r="CS128" s="1069"/>
      <c r="CT128" s="1069"/>
      <c r="CU128" s="1069"/>
      <c r="CV128" s="1069"/>
      <c r="CW128" s="1069"/>
      <c r="CX128" s="1069"/>
      <c r="CY128" s="1069"/>
      <c r="CZ128" s="1069"/>
      <c r="DA128" s="1069"/>
      <c r="DB128" s="1069"/>
      <c r="DC128" s="1069"/>
      <c r="DD128" s="1069"/>
      <c r="DE128" s="1069"/>
      <c r="DF128" s="1070"/>
      <c r="DG128" s="1071" t="s">
        <v>382</v>
      </c>
      <c r="DH128" s="1072"/>
      <c r="DI128" s="1072"/>
      <c r="DJ128" s="1072"/>
      <c r="DK128" s="1072"/>
      <c r="DL128" s="1072" t="s">
        <v>382</v>
      </c>
      <c r="DM128" s="1072"/>
      <c r="DN128" s="1072"/>
      <c r="DO128" s="1072"/>
      <c r="DP128" s="1072"/>
      <c r="DQ128" s="1072" t="s">
        <v>390</v>
      </c>
      <c r="DR128" s="1072"/>
      <c r="DS128" s="1072"/>
      <c r="DT128" s="1072"/>
      <c r="DU128" s="1072"/>
      <c r="DV128" s="1073" t="s">
        <v>384</v>
      </c>
      <c r="DW128" s="1073"/>
      <c r="DX128" s="1073"/>
      <c r="DY128" s="1073"/>
      <c r="DZ128" s="1074"/>
    </row>
    <row r="129" spans="1:131" s="226" customFormat="1" ht="26.25" customHeight="1" x14ac:dyDescent="0.15">
      <c r="A129" s="962" t="s">
        <v>100</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497</v>
      </c>
      <c r="X129" s="1106"/>
      <c r="Y129" s="1106"/>
      <c r="Z129" s="1107"/>
      <c r="AA129" s="990">
        <v>27278895</v>
      </c>
      <c r="AB129" s="991"/>
      <c r="AC129" s="991"/>
      <c r="AD129" s="991"/>
      <c r="AE129" s="992"/>
      <c r="AF129" s="993">
        <v>26875934</v>
      </c>
      <c r="AG129" s="991"/>
      <c r="AH129" s="991"/>
      <c r="AI129" s="991"/>
      <c r="AJ129" s="992"/>
      <c r="AK129" s="993">
        <v>26824263</v>
      </c>
      <c r="AL129" s="991"/>
      <c r="AM129" s="991"/>
      <c r="AN129" s="991"/>
      <c r="AO129" s="992"/>
      <c r="AP129" s="1108"/>
      <c r="AQ129" s="1109"/>
      <c r="AR129" s="1109"/>
      <c r="AS129" s="1109"/>
      <c r="AT129" s="1110"/>
      <c r="AU129" s="264"/>
      <c r="AV129" s="264"/>
      <c r="AW129" s="264"/>
      <c r="AX129" s="1099" t="s">
        <v>498</v>
      </c>
      <c r="AY129" s="982"/>
      <c r="AZ129" s="982"/>
      <c r="BA129" s="982"/>
      <c r="BB129" s="982"/>
      <c r="BC129" s="982"/>
      <c r="BD129" s="982"/>
      <c r="BE129" s="983"/>
      <c r="BF129" s="1100" t="s">
        <v>390</v>
      </c>
      <c r="BG129" s="1101"/>
      <c r="BH129" s="1101"/>
      <c r="BI129" s="1101"/>
      <c r="BJ129" s="1101"/>
      <c r="BK129" s="1101"/>
      <c r="BL129" s="1102"/>
      <c r="BM129" s="1100">
        <v>16.97</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962" t="s">
        <v>499</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500</v>
      </c>
      <c r="X130" s="1106"/>
      <c r="Y130" s="1106"/>
      <c r="Z130" s="1107"/>
      <c r="AA130" s="990">
        <v>3658754</v>
      </c>
      <c r="AB130" s="991"/>
      <c r="AC130" s="991"/>
      <c r="AD130" s="991"/>
      <c r="AE130" s="992"/>
      <c r="AF130" s="993">
        <v>3680729</v>
      </c>
      <c r="AG130" s="991"/>
      <c r="AH130" s="991"/>
      <c r="AI130" s="991"/>
      <c r="AJ130" s="992"/>
      <c r="AK130" s="993">
        <v>3902648</v>
      </c>
      <c r="AL130" s="991"/>
      <c r="AM130" s="991"/>
      <c r="AN130" s="991"/>
      <c r="AO130" s="992"/>
      <c r="AP130" s="1108"/>
      <c r="AQ130" s="1109"/>
      <c r="AR130" s="1109"/>
      <c r="AS130" s="1109"/>
      <c r="AT130" s="1110"/>
      <c r="AU130" s="264"/>
      <c r="AV130" s="264"/>
      <c r="AW130" s="264"/>
      <c r="AX130" s="1099" t="s">
        <v>501</v>
      </c>
      <c r="AY130" s="982"/>
      <c r="AZ130" s="982"/>
      <c r="BA130" s="982"/>
      <c r="BB130" s="982"/>
      <c r="BC130" s="982"/>
      <c r="BD130" s="982"/>
      <c r="BE130" s="983"/>
      <c r="BF130" s="1136">
        <v>7.2</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502</v>
      </c>
      <c r="X131" s="1144"/>
      <c r="Y131" s="1144"/>
      <c r="Z131" s="1145"/>
      <c r="AA131" s="1037">
        <v>23620141</v>
      </c>
      <c r="AB131" s="1016"/>
      <c r="AC131" s="1016"/>
      <c r="AD131" s="1016"/>
      <c r="AE131" s="1017"/>
      <c r="AF131" s="1015">
        <v>23195205</v>
      </c>
      <c r="AG131" s="1016"/>
      <c r="AH131" s="1016"/>
      <c r="AI131" s="1016"/>
      <c r="AJ131" s="1017"/>
      <c r="AK131" s="1015">
        <v>22921615</v>
      </c>
      <c r="AL131" s="1016"/>
      <c r="AM131" s="1016"/>
      <c r="AN131" s="1016"/>
      <c r="AO131" s="1017"/>
      <c r="AP131" s="1146"/>
      <c r="AQ131" s="1147"/>
      <c r="AR131" s="1147"/>
      <c r="AS131" s="1147"/>
      <c r="AT131" s="1148"/>
      <c r="AU131" s="264"/>
      <c r="AV131" s="264"/>
      <c r="AW131" s="264"/>
      <c r="AX131" s="1118" t="s">
        <v>503</v>
      </c>
      <c r="AY131" s="1069"/>
      <c r="AZ131" s="1069"/>
      <c r="BA131" s="1069"/>
      <c r="BB131" s="1069"/>
      <c r="BC131" s="1069"/>
      <c r="BD131" s="1069"/>
      <c r="BE131" s="1070"/>
      <c r="BF131" s="1119">
        <v>67.8</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25" t="s">
        <v>504</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505</v>
      </c>
      <c r="W132" s="1129"/>
      <c r="X132" s="1129"/>
      <c r="Y132" s="1129"/>
      <c r="Z132" s="1130"/>
      <c r="AA132" s="1131">
        <v>7.9635299379999998</v>
      </c>
      <c r="AB132" s="1132"/>
      <c r="AC132" s="1132"/>
      <c r="AD132" s="1132"/>
      <c r="AE132" s="1133"/>
      <c r="AF132" s="1134">
        <v>7.2273428930000003</v>
      </c>
      <c r="AG132" s="1132"/>
      <c r="AH132" s="1132"/>
      <c r="AI132" s="1132"/>
      <c r="AJ132" s="1133"/>
      <c r="AK132" s="1134">
        <v>6.6659090120000002</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506</v>
      </c>
      <c r="W133" s="1112"/>
      <c r="X133" s="1112"/>
      <c r="Y133" s="1112"/>
      <c r="Z133" s="1113"/>
      <c r="AA133" s="1114">
        <v>9.6</v>
      </c>
      <c r="AB133" s="1115"/>
      <c r="AC133" s="1115"/>
      <c r="AD133" s="1115"/>
      <c r="AE133" s="1116"/>
      <c r="AF133" s="1114">
        <v>8.4</v>
      </c>
      <c r="AG133" s="1115"/>
      <c r="AH133" s="1115"/>
      <c r="AI133" s="1115"/>
      <c r="AJ133" s="1116"/>
      <c r="AK133" s="1114">
        <v>7.2</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jsz1jnQ/dCQu+e3JlSeZFpK7JHI5+xCE6LN0h3YFEjr5OYVClrxnGJzpL/7tsJfNz0ID6RDuqmVbKZp74RNyQA==" saltValue="q9WKwuiXe1zsdMfAxexNe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507</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U+AifCQHOMWN4GIluTYBrSiz70o38x45XXHO1Z3u+EYT6lE6sHQ32fkFRuXPMoZz2fk7D1aVLUh//sqqda2wpw==" saltValue="Q0zGuRGKrbg63U1GD7/rl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topLeftCell="A43"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cYq6KuHNOL21fBqYG4suWS1dIAKqz5a0n9RMHqf+pD99IKHX0wxn8eBBCfEemjbsbLoE159IcUPR6S8nGkcyiA==" saltValue="9joAkDVbUvpRmFm/7NAFl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zoomScale="85" zoomScaleNormal="85"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508</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509</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510</v>
      </c>
      <c r="AP7" s="283"/>
      <c r="AQ7" s="284" t="s">
        <v>511</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512</v>
      </c>
      <c r="AQ8" s="290" t="s">
        <v>513</v>
      </c>
      <c r="AR8" s="291" t="s">
        <v>514</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515</v>
      </c>
      <c r="AL9" s="1155"/>
      <c r="AM9" s="1155"/>
      <c r="AN9" s="1156"/>
      <c r="AO9" s="292">
        <v>7469834</v>
      </c>
      <c r="AP9" s="292">
        <v>67437</v>
      </c>
      <c r="AQ9" s="293">
        <v>61989</v>
      </c>
      <c r="AR9" s="294">
        <v>8.8000000000000007</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516</v>
      </c>
      <c r="AL10" s="1155"/>
      <c r="AM10" s="1155"/>
      <c r="AN10" s="1156"/>
      <c r="AO10" s="295">
        <v>571937</v>
      </c>
      <c r="AP10" s="295">
        <v>5163</v>
      </c>
      <c r="AQ10" s="296">
        <v>5142</v>
      </c>
      <c r="AR10" s="297">
        <v>0.4</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517</v>
      </c>
      <c r="AL11" s="1155"/>
      <c r="AM11" s="1155"/>
      <c r="AN11" s="1156"/>
      <c r="AO11" s="295">
        <v>7788</v>
      </c>
      <c r="AP11" s="295">
        <v>70</v>
      </c>
      <c r="AQ11" s="296">
        <v>5922</v>
      </c>
      <c r="AR11" s="297">
        <v>-98.8</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518</v>
      </c>
      <c r="AL12" s="1155"/>
      <c r="AM12" s="1155"/>
      <c r="AN12" s="1156"/>
      <c r="AO12" s="295" t="s">
        <v>519</v>
      </c>
      <c r="AP12" s="295" t="s">
        <v>519</v>
      </c>
      <c r="AQ12" s="296">
        <v>853</v>
      </c>
      <c r="AR12" s="297" t="s">
        <v>519</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520</v>
      </c>
      <c r="AL13" s="1155"/>
      <c r="AM13" s="1155"/>
      <c r="AN13" s="1156"/>
      <c r="AO13" s="295" t="s">
        <v>519</v>
      </c>
      <c r="AP13" s="295" t="s">
        <v>519</v>
      </c>
      <c r="AQ13" s="296" t="s">
        <v>519</v>
      </c>
      <c r="AR13" s="297" t="s">
        <v>519</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521</v>
      </c>
      <c r="AL14" s="1155"/>
      <c r="AM14" s="1155"/>
      <c r="AN14" s="1156"/>
      <c r="AO14" s="295">
        <v>241089</v>
      </c>
      <c r="AP14" s="295">
        <v>2177</v>
      </c>
      <c r="AQ14" s="296">
        <v>2467</v>
      </c>
      <c r="AR14" s="297">
        <v>-11.8</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522</v>
      </c>
      <c r="AL15" s="1155"/>
      <c r="AM15" s="1155"/>
      <c r="AN15" s="1156"/>
      <c r="AO15" s="295">
        <v>336219</v>
      </c>
      <c r="AP15" s="295">
        <v>3035</v>
      </c>
      <c r="AQ15" s="296">
        <v>2256</v>
      </c>
      <c r="AR15" s="297">
        <v>34.5</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523</v>
      </c>
      <c r="AL16" s="1158"/>
      <c r="AM16" s="1158"/>
      <c r="AN16" s="1159"/>
      <c r="AO16" s="295">
        <v>-636504</v>
      </c>
      <c r="AP16" s="295">
        <v>-5746</v>
      </c>
      <c r="AQ16" s="296">
        <v>-5580</v>
      </c>
      <c r="AR16" s="297">
        <v>3</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181</v>
      </c>
      <c r="AL17" s="1158"/>
      <c r="AM17" s="1158"/>
      <c r="AN17" s="1159"/>
      <c r="AO17" s="295">
        <v>7990363</v>
      </c>
      <c r="AP17" s="295">
        <v>72137</v>
      </c>
      <c r="AQ17" s="296">
        <v>73049</v>
      </c>
      <c r="AR17" s="297">
        <v>-1.2</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524</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525</v>
      </c>
      <c r="AP20" s="303" t="s">
        <v>526</v>
      </c>
      <c r="AQ20" s="304" t="s">
        <v>527</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528</v>
      </c>
      <c r="AL21" s="1150"/>
      <c r="AM21" s="1150"/>
      <c r="AN21" s="1151"/>
      <c r="AO21" s="307">
        <v>7.97</v>
      </c>
      <c r="AP21" s="308">
        <v>7.09</v>
      </c>
      <c r="AQ21" s="309">
        <v>0.88</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529</v>
      </c>
      <c r="AL22" s="1150"/>
      <c r="AM22" s="1150"/>
      <c r="AN22" s="1151"/>
      <c r="AO22" s="312">
        <v>94.5</v>
      </c>
      <c r="AP22" s="313">
        <v>98.2</v>
      </c>
      <c r="AQ22" s="314">
        <v>-3.7</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530</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531</v>
      </c>
      <c r="AO27" s="273"/>
      <c r="AP27" s="273"/>
      <c r="AQ27" s="273"/>
      <c r="AR27" s="273"/>
      <c r="AS27" s="273"/>
      <c r="AT27" s="273"/>
    </row>
    <row r="28" spans="1:46" ht="17.25" x14ac:dyDescent="0.15">
      <c r="A28" s="274" t="s">
        <v>532</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533</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510</v>
      </c>
      <c r="AP30" s="283"/>
      <c r="AQ30" s="284" t="s">
        <v>511</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512</v>
      </c>
      <c r="AQ31" s="290" t="s">
        <v>513</v>
      </c>
      <c r="AR31" s="291" t="s">
        <v>514</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534</v>
      </c>
      <c r="AL32" s="1166"/>
      <c r="AM32" s="1166"/>
      <c r="AN32" s="1167"/>
      <c r="AO32" s="322">
        <v>4050145</v>
      </c>
      <c r="AP32" s="322">
        <v>36565</v>
      </c>
      <c r="AQ32" s="323">
        <v>45137</v>
      </c>
      <c r="AR32" s="324">
        <v>-19</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535</v>
      </c>
      <c r="AL33" s="1166"/>
      <c r="AM33" s="1166"/>
      <c r="AN33" s="1167"/>
      <c r="AO33" s="322" t="s">
        <v>519</v>
      </c>
      <c r="AP33" s="322" t="s">
        <v>519</v>
      </c>
      <c r="AQ33" s="323" t="s">
        <v>519</v>
      </c>
      <c r="AR33" s="324" t="s">
        <v>519</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536</v>
      </c>
      <c r="AL34" s="1166"/>
      <c r="AM34" s="1166"/>
      <c r="AN34" s="1167"/>
      <c r="AO34" s="322" t="s">
        <v>519</v>
      </c>
      <c r="AP34" s="322" t="s">
        <v>519</v>
      </c>
      <c r="AQ34" s="323">
        <v>20</v>
      </c>
      <c r="AR34" s="324" t="s">
        <v>519</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537</v>
      </c>
      <c r="AL35" s="1166"/>
      <c r="AM35" s="1166"/>
      <c r="AN35" s="1167"/>
      <c r="AO35" s="322">
        <v>1489634</v>
      </c>
      <c r="AP35" s="322">
        <v>13448</v>
      </c>
      <c r="AQ35" s="323">
        <v>12921</v>
      </c>
      <c r="AR35" s="324">
        <v>4.0999999999999996</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538</v>
      </c>
      <c r="AL36" s="1166"/>
      <c r="AM36" s="1166"/>
      <c r="AN36" s="1167"/>
      <c r="AO36" s="322" t="s">
        <v>519</v>
      </c>
      <c r="AP36" s="322" t="s">
        <v>519</v>
      </c>
      <c r="AQ36" s="323">
        <v>1263</v>
      </c>
      <c r="AR36" s="324" t="s">
        <v>519</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539</v>
      </c>
      <c r="AL37" s="1166"/>
      <c r="AM37" s="1166"/>
      <c r="AN37" s="1167"/>
      <c r="AO37" s="322">
        <v>8750</v>
      </c>
      <c r="AP37" s="322">
        <v>79</v>
      </c>
      <c r="AQ37" s="323">
        <v>931</v>
      </c>
      <c r="AR37" s="324">
        <v>-91.5</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540</v>
      </c>
      <c r="AL38" s="1169"/>
      <c r="AM38" s="1169"/>
      <c r="AN38" s="1170"/>
      <c r="AO38" s="325" t="s">
        <v>519</v>
      </c>
      <c r="AP38" s="325" t="s">
        <v>519</v>
      </c>
      <c r="AQ38" s="326">
        <v>2</v>
      </c>
      <c r="AR38" s="314" t="s">
        <v>519</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541</v>
      </c>
      <c r="AL39" s="1169"/>
      <c r="AM39" s="1169"/>
      <c r="AN39" s="1170"/>
      <c r="AO39" s="322">
        <v>-117947</v>
      </c>
      <c r="AP39" s="322">
        <v>-1065</v>
      </c>
      <c r="AQ39" s="323">
        <v>-4436</v>
      </c>
      <c r="AR39" s="324">
        <v>-76</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542</v>
      </c>
      <c r="AL40" s="1166"/>
      <c r="AM40" s="1166"/>
      <c r="AN40" s="1167"/>
      <c r="AO40" s="322">
        <v>-3902648</v>
      </c>
      <c r="AP40" s="322">
        <v>-35233</v>
      </c>
      <c r="AQ40" s="323">
        <v>-39263</v>
      </c>
      <c r="AR40" s="324">
        <v>-10.3</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295</v>
      </c>
      <c r="AL41" s="1172"/>
      <c r="AM41" s="1172"/>
      <c r="AN41" s="1173"/>
      <c r="AO41" s="322">
        <v>1527934</v>
      </c>
      <c r="AP41" s="322">
        <v>13794</v>
      </c>
      <c r="AQ41" s="323">
        <v>16574</v>
      </c>
      <c r="AR41" s="324">
        <v>-16.8</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543</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544</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545</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510</v>
      </c>
      <c r="AN49" s="1162" t="s">
        <v>546</v>
      </c>
      <c r="AO49" s="1163"/>
      <c r="AP49" s="1163"/>
      <c r="AQ49" s="1163"/>
      <c r="AR49" s="1164"/>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547</v>
      </c>
      <c r="AO50" s="339" t="s">
        <v>548</v>
      </c>
      <c r="AP50" s="340" t="s">
        <v>549</v>
      </c>
      <c r="AQ50" s="341" t="s">
        <v>550</v>
      </c>
      <c r="AR50" s="342" t="s">
        <v>551</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552</v>
      </c>
      <c r="AL51" s="335"/>
      <c r="AM51" s="343">
        <v>9015634</v>
      </c>
      <c r="AN51" s="344">
        <v>79223</v>
      </c>
      <c r="AO51" s="345">
        <v>39.9</v>
      </c>
      <c r="AP51" s="346">
        <v>50840</v>
      </c>
      <c r="AQ51" s="347">
        <v>16.899999999999999</v>
      </c>
      <c r="AR51" s="348">
        <v>23</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553</v>
      </c>
      <c r="AM52" s="351">
        <v>3048500</v>
      </c>
      <c r="AN52" s="352">
        <v>26788</v>
      </c>
      <c r="AO52" s="353">
        <v>-4.7</v>
      </c>
      <c r="AP52" s="354">
        <v>25367</v>
      </c>
      <c r="AQ52" s="355">
        <v>9.1</v>
      </c>
      <c r="AR52" s="356">
        <v>-13.8</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554</v>
      </c>
      <c r="AL53" s="335"/>
      <c r="AM53" s="343">
        <v>8715316</v>
      </c>
      <c r="AN53" s="344">
        <v>77155</v>
      </c>
      <c r="AO53" s="345">
        <v>-2.6</v>
      </c>
      <c r="AP53" s="346">
        <v>53605</v>
      </c>
      <c r="AQ53" s="347">
        <v>5.4</v>
      </c>
      <c r="AR53" s="348">
        <v>-8</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553</v>
      </c>
      <c r="AM54" s="351">
        <v>3393341</v>
      </c>
      <c r="AN54" s="352">
        <v>30040</v>
      </c>
      <c r="AO54" s="353">
        <v>12.1</v>
      </c>
      <c r="AP54" s="354">
        <v>28343</v>
      </c>
      <c r="AQ54" s="355">
        <v>11.7</v>
      </c>
      <c r="AR54" s="356">
        <v>0.4</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555</v>
      </c>
      <c r="AL55" s="335"/>
      <c r="AM55" s="343">
        <v>7586769</v>
      </c>
      <c r="AN55" s="344">
        <v>67600</v>
      </c>
      <c r="AO55" s="345">
        <v>-12.4</v>
      </c>
      <c r="AP55" s="346">
        <v>58051</v>
      </c>
      <c r="AQ55" s="347">
        <v>8.3000000000000007</v>
      </c>
      <c r="AR55" s="348">
        <v>-20.7</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553</v>
      </c>
      <c r="AM56" s="351">
        <v>3430545</v>
      </c>
      <c r="AN56" s="352">
        <v>30567</v>
      </c>
      <c r="AO56" s="353">
        <v>1.8</v>
      </c>
      <c r="AP56" s="354">
        <v>32143</v>
      </c>
      <c r="AQ56" s="355">
        <v>13.4</v>
      </c>
      <c r="AR56" s="356">
        <v>-11.6</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556</v>
      </c>
      <c r="AL57" s="335"/>
      <c r="AM57" s="343">
        <v>10128113</v>
      </c>
      <c r="AN57" s="344">
        <v>90738</v>
      </c>
      <c r="AO57" s="345">
        <v>34.200000000000003</v>
      </c>
      <c r="AP57" s="346">
        <v>65942</v>
      </c>
      <c r="AQ57" s="347">
        <v>13.6</v>
      </c>
      <c r="AR57" s="348">
        <v>20.6</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553</v>
      </c>
      <c r="AM58" s="351">
        <v>4644973</v>
      </c>
      <c r="AN58" s="352">
        <v>41615</v>
      </c>
      <c r="AO58" s="353">
        <v>36.1</v>
      </c>
      <c r="AP58" s="354">
        <v>32778</v>
      </c>
      <c r="AQ58" s="355">
        <v>2</v>
      </c>
      <c r="AR58" s="356">
        <v>34.1</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557</v>
      </c>
      <c r="AL59" s="335"/>
      <c r="AM59" s="343">
        <v>8323359</v>
      </c>
      <c r="AN59" s="344">
        <v>75143</v>
      </c>
      <c r="AO59" s="345">
        <v>-17.2</v>
      </c>
      <c r="AP59" s="346">
        <v>68655</v>
      </c>
      <c r="AQ59" s="347">
        <v>4.0999999999999996</v>
      </c>
      <c r="AR59" s="348">
        <v>-21.3</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553</v>
      </c>
      <c r="AM60" s="351">
        <v>3917623</v>
      </c>
      <c r="AN60" s="352">
        <v>35368</v>
      </c>
      <c r="AO60" s="353">
        <v>-15</v>
      </c>
      <c r="AP60" s="354">
        <v>32316</v>
      </c>
      <c r="AQ60" s="355">
        <v>-1.4</v>
      </c>
      <c r="AR60" s="356">
        <v>-13.6</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558</v>
      </c>
      <c r="AL61" s="357"/>
      <c r="AM61" s="358">
        <v>8753838</v>
      </c>
      <c r="AN61" s="359">
        <v>77972</v>
      </c>
      <c r="AO61" s="360">
        <v>8.4</v>
      </c>
      <c r="AP61" s="361">
        <v>59419</v>
      </c>
      <c r="AQ61" s="362">
        <v>9.6999999999999993</v>
      </c>
      <c r="AR61" s="348">
        <v>-1.3</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553</v>
      </c>
      <c r="AM62" s="351">
        <v>3686996</v>
      </c>
      <c r="AN62" s="352">
        <v>32876</v>
      </c>
      <c r="AO62" s="353">
        <v>6.1</v>
      </c>
      <c r="AP62" s="354">
        <v>30189</v>
      </c>
      <c r="AQ62" s="355">
        <v>7</v>
      </c>
      <c r="AR62" s="356">
        <v>-0.9</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RziyoGfZ1Y5C+aXacVG2taBB8QvTOyC0cHIS5pS/CmtTcY+qWiaiog2A+j2YwFIVtoNpVaMxsZJLymmWnIqrDQ==" saltValue="7tWF5DfZnWIK+gvzW5ZW+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zoomScale="70" zoomScaleNormal="70"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560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LAHW8SVcEeOnKk2Z3Qp4UyhqCaDBKgqWMS5/JwfLj/On/i4f6wf4H9g1Ame+ZmVsA/X9p2YACJWTAT8WOTCmQ==" saltValue="YsPSp/Sq7a2lbIoGXwK1Y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zoomScale="115" zoomScaleNormal="11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561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ztKJcGo7cPUOxyvuaGT1VPPDZUmeyq/iBUNqwVbFMuG8+jAQDtPFQh/lBnA7x0IkyrW7OQl2cJI1v9Boz/duNA==" saltValue="m0+2Y8ntbIQQfC5oKvPf8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zoomScale="70" zoomScaleNormal="7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174" t="s">
        <v>3</v>
      </c>
      <c r="D47" s="1174"/>
      <c r="E47" s="1175"/>
      <c r="F47" s="11">
        <v>20.59</v>
      </c>
      <c r="G47" s="12">
        <v>18.149999999999999</v>
      </c>
      <c r="H47" s="12">
        <v>18.73</v>
      </c>
      <c r="I47" s="12">
        <v>24.78</v>
      </c>
      <c r="J47" s="13">
        <v>21.76</v>
      </c>
    </row>
    <row r="48" spans="2:10" ht="57.75" customHeight="1" x14ac:dyDescent="0.15">
      <c r="B48" s="14"/>
      <c r="C48" s="1176" t="s">
        <v>4</v>
      </c>
      <c r="D48" s="1176"/>
      <c r="E48" s="1177"/>
      <c r="F48" s="15">
        <v>7.47</v>
      </c>
      <c r="G48" s="16">
        <v>9.1300000000000008</v>
      </c>
      <c r="H48" s="16">
        <v>11.78</v>
      </c>
      <c r="I48" s="16">
        <v>7.57</v>
      </c>
      <c r="J48" s="17">
        <v>7.16</v>
      </c>
    </row>
    <row r="49" spans="2:10" ht="57.75" customHeight="1" thickBot="1" x14ac:dyDescent="0.2">
      <c r="B49" s="18"/>
      <c r="C49" s="1178" t="s">
        <v>5</v>
      </c>
      <c r="D49" s="1178"/>
      <c r="E49" s="1179"/>
      <c r="F49" s="19">
        <v>0.82</v>
      </c>
      <c r="G49" s="20" t="s">
        <v>567</v>
      </c>
      <c r="H49" s="20">
        <v>3.17</v>
      </c>
      <c r="I49" s="20">
        <v>1.38</v>
      </c>
      <c r="J49" s="21" t="s">
        <v>568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0TsZmqG93XCQp4g7It3lbONjqKHhGePJX9a24PU8q6mjIuyFE/tKcMo2XPy+vB5hDetOwDvALqF90602DwU6Iw==" saltValue="fEmwIgRdrQLQnM1ygfaz4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2019-03-24T22:52:20Z</cp:lastPrinted>
  <dcterms:modified xsi:type="dcterms:W3CDTF">2019-10-28T12:15:16Z</dcterms:modified>
</cp:coreProperties>
</file>