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<sst xmlns="http://schemas.openxmlformats.org/spreadsheetml/2006/main" count="1107" uniqueCount="615">
  <si>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</si>
  <si>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</si>
  <si>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</si>
  <si>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</si>
  <si>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</si>
  <si>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</si>
  <si>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</si>
  <si>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</si>
  <si>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</si>
  <si>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</si>
  <si>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</si>
  <si>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</si>
  <si>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</si>
  <si>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</si>
  <si>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</si>
  <si>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</si>
  <si>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</si>
  <si>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</si>
  <si>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</si>
  <si>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</si>
  <si>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</si>
  <si>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</si>
  <si>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</si>
  <si>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</si>
  <si>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</si>
  <si>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</si>
  <si>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</si>
  <si>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</si>
  <si>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</si>
  <si>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</si>
  <si>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</si>
  <si>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</si>
  <si>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</si>
  <si>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</si>
  <si>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</si>
  <si>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</si>
  <si>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</si>
  <si>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</si>
  <si>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</si>
  <si>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</si>
  <si>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</si>
  <si>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</si>
  <si>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</si>
  <si>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</si>
  <si>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</si>
  <si>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</si>
  <si>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</si>
  <si>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</si>
  <si>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</si>
  <si>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</si>
  <si>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</si>
  <si>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</si>
  <si>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</si>
  <si>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</si>
  <si>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</si>
  <si>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</si>
  <si>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</si>
  <si>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</si>
  <si>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</si>
  <si>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</si>
  <si>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</si>
  <si>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</si>
  <si>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</si>
  <si>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</si>
  <si>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</si>
  <si>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</si>
  <si>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</si>
  <si>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</si>
  <si>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</si>
  <si>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</si>
  <si>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</si>
  <si>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</si>
  <si>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</si>
  <si>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</si>
  <si>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</si>
  <si>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</si>
  <si>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</si>
  <si>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</si>
  <si>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</si>
  <si>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</si>
  <si>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</si>
  <si>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</si>
  <si>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</si>
  <si>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</si>
  <si>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</si>
  <si>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</si>
  <si>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</si>
  <si>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</si>
  <si>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</si>
  <si>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</si>
  <si>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</si>
  <si>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</si>
  <si>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</si>
  <si>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</si>
  <si>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</si>
  <si>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</si>
  <si>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</si>
  <si>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</si>
  <si>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</si>
  <si>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</si>
  <si>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</si>
  <si>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</si>
  <si>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</si>
  <si>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</si>
  <si>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</si>
  <si>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</si>
  <si>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</si>
  <si>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</si>
  <si>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</si>
  <si>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</si>
  <si>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</si>
  <si>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</si>
  <si>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</si>
  <si>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</si>
  <si>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</si>
  <si>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</si>
  <si>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</si>
  <si>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</si>
  <si>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</si>
  <si>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</si>
  <si>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</si>
  <si>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</si>
  <si>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</si>
  <si>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</si>
  <si>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</si>
  <si>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</si>
  <si>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</si>
  <si>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</si>
  <si>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</si>
  <si>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</si>
  <si>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</si>
  <si>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</si>
  <si>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</si>
  <si>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</si>
  <si>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</si>
  <si>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</si>
  <si>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</si>
  <si>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</si>
  <si>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</si>
  <si>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</si>
  <si>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</si>
  <si>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</si>
  <si>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</si>
  <si>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</si>
  <si>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</si>
  <si>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</si>
  <si>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</si>
  <si>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</si>
  <si>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</si>
  <si>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</si>
  <si>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</si>
  <si>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</si>
  <si>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</si>
  <si>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</si>
  <si>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</si>
  <si>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</si>
  <si>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</si>
  <si>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</si>
  <si>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</si>
  <si>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</si>
  <si>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</si>
  <si>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</si>
  <si>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</si>
  <si>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</si>
  <si>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</si>
  <si>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</si>
  <si>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</si>
  <si>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</si>
  <si>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</si>
  <si>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</si>
  <si>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</si>
  <si>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</si>
  <si>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</si>
  <si>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</si>
  <si>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</si>
  <si>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</si>
  <si>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</si>
  <si>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</si>
  <si>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</si>
  <si>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</si>
  <si>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</si>
  <si>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</si>
  <si>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</si>
  <si>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</si>
  <si>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</si>
  <si>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</si>
  <si>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</si>
  <si>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</si>
  <si>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</si>
  <si>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</si>
  <si>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</si>
  <si>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</si>
  <si>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</si>
  <si>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</si>
  <si>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</si>
  <si>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</si>
  <si>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</si>
  <si>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</si>
  <si>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</si>
  <si>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</si>
  <si>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</si>
  <si>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</si>
  <si>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</si>
  <si>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</si>
  <si>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</si>
  <si>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愛媛県新居浜市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</si>
  <si>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</si>
  <si>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</si>
  <si>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</si>
  <si>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</si>
  <si>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</si>
  <si>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</si>
  <si>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</si>
  <si>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</si>
  <si>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</si>
  <si>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</si>
  <si>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</si>
  <si>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</si>
  <si>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</si>
  <si>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</si>
  <si>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</si>
  <si>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</si>
  <si>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</si>
  <si>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</si>
  <si>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</si>
  <si>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</si>
  <si>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</si>
  <si>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</si>
  <si>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</si>
  <si>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</si>
  <si>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</si>
  <si>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</si>
  <si>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</si>
  <si>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</si>
  <si>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</si>
  <si>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</si>
  <si>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</si>
  <si>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</si>
  <si>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</si>
  <si>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</si>
  <si>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</si>
  <si>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</si>
  <si>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</si>
  <si>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</si>
  <si>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</si>
  <si>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</si>
  <si>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</si>
  <si>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</si>
  <si>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</si>
  <si>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</si>
  <si>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</si>
  <si>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</si>
  <si>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</si>
  <si>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</si>
  <si>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</si>
  <si>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</si>
  <si>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</si>
  <si>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</si>
  <si>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</si>
  <si>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</si>
  <si>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</si>
  <si>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</si>
  <si>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</si>
  <si>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</si>
  <si>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</si>
  <si>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</si>
  <si>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</si>
  <si>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</si>
  <si>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</si>
  <si>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</si>
  <si>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</si>
  <si>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</si>
  <si>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</si>
  <si>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</si>
  <si>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</si>
  <si>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</si>
  <si>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</si>
  <si>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</si>
  <si>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</si>
  <si>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</si>
  <si>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</si>
  <si>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</si>
  <si>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</si>
  <si>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</si>
  <si>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</si>
  <si>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</si>
  <si>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</si>
  <si>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</si>
  <si>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</si>
  <si>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</si>
  <si>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</si>
  <si>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</si>
  <si>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</si>
  <si>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</si>
  <si>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</si>
  <si>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</si>
  <si>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</si>
  <si>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</si>
  <si>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</si>
  <si>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</si>
  <si>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</si>
  <si>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</si>
  <si>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</si>
  <si>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</si>
  <si>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</si>
  <si>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</si>
  <si>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</si>
  <si>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</si>
  <si>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</si>
  <si>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</si>
  <si>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</si>
  <si>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</si>
  <si>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</si>
  <si>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</si>
  <si>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</si>
  <si>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</si>
  <si>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</si>
  <si>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</si>
  <si>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</si>
  <si>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</si>
  <si>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</si>
  <si>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</si>
  <si>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</si>
  <si>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</si>
  <si>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</si>
  <si>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</si>
  <si>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</si>
  <si>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</si>
  <si>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</si>
  <si>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</si>
  <si>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</si>
  <si>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</si>
  <si>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</si>
  <si>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</si>
  <si>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</si>
  <si>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</si>
  <si>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</si>
  <si>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</si>
  <si>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</si>
  <si>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</si>
  <si>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</si>
  <si>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</si>
  <si>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</si>
  <si>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</si>
  <si>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</si>
  <si>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</si>
  <si>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</si>
  <si>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</si>
  <si>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</si>
  <si>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</si>
  <si>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</si>
  <si>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</si>
  <si>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</si>
  <si>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</si>
  <si>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</si>
  <si>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愛媛県新居浜市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</si>
  <si>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</si>
  <si>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</si>
  <si>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</si>
  <si>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</si>
  <si>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</si>
  <si>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</si>
  <si>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</si>
  <si>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</si>
  <si>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</si>
  <si>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</si>
  <si>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</si>
  <si>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</si>
  <si>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</si>
  <si>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</si>
  <si>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</si>
  <si>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</si>
  <si>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</si>
  <si>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</si>
  <si>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</si>
  <si>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</si>
  <si>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</si>
  <si>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</si>
  <si>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</si>
  <si>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</si>
  <si>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</si>
  <si>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</si>
  <si>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</si>
  <si>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</si>
  <si>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</si>
  <si>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</si>
  <si>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</si>
  <si>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</si>
  <si>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</si>
  <si>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</si>
  <si>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</si>
  <si>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</si>
  <si>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</si>
  <si>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</si>
  <si>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</si>
  <si>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</si>
  <si>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</si>
  <si>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</si>
  <si>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</si>
  <si>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渡海船事業特別会計</t>
    <phoneticPr fontId="5"/>
  </si>
  <si>
    <t>法非適用企業</t>
    <phoneticPr fontId="5"/>
  </si>
  <si>
    <t>公共下水道事業特別会計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</si>
  <si>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</si>
  <si>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</si>
  <si>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</si>
  <si>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</si>
  <si>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</si>
  <si>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</si>
  <si>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</si>
  <si>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</si>
  <si>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</si>
  <si>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</si>
  <si>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</si>
  <si>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</si>
  <si>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</si>
  <si>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</si>
  <si>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</si>
  <si>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</si>
  <si>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</si>
  <si>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</si>
  <si>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</si>
  <si>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</si>
  <si>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</si>
  <si>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</si>
  <si>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</si>
  <si>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</si>
  <si>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</si>
  <si>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</si>
  <si>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</si>
  <si>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</si>
  <si>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</si>
  <si>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</si>
  <si>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</si>
  <si>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</si>
  <si>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</si>
  <si>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</si>
  <si>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</si>
  <si>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</si>
  <si>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</si>
  <si>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</si>
  <si>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</si>
  <si>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</si>
  <si>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</si>
  <si>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</si>
  <si>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</si>
  <si>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</si>
  <si>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</si>
  <si>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</si>
  <si>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</si>
  <si>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</si>
  <si>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</si>
  <si>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</si>
  <si>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</si>
  <si>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</si>
  <si>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</si>
  <si>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</si>
  <si>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</si>
  <si>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</si>
  <si>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</si>
  <si>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</si>
  <si>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</si>
  <si>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</si>
  <si>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</si>
  <si>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</si>
  <si>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</si>
  <si>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</si>
  <si>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</si>
  <si>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渡海船事業特別会計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</si>
  <si>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</si>
  <si>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</si>
  <si>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</si>
  <si>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</si>
  <si>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</si>
  <si>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</si>
  <si>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</si>
  <si>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</si>
  <si>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</si>
  <si>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</si>
  <si>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</si>
  <si>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</si>
  <si>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</si>
  <si>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</si>
  <si>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</si>
  <si>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</si>
  <si>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</si>
  <si>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</si>
  <si>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</si>
  <si>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</si>
  <si>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</si>
  <si>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</si>
  <si>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</si>
  <si>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</si>
  <si>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</si>
  <si>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</si>
  <si>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</si>
  <si>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</si>
  <si>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</si>
  <si>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</si>
  <si>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</si>
  <si>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</si>
  <si>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</si>
  <si>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</si>
  <si>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</si>
  <si>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</si>
  <si>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</si>
  <si>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</si>
  <si>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</si>
  <si>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</si>
  <si>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</si>
  <si>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</si>
  <si>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</si>
  <si>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</si>
  <si>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</si>
  <si>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</si>
  <si>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</si>
  <si>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</si>
  <si>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</si>
  <si>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</si>
  <si>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</si>
  <si>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</si>
  <si>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</si>
  <si>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</si>
  <si>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</si>
  <si>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</si>
  <si>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</si>
  <si>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</si>
  <si>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</si>
  <si>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</si>
  <si>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</si>
  <si>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</si>
  <si>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</si>
  <si>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</si>
  <si>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</si>
  <si>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</si>
  <si>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</si>
  <si>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</si>
  <si>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</si>
  <si>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</si>
  <si>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</si>
  <si>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</si>
  <si>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</si>
  <si>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</si>
  <si>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</si>
  <si>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</si>
  <si>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</si>
  <si>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</si>
  <si>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</si>
  <si>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</si>
  <si>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</si>
  <si>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</si>
  <si>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</si>
  <si>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</si>
  <si>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</si>
  <si>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</si>
  <si>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</si>
  <si>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</si>
  <si>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</si>
  <si>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</si>
  <si>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</si>
  <si>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</si>
  <si>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</si>
  <si>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</si>
  <si>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</si>
  <si>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3.68</t>
  </si>
  <si>
    <t>▲ 3.05</t>
  </si>
  <si>
    <t>水道事業会計</t>
  </si>
  <si>
    <t>工業用水道事業会計</t>
  </si>
  <si>
    <t>一般会計</t>
  </si>
  <si>
    <t>介護保険事業特別会計</t>
  </si>
  <si>
    <t>後期高齢者医療事業特別会計</t>
  </si>
  <si>
    <t>住宅新築資金等貸付事業特別会計</t>
  </si>
  <si>
    <t>平尾墓園事業特別会計</t>
  </si>
  <si>
    <t>国民健康保険事業特別会計</t>
  </si>
  <si>
    <t>その他会計（赤字）</t>
  </si>
  <si>
    <t>その他会計（黒字）</t>
  </si>
  <si>
    <t>愛媛県地方税滞納整理機構</t>
    <rPh sb="0" eb="3">
      <t>エヒメケン</t>
    </rPh>
    <rPh sb="3" eb="6">
      <t>チホウゼイ</t>
    </rPh>
    <rPh sb="6" eb="8">
      <t>タイノウ</t>
    </rPh>
    <rPh sb="8" eb="10">
      <t>セイリ</t>
    </rPh>
    <rPh sb="10" eb="12">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</si>
  <si>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</si>
  <si>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</si>
  <si>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</si>
  <si>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</si>
  <si>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</si>
  <si>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</si>
  <si>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</si>
  <si>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</si>
  <si>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マイントピア別子</t>
    <rPh sb="6" eb="8">
      <t>ベッシ</t>
    </rPh>
    <phoneticPr fontId="2"/>
  </si>
  <si>
    <t>新居浜市土地開発公社</t>
    <rPh sb="0" eb="4">
      <t>ニイハマシ</t>
    </rPh>
    <rPh sb="4" eb="10">
      <t>トチカイハツコウシャ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</si>
  <si>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</si>
  <si>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</si>
  <si>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えひめ東予産業創造センター</t>
    <rPh sb="3" eb="5">
      <t>トウヨ</t>
    </rPh>
    <rPh sb="5" eb="7">
      <t>サンギョウ</t>
    </rPh>
    <rPh sb="7" eb="9">
      <t>ソウゾウ</t>
    </rPh>
    <phoneticPr fontId="2"/>
  </si>
  <si>
    <t>合併振興基金</t>
    <rPh sb="0" eb="6">
      <t>ガッペイシンコウキキン</t>
    </rPh>
    <phoneticPr fontId="11"/>
  </si>
  <si>
    <t>文化振興基金</t>
    <rPh sb="0" eb="2">
      <t>ブンカ</t>
    </rPh>
    <rPh sb="2" eb="4">
      <t>シンコウ</t>
    </rPh>
    <rPh sb="4" eb="6">
      <t>キキン</t>
    </rPh>
    <phoneticPr fontId="11"/>
  </si>
  <si>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</si>
  <si>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</si>
  <si>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体育施設建設基金</t>
    <rPh sb="0" eb="2">
      <t>タイイク</t>
    </rPh>
    <rPh sb="2" eb="4">
      <t>シセツ</t>
    </rPh>
    <rPh sb="4" eb="6">
      <t>ケンセツ</t>
    </rPh>
    <rPh sb="6" eb="8">
      <t>キキン</t>
    </rPh>
    <phoneticPr fontId="11"/>
  </si>
  <si>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</si>
  <si>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</si>
  <si>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</si>
  <si>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</si>
  <si>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</si>
  <si>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</si>
  <si>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</si>
  <si>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</si>
  <si>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</si>
  <si>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</si>
  <si>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平成29年度は将来負担比率は数値が発生しない見込みである。
　有形固定資産減価償却率も横ばいの見込みであるため、現状としては、健全であると判断できる。
　ただ、類似団体有形固定資産減価償却率の最小値が43.5となっていることを鑑みると、有形固定資産の老朽化対策に積極的に取り組むことも検討の余地がある。</t>
    <rPh sb="1" eb="3">
      <t>ヘイセイ</t>
    </rPh>
    <rPh sb="5" eb="7">
      <t>ネンド</t>
    </rPh>
    <rPh sb="8" eb="10">
      <t>ショウライ</t>
    </rPh>
    <rPh sb="10" eb="12">
      <t>フタン</t>
    </rPh>
    <rPh sb="12" eb="14">
      <t>ヒリツ</t>
    </rPh>
    <rPh sb="15" eb="17">
      <t>スウチ</t>
    </rPh>
    <rPh sb="18" eb="20">
      <t>ハッセイ</t>
    </rPh>
    <rPh sb="23" eb="25">
      <t>ミコ</t>
    </rPh>
    <rPh sb="32" eb="34">
      <t>ユウケイ</t>
    </rPh>
    <rPh sb="34" eb="36">
      <t>コテイ</t>
    </rPh>
    <rPh sb="36" eb="38">
      <t>シサン</t>
    </rPh>
    <rPh sb="38" eb="40">
      <t>ゲンカ</t>
    </rPh>
    <rPh sb="40" eb="42">
      <t>ショウキャク</t>
    </rPh>
    <rPh sb="42" eb="43">
      <t>リツ</t>
    </rPh>
    <rPh sb="44" eb="45">
      <t>ヨコ</t>
    </rPh>
    <rPh sb="48" eb="50">
      <t>ミコ</t>
    </rPh>
    <rPh sb="57" eb="59">
      <t>ゲンジョウ</t>
    </rPh>
    <rPh sb="64" eb="66">
      <t>ケンゼン</t>
    </rPh>
    <rPh sb="70" eb="72">
      <t>ハンダン</t>
    </rPh>
    <rPh sb="81" eb="83">
      <t>ルイジ</t>
    </rPh>
    <rPh sb="83" eb="85">
      <t>ダンタイ</t>
    </rPh>
    <rPh sb="85" eb="87">
      <t>ユウケイ</t>
    </rPh>
    <rPh sb="87" eb="89">
      <t>コテイ</t>
    </rPh>
    <rPh sb="89" eb="91">
      <t>シサン</t>
    </rPh>
    <rPh sb="91" eb="93">
      <t>ゲンカ</t>
    </rPh>
    <rPh sb="93" eb="95">
      <t>ショウキャク</t>
    </rPh>
    <rPh sb="95" eb="96">
      <t>リツ</t>
    </rPh>
    <rPh sb="97" eb="100">
      <t>サイショウチ</t>
    </rPh>
    <rPh sb="114" eb="115">
      <t>カンガ</t>
    </rPh>
    <rPh sb="119" eb="121">
      <t>ユウケイ</t>
    </rPh>
    <rPh sb="121" eb="123">
      <t>コテイ</t>
    </rPh>
    <rPh sb="123" eb="125">
      <t>シサン</t>
    </rPh>
    <rPh sb="126" eb="129">
      <t>ロウキュウカ</t>
    </rPh>
    <rPh sb="129" eb="131">
      <t>タイサク</t>
    </rPh>
    <rPh sb="132" eb="135">
      <t>セッキョクテキ</t>
    </rPh>
    <rPh sb="136" eb="137">
      <t>ト</t>
    </rPh>
    <rPh sb="138" eb="139">
      <t>ク</t>
    </rPh>
    <rPh sb="143" eb="145">
      <t>ケントウ</t>
    </rPh>
    <rPh sb="146" eb="148">
      <t>ヨチ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</si>
  <si>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</si>
  <si>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</si>
  <si>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</si>
  <si>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</si>
  <si>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</si>
  <si>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</si>
  <si>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将来負担比率、実質公債費比率ともに、類似団体内平均値を下回る見込みであることから、指標的には健全であると判断できる。
　今後も健全な状況を維持しながら、有形固定資産の老朽化対策に取り組むとともに、市民ニーズに合致した公共事業を展開したい。</t>
    <rPh sb="1" eb="3">
      <t>ショウライ</t>
    </rPh>
    <rPh sb="3" eb="5">
      <t>フタン</t>
    </rPh>
    <rPh sb="5" eb="7">
      <t>ヒリツ</t>
    </rPh>
    <rPh sb="8" eb="10">
      <t>ジッシツ</t>
    </rPh>
    <rPh sb="10" eb="13">
      <t>コウサイヒ</t>
    </rPh>
    <rPh sb="13" eb="15">
      <t>ヒリツ</t>
    </rPh>
    <rPh sb="19" eb="21">
      <t>ルイジ</t>
    </rPh>
    <rPh sb="21" eb="23">
      <t>ダンタイ</t>
    </rPh>
    <rPh sb="23" eb="24">
      <t>ナイ</t>
    </rPh>
    <rPh sb="24" eb="27">
      <t>ヘイキンチ</t>
    </rPh>
    <rPh sb="28" eb="30">
      <t>シタマワ</t>
    </rPh>
    <rPh sb="31" eb="33">
      <t>ミコ</t>
    </rPh>
    <rPh sb="42" eb="45">
      <t>シヒョウテキ</t>
    </rPh>
    <rPh sb="47" eb="49">
      <t>ケンゼン</t>
    </rPh>
    <rPh sb="53" eb="55">
      <t>ハンダン</t>
    </rPh>
    <rPh sb="61" eb="63">
      <t>コンゴ</t>
    </rPh>
    <rPh sb="64" eb="66">
      <t>ケンゼン</t>
    </rPh>
    <rPh sb="67" eb="69">
      <t>ジョウキョウ</t>
    </rPh>
    <rPh sb="70" eb="72">
      <t>イジ</t>
    </rPh>
    <rPh sb="77" eb="79">
      <t>ユウケイ</t>
    </rPh>
    <rPh sb="79" eb="81">
      <t>コテイ</t>
    </rPh>
    <rPh sb="81" eb="83">
      <t>シサン</t>
    </rPh>
    <rPh sb="84" eb="87">
      <t>ロウキュウカ</t>
    </rPh>
    <rPh sb="87" eb="89">
      <t>タイサク</t>
    </rPh>
    <rPh sb="90" eb="91">
      <t>ト</t>
    </rPh>
    <rPh sb="92" eb="93">
      <t>ク</t>
    </rPh>
    <rPh sb="99" eb="101">
      <t>シミン</t>
    </rPh>
    <rPh sb="105" eb="107">
      <t>ガッチ</t>
    </rPh>
    <rPh sb="109" eb="111">
      <t>コウキョウ</t>
    </rPh>
    <rPh sb="111" eb="113">
      <t>ジギョウ</t>
    </rPh>
    <rPh sb="114" eb="116">
      <t>テンカイ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</si>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</sst>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E966-4AEC-A90B-F0C363E4C4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50638</c:v>
                </c:pt>
                <c:pt idx="1">
                  <c:v>61242</c:v>
                </c:pt>
                <c:pt idx="2">
                  <c:v>54228</c:v>
                </c:pt>
                <c:pt idx="3">
                  <c:v>49783</c:v>
                </c:pt>
                <c:pt idx="4">
                  <c:v>56580</c:v>
                </c:pt>
              </c:numCache>
            </c:numRef>
          </c:val>
          <c:smooth val="0"/>
          <c:extLst>
            <c:ext xmlns:c16="http://schemas.microsoft.com/office/drawing/2014/chart" uri="{C3380CC4-5D6E-409C-BE32-E72D297353CC}">
              <c16:uniqueId val="{00000001-E966-4AEC-A90B-F0C363E4C4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3.26</c:v>
                </c:pt>
                <c:pt idx="1">
                  <c:v>2.08</c:v>
                </c:pt>
                <c:pt idx="2">
                  <c:v>4.03</c:v>
                </c:pt>
                <c:pt idx="3">
                  <c:v>4.2300000000000004</c:v>
                </c:pt>
                <c:pt idx="4">
                  <c:v>3.94</c:v>
                </c:pt>
              </c:numCache>
            </c:numRef>
          </c:val>
          <c:extLst>
            <c:ext xmlns:c16="http://schemas.microsoft.com/office/drawing/2014/chart" uri="{C3380CC4-5D6E-409C-BE32-E72D297353CC}">
              <c16:uniqueId val="{00000000-6CDB-47D0-860C-BD9AB8ECD4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20.79</c:v>
                </c:pt>
                <c:pt idx="1">
                  <c:v>18.48</c:v>
                </c:pt>
                <c:pt idx="2">
                  <c:v>18.899999999999999</c:v>
                </c:pt>
                <c:pt idx="3">
                  <c:v>15.71</c:v>
                </c:pt>
                <c:pt idx="4">
                  <c:v>16.579999999999998</c:v>
                </c:pt>
              </c:numCache>
            </c:numRef>
          </c:val>
          <c:extLst>
            <c:ext xmlns:c16="http://schemas.microsoft.com/office/drawing/2014/chart" uri="{C3380CC4-5D6E-409C-BE32-E72D297353CC}">
              <c16:uniqueId val="{00000001-6CDB-47D0-860C-BD9AB8ECD4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1.64</c:v>
                </c:pt>
                <c:pt idx="1">
                  <c:v>-3.68</c:v>
                </c:pt>
                <c:pt idx="2">
                  <c:v>2.39</c:v>
                </c:pt>
                <c:pt idx="3">
                  <c:v>-3.05</c:v>
                </c:pt>
                <c:pt idx="4">
                  <c:v>0.25</c:v>
                </c:pt>
              </c:numCache>
            </c:numRef>
          </c:val>
          <c:smooth val="0"/>
          <c:extLst>
            <c:ext xmlns:c16="http://schemas.microsoft.com/office/drawing/2014/chart" uri="{C3380CC4-5D6E-409C-BE32-E72D297353CC}">
              <c16:uniqueId val="{00000002-6CDB-47D0-860C-BD9AB8ECD4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0.28000000000000003</c:v>
                </c:pt>
                <c:pt idx="2">
                  <c:v>#N/A</c:v>
                </c:pt>
                <c:pt idx="3">
                  <c:v>0.28000000000000003</c:v>
                </c:pt>
                <c:pt idx="4">
                  <c:v>#N/A</c:v>
                </c:pt>
                <c:pt idx="5">
                  <c:v>0.74</c:v>
                </c:pt>
                <c:pt idx="6">
                  <c:v>#N/A</c:v>
                </c:pt>
                <c:pt idx="7">
                  <c:v>0</c:v>
                </c:pt>
                <c:pt idx="8">
                  <c:v>#N/A</c:v>
                </c:pt>
                <c:pt idx="9">
                  <c:v>0</c:v>
                </c:pt>
              </c:numCache>
            </c:numRef>
          </c:val>
          <c:extLst>
            <c:ext xmlns:c16="http://schemas.microsoft.com/office/drawing/2014/chart" uri="{C3380CC4-5D6E-409C-BE32-E72D297353CC}">
              <c16:uniqueId val="{00000000-220F-45B0-88C1-D4864711C4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0F-45B0-88C1-D4864711C43F}"/>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0F-45B0-88C1-D4864711C43F}"/>
            </c:ext>
          </c:extLst>
        </c:ser>
        <c:ser>
          <c:idx val="3"/>
          <c:order val="3"/>
          <c:tx>
            <c:strRef>
              <c:f>データシート!$A$30</c:f>
              <c:strCache>
                <c:ptCount val="1"/>
                <c:pt idx="0">
                  <c:v>平尾墓園事業特別会計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0F-45B0-88C1-D4864711C43F}"/>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c:v>
                </c:pt>
                <c:pt idx="4">
                  <c:v>#N/A</c:v>
                </c:pt>
                <c:pt idx="5">
                  <c:v>0.13</c:v>
                </c:pt>
                <c:pt idx="6">
                  <c:v>#N/A</c:v>
                </c:pt>
                <c:pt idx="7">
                  <c:v>0.14000000000000001</c:v>
                </c:pt>
                <c:pt idx="8">
                  <c:v>#N/A</c:v>
                </c:pt>
                <c:pt idx="9">
                  <c:v>0.16</c:v>
                </c:pt>
              </c:numCache>
            </c:numRef>
          </c:val>
          <c:extLst>
            <c:ext xmlns:c16="http://schemas.microsoft.com/office/drawing/2014/chart" uri="{C3380CC4-5D6E-409C-BE32-E72D297353CC}">
              <c16:uniqueId val="{00000004-220F-45B0-88C1-D4864711C43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0.32</c:v>
                </c:pt>
                <c:pt idx="4">
                  <c:v>#N/A</c:v>
                </c:pt>
                <c:pt idx="5">
                  <c:v>0.28000000000000003</c:v>
                </c:pt>
                <c:pt idx="6">
                  <c:v>#N/A</c:v>
                </c:pt>
                <c:pt idx="7">
                  <c:v>0.31</c:v>
                </c:pt>
                <c:pt idx="8">
                  <c:v>#N/A</c:v>
                </c:pt>
                <c:pt idx="9">
                  <c:v>0.31</c:v>
                </c:pt>
              </c:numCache>
            </c:numRef>
          </c:val>
          <c:extLst>
            <c:ext xmlns:c16="http://schemas.microsoft.com/office/drawing/2014/chart" uri="{C3380CC4-5D6E-409C-BE32-E72D297353CC}">
              <c16:uniqueId val="{00000005-220F-45B0-88C1-D4864711C4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0.91</c:v>
                </c:pt>
                <c:pt idx="4">
                  <c:v>#N/A</c:v>
                </c:pt>
                <c:pt idx="5">
                  <c:v>0.72</c:v>
                </c:pt>
                <c:pt idx="6">
                  <c:v>#N/A</c:v>
                </c:pt>
                <c:pt idx="7">
                  <c:v>1.91</c:v>
                </c:pt>
                <c:pt idx="8">
                  <c:v>#N/A</c:v>
                </c:pt>
                <c:pt idx="9">
                  <c:v>0.91</c:v>
                </c:pt>
              </c:numCache>
            </c:numRef>
          </c:val>
          <c:extLst>
            <c:ext xmlns:c16="http://schemas.microsoft.com/office/drawing/2014/chart" uri="{C3380CC4-5D6E-409C-BE32-E72D297353CC}">
              <c16:uniqueId val="{00000006-220F-45B0-88C1-D4864711C43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3.17</c:v>
                </c:pt>
                <c:pt idx="2">
                  <c:v>#N/A</c:v>
                </c:pt>
                <c:pt idx="3">
                  <c:v>1.99</c:v>
                </c:pt>
                <c:pt idx="4">
                  <c:v>#N/A</c:v>
                </c:pt>
                <c:pt idx="5">
                  <c:v>3.89</c:v>
                </c:pt>
                <c:pt idx="6">
                  <c:v>#N/A</c:v>
                </c:pt>
                <c:pt idx="7">
                  <c:v>4.08</c:v>
                </c:pt>
                <c:pt idx="8">
                  <c:v>#N/A</c:v>
                </c:pt>
                <c:pt idx="9">
                  <c:v>4.1500000000000004</c:v>
                </c:pt>
              </c:numCache>
            </c:numRef>
          </c:val>
          <c:extLst>
            <c:ext xmlns:c16="http://schemas.microsoft.com/office/drawing/2014/chart" uri="{C3380CC4-5D6E-409C-BE32-E72D297353CC}">
              <c16:uniqueId val="{00000007-220F-45B0-88C1-D4864711C43F}"/>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c:v>
                </c:pt>
                <c:pt idx="2">
                  <c:v>#N/A</c:v>
                </c:pt>
                <c:pt idx="3">
                  <c:v>3.79</c:v>
                </c:pt>
                <c:pt idx="4">
                  <c:v>#N/A</c:v>
                </c:pt>
                <c:pt idx="5">
                  <c:v>4.17</c:v>
                </c:pt>
                <c:pt idx="6">
                  <c:v>#N/A</c:v>
                </c:pt>
                <c:pt idx="7">
                  <c:v>4.24</c:v>
                </c:pt>
                <c:pt idx="8">
                  <c:v>#N/A</c:v>
                </c:pt>
                <c:pt idx="9">
                  <c:v>4.6900000000000004</c:v>
                </c:pt>
              </c:numCache>
            </c:numRef>
          </c:val>
          <c:extLst>
            <c:ext xmlns:c16="http://schemas.microsoft.com/office/drawing/2014/chart" uri="{C3380CC4-5D6E-409C-BE32-E72D297353CC}">
              <c16:uniqueId val="{00000008-220F-45B0-88C1-D4864711C4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6.54</c:v>
                </c:pt>
                <c:pt idx="2">
                  <c:v>#N/A</c:v>
                </c:pt>
                <c:pt idx="3">
                  <c:v>4.51</c:v>
                </c:pt>
                <c:pt idx="4">
                  <c:v>#N/A</c:v>
                </c:pt>
                <c:pt idx="5">
                  <c:v>5.45</c:v>
                </c:pt>
                <c:pt idx="6">
                  <c:v>#N/A</c:v>
                </c:pt>
                <c:pt idx="7">
                  <c:v>6.22</c:v>
                </c:pt>
                <c:pt idx="8">
                  <c:v>#N/A</c:v>
                </c:pt>
                <c:pt idx="9">
                  <c:v>7.96</c:v>
                </c:pt>
              </c:numCache>
            </c:numRef>
          </c:val>
          <c:extLst>
            <c:ext xmlns:c16="http://schemas.microsoft.com/office/drawing/2014/chart" uri="{C3380CC4-5D6E-409C-BE32-E72D297353CC}">
              <c16:uniqueId val="{00000009-220F-45B0-88C1-D4864711C4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5956</c:v>
                </c:pt>
                <c:pt idx="5">
                  <c:v>6013</c:v>
                </c:pt>
                <c:pt idx="8">
                  <c:v>5841</c:v>
                </c:pt>
                <c:pt idx="11">
                  <c:v>5696</c:v>
                </c:pt>
                <c:pt idx="14">
                  <c:v>5674</c:v>
                </c:pt>
              </c:numCache>
            </c:numRef>
          </c:val>
          <c:extLst>
            <c:ext xmlns:c16="http://schemas.microsoft.com/office/drawing/2014/chart" uri="{C3380CC4-5D6E-409C-BE32-E72D297353CC}">
              <c16:uniqueId val="{00000000-9BEC-4544-8E0D-DED3071222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EC-4544-8E0D-DED3071222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41</c:v>
                </c:pt>
                <c:pt idx="6">
                  <c:v>39</c:v>
                </c:pt>
                <c:pt idx="9">
                  <c:v>34</c:v>
                </c:pt>
                <c:pt idx="12">
                  <c:v>29</c:v>
                </c:pt>
              </c:numCache>
            </c:numRef>
          </c:val>
          <c:extLst>
            <c:ext xmlns:c16="http://schemas.microsoft.com/office/drawing/2014/chart" uri="{C3380CC4-5D6E-409C-BE32-E72D297353CC}">
              <c16:uniqueId val="{00000002-9BEC-4544-8E0D-DED3071222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EC-4544-8E0D-DED3071222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1599</c:v>
                </c:pt>
                <c:pt idx="3">
                  <c:v>1704</c:v>
                </c:pt>
                <c:pt idx="6">
                  <c:v>1652</c:v>
                </c:pt>
                <c:pt idx="9">
                  <c:v>1653</c:v>
                </c:pt>
                <c:pt idx="12">
                  <c:v>1667</c:v>
                </c:pt>
              </c:numCache>
            </c:numRef>
          </c:val>
          <c:extLst>
            <c:ext xmlns:c16="http://schemas.microsoft.com/office/drawing/2014/chart" uri="{C3380CC4-5D6E-409C-BE32-E72D297353CC}">
              <c16:uniqueId val="{00000004-9BEC-4544-8E0D-DED3071222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EC-4544-8E0D-DED3071222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EC-4544-8E0D-DED3071222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5795</c:v>
                </c:pt>
                <c:pt idx="3">
                  <c:v>5745</c:v>
                </c:pt>
                <c:pt idx="6">
                  <c:v>5281</c:v>
                </c:pt>
                <c:pt idx="9">
                  <c:v>4723</c:v>
                </c:pt>
                <c:pt idx="12">
                  <c:v>4432</c:v>
                </c:pt>
              </c:numCache>
            </c:numRef>
          </c:val>
          <c:extLst>
            <c:ext xmlns:c16="http://schemas.microsoft.com/office/drawing/2014/chart" uri="{C3380CC4-5D6E-409C-BE32-E72D297353CC}">
              <c16:uniqueId val="{00000007-9BEC-4544-8E0D-DED3071222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1486</c:v>
                </c:pt>
                <c:pt idx="2">
                  <c:v>#N/A</c:v>
                </c:pt>
                <c:pt idx="3">
                  <c:v>#N/A</c:v>
                </c:pt>
                <c:pt idx="4">
                  <c:v>1477</c:v>
                </c:pt>
                <c:pt idx="5">
                  <c:v>#N/A</c:v>
                </c:pt>
                <c:pt idx="6">
                  <c:v>#N/A</c:v>
                </c:pt>
                <c:pt idx="7">
                  <c:v>1131</c:v>
                </c:pt>
                <c:pt idx="8">
                  <c:v>#N/A</c:v>
                </c:pt>
                <c:pt idx="9">
                  <c:v>#N/A</c:v>
                </c:pt>
                <c:pt idx="10">
                  <c:v>714</c:v>
                </c:pt>
                <c:pt idx="11">
                  <c:v>#N/A</c:v>
                </c:pt>
                <c:pt idx="12">
                  <c:v>#N/A</c:v>
                </c:pt>
                <c:pt idx="13">
                  <c:v>454</c:v>
                </c:pt>
                <c:pt idx="14">
                  <c:v>#N/A</c:v>
                </c:pt>
              </c:numCache>
            </c:numRef>
          </c:val>
          <c:smooth val="0"/>
          <c:extLst>
            <c:ext xmlns:c16="http://schemas.microsoft.com/office/drawing/2014/chart" uri="{C3380CC4-5D6E-409C-BE32-E72D297353CC}">
              <c16:uniqueId val="{00000008-9BEC-4544-8E0D-DED3071222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53223</c:v>
                </c:pt>
                <c:pt idx="5">
                  <c:v>53407</c:v>
                </c:pt>
                <c:pt idx="8">
                  <c:v>53143</c:v>
                </c:pt>
                <c:pt idx="11">
                  <c:v>52110</c:v>
                </c:pt>
                <c:pt idx="14">
                  <c:v>52021</c:v>
                </c:pt>
              </c:numCache>
            </c:numRef>
          </c:val>
          <c:extLst>
            <c:ext xmlns:c16="http://schemas.microsoft.com/office/drawing/2014/chart" uri="{C3380CC4-5D6E-409C-BE32-E72D297353CC}">
              <c16:uniqueId val="{00000000-3666-4987-AC6C-E3C7A2C391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17160</c:v>
                </c:pt>
                <c:pt idx="5">
                  <c:v>16007</c:v>
                </c:pt>
                <c:pt idx="8">
                  <c:v>15709</c:v>
                </c:pt>
                <c:pt idx="11">
                  <c:v>16019</c:v>
                </c:pt>
                <c:pt idx="14">
                  <c:v>17912</c:v>
                </c:pt>
              </c:numCache>
            </c:numRef>
          </c:val>
          <c:extLst>
            <c:ext xmlns:c16="http://schemas.microsoft.com/office/drawing/2014/chart" uri="{C3380CC4-5D6E-409C-BE32-E72D297353CC}">
              <c16:uniqueId val="{00000001-3666-4987-AC6C-E3C7A2C391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12239</c:v>
                </c:pt>
                <c:pt idx="5">
                  <c:v>11623</c:v>
                </c:pt>
                <c:pt idx="8">
                  <c:v>11189</c:v>
                </c:pt>
                <c:pt idx="11">
                  <c:v>9902</c:v>
                </c:pt>
                <c:pt idx="14">
                  <c:v>10062</c:v>
                </c:pt>
              </c:numCache>
            </c:numRef>
          </c:val>
          <c:extLst>
            <c:ext xmlns:c16="http://schemas.microsoft.com/office/drawing/2014/chart" uri="{C3380CC4-5D6E-409C-BE32-E72D297353CC}">
              <c16:uniqueId val="{00000002-3666-4987-AC6C-E3C7A2C391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66-4987-AC6C-E3C7A2C391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66-4987-AC6C-E3C7A2C391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66-4987-AC6C-E3C7A2C391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7990</c:v>
                </c:pt>
                <c:pt idx="3">
                  <c:v>7756</c:v>
                </c:pt>
                <c:pt idx="6">
                  <c:v>8033</c:v>
                </c:pt>
                <c:pt idx="9">
                  <c:v>8035</c:v>
                </c:pt>
                <c:pt idx="12">
                  <c:v>7793</c:v>
                </c:pt>
              </c:numCache>
            </c:numRef>
          </c:val>
          <c:extLst>
            <c:ext xmlns:c16="http://schemas.microsoft.com/office/drawing/2014/chart" uri="{C3380CC4-5D6E-409C-BE32-E72D297353CC}">
              <c16:uniqueId val="{00000006-3666-4987-AC6C-E3C7A2C391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66-4987-AC6C-E3C7A2C391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21904</c:v>
                </c:pt>
                <c:pt idx="3">
                  <c:v>22597</c:v>
                </c:pt>
                <c:pt idx="6">
                  <c:v>22850</c:v>
                </c:pt>
                <c:pt idx="9">
                  <c:v>22603</c:v>
                </c:pt>
                <c:pt idx="12">
                  <c:v>22078</c:v>
                </c:pt>
              </c:numCache>
            </c:numRef>
          </c:val>
          <c:extLst>
            <c:ext xmlns:c16="http://schemas.microsoft.com/office/drawing/2014/chart" uri="{C3380CC4-5D6E-409C-BE32-E72D297353CC}">
              <c16:uniqueId val="{00000008-3666-4987-AC6C-E3C7A2C391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174</c:v>
                </c:pt>
                <c:pt idx="3">
                  <c:v>133</c:v>
                </c:pt>
                <c:pt idx="6">
                  <c:v>94</c:v>
                </c:pt>
                <c:pt idx="9">
                  <c:v>60</c:v>
                </c:pt>
                <c:pt idx="12">
                  <c:v>30</c:v>
                </c:pt>
              </c:numCache>
            </c:numRef>
          </c:val>
          <c:extLst>
            <c:ext xmlns:c16="http://schemas.microsoft.com/office/drawing/2014/chart" uri="{C3380CC4-5D6E-409C-BE32-E72D297353CC}">
              <c16:uniqueId val="{00000009-3666-4987-AC6C-E3C7A2C391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48433</c:v>
                </c:pt>
                <c:pt idx="3">
                  <c:v>48388</c:v>
                </c:pt>
                <c:pt idx="6">
                  <c:v>48623</c:v>
                </c:pt>
                <c:pt idx="9">
                  <c:v>48431</c:v>
                </c:pt>
                <c:pt idx="12">
                  <c:v>49872</c:v>
                </c:pt>
              </c:numCache>
            </c:numRef>
          </c:val>
          <c:extLst>
            <c:ext xmlns:c16="http://schemas.microsoft.com/office/drawing/2014/chart" uri="{C3380CC4-5D6E-409C-BE32-E72D297353CC}">
              <c16:uniqueId val="{0000000A-3666-4987-AC6C-E3C7A2C391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1099</c:v>
                </c:pt>
                <c:pt idx="11">
                  <c:v>#N/A</c:v>
                </c:pt>
                <c:pt idx="12">
                  <c:v>#N/A</c:v>
                </c:pt>
                <c:pt idx="13">
                  <c:v>0</c:v>
                </c:pt>
                <c:pt idx="14">
                  <c:v>#N/A</c:v>
                </c:pt>
              </c:numCache>
            </c:numRef>
          </c:val>
          <c:smooth val="0"/>
          <c:extLst>
            <c:ext xmlns:c16="http://schemas.microsoft.com/office/drawing/2014/chart" uri="{C3380CC4-5D6E-409C-BE32-E72D297353CC}">
              <c16:uniqueId val="{0000000B-3666-4987-AC6C-E3C7A2C391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5148</c:v>
                </c:pt>
                <c:pt idx="1">
                  <c:v>4268</c:v>
                </c:pt>
                <c:pt idx="2">
                  <c:v>4432</c:v>
                </c:pt>
              </c:numCache>
            </c:numRef>
          </c:val>
          <c:extLst>
            <c:ext xmlns:c16="http://schemas.microsoft.com/office/drawing/2014/chart" uri="{C3380CC4-5D6E-409C-BE32-E72D297353CC}">
              <c16:uniqueId val="{00000000-A878-4C21-A8E4-F2C2117C5F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617</c:v>
                </c:pt>
                <c:pt idx="1">
                  <c:v>497</c:v>
                </c:pt>
                <c:pt idx="2">
                  <c:v>706</c:v>
                </c:pt>
              </c:numCache>
            </c:numRef>
          </c:val>
          <c:extLst>
            <c:ext xmlns:c16="http://schemas.microsoft.com/office/drawing/2014/chart" uri="{C3380CC4-5D6E-409C-BE32-E72D297353CC}">
              <c16:uniqueId val="{00000001-A878-4C21-A8E4-F2C2117C5F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5885</c:v>
                </c:pt>
                <c:pt idx="1">
                  <c:v>5565</c:v>
                </c:pt>
                <c:pt idx="2">
                  <c:v>5227</c:v>
                </c:pt>
              </c:numCache>
            </c:numRef>
          </c:val>
          <c:extLst>
            <c:ext xmlns:c16="http://schemas.microsoft.com/office/drawing/2014/chart" uri="{C3380CC4-5D6E-409C-BE32-E72D297353CC}">
              <c16:uniqueId val="{00000002-A878-4C21-A8E4-F2C2117C5F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{6113FB3C-A2A2-4437-BCE1-742F8BB012D5}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530-43FC-822A-146B2D77C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{947904CB-F18B-4CC8-9599-66E7F3D69A19}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30-43FC-822A-146B2D77C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{E50829A0-E753-4159-B2F5-EE3C3A3071DC}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30-43FC-822A-146B2D77C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{3FAFF7E4-3C7A-438C-8A3D-EAC9227D6597}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30-43FC-822A-146B2D77C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{0595240C-EC1D-4E33-BBB0-F3269ABE455B}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30-43FC-822A-146B2D77C5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{C3643CC8-C106-42C6-A3FD-C39C8BA6954B}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530-43FC-822A-146B2D77C5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{9BC78830-EE8E-4DEB-9109-811FE1D55BED}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530-43FC-822A-146B2D77C53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{53B7011C-251B-4D22-AB66-E94E35F8B3F8}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530-43FC-822A-146B2D77C5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{31B6E060-6E8D-491D-8344-89291AA9422D}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530-43FC-822A-146B2D77C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numCache>
            </c:numRef>
          </c:xVal>
          <c:yVal>
            <c:numRef>
              <c:f>公会計指標分析・財政指標組合せ分析表!$BP$51:$DC$51</c:f>
              <c:numCache>
                <c:formatCode>#,##0.0;"▲ "#,##0.0</c:formatCode>
                <c:ptCount val="40"/>
                <c:pt idx="24">
                  <c:v>4.8</c:v>
                </c:pt>
              </c:numCache>
            </c:numRef>
          </c:yVal>
          <c:smooth val="0"/>
          <c:extLst>
            <c:ext xmlns:c16="http://schemas.microsoft.com/office/drawing/2014/chart" uri="{C3380CC4-5D6E-409C-BE32-E72D297353CC}">
              <c16:uniqueId val="{00000009-B530-43FC-822A-146B2D77C5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{BEE5994B-BB4B-4562-A737-CA64A63E77ED}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530-43FC-822A-146B2D77C5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{6875C749-41F1-4CE4-A13D-958EC7ABE819}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30-43FC-822A-146B2D77C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{74BFF9C1-D5D5-49DA-B099-D76374386851}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30-43FC-822A-146B2D77C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{F9FF6883-847C-4E46-82C8-D3D343E8CEE3}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30-43FC-822A-146B2D77C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{6B6ABF5D-2541-48B9-989D-26070BE809DC}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30-43FC-822A-146B2D77C5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{776BD380-B186-47E1-8FB8-91305A3D4992}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530-43FC-822A-146B2D77C5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{800F8A6D-1515-4A06-98F9-EA5EE1B05FE1}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530-43FC-822A-146B2D77C53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{7B23FF05-0D03-48EE-834C-A4DDF1D1686F}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530-43FC-822A-146B2D77C5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{41CD65BC-4D59-4134-8190-5B21615E6B0B}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530-43FC-822A-146B2D77C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c:ext xmlns:c16="http://schemas.microsoft.com/office/drawing/2014/chart" uri="{C3380CC4-5D6E-409C-BE32-E72D297353CC}">
              <c16:uniqueId val="{00000013-B530-43FC-822A-146B2D77C539}"/>
            </c:ext>
          </c:extLst>
        </c:ser>
        <c:dLbls>
          <c:showLegendKey val="0"/>
          <c:showVal val="1"/>
          <c:showCatName val="0"/>
          <c:showSerName val="0"/>
          <c:showPercent val="0"/>
          <c:showBubbleSize val="0"/>
        </c:dLbls>
        <c:axId val="46179840"/>
        <c:axId val="46181760"/>
      </c:scatterChart>
      <c:valAx>
        <c:axId val="46179840"/>
        <c:scaling>
          <c:orientation val="minMax"/>
          <c:max val="57.7"/>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4.59999999999999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{53F2E1B4-1203-4EA1-B1A3-71E0F61F2033}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DA8-497D-A33D-84141C0B3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{8B156E5C-CD5B-46C5-8695-66DA2CA9CC62}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A8-497D-A33D-84141C0B3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{25D68D22-94D1-42A6-92E0-C07F30F633E9}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A8-497D-A33D-84141C0B3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{A7BF05C3-BC1B-4486-8B13-849E900BB3DF}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A8-497D-A33D-84141C0B3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{E8EDACFC-7EBF-4EE1-86F0-E0F76C8D1B10}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A8-497D-A33D-84141C0B33E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{1DA64FDA-E049-4150-B64D-2E04F545027C}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DA8-497D-A33D-84141C0B33E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{EE27597D-DCD8-44F6-851E-5183E55047D1}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DA8-497D-A33D-84141C0B33E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{5FC50696-8801-4B1E-8B0C-BE5F93DDBE6C}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DA8-497D-A33D-84141C0B33E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{A8EA2B44-DB92-478D-9406-7FEC9A541593}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DA8-497D-A33D-84141C0B3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6.5</c:v>
                </c:pt>
                <c:pt idx="16">
                  <c:v>6</c:v>
                </c:pt>
                <c:pt idx="24">
                  <c:v>4.9000000000000004</c:v>
                </c:pt>
                <c:pt idx="32">
                  <c:v>3.3</c:v>
                </c:pt>
              </c:numCache>
            </c:numRef>
          </c:xVal>
          <c:yVal>
            <c:numRef>
              <c:f>公会計指標分析・財政指標組合せ分析表!$BP$73:$DC$73</c:f>
              <c:numCache>
                <c:formatCode>#,##0.0;"▲ "#,##0.0</c:formatCode>
                <c:ptCount val="40"/>
                <c:pt idx="24">
                  <c:v>4.8</c:v>
                </c:pt>
              </c:numCache>
            </c:numRef>
          </c:yVal>
          <c:smooth val="0"/>
          <c:extLst>
            <c:ext xmlns:c16="http://schemas.microsoft.com/office/drawing/2014/chart" uri="{C3380CC4-5D6E-409C-BE32-E72D297353CC}">
              <c16:uniqueId val="{00000009-EDA8-497D-A33D-84141C0B33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{6561520D-1B5A-458D-B153-815E78A9184B}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DA8-497D-A33D-84141C0B33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{0E3EA034-B651-4576-97D4-6785B3C86CC8}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A8-497D-A33D-84141C0B3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{58B1A411-38B5-40B0-A757-63A032E1E442}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A8-497D-A33D-84141C0B3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{680F3278-B6A9-469A-984D-ADFEFDB0D52F}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A8-497D-A33D-84141C0B3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{6647C719-B2DF-4853-AAA5-823EACBA8929}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A8-497D-A33D-84141C0B33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{D6A595E2-6037-4C7E-B498-7B151E30D296}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DA8-497D-A33D-84141C0B33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{8CD556E6-D822-4730-93E8-1EC6C0C86205}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DA8-497D-A33D-84141C0B33E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{CBBD50E2-91A7-42DE-AA9E-ED3DB4D8B25D}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DA8-497D-A33D-84141C0B33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{865732AF-ED93-4305-8444-54BD68F077F5}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DA8-497D-A33D-84141C0B3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EDA8-497D-A33D-84141C0B33E8}"/>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〇公営企業債の元利償還金に対する繰入金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年度以降はほぼ横ばいの傾向となっている。これは控除対象となる資本費平準化債の借入額が平成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〇算入公債費等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年度は前年度に比べほぼ横ばいとなっている。平成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年度は合併特例債の減、平成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年度は臨時財政対策債の減により減額が続いた。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〇一般会計等に係る地方債の現在高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前年度に比べ起債発行額が増加し、償還金がそれより下回ったため、残高は増加した。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〇公営企業債等繰入見込額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年度以降減少に転じている。これは下水道事業の建設改良に係る起債の抑制にここ数年努めた結果である。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〇基準財政需要額算入見込額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年度以降微減傾向となっている。合併特例債等の公債費の減少等によるものである。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〇将来負担比率の分子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年度は充当可能基金及び充当可能特定歳入の増加により将来負担額は発生していない。今後も健全な状態の維持に努める。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法人関係税の増収等により財政調整基金が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千円増となった一方、公共施設整備基金は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公共施設の計画的な更新整備に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304,008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取崩し、合併振興基金は市政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周年の各種事業費等に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千円取崩すなど、特定目的基金全体では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千円残高が減少した。その結果基金全体としては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・取崩しや処分等により全体的に減少傾向であり、この傾向は今後も続く見込み。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・災害等による突発的な財政出動に備えられる程度の残高は維持する。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文化振興基金：市民文化施設の建設及び芸術文化資料の収集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lang="ja-JP" altLang="en-US" sz="1300">
              <a:latin typeface="ＭＳ ゴシック" panose="020B0609070205080204" pitchFamily="49" charset="-128"/>
              <a:ea typeface="ＭＳ ゴシック" panose="020B0609070205080204" pitchFamily="49" charset="-128"/>
            </a:rPr>
            <a:t>公共施設の適切な機能の維持管理及び安全で快適な公共施設の管理</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体育施設建設基金：市民体育施設の建設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en-US" sz="1300">
              <a:latin typeface="ＭＳ ゴシック" panose="020B0609070205080204" pitchFamily="49" charset="-128"/>
              <a:ea typeface="ＭＳ ゴシック" panose="020B0609070205080204" pitchFamily="49" charset="-128"/>
            </a:rPr>
            <a:t>地域における高齢者等の保健及び福祉の増進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合併振興基金：市制８０周年新居浜太鼓祭りイベント事業費の財源として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千円充当、市制８０周年記念企画展開催費の財源として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千円充当するなど、基金の使途目的に沿った事業に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公共施設整備基金：既設保育所整備事業の財源として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千円充当、庁舎等整備事業の財源として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千円充当するなど、「新居浜市アセットマネジメント推進基本方針」に基づく、公共施設の計画的な更新整備に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地域福祉基金：家庭ごみふれあい収集事業費の財源として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千円充当、敬老地域ふれあい事業費の財源として、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千円充当するなど、基金の使途目的に沿った事業に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・合併振興基金：基金造成時の目的達成に向けて、合併した旧自治体の一体感醸成のためのソフト事業には積極的に充当していく。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・公共施設整備基金：今後公共施設の老朽化が進行していくにつれ取崩し額も増加するが、必要性も高まっていくため、優先的に積立てを行う。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年度は法人税収入の増加に加え、臨時財政対策債の増加等により歳入が大幅に回復したため、取崩し額を上回る積立を行ったことで増加した。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年度水害による財政出動の実績に鑑み、今後発生する可能性が高い南海トラフ地震による災害等に備え、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億円を下回らない額を目途に積立ることとしている。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市債残高については平成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年度末をピークを迎えることから、これに備えた積立てを計画的に行う予定。その後減少に転じ、平準化される見込み。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類似団体の平均値が</a:t>
          </a:r>
          <a:r>
            <a:rPr kumimoji="1" lang="en-US" altLang="ja-JP" sz="1100">
              <a:latin typeface="ＭＳ Ｐゴシック" panose="020B0600070205080204" pitchFamily="50" charset="-128"/>
              <a:ea typeface="ＭＳ Ｐゴシック" panose="020B0600070205080204" pitchFamily="50" charset="-128"/>
            </a:rPr>
            <a:t>58.5</a:t>
          </a:r>
          <a:r>
            <a:rPr kumimoji="1" lang="ja-JP" altLang="en-US" sz="1100">
              <a:latin typeface="ＭＳ Ｐゴシック" panose="020B0600070205080204" pitchFamily="50" charset="-128"/>
              <a:ea typeface="ＭＳ Ｐゴシック" panose="020B0600070205080204" pitchFamily="50" charset="-128"/>
            </a:rPr>
            <a:t>であり、当市の平成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年度数値より若干高い数値となっている。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年度とほぼ同率で推移する見込みである。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今後も全国、愛媛県、類似団体の平均値を上回ることが無いよう適切に有形固定資産の老朽化対策に取り組みたい。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6" name="直線コネクタ 65"/>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7"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8" name="直線コネクタ 67"/>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9"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0" name="直線コネクタ 69"/>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3" name="フローチャート: 判断 72"/>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4" name="フローチャート: 判断 73"/>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20447</xdr:rowOff>
    </xdr:from>
    <xdr:to>
      <xdr:col>19</xdr:col>
      <xdr:colOff>187325</xdr:colOff>
      <xdr:row>31</xdr:row>
      <xdr:rowOff>122047</xdr:rowOff>
    </xdr:to>
    <xdr:sp macro="" textlink="">
      <xdr:nvSpPr>
        <xdr:cNvPr id="80" name="楕円 79"/>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81"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113174</xdr:rowOff>
    </xdr:from>
    <xdr:ext cx="405111" cy="259045"/>
    <xdr:sp macro="" textlink="">
      <xdr:nvSpPr>
        <xdr:cNvPr id="83" name="n_1mainValue有形固定資産減価償却率"/>
        <xdr:cNvSpPr txBox="1"/>
      </xdr:nvSpPr>
      <xdr:spPr>
        <a:xfrm>
          <a:off x="38360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当市の数値は、全国、愛媛県、類似団体平均をそれぞれ上回っており、健全な状況であると判断できる。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今後も、実質債務の抑制に努めるとともに、業務支出の節約を図る等して現在の健全な状況を維持したい。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2" name="直線コネクタ 11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6" name="直線コネクタ 11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8" name="フローチャート: 判断 11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4" name="楕円 123"/>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5"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39</xdr:row>
      <xdr:rowOff>152400</xdr:rowOff>
    </xdr:to>
    <xdr:cxnSp macro="">
      <xdr:nvCxnSpPr>
        <xdr:cNvPr id="56" name="直線コネクタ 55"/>
        <xdr:cNvCxnSpPr/>
      </xdr:nvCxnSpPr>
      <xdr:spPr>
        <a:xfrm flipV="1">
          <a:off x="4634865" y="564261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156227</xdr:rowOff>
    </xdr:from>
    <xdr:ext cx="405111" cy="259045"/>
    <xdr:sp macro="" textlink="">
      <xdr:nvSpPr>
        <xdr:cNvPr id="57" name="【道路】&#10;有形固定資産減価償却率最小値テキスト"/>
        <xdr:cNvSpPr txBox="1"/>
      </xdr:nvSpPr>
      <xdr:spPr>
        <a:xfrm>
          <a:off x="4673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152400</xdr:rowOff>
    </xdr:from>
    <xdr:to>
      <xdr:col>24</xdr:col>
      <xdr:colOff>152400</xdr:colOff>
      <xdr:row>39</xdr:row>
      <xdr:rowOff>152400</xdr:rowOff>
    </xdr:to>
    <xdr:cxnSp macro="">
      <xdr:nvCxnSpPr>
        <xdr:cNvPr id="58" name="直線コネクタ 57"/>
        <xdr:cNvCxnSpPr/>
      </xdr:nvCxnSpPr>
      <xdr:spPr>
        <a:xfrm>
          <a:off x="4546600" y="683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59" name="【道路】&#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0" name="直線コネクタ 59"/>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3" name="フローチャート: 判断 62"/>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4" name="フローチャート: 判断 63"/>
        <xdr:cNvSpPr/>
      </xdr:nvSpPr>
      <xdr:spPr>
        <a:xfrm>
          <a:off x="2857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143510</xdr:rowOff>
    </xdr:from>
    <xdr:to>
      <xdr:col>20</xdr:col>
      <xdr:colOff>38100</xdr:colOff>
      <xdr:row>41</xdr:row>
      <xdr:rowOff>73660</xdr:rowOff>
    </xdr:to>
    <xdr:sp macro="" textlink="">
      <xdr:nvSpPr>
        <xdr:cNvPr id="70" name="楕円 69"/>
        <xdr:cNvSpPr/>
      </xdr:nvSpPr>
      <xdr:spPr>
        <a:xfrm>
          <a:off x="3746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128287</xdr:rowOff>
    </xdr:from>
    <xdr:ext cx="405111" cy="259045"/>
    <xdr:sp macro="" textlink="">
      <xdr:nvSpPr>
        <xdr:cNvPr id="71" name="n_1aveValue【道路】&#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2" name="n_2aveValue【道路】&#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64787</xdr:rowOff>
    </xdr:from>
    <xdr:ext cx="405111" cy="259045"/>
    <xdr:sp macro="" textlink="">
      <xdr:nvSpPr>
        <xdr:cNvPr id="73" name="n_1mainValue【道路】&#10;有形固定資産減価償却率"/>
        <xdr:cNvSpPr txBox="1"/>
      </xdr:nvSpPr>
      <xdr:spPr>
        <a:xfrm>
          <a:off x="35820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32172</xdr:rowOff>
    </xdr:from>
    <xdr:to>
      <xdr:col>54</xdr:col>
      <xdr:colOff>189865</xdr:colOff>
      <xdr:row>41</xdr:row>
      <xdr:rowOff>55169</xdr:rowOff>
    </xdr:to>
    <xdr:cxnSp macro="">
      <xdr:nvCxnSpPr>
        <xdr:cNvPr id="95" name="直線コネクタ 94"/>
        <xdr:cNvCxnSpPr/>
      </xdr:nvCxnSpPr>
      <xdr:spPr>
        <a:xfrm flipV="1">
          <a:off x="10476865" y="6375822"/>
          <a:ext cx="0" cy="7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58996</xdr:rowOff>
    </xdr:from>
    <xdr:ext cx="469744" cy="259045"/>
    <xdr:sp macro="" textlink="">
      <xdr:nvSpPr>
        <xdr:cNvPr id="96" name="【道路】&#10;一人当たり延長最小値テキスト"/>
        <xdr:cNvSpPr txBox="1"/>
      </xdr:nvSpPr>
      <xdr:spPr>
        <a:xfrm>
          <a:off x="10515600" y="70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55169</xdr:rowOff>
    </xdr:from>
    <xdr:to>
      <xdr:col>55</xdr:col>
      <xdr:colOff>88900</xdr:colOff>
      <xdr:row>41</xdr:row>
      <xdr:rowOff>55169</xdr:rowOff>
    </xdr:to>
    <xdr:cxnSp macro="">
      <xdr:nvCxnSpPr>
        <xdr:cNvPr id="97" name="直線コネクタ 96"/>
        <xdr:cNvCxnSpPr/>
      </xdr:nvCxnSpPr>
      <xdr:spPr>
        <a:xfrm>
          <a:off x="10388600" y="708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150299</xdr:rowOff>
    </xdr:from>
    <xdr:ext cx="534377" cy="259045"/>
    <xdr:sp macro="" textlink="">
      <xdr:nvSpPr>
        <xdr:cNvPr id="98" name="【道路】&#10;一人当たり延長最大値テキスト"/>
        <xdr:cNvSpPr txBox="1"/>
      </xdr:nvSpPr>
      <xdr:spPr>
        <a:xfrm>
          <a:off x="10515600" y="615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32172</xdr:rowOff>
    </xdr:from>
    <xdr:to>
      <xdr:col>55</xdr:col>
      <xdr:colOff>88900</xdr:colOff>
      <xdr:row>37</xdr:row>
      <xdr:rowOff>32172</xdr:rowOff>
    </xdr:to>
    <xdr:cxnSp macro="">
      <xdr:nvCxnSpPr>
        <xdr:cNvPr id="99" name="直線コネクタ 98"/>
        <xdr:cNvCxnSpPr/>
      </xdr:nvCxnSpPr>
      <xdr:spPr>
        <a:xfrm>
          <a:off x="10388600" y="6375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164624</xdr:rowOff>
    </xdr:from>
    <xdr:ext cx="469744" cy="259045"/>
    <xdr:sp macro="" textlink="">
      <xdr:nvSpPr>
        <xdr:cNvPr id="100" name="【道路】&#10;一人当たり延長平均値テキスト"/>
        <xdr:cNvSpPr txBox="1"/>
      </xdr:nvSpPr>
      <xdr:spPr>
        <a:xfrm>
          <a:off x="10515600" y="6679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14747</xdr:rowOff>
    </xdr:from>
    <xdr:to>
      <xdr:col>55</xdr:col>
      <xdr:colOff>50800</xdr:colOff>
      <xdr:row>39</xdr:row>
      <xdr:rowOff>116347</xdr:rowOff>
    </xdr:to>
    <xdr:sp macro="" textlink="">
      <xdr:nvSpPr>
        <xdr:cNvPr id="101" name="フローチャート: 判断 100"/>
        <xdr:cNvSpPr/>
      </xdr:nvSpPr>
      <xdr:spPr>
        <a:xfrm>
          <a:off x="10426700" y="670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165440</xdr:rowOff>
    </xdr:from>
    <xdr:to>
      <xdr:col>50</xdr:col>
      <xdr:colOff>165100</xdr:colOff>
      <xdr:row>39</xdr:row>
      <xdr:rowOff>95590</xdr:rowOff>
    </xdr:to>
    <xdr:sp macro="" textlink="">
      <xdr:nvSpPr>
        <xdr:cNvPr id="102" name="フローチャート: 判断 101"/>
        <xdr:cNvSpPr/>
      </xdr:nvSpPr>
      <xdr:spPr>
        <a:xfrm>
          <a:off x="9588500" y="66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24623</xdr:rowOff>
    </xdr:from>
    <xdr:to>
      <xdr:col>46</xdr:col>
      <xdr:colOff>38100</xdr:colOff>
      <xdr:row>39</xdr:row>
      <xdr:rowOff>126223</xdr:rowOff>
    </xdr:to>
    <xdr:sp macro="" textlink="">
      <xdr:nvSpPr>
        <xdr:cNvPr id="103" name="フローチャート: 判断 102"/>
        <xdr:cNvSpPr/>
      </xdr:nvSpPr>
      <xdr:spPr>
        <a:xfrm>
          <a:off x="8699500" y="671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128590</xdr:rowOff>
    </xdr:from>
    <xdr:to>
      <xdr:col>50</xdr:col>
      <xdr:colOff>165100</xdr:colOff>
      <xdr:row>34</xdr:row>
      <xdr:rowOff>58740</xdr:rowOff>
    </xdr:to>
    <xdr:sp macro="" textlink="">
      <xdr:nvSpPr>
        <xdr:cNvPr id="109" name="楕円 108"/>
        <xdr:cNvSpPr/>
      </xdr:nvSpPr>
      <xdr:spPr>
        <a:xfrm>
          <a:off x="9588500" y="57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86717</xdr:rowOff>
    </xdr:from>
    <xdr:ext cx="469744" cy="259045"/>
    <xdr:sp macro="" textlink="">
      <xdr:nvSpPr>
        <xdr:cNvPr id="110" name="n_1aveValue【道路】&#10;一人当たり延長"/>
        <xdr:cNvSpPr txBox="1"/>
      </xdr:nvSpPr>
      <xdr:spPr>
        <a:xfrm>
          <a:off x="9391727" y="67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142750</xdr:rowOff>
    </xdr:from>
    <xdr:ext cx="469744" cy="259045"/>
    <xdr:sp macro="" textlink="">
      <xdr:nvSpPr>
        <xdr:cNvPr id="111" name="n_2aveValue【道路】&#10;一人当たり延長"/>
        <xdr:cNvSpPr txBox="1"/>
      </xdr:nvSpPr>
      <xdr:spPr>
        <a:xfrm>
          <a:off x="8515427" y="64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75267</xdr:rowOff>
    </xdr:from>
    <xdr:ext cx="534377" cy="259045"/>
    <xdr:sp macro="" textlink="">
      <xdr:nvSpPr>
        <xdr:cNvPr id="112" name="n_1mainValue【道路】&#10;一人当たり延長"/>
        <xdr:cNvSpPr txBox="1"/>
      </xdr:nvSpPr>
      <xdr:spPr>
        <a:xfrm>
          <a:off x="9359411" y="556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37" name="直線コネクタ 136"/>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38"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39" name="直線コネクタ 138"/>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0"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2"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3" name="フローチャート: 判断 142"/>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4" name="フローチャート: 判断 143"/>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5" name="フローチャート: 判断 144"/>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51" name="楕円 150"/>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2"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3"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72407</xdr:rowOff>
    </xdr:from>
    <xdr:ext cx="405111" cy="259045"/>
    <xdr:sp macro="" textlink="">
      <xdr:nvSpPr>
        <xdr:cNvPr id="154" name="n_1mainValue【橋りょう・トンネル】&#10;有形固定資産減価償却率"/>
        <xdr:cNvSpPr txBox="1"/>
      </xdr:nvSpPr>
      <xdr:spPr>
        <a:xfrm>
          <a:off x="3582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8" name="テキスト ボックス 16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0" name="テキスト ボックス 16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2" name="テキスト ボックス 17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6" name="直線コネクタ 175"/>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7"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78" name="直線コネクタ 177"/>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79"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0" name="直線コネクタ 179"/>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1"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2" name="フローチャート: 判断 181"/>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3" name="フローチャート: 判断 182"/>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4" name="フローチャート: 判断 183"/>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97415</xdr:rowOff>
    </xdr:from>
    <xdr:to>
      <xdr:col>50</xdr:col>
      <xdr:colOff>165100</xdr:colOff>
      <xdr:row>61</xdr:row>
      <xdr:rowOff>27565</xdr:rowOff>
    </xdr:to>
    <xdr:sp macro="" textlink="">
      <xdr:nvSpPr>
        <xdr:cNvPr id="190" name="楕円 189"/>
        <xdr:cNvSpPr/>
      </xdr:nvSpPr>
      <xdr:spPr>
        <a:xfrm>
          <a:off x="9588500" y="10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151323</xdr:rowOff>
    </xdr:from>
    <xdr:ext cx="599010" cy="259045"/>
    <xdr:sp macro="" textlink="">
      <xdr:nvSpPr>
        <xdr:cNvPr id="191"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2"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18692</xdr:rowOff>
    </xdr:from>
    <xdr:ext cx="599010" cy="259045"/>
    <xdr:sp macro="" textlink="">
      <xdr:nvSpPr>
        <xdr:cNvPr id="193" name="n_1mainValue【橋りょう・トンネル】&#10;一人当たり有形固定資産（償却資産）額"/>
        <xdr:cNvSpPr txBox="1"/>
      </xdr:nvSpPr>
      <xdr:spPr>
        <a:xfrm>
          <a:off x="9327095" y="1047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6" name="テキスト ボックス 20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6" name="テキスト ボックス 21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0" name="直線コネクタ 219"/>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1"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2" name="直線コネクタ 221"/>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3"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4" name="直線コネクタ 223"/>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5"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6" name="フローチャート: 判断 225"/>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27" name="フローチャート: 判断 226"/>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28" name="フローチャート: 判断 227"/>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142421</xdr:rowOff>
    </xdr:from>
    <xdr:to>
      <xdr:col>20</xdr:col>
      <xdr:colOff>38100</xdr:colOff>
      <xdr:row>82</xdr:row>
      <xdr:rowOff>72571</xdr:rowOff>
    </xdr:to>
    <xdr:sp macro="" textlink="">
      <xdr:nvSpPr>
        <xdr:cNvPr id="234" name="楕円 233"/>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111051</xdr:rowOff>
    </xdr:from>
    <xdr:ext cx="405111" cy="259045"/>
    <xdr:sp macro="" textlink="">
      <xdr:nvSpPr>
        <xdr:cNvPr id="235"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36"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89098</xdr:rowOff>
    </xdr:from>
    <xdr:ext cx="405111" cy="259045"/>
    <xdr:sp macro="" textlink="">
      <xdr:nvSpPr>
        <xdr:cNvPr id="237" name="n_1mainValue【公営住宅】&#10;有形固定資産減価償却率"/>
        <xdr:cNvSpPr txBox="1"/>
      </xdr:nvSpPr>
      <xdr:spPr>
        <a:xfrm>
          <a:off x="3582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59" name="直線コネクタ 25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1" name="直線コネクタ 26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3" name="直線コネクタ 26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4"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5" name="フローチャート: 判断 26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66" name="フローチャート: 判断 26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67" name="フローチャート: 判断 26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39421</xdr:rowOff>
    </xdr:from>
    <xdr:to>
      <xdr:col>50</xdr:col>
      <xdr:colOff>165100</xdr:colOff>
      <xdr:row>83</xdr:row>
      <xdr:rowOff>141021</xdr:rowOff>
    </xdr:to>
    <xdr:sp macro="" textlink="">
      <xdr:nvSpPr>
        <xdr:cNvPr id="273" name="楕円 272"/>
        <xdr:cNvSpPr/>
      </xdr:nvSpPr>
      <xdr:spPr>
        <a:xfrm>
          <a:off x="9588500" y="142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154094</xdr:rowOff>
    </xdr:from>
    <xdr:ext cx="469744" cy="259045"/>
    <xdr:sp macro="" textlink="">
      <xdr:nvSpPr>
        <xdr:cNvPr id="274"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5"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157548</xdr:rowOff>
    </xdr:from>
    <xdr:ext cx="469744" cy="259045"/>
    <xdr:sp macro="" textlink="">
      <xdr:nvSpPr>
        <xdr:cNvPr id="276" name="n_1mainValue【公営住宅】&#10;一人当たり面積"/>
        <xdr:cNvSpPr txBox="1"/>
      </xdr:nvSpPr>
      <xdr:spPr>
        <a:xfrm>
          <a:off x="9391727" y="1404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7" name="テキスト ボックス 28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9" name="テキスト ボックス 2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01" name="直線コネクタ 300"/>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02"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3" name="直線コネクタ 302"/>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04"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05" name="直線コネクタ 304"/>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06"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07" name="フローチャート: 判断 306"/>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08" name="フローチャート: 判断 307"/>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09" name="フローチャート: 判断 308"/>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315" name="楕円 314"/>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145432</xdr:rowOff>
    </xdr:from>
    <xdr:ext cx="405111" cy="259045"/>
    <xdr:sp macro="" textlink="">
      <xdr:nvSpPr>
        <xdr:cNvPr id="316"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17"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158132</xdr:rowOff>
    </xdr:from>
    <xdr:ext cx="405111" cy="259045"/>
    <xdr:sp macro="" textlink="">
      <xdr:nvSpPr>
        <xdr:cNvPr id="318" name="n_1mainValue【港湾・漁港】&#10;有形固定資産減価償却率"/>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0" name="テキスト ボックス 32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32" name="テキスト ボックス 331"/>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4" name="テキスト ボックス 33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6" name="テキスト ボックス 33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8" name="テキスト ボックス 3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40" name="直線コネクタ 339"/>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41"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42" name="直線コネクタ 341"/>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43"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44" name="直線コネクタ 343"/>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141096</xdr:rowOff>
    </xdr:from>
    <xdr:ext cx="534377" cy="259045"/>
    <xdr:sp macro="" textlink="">
      <xdr:nvSpPr>
        <xdr:cNvPr id="345" name="【港湾・漁港】&#10;一人当たり有形固定資産（償却資産）額平均値テキスト"/>
        <xdr:cNvSpPr txBox="1"/>
      </xdr:nvSpPr>
      <xdr:spPr>
        <a:xfrm>
          <a:off x="10515600" y="18143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46" name="フローチャート: 判断 345"/>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47" name="フローチャート: 判断 346"/>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48" name="フローチャート: 判断 347"/>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51707</xdr:rowOff>
    </xdr:from>
    <xdr:to>
      <xdr:col>50</xdr:col>
      <xdr:colOff>165100</xdr:colOff>
      <xdr:row>105</xdr:row>
      <xdr:rowOff>153307</xdr:rowOff>
    </xdr:to>
    <xdr:sp macro="" textlink="">
      <xdr:nvSpPr>
        <xdr:cNvPr id="354" name="楕円 353"/>
        <xdr:cNvSpPr/>
      </xdr:nvSpPr>
      <xdr:spPr>
        <a:xfrm>
          <a:off x="9588500" y="180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101</xdr:row>
      <xdr:rowOff>68646</xdr:rowOff>
    </xdr:from>
    <xdr:ext cx="599010" cy="259045"/>
    <xdr:sp macro="" textlink="">
      <xdr:nvSpPr>
        <xdr:cNvPr id="355"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56"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144434</xdr:rowOff>
    </xdr:from>
    <xdr:ext cx="534377" cy="259045"/>
    <xdr:sp macro="" textlink="">
      <xdr:nvSpPr>
        <xdr:cNvPr id="357" name="n_1mainValue【港湾・漁港】&#10;一人当たり有形固定資産（償却資産）額"/>
        <xdr:cNvSpPr txBox="1"/>
      </xdr:nvSpPr>
      <xdr:spPr>
        <a:xfrm>
          <a:off x="9359411" y="181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9" name="直線コネクタ 36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0" name="テキスト ボックス 36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1" name="直線コネクタ 37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2" name="テキスト ボックス 37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3" name="直線コネクタ 37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4" name="テキスト ボックス 37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5" name="直線コネクタ 37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6" name="テキスト ボックス 37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80" name="直線コネクタ 379"/>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81"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82" name="直線コネクタ 381"/>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83"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84" name="直線コネクタ 383"/>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85"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86" name="フローチャート: 判断 385"/>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87" name="フローチャート: 判断 386"/>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88" name="フローチャート: 判断 387"/>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xdr:rowOff>
    </xdr:from>
    <xdr:to>
      <xdr:col>81</xdr:col>
      <xdr:colOff>101600</xdr:colOff>
      <xdr:row>36</xdr:row>
      <xdr:rowOff>113284</xdr:rowOff>
    </xdr:to>
    <xdr:sp macro="" textlink="">
      <xdr:nvSpPr>
        <xdr:cNvPr id="394" name="楕円 393"/>
        <xdr:cNvSpPr/>
      </xdr:nvSpPr>
      <xdr:spPr>
        <a:xfrm>
          <a:off x="15430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10685</xdr:rowOff>
    </xdr:from>
    <xdr:ext cx="405111" cy="259045"/>
    <xdr:sp macro="" textlink="">
      <xdr:nvSpPr>
        <xdr:cNvPr id="395"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96"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129811</xdr:rowOff>
    </xdr:from>
    <xdr:ext cx="405111" cy="259045"/>
    <xdr:sp macro="" textlink="">
      <xdr:nvSpPr>
        <xdr:cNvPr id="397" name="n_1mainValue【認定こども園・幼稚園・保育所】&#10;有形固定資産減価償却率"/>
        <xdr:cNvSpPr txBox="1"/>
      </xdr:nvSpPr>
      <xdr:spPr>
        <a:xfrm>
          <a:off x="15266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8" name="直線コネクタ 4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9" name="テキスト ボックス 40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0" name="直線コネクタ 4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1" name="テキスト ボックス 41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2" name="直線コネクタ 4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3" name="テキスト ボックス 41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4" name="直線コネクタ 4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5" name="テキスト ボックス 41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6" name="直線コネクタ 4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7" name="テキスト ボックス 41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21" name="直線コネクタ 420"/>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22"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23" name="直線コネクタ 422"/>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24"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25" name="直線コネクタ 424"/>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26"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27" name="フローチャート: 判断 426"/>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28" name="フローチャート: 判断 427"/>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29" name="フローチャート: 判断 42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35" name="楕円 434"/>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436"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7"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38"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50" name="直線コネクタ 44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51" name="テキスト ボックス 45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2" name="直線コネクタ 45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3" name="テキスト ボックス 45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54" name="直線コネクタ 45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55" name="テキスト ボックス 45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58" name="直線コネクタ 45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59" name="テキスト ボックス 45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0" name="直線コネクタ 45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1" name="テキスト ボックス 46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62" name="直線コネクタ 46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63" name="テキスト ボックス 46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67" name="直線コネクタ 46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6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69" name="直線コネクタ 46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7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71" name="直線コネクタ 47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72"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73" name="フローチャート: 判断 47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74" name="フローチャート: 判断 47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75" name="フローチャート: 判断 47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481" name="楕円 480"/>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153370</xdr:rowOff>
    </xdr:from>
    <xdr:ext cx="405111" cy="259045"/>
    <xdr:sp macro="" textlink="">
      <xdr:nvSpPr>
        <xdr:cNvPr id="482"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83"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141622</xdr:rowOff>
    </xdr:from>
    <xdr:ext cx="405111" cy="259045"/>
    <xdr:sp macro="" textlink="">
      <xdr:nvSpPr>
        <xdr:cNvPr id="484" name="n_1mainValue【学校施設】&#10;有形固定資産減価償却率"/>
        <xdr:cNvSpPr txBox="1"/>
      </xdr:nvSpPr>
      <xdr:spPr>
        <a:xfrm>
          <a:off x="15266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5" name="テキスト ボックス 5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7" name="テキスト ボックス 5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11" name="直線コネクタ 510"/>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12"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13" name="直線コネクタ 512"/>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14"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15" name="直線コネクタ 514"/>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16"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17" name="フローチャート: 判断 516"/>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18" name="フローチャート: 判断 517"/>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19" name="フローチャート: 判断 518"/>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110853</xdr:rowOff>
    </xdr:from>
    <xdr:to>
      <xdr:col>112</xdr:col>
      <xdr:colOff>38100</xdr:colOff>
      <xdr:row>61</xdr:row>
      <xdr:rowOff>41003</xdr:rowOff>
    </xdr:to>
    <xdr:sp macro="" textlink="">
      <xdr:nvSpPr>
        <xdr:cNvPr id="525" name="楕円 524"/>
        <xdr:cNvSpPr/>
      </xdr:nvSpPr>
      <xdr:spPr>
        <a:xfrm>
          <a:off x="21272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119578</xdr:rowOff>
    </xdr:from>
    <xdr:ext cx="469744" cy="259045"/>
    <xdr:sp macro="" textlink="">
      <xdr:nvSpPr>
        <xdr:cNvPr id="526"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27"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32130</xdr:rowOff>
    </xdr:from>
    <xdr:ext cx="469744" cy="259045"/>
    <xdr:sp macro="" textlink="">
      <xdr:nvSpPr>
        <xdr:cNvPr id="528" name="n_1mainValue【学校施設】&#10;一人当たり面積"/>
        <xdr:cNvSpPr txBox="1"/>
      </xdr:nvSpPr>
      <xdr:spPr>
        <a:xfrm>
          <a:off x="21075727" y="104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53" name="直線コネクタ 552"/>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54"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5" name="直線コネクタ 554"/>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58"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9" name="フローチャート: 判断 558"/>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60" name="フローチャート: 判断 559"/>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61" name="フローチャート: 判断 560"/>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567" name="楕円 566"/>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118127</xdr:rowOff>
    </xdr:from>
    <xdr:ext cx="405111" cy="259045"/>
    <xdr:sp macro="" textlink="">
      <xdr:nvSpPr>
        <xdr:cNvPr id="568"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69"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570" name="n_1mainValue【児童館】&#10;有形固定資産減価償却率"/>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4" name="直線コネクタ 593"/>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6" name="直線コネクタ 59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7"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8" name="直線コネクタ 597"/>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99"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0" name="フローチャート: 判断 59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1" name="フローチャート: 判断 60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2" name="フローチャート: 判断 60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08" name="楕円 60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48277</xdr:rowOff>
    </xdr:from>
    <xdr:ext cx="469744" cy="259045"/>
    <xdr:sp macro="" textlink="">
      <xdr:nvSpPr>
        <xdr:cNvPr id="609"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1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11"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4" name="テキスト ボックス 63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36" name="直線コネクタ 635"/>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37"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38" name="直線コネクタ 637"/>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39"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0" name="直線コネクタ 639"/>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41"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2" name="フローチャート: 判断 641"/>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3" name="フローチャート: 判断 64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44" name="フローチャート: 判断 643"/>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97789</xdr:rowOff>
    </xdr:from>
    <xdr:to>
      <xdr:col>81</xdr:col>
      <xdr:colOff>101600</xdr:colOff>
      <xdr:row>101</xdr:row>
      <xdr:rowOff>27939</xdr:rowOff>
    </xdr:to>
    <xdr:sp macro="" textlink="">
      <xdr:nvSpPr>
        <xdr:cNvPr id="650" name="楕円 649"/>
        <xdr:cNvSpPr/>
      </xdr:nvSpPr>
      <xdr:spPr>
        <a:xfrm>
          <a:off x="15430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651"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52"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44466</xdr:rowOff>
    </xdr:from>
    <xdr:ext cx="405111" cy="259045"/>
    <xdr:sp macro="" textlink="">
      <xdr:nvSpPr>
        <xdr:cNvPr id="653" name="n_1mainValue【公民館】&#10;有形固定資産減価償却率"/>
        <xdr:cNvSpPr txBox="1"/>
      </xdr:nvSpPr>
      <xdr:spPr>
        <a:xfrm>
          <a:off x="15266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75" name="直線コネクタ 674"/>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7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77" name="直線コネクタ 67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78"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79" name="直線コネクタ 678"/>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80"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81" name="フローチャート: 判断 680"/>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82" name="フローチャート: 判断 68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83" name="フローチャート: 判断 682"/>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689" name="楕円 688"/>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90"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91"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70375</xdr:rowOff>
    </xdr:from>
    <xdr:ext cx="469744" cy="259045"/>
    <xdr:sp macro="" textlink="">
      <xdr:nvSpPr>
        <xdr:cNvPr id="692" name="n_1mainValue【公民館】&#10;一人当たり面積"/>
        <xdr:cNvSpPr txBox="1"/>
      </xdr:nvSpPr>
      <xdr:spPr>
        <a:xfrm>
          <a:off x="21075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とほぼ変わらない前提で確認すると、インフラ資産については、概ね類似団体内平均値等を上回っているが、「認定こども園・幼稚園・保育所」「学校施設」「児童館」「公民館」の子どもの利用が多い施設の減価償却率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当市の未来を担う子供たちの健全育成に寄与するためにも教育施設の老朽化対策に積極的に取り組みたい。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については、一人あたりの面積が全国、愛媛県、類似団体平均を大きく上回っているが、減価償却率は平均以下となっている。このことから、当市は公営住宅のストックは多いものの、老朽化が進んでいると推察されることから、適切に更新に取り組むとともに、今後の人口減少社会を見据えて必要数の見直しを行い、統廃合も含めた検討を要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6367</xdr:rowOff>
    </xdr:from>
    <xdr:ext cx="405111" cy="259045"/>
    <xdr:sp macro="" textlink="">
      <xdr:nvSpPr>
        <xdr:cNvPr id="6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1" name="楕円 70"/>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156227</xdr:rowOff>
    </xdr:from>
    <xdr:ext cx="405111" cy="259045"/>
    <xdr:sp macro="" textlink="">
      <xdr:nvSpPr>
        <xdr:cNvPr id="72" name="n_1mainValue【図書館】&#10;有形固定資産減価償却率"/>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4"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12" name="楕円 111"/>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80027</xdr:rowOff>
    </xdr:from>
    <xdr:ext cx="469744" cy="259045"/>
    <xdr:sp macro="" textlink="">
      <xdr:nvSpPr>
        <xdr:cNvPr id="113"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6"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54" name="楕円 153"/>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114952</xdr:rowOff>
    </xdr:from>
    <xdr:ext cx="405111" cy="259045"/>
    <xdr:sp macro="" textlink="">
      <xdr:nvSpPr>
        <xdr:cNvPr id="155" name="n_1mainValue【体育館・プー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0" name="直線コネクタ 179"/>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1"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2" name="直線コネクタ 181"/>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3"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4" name="直線コネクタ 183"/>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5"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6" name="フローチャート: 判断 185"/>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7" name="フローチャート: 判断 186"/>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8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89" name="フローチャート: 判断 188"/>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0"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196" name="楕円 195"/>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26687</xdr:rowOff>
    </xdr:from>
    <xdr:ext cx="469744" cy="259045"/>
    <xdr:sp macro="" textlink="">
      <xdr:nvSpPr>
        <xdr:cNvPr id="197"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4" name="直線コネクタ 223"/>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5"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6" name="直線コネクタ 225"/>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7"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28" name="直線コネクタ 227"/>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29"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0" name="フローチャート: 判断 229"/>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1" name="フローチャート: 判断 230"/>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115225</xdr:rowOff>
    </xdr:from>
    <xdr:ext cx="405111" cy="259045"/>
    <xdr:sp macro="" textlink="">
      <xdr:nvSpPr>
        <xdr:cNvPr id="232"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3" name="フローチャート: 判断 232"/>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4"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13426</xdr:rowOff>
    </xdr:from>
    <xdr:to>
      <xdr:col>20</xdr:col>
      <xdr:colOff>38100</xdr:colOff>
      <xdr:row>86</xdr:row>
      <xdr:rowOff>115026</xdr:rowOff>
    </xdr:to>
    <xdr:sp macro="" textlink="">
      <xdr:nvSpPr>
        <xdr:cNvPr id="240" name="楕円 239"/>
        <xdr:cNvSpPr/>
      </xdr:nvSpPr>
      <xdr:spPr>
        <a:xfrm>
          <a:off x="3746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106153</xdr:rowOff>
    </xdr:from>
    <xdr:ext cx="405111" cy="259045"/>
    <xdr:sp macro="" textlink="">
      <xdr:nvSpPr>
        <xdr:cNvPr id="241" name="n_1mainValue【福祉施設】&#10;有形固定資産減価償却率"/>
        <xdr:cNvSpPr txBox="1"/>
      </xdr:nvSpPr>
      <xdr:spPr>
        <a:xfrm>
          <a:off x="35820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5" name="直線コネクタ 26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7" name="直線コネクタ 26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6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69" name="直線コネクタ 26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1" name="フローチャート: 判断 27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2" name="フローチャート: 判断 27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106697</xdr:rowOff>
    </xdr:from>
    <xdr:ext cx="469744" cy="259045"/>
    <xdr:sp macro="" textlink="">
      <xdr:nvSpPr>
        <xdr:cNvPr id="273"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4" name="フローチャート: 判断 273"/>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5"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113030</xdr:rowOff>
    </xdr:from>
    <xdr:to>
      <xdr:col>50</xdr:col>
      <xdr:colOff>165100</xdr:colOff>
      <xdr:row>80</xdr:row>
      <xdr:rowOff>43180</xdr:rowOff>
    </xdr:to>
    <xdr:sp macro="" textlink="">
      <xdr:nvSpPr>
        <xdr:cNvPr id="281" name="楕円 280"/>
        <xdr:cNvSpPr/>
      </xdr:nvSpPr>
      <xdr:spPr>
        <a:xfrm>
          <a:off x="958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59707</xdr:rowOff>
    </xdr:from>
    <xdr:ext cx="469744" cy="259045"/>
    <xdr:sp macro="" textlink="">
      <xdr:nvSpPr>
        <xdr:cNvPr id="282" name="n_1mainValue【福祉施設】&#10;一人当たり面積"/>
        <xdr:cNvSpPr txBox="1"/>
      </xdr:nvSpPr>
      <xdr:spPr>
        <a:xfrm>
          <a:off x="9391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3" name="テキスト ボックス 30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7" name="直線コネクタ 306"/>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08"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09" name="直線コネクタ 308"/>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2"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3" name="フローチャート: 判断 312"/>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4" name="フローチャート: 判断 313"/>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315"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6" name="フローチャート: 判断 315"/>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7"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323" name="楕円 322"/>
        <xdr:cNvSpPr/>
      </xdr:nvSpPr>
      <xdr:spPr>
        <a:xfrm>
          <a:off x="3746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74947</xdr:rowOff>
    </xdr:from>
    <xdr:ext cx="405111" cy="259045"/>
    <xdr:sp macro="" textlink="">
      <xdr:nvSpPr>
        <xdr:cNvPr id="324" name="n_1mainValue【市民会館】&#10;有形固定資産減価償却率"/>
        <xdr:cNvSpPr txBox="1"/>
      </xdr:nvSpPr>
      <xdr:spPr>
        <a:xfrm>
          <a:off x="358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48" name="直線コネクタ 347"/>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49"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0" name="直線コネクタ 349"/>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1"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2" name="直線コネクタ 351"/>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3"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4" name="フローチャート: 判断 353"/>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5" name="フローチャート: 判断 354"/>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7" name="フローチャート: 判断 35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5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135889</xdr:rowOff>
    </xdr:from>
    <xdr:to>
      <xdr:col>50</xdr:col>
      <xdr:colOff>165100</xdr:colOff>
      <xdr:row>107</xdr:row>
      <xdr:rowOff>66039</xdr:rowOff>
    </xdr:to>
    <xdr:sp macro="" textlink="">
      <xdr:nvSpPr>
        <xdr:cNvPr id="364" name="楕円 363"/>
        <xdr:cNvSpPr/>
      </xdr:nvSpPr>
      <xdr:spPr>
        <a:xfrm>
          <a:off x="9588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57166</xdr:rowOff>
    </xdr:from>
    <xdr:ext cx="469744" cy="259045"/>
    <xdr:sp macro="" textlink="">
      <xdr:nvSpPr>
        <xdr:cNvPr id="365" name="n_1mainValue【市民会館】&#10;一人当たり面積"/>
        <xdr:cNvSpPr txBox="1"/>
      </xdr:nvSpPr>
      <xdr:spPr>
        <a:xfrm>
          <a:off x="9391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7" name="テキスト ボックス 3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89" name="直線コネクタ 388"/>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0"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1" name="直線コネクタ 3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2"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3" name="直線コネクタ 392"/>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4"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5" name="フローチャート: 判断 39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6" name="フローチャート: 判断 395"/>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13987</xdr:rowOff>
    </xdr:from>
    <xdr:ext cx="405111" cy="259045"/>
    <xdr:sp macro="" textlink="">
      <xdr:nvSpPr>
        <xdr:cNvPr id="397"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398" name="フローチャート: 判断 397"/>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399"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405" name="楕円 404"/>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161942</xdr:rowOff>
    </xdr:from>
    <xdr:ext cx="405111" cy="259045"/>
    <xdr:sp macro="" textlink="">
      <xdr:nvSpPr>
        <xdr:cNvPr id="406" name="n_1mainValue【一般廃棄物処理施設】&#10;有形固定資産減価償却率"/>
        <xdr:cNvSpPr txBox="1"/>
      </xdr:nvSpPr>
      <xdr:spPr>
        <a:xfrm>
          <a:off x="152660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0" name="テキスト ボックス 41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2" name="テキスト ボックス 42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4" name="テキスト ボックス 42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2" name="直線コネクタ 431"/>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3"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4" name="直線コネクタ 433"/>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5"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6" name="直線コネクタ 435"/>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7"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38" name="フローチャート: 判断 437"/>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39" name="フローチャート: 判断 438"/>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0"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1" name="フローチャート: 判断 44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6024</xdr:rowOff>
    </xdr:from>
    <xdr:to>
      <xdr:col>112</xdr:col>
      <xdr:colOff>38100</xdr:colOff>
      <xdr:row>39</xdr:row>
      <xdr:rowOff>107624</xdr:rowOff>
    </xdr:to>
    <xdr:sp macro="" textlink="">
      <xdr:nvSpPr>
        <xdr:cNvPr id="448" name="楕円 447"/>
        <xdr:cNvSpPr/>
      </xdr:nvSpPr>
      <xdr:spPr>
        <a:xfrm>
          <a:off x="21272500" y="66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98751</xdr:rowOff>
    </xdr:from>
    <xdr:ext cx="534377" cy="259045"/>
    <xdr:sp macro="" textlink="">
      <xdr:nvSpPr>
        <xdr:cNvPr id="449" name="n_1mainValue【一般廃棄物処理施設】&#10;一人当たり有形固定資産（償却資産）額"/>
        <xdr:cNvSpPr txBox="1"/>
      </xdr:nvSpPr>
      <xdr:spPr>
        <a:xfrm>
          <a:off x="21043411" y="67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2" name="直線コネクタ 47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4" name="直線コネクタ 47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6" name="直線コネクタ 47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78" name="フローチャート: 判断 47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79" name="フローチャート: 判断 47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1" name="フローチャート: 判断 480"/>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2"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159512</xdr:rowOff>
    </xdr:from>
    <xdr:to>
      <xdr:col>81</xdr:col>
      <xdr:colOff>101600</xdr:colOff>
      <xdr:row>58</xdr:row>
      <xdr:rowOff>89662</xdr:rowOff>
    </xdr:to>
    <xdr:sp macro="" textlink="">
      <xdr:nvSpPr>
        <xdr:cNvPr id="488" name="楕円 487"/>
        <xdr:cNvSpPr/>
      </xdr:nvSpPr>
      <xdr:spPr>
        <a:xfrm>
          <a:off x="15430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106189</xdr:rowOff>
    </xdr:from>
    <xdr:ext cx="405111" cy="259045"/>
    <xdr:sp macro="" textlink="">
      <xdr:nvSpPr>
        <xdr:cNvPr id="489" name="n_1mainValue【保健センター・保健所】&#10;有形固定資産減価償却率"/>
        <xdr:cNvSpPr txBox="1"/>
      </xdr:nvSpPr>
      <xdr:spPr>
        <a:xfrm>
          <a:off x="152660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1" name="直線コネクタ 510"/>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3" name="直線コネクタ 51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5" name="直線コネクタ 51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6"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7" name="フローチャート: 判断 51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18" name="フローチャート: 判断 51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19"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0" name="フローチャート: 判断 519"/>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27" name="楕円 526"/>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87647</xdr:rowOff>
    </xdr:from>
    <xdr:ext cx="469744" cy="259045"/>
    <xdr:sp macro="" textlink="">
      <xdr:nvSpPr>
        <xdr:cNvPr id="528"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9" name="テキスト ボックス 53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1" name="テキスト ボックス 54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1" name="テキスト ボックス 55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5" name="直線コネクタ 554"/>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6"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7" name="直線コネクタ 556"/>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0"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1" name="フローチャート: 判断 560"/>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2" name="フローチャート: 判断 561"/>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63"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4" name="フローチャート: 判断 563"/>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5"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571" name="楕円 570"/>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72" name="n_1main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6" name="直線コネクタ 59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8" name="直線コネクタ 5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0" name="直線コネクタ 59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1"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2" name="フローチャート: 判断 60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3" name="フローチャート: 判断 60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04"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612" name="楕円 611"/>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26688</xdr:rowOff>
    </xdr:from>
    <xdr:ext cx="469744" cy="259045"/>
    <xdr:sp macro="" textlink="">
      <xdr:nvSpPr>
        <xdr:cNvPr id="613" name="n_1mainValue【消防施設】&#10;一人当たり面積"/>
        <xdr:cNvSpPr txBox="1"/>
      </xdr:nvSpPr>
      <xdr:spPr>
        <a:xfrm>
          <a:off x="21075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8" name="直線コネクタ 637"/>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39"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40" name="直線コネクタ 639"/>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41"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2" name="直線コネクタ 641"/>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3"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4" name="フローチャート: 判断 643"/>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5" name="フローチャート: 判断 64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4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47" name="フローチャート: 判断 64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48"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654" name="楕円 653"/>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165752</xdr:rowOff>
    </xdr:from>
    <xdr:ext cx="405111" cy="259045"/>
    <xdr:sp macro="" textlink="">
      <xdr:nvSpPr>
        <xdr:cNvPr id="655" name="n_1mainValue【庁舎】&#10;有形固定資産減価償却率"/>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100</xdr:row>
      <xdr:rowOff>129920</xdr:rowOff>
    </xdr:from>
    <xdr:ext cx="531299" cy="259045"/>
    <xdr:sp macro="" textlink="">
      <xdr:nvSpPr>
        <xdr:cNvPr id="675" name="テキスト ボックス 674"/>
        <xdr:cNvSpPr txBox="1"/>
      </xdr:nvSpPr>
      <xdr:spPr>
        <a:xfrm>
          <a:off x="17756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7" name="テキスト ボックス 67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9" name="テキスト ボックス 67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108</xdr:row>
      <xdr:rowOff>156536</xdr:rowOff>
    </xdr:from>
    <xdr:to>
      <xdr:col>116</xdr:col>
      <xdr:colOff>62864</xdr:colOff>
      <xdr:row>109</xdr:row>
      <xdr:rowOff>26997</xdr:rowOff>
    </xdr:to>
    <xdr:cxnSp macro="">
      <xdr:nvCxnSpPr>
        <xdr:cNvPr id="681" name="直線コネクタ 680"/>
        <xdr:cNvCxnSpPr/>
      </xdr:nvCxnSpPr>
      <xdr:spPr>
        <a:xfrm flipV="1">
          <a:off x="22160864" y="18673136"/>
          <a:ext cx="0" cy="4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68997</xdr:rowOff>
    </xdr:from>
    <xdr:ext cx="469744" cy="259045"/>
    <xdr:sp macro="" textlink="">
      <xdr:nvSpPr>
        <xdr:cNvPr id="682" name="【庁舎】&#10;一人当たり面積最小値テキスト"/>
        <xdr:cNvSpPr txBox="1"/>
      </xdr:nvSpPr>
      <xdr:spPr>
        <a:xfrm>
          <a:off x="22199600" y="1875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26997</xdr:rowOff>
    </xdr:from>
    <xdr:to>
      <xdr:col>116</xdr:col>
      <xdr:colOff>152400</xdr:colOff>
      <xdr:row>109</xdr:row>
      <xdr:rowOff>26997</xdr:rowOff>
    </xdr:to>
    <xdr:cxnSp macro="">
      <xdr:nvCxnSpPr>
        <xdr:cNvPr id="683" name="直線コネクタ 682"/>
        <xdr:cNvCxnSpPr/>
      </xdr:nvCxnSpPr>
      <xdr:spPr>
        <a:xfrm>
          <a:off x="22072600" y="1871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103213</xdr:rowOff>
    </xdr:from>
    <xdr:ext cx="469744" cy="259045"/>
    <xdr:sp macro="" textlink="">
      <xdr:nvSpPr>
        <xdr:cNvPr id="684" name="【庁舎】&#10;一人当たり面積最大値テキスト"/>
        <xdr:cNvSpPr txBox="1"/>
      </xdr:nvSpPr>
      <xdr:spPr>
        <a:xfrm>
          <a:off x="22199600" y="1844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156536</xdr:rowOff>
    </xdr:from>
    <xdr:to>
      <xdr:col>116</xdr:col>
      <xdr:colOff>152400</xdr:colOff>
      <xdr:row>108</xdr:row>
      <xdr:rowOff>156536</xdr:rowOff>
    </xdr:to>
    <xdr:cxnSp macro="">
      <xdr:nvCxnSpPr>
        <xdr:cNvPr id="685" name="直線コネクタ 684"/>
        <xdr:cNvCxnSpPr/>
      </xdr:nvCxnSpPr>
      <xdr:spPr>
        <a:xfrm>
          <a:off x="22072600" y="1867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113447</xdr:rowOff>
    </xdr:from>
    <xdr:ext cx="469744" cy="259045"/>
    <xdr:sp macro="" textlink="">
      <xdr:nvSpPr>
        <xdr:cNvPr id="686" name="【庁舎】&#10;一人当たり面積平均値テキスト"/>
        <xdr:cNvSpPr txBox="1"/>
      </xdr:nvSpPr>
      <xdr:spPr>
        <a:xfrm>
          <a:off x="22199600" y="1863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135020</xdr:rowOff>
    </xdr:from>
    <xdr:to>
      <xdr:col>116</xdr:col>
      <xdr:colOff>114300</xdr:colOff>
      <xdr:row>109</xdr:row>
      <xdr:rowOff>65170</xdr:rowOff>
    </xdr:to>
    <xdr:sp macro="" textlink="">
      <xdr:nvSpPr>
        <xdr:cNvPr id="687" name="フローチャート: 判断 686"/>
        <xdr:cNvSpPr/>
      </xdr:nvSpPr>
      <xdr:spPr>
        <a:xfrm>
          <a:off x="22110700" y="1865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87993</xdr:rowOff>
    </xdr:from>
    <xdr:to>
      <xdr:col>112</xdr:col>
      <xdr:colOff>38100</xdr:colOff>
      <xdr:row>109</xdr:row>
      <xdr:rowOff>18143</xdr:rowOff>
    </xdr:to>
    <xdr:sp macro="" textlink="">
      <xdr:nvSpPr>
        <xdr:cNvPr id="688" name="フローチャート: 判断 687"/>
        <xdr:cNvSpPr/>
      </xdr:nvSpPr>
      <xdr:spPr>
        <a:xfrm>
          <a:off x="21272500" y="1860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9270</xdr:rowOff>
    </xdr:from>
    <xdr:ext cx="469744" cy="259045"/>
    <xdr:sp macro="" textlink="">
      <xdr:nvSpPr>
        <xdr:cNvPr id="689" name="n_1aveValue【庁舎】&#10;一人当たり面積"/>
        <xdr:cNvSpPr txBox="1"/>
      </xdr:nvSpPr>
      <xdr:spPr>
        <a:xfrm>
          <a:off x="21075727" y="186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136108</xdr:rowOff>
    </xdr:from>
    <xdr:to>
      <xdr:col>107</xdr:col>
      <xdr:colOff>101600</xdr:colOff>
      <xdr:row>109</xdr:row>
      <xdr:rowOff>66258</xdr:rowOff>
    </xdr:to>
    <xdr:sp macro="" textlink="">
      <xdr:nvSpPr>
        <xdr:cNvPr id="690" name="フローチャート: 判断 689"/>
        <xdr:cNvSpPr/>
      </xdr:nvSpPr>
      <xdr:spPr>
        <a:xfrm>
          <a:off x="20383500" y="18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82785</xdr:rowOff>
    </xdr:from>
    <xdr:ext cx="469744" cy="259045"/>
    <xdr:sp macro="" textlink="">
      <xdr:nvSpPr>
        <xdr:cNvPr id="691" name="n_2aveValue【庁舎】&#10;一人当たり面積"/>
        <xdr:cNvSpPr txBox="1"/>
      </xdr:nvSpPr>
      <xdr:spPr>
        <a:xfrm>
          <a:off x="20199427" y="184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26597</xdr:rowOff>
    </xdr:from>
    <xdr:to>
      <xdr:col>112</xdr:col>
      <xdr:colOff>38100</xdr:colOff>
      <xdr:row>100</xdr:row>
      <xdr:rowOff>128197</xdr:rowOff>
    </xdr:to>
    <xdr:sp macro="" textlink="">
      <xdr:nvSpPr>
        <xdr:cNvPr id="697" name="楕円 696"/>
        <xdr:cNvSpPr/>
      </xdr:nvSpPr>
      <xdr:spPr>
        <a:xfrm>
          <a:off x="21272500" y="1717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98</xdr:row>
      <xdr:rowOff>144724</xdr:rowOff>
    </xdr:from>
    <xdr:ext cx="534377" cy="259045"/>
    <xdr:sp macro="" textlink="">
      <xdr:nvSpPr>
        <xdr:cNvPr id="698" name="n_1mainValue【庁舎】&#10;一人当たり面積"/>
        <xdr:cNvSpPr txBox="1"/>
      </xdr:nvSpPr>
      <xdr:spPr>
        <a:xfrm>
          <a:off x="210434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年度の数値とほぼ変わらない前提で確認すると、</a:t>
          </a:r>
          <a:r>
            <a:rPr kumimoji="1" lang="ja-JP" altLang="en-US" sz="1300">
              <a:latin typeface="ＭＳ Ｐゴシック" panose="020B0600070205080204" pitchFamily="50" charset="-128"/>
              <a:ea typeface="ＭＳ Ｐゴシック" panose="020B0600070205080204" pitchFamily="50" charset="-128"/>
            </a:rPr>
            <a:t>当市の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公共施設面積は、福祉施設を除いて全国、愛媛県、類似団体平均を下回っている。これは当市が平成の大合併の際に小規模な合併に留まったことに起因していると思われる。今後は全国的に公共施設の統廃合が進むことが予想されることから、当市においても現状では平均値より少なくなっているものの、決して少ないとは言えない状況であるため、「公共施設再配置計画」を策定し、老朽化した公共施設の統廃合等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また、「体育館・プール」、「市民会館」については有形固定資産減価償却率が高くなっており、特に、昭和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年度建設の「市民文化センター」は建築後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年度建設の「市民プール」は建築後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年が経過し、耐用年数を超過していることから施設の在り方を検討したうえで、更新等に計画的に取り組む必要がある。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年度法人税収が落ち込んだことにより、基準財政収入額が昨年度比▲</a:t>
          </a:r>
          <a:r>
            <a:rPr kumimoji="1" lang="en-US" altLang="ja-JP" sz="1300">
              <a:latin typeface="ＭＳ Ｐゴシック" panose="020B0600070205080204" pitchFamily="50" charset="-128"/>
              <a:ea typeface="ＭＳ Ｐゴシック" panose="020B0600070205080204" pitchFamily="50" charset="-128"/>
            </a:rPr>
            <a:t>647,286</a:t>
          </a:r>
          <a:r>
            <a:rPr kumimoji="1" lang="ja-JP" altLang="en-US" sz="1300">
              <a:latin typeface="ＭＳ Ｐゴシック" panose="020B0600070205080204" pitchFamily="50" charset="-128"/>
              <a:ea typeface="ＭＳ Ｐゴシック" panose="020B0600070205080204" pitchFamily="50" charset="-128"/>
            </a:rPr>
            <a:t>千円であったが、臨時財政対策債振替相当額の増加により、基準財政需要額も昨年度比▲</a:t>
          </a:r>
          <a:r>
            <a:rPr kumimoji="1" lang="en-US" altLang="ja-JP" sz="1300">
              <a:latin typeface="ＭＳ Ｐゴシック" panose="020B0600070205080204" pitchFamily="50" charset="-128"/>
              <a:ea typeface="ＭＳ Ｐゴシック" panose="020B0600070205080204" pitchFamily="50" charset="-128"/>
            </a:rPr>
            <a:t>406,052</a:t>
          </a:r>
          <a:r>
            <a:rPr kumimoji="1" lang="ja-JP" altLang="en-US" sz="1300">
              <a:latin typeface="ＭＳ Ｐゴシック" panose="020B0600070205080204" pitchFamily="50" charset="-128"/>
              <a:ea typeface="ＭＳ Ｐゴシック" panose="020B0600070205080204" pitchFamily="50" charset="-128"/>
            </a:rPr>
            <a:t>千円であったため、指数に変化がなかった。類似団体内の順位は中間程度であるが、依然として全国平均、愛媛県平均は上回っている。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年度法人税収が回復したため、これが基準財政収入額に反映される平成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年度は財政力指数が向上するものと思われる。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103612</xdr:rowOff>
    </xdr:from>
    <xdr:ext cx="762000" cy="259045"/>
    <xdr:sp macro="" textlink="">
      <xdr:nvSpPr>
        <xdr:cNvPr id="97" name="テキスト ボックス 96"/>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ポイントアップとなっている。改善の要因としては、まず分母の歳入であるが、法人税収が企業業績回復により</a:t>
          </a:r>
          <a:r>
            <a:rPr kumimoji="1" lang="en-US" altLang="ja-JP" sz="1300">
              <a:latin typeface="ＭＳ Ｐゴシック" panose="020B0600070205080204" pitchFamily="50" charset="-128"/>
              <a:ea typeface="ＭＳ Ｐゴシック" panose="020B0600070205080204" pitchFamily="50" charset="-128"/>
            </a:rPr>
            <a:t>491,517</a:t>
          </a:r>
          <a:r>
            <a:rPr kumimoji="1" lang="ja-JP" altLang="en-US" sz="1300">
              <a:latin typeface="ＭＳ Ｐゴシック" panose="020B0600070205080204" pitchFamily="50" charset="-128"/>
              <a:ea typeface="ＭＳ Ｐゴシック" panose="020B0600070205080204" pitchFamily="50" charset="-128"/>
            </a:rPr>
            <a:t>千円の大幅増によるところが大きい。また分子の歳出については公債費が平成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年度に借入れを行った一般廃棄物処理事業債の償還終了等に伴い</a:t>
          </a:r>
          <a:r>
            <a:rPr kumimoji="1" lang="en-US" altLang="ja-JP" sz="1300">
              <a:latin typeface="ＭＳ Ｐゴシック" panose="020B0600070205080204" pitchFamily="50" charset="-128"/>
              <a:ea typeface="ＭＳ Ｐゴシック" panose="020B0600070205080204" pitchFamily="50" charset="-128"/>
            </a:rPr>
            <a:t>276,752</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税収については景気の動向が大きく関わることから、引続き税の徴収率向上の努力を図りつつ、税外債権の滞納についても債権回収に努めていく。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82232</xdr:rowOff>
    </xdr:from>
    <xdr:to>
      <xdr:col>23</xdr:col>
      <xdr:colOff>133350</xdr:colOff>
      <xdr:row>60</xdr:row>
      <xdr:rowOff>91757</xdr:rowOff>
    </xdr:to>
    <xdr:cxnSp macro="">
      <xdr:nvCxnSpPr>
        <xdr:cNvPr id="130" name="直線コネクタ 129"/>
        <xdr:cNvCxnSpPr/>
      </xdr:nvCxnSpPr>
      <xdr:spPr>
        <a:xfrm flipV="1">
          <a:off x="4114800" y="1019778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60</xdr:row>
      <xdr:rowOff>91757</xdr:rowOff>
    </xdr:to>
    <xdr:cxnSp macro="">
      <xdr:nvCxnSpPr>
        <xdr:cNvPr id="133" name="直線コネクタ 132"/>
        <xdr:cNvCxnSpPr/>
      </xdr:nvCxnSpPr>
      <xdr:spPr>
        <a:xfrm>
          <a:off x="3225800" y="10095230"/>
          <a:ext cx="8890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60</xdr:row>
      <xdr:rowOff>97790</xdr:rowOff>
    </xdr:to>
    <xdr:cxnSp macro="">
      <xdr:nvCxnSpPr>
        <xdr:cNvPr id="136" name="直線コネクタ 135"/>
        <xdr:cNvCxnSpPr/>
      </xdr:nvCxnSpPr>
      <xdr:spPr>
        <a:xfrm flipV="1">
          <a:off x="2336800" y="1009523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82232</xdr:rowOff>
    </xdr:from>
    <xdr:to>
      <xdr:col>11</xdr:col>
      <xdr:colOff>31750</xdr:colOff>
      <xdr:row>60</xdr:row>
      <xdr:rowOff>97790</xdr:rowOff>
    </xdr:to>
    <xdr:cxnSp macro="">
      <xdr:nvCxnSpPr>
        <xdr:cNvPr id="139" name="直線コネクタ 138"/>
        <xdr:cNvCxnSpPr/>
      </xdr:nvCxnSpPr>
      <xdr:spPr>
        <a:xfrm>
          <a:off x="1447800" y="10197782"/>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31432</xdr:rowOff>
    </xdr:from>
    <xdr:to>
      <xdr:col>23</xdr:col>
      <xdr:colOff>184150</xdr:colOff>
      <xdr:row>59</xdr:row>
      <xdr:rowOff>133032</xdr:rowOff>
    </xdr:to>
    <xdr:sp macro="" textlink="">
      <xdr:nvSpPr>
        <xdr:cNvPr id="149" name="楕円 148"/>
        <xdr:cNvSpPr/>
      </xdr:nvSpPr>
      <xdr:spPr>
        <a:xfrm>
          <a:off x="4902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124159</xdr:rowOff>
    </xdr:from>
    <xdr:ext cx="762000" cy="259045"/>
    <xdr:sp macro="" textlink="">
      <xdr:nvSpPr>
        <xdr:cNvPr id="150" name="財政構造の弾力性該当値テキスト"/>
        <xdr:cNvSpPr txBox="1"/>
      </xdr:nvSpPr>
      <xdr:spPr>
        <a:xfrm>
          <a:off x="5041900" y="100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40957</xdr:rowOff>
    </xdr:from>
    <xdr:to>
      <xdr:col>19</xdr:col>
      <xdr:colOff>184150</xdr:colOff>
      <xdr:row>60</xdr:row>
      <xdr:rowOff>142557</xdr:rowOff>
    </xdr:to>
    <xdr:sp macro="" textlink="">
      <xdr:nvSpPr>
        <xdr:cNvPr id="151" name="楕円 150"/>
        <xdr:cNvSpPr/>
      </xdr:nvSpPr>
      <xdr:spPr>
        <a:xfrm>
          <a:off x="4064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152734</xdr:rowOff>
    </xdr:from>
    <xdr:ext cx="736600" cy="259045"/>
    <xdr:sp macro="" textlink="">
      <xdr:nvSpPr>
        <xdr:cNvPr id="152" name="テキスト ボックス 151"/>
        <xdr:cNvSpPr txBox="1"/>
      </xdr:nvSpPr>
      <xdr:spPr>
        <a:xfrm>
          <a:off x="3733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3" name="楕円 152"/>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4" name="テキスト ボックス 153"/>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5" name="楕円 154"/>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6" name="テキスト ボックス 155"/>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31432</xdr:rowOff>
    </xdr:from>
    <xdr:to>
      <xdr:col>7</xdr:col>
      <xdr:colOff>31750</xdr:colOff>
      <xdr:row>59</xdr:row>
      <xdr:rowOff>133032</xdr:rowOff>
    </xdr:to>
    <xdr:sp macro="" textlink="">
      <xdr:nvSpPr>
        <xdr:cNvPr id="157" name="楕円 156"/>
        <xdr:cNvSpPr/>
      </xdr:nvSpPr>
      <xdr:spPr>
        <a:xfrm>
          <a:off x="1397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143209</xdr:rowOff>
    </xdr:from>
    <xdr:ext cx="762000" cy="259045"/>
    <xdr:sp macro="" textlink="">
      <xdr:nvSpPr>
        <xdr:cNvPr id="158" name="テキスト ボックス 157"/>
        <xdr:cNvSpPr txBox="1"/>
      </xdr:nvSpPr>
      <xdr:spPr>
        <a:xfrm>
          <a:off x="1066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年度は前年度と比較して、人件費が</a:t>
          </a:r>
          <a:r>
            <a:rPr kumimoji="1" lang="en-US" altLang="ja-JP" sz="1300">
              <a:latin typeface="ＭＳ Ｐゴシック" panose="020B0600070205080204" pitchFamily="50" charset="-128"/>
              <a:ea typeface="ＭＳ Ｐゴシック" panose="020B0600070205080204" pitchFamily="50" charset="-128"/>
            </a:rPr>
            <a:t>94,120</a:t>
          </a:r>
          <a:r>
            <a:rPr kumimoji="1" lang="ja-JP" altLang="en-US" sz="1300">
              <a:latin typeface="ＭＳ Ｐゴシック" panose="020B0600070205080204" pitchFamily="50" charset="-128"/>
              <a:ea typeface="ＭＳ Ｐゴシック" panose="020B0600070205080204" pitchFamily="50" charset="-128"/>
            </a:rPr>
            <a:t>千円の増、物件費が</a:t>
          </a:r>
          <a:r>
            <a:rPr kumimoji="1" lang="en-US" altLang="ja-JP" sz="1300">
              <a:latin typeface="ＭＳ Ｐゴシック" panose="020B0600070205080204" pitchFamily="50" charset="-128"/>
              <a:ea typeface="ＭＳ Ｐゴシック" panose="020B0600070205080204" pitchFamily="50" charset="-128"/>
            </a:rPr>
            <a:t>257,797</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物件費はふるさと応援寄付金が増加したことによる返礼品業務委託料の増によるもの。人件費については、今後も定員管理による適正化を進めていくものとする。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類似団体内では平均よりも住民一人当たりの負担は多くなっているが、全国平均、愛媛県平均との比較では、住民負担は少ないといえる。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2542</xdr:rowOff>
    </xdr:from>
    <xdr:to>
      <xdr:col>23</xdr:col>
      <xdr:colOff>133350</xdr:colOff>
      <xdr:row>84</xdr:row>
      <xdr:rowOff>68348</xdr:rowOff>
    </xdr:to>
    <xdr:cxnSp macro="">
      <xdr:nvCxnSpPr>
        <xdr:cNvPr id="195" name="直線コネクタ 194"/>
        <xdr:cNvCxnSpPr/>
      </xdr:nvCxnSpPr>
      <xdr:spPr>
        <a:xfrm>
          <a:off x="4114800" y="14404342"/>
          <a:ext cx="838200" cy="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2542</xdr:rowOff>
    </xdr:from>
    <xdr:to>
      <xdr:col>19</xdr:col>
      <xdr:colOff>133350</xdr:colOff>
      <xdr:row>84</xdr:row>
      <xdr:rowOff>16159</xdr:rowOff>
    </xdr:to>
    <xdr:cxnSp macro="">
      <xdr:nvCxnSpPr>
        <xdr:cNvPr id="198" name="直線コネクタ 197"/>
        <xdr:cNvCxnSpPr/>
      </xdr:nvCxnSpPr>
      <xdr:spPr>
        <a:xfrm flipV="1">
          <a:off x="3225800" y="14404342"/>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96931</xdr:rowOff>
    </xdr:from>
    <xdr:to>
      <xdr:col>15</xdr:col>
      <xdr:colOff>82550</xdr:colOff>
      <xdr:row>84</xdr:row>
      <xdr:rowOff>16159</xdr:rowOff>
    </xdr:to>
    <xdr:cxnSp macro="">
      <xdr:nvCxnSpPr>
        <xdr:cNvPr id="201" name="直線コネクタ 200"/>
        <xdr:cNvCxnSpPr/>
      </xdr:nvCxnSpPr>
      <xdr:spPr>
        <a:xfrm>
          <a:off x="2336800" y="143272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158417</xdr:rowOff>
    </xdr:from>
    <xdr:to>
      <xdr:col>11</xdr:col>
      <xdr:colOff>31750</xdr:colOff>
      <xdr:row>83</xdr:row>
      <xdr:rowOff>96931</xdr:rowOff>
    </xdr:to>
    <xdr:cxnSp macro="">
      <xdr:nvCxnSpPr>
        <xdr:cNvPr id="204" name="直線コネクタ 203"/>
        <xdr:cNvCxnSpPr/>
      </xdr:nvCxnSpPr>
      <xdr:spPr>
        <a:xfrm>
          <a:off x="1447800" y="14217317"/>
          <a:ext cx="889000" cy="1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17548</xdr:rowOff>
    </xdr:from>
    <xdr:to>
      <xdr:col>23</xdr:col>
      <xdr:colOff>184150</xdr:colOff>
      <xdr:row>84</xdr:row>
      <xdr:rowOff>119148</xdr:rowOff>
    </xdr:to>
    <xdr:sp macro="" textlink="">
      <xdr:nvSpPr>
        <xdr:cNvPr id="214" name="楕円 213"/>
        <xdr:cNvSpPr/>
      </xdr:nvSpPr>
      <xdr:spPr>
        <a:xfrm>
          <a:off x="4902200" y="144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161075</xdr:rowOff>
    </xdr:from>
    <xdr:ext cx="762000" cy="259045"/>
    <xdr:sp macro="" textlink="">
      <xdr:nvSpPr>
        <xdr:cNvPr id="215" name="人件費・物件費等の状況該当値テキスト"/>
        <xdr:cNvSpPr txBox="1"/>
      </xdr:nvSpPr>
      <xdr:spPr>
        <a:xfrm>
          <a:off x="5041900" y="143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123192</xdr:rowOff>
    </xdr:from>
    <xdr:to>
      <xdr:col>19</xdr:col>
      <xdr:colOff>184150</xdr:colOff>
      <xdr:row>84</xdr:row>
      <xdr:rowOff>53342</xdr:rowOff>
    </xdr:to>
    <xdr:sp macro="" textlink="">
      <xdr:nvSpPr>
        <xdr:cNvPr id="216" name="楕円 215"/>
        <xdr:cNvSpPr/>
      </xdr:nvSpPr>
      <xdr:spPr>
        <a:xfrm>
          <a:off x="4064000" y="14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38119</xdr:rowOff>
    </xdr:from>
    <xdr:ext cx="736600" cy="259045"/>
    <xdr:sp macro="" textlink="">
      <xdr:nvSpPr>
        <xdr:cNvPr id="217" name="テキスト ボックス 216"/>
        <xdr:cNvSpPr txBox="1"/>
      </xdr:nvSpPr>
      <xdr:spPr>
        <a:xfrm>
          <a:off x="3733800" y="1443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136809</xdr:rowOff>
    </xdr:from>
    <xdr:to>
      <xdr:col>15</xdr:col>
      <xdr:colOff>133350</xdr:colOff>
      <xdr:row>84</xdr:row>
      <xdr:rowOff>66959</xdr:rowOff>
    </xdr:to>
    <xdr:sp macro="" textlink="">
      <xdr:nvSpPr>
        <xdr:cNvPr id="218" name="楕円 217"/>
        <xdr:cNvSpPr/>
      </xdr:nvSpPr>
      <xdr:spPr>
        <a:xfrm>
          <a:off x="3175000" y="14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51736</xdr:rowOff>
    </xdr:from>
    <xdr:ext cx="762000" cy="259045"/>
    <xdr:sp macro="" textlink="">
      <xdr:nvSpPr>
        <xdr:cNvPr id="219" name="テキスト ボックス 218"/>
        <xdr:cNvSpPr txBox="1"/>
      </xdr:nvSpPr>
      <xdr:spPr>
        <a:xfrm>
          <a:off x="2844800" y="144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46131</xdr:rowOff>
    </xdr:from>
    <xdr:to>
      <xdr:col>11</xdr:col>
      <xdr:colOff>82550</xdr:colOff>
      <xdr:row>83</xdr:row>
      <xdr:rowOff>147731</xdr:rowOff>
    </xdr:to>
    <xdr:sp macro="" textlink="">
      <xdr:nvSpPr>
        <xdr:cNvPr id="220" name="楕円 219"/>
        <xdr:cNvSpPr/>
      </xdr:nvSpPr>
      <xdr:spPr>
        <a:xfrm>
          <a:off x="2286000" y="142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132508</xdr:rowOff>
    </xdr:from>
    <xdr:ext cx="762000" cy="259045"/>
    <xdr:sp macro="" textlink="">
      <xdr:nvSpPr>
        <xdr:cNvPr id="221" name="テキスト ボックス 220"/>
        <xdr:cNvSpPr txBox="1"/>
      </xdr:nvSpPr>
      <xdr:spPr>
        <a:xfrm>
          <a:off x="1955800" y="1436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107617</xdr:rowOff>
    </xdr:from>
    <xdr:to>
      <xdr:col>7</xdr:col>
      <xdr:colOff>31750</xdr:colOff>
      <xdr:row>83</xdr:row>
      <xdr:rowOff>37767</xdr:rowOff>
    </xdr:to>
    <xdr:sp macro="" textlink="">
      <xdr:nvSpPr>
        <xdr:cNvPr id="222" name="楕円 221"/>
        <xdr:cNvSpPr/>
      </xdr:nvSpPr>
      <xdr:spPr>
        <a:xfrm>
          <a:off x="1397000" y="141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22544</xdr:rowOff>
    </xdr:from>
    <xdr:ext cx="762000" cy="259045"/>
    <xdr:sp macro="" textlink="">
      <xdr:nvSpPr>
        <xdr:cNvPr id="223" name="テキスト ボックス 222"/>
        <xdr:cNvSpPr txBox="1"/>
      </xdr:nvSpPr>
      <xdr:spPr>
        <a:xfrm>
          <a:off x="1066800" y="142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昨年度と同ポイントとなっており、国家公務員給与水準より少しだけ低くなっている。類似団体と比較すると平均をわずかに下回っているが、全国市平均と比較すると、平均を上回っている。民間給与水準や他自治体等の動向にも注視しながら、引続き市民の理解を得られる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7" name="直線コネクタ 256"/>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60" name="直線コネクタ 259"/>
        <xdr:cNvCxnSpPr/>
      </xdr:nvCxnSpPr>
      <xdr:spPr>
        <a:xfrm flipV="1">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31750</xdr:rowOff>
    </xdr:to>
    <xdr:cxnSp macro="">
      <xdr:nvCxnSpPr>
        <xdr:cNvPr id="263" name="直線コネクタ 262"/>
        <xdr:cNvCxnSpPr/>
      </xdr:nvCxnSpPr>
      <xdr:spPr>
        <a:xfrm>
          <a:off x="14401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11641</xdr:rowOff>
    </xdr:to>
    <xdr:cxnSp macro="">
      <xdr:nvCxnSpPr>
        <xdr:cNvPr id="266" name="直線コネクタ 265"/>
        <xdr:cNvCxnSpPr/>
      </xdr:nvCxnSpPr>
      <xdr:spPr>
        <a:xfrm>
          <a:off x="13512800" y="14584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7"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3" name="テキスト ボックス 282"/>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85" name="テキスト ボックス 284"/>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昨年度比で</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増加し、類似団体の平均値をわずかに上回るが、ほぼ平均値で推移している。全国平均、愛媛県平均との比較ではどちらも下回っている。今後も定員管理の適正な推進や管理経費の圧縮に努め、現水準を保てるよう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42969</xdr:rowOff>
    </xdr:to>
    <xdr:cxnSp macro="">
      <xdr:nvCxnSpPr>
        <xdr:cNvPr id="320" name="直線コネクタ 319"/>
        <xdr:cNvCxnSpPr/>
      </xdr:nvCxnSpPr>
      <xdr:spPr>
        <a:xfrm>
          <a:off x="16179800" y="104933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34925</xdr:rowOff>
    </xdr:to>
    <xdr:cxnSp macro="">
      <xdr:nvCxnSpPr>
        <xdr:cNvPr id="323" name="直線コネクタ 322"/>
        <xdr:cNvCxnSpPr/>
      </xdr:nvCxnSpPr>
      <xdr:spPr>
        <a:xfrm>
          <a:off x="15290800" y="104772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12806</xdr:rowOff>
    </xdr:from>
    <xdr:to>
      <xdr:col>72</xdr:col>
      <xdr:colOff>203200</xdr:colOff>
      <xdr:row>61</xdr:row>
      <xdr:rowOff>18838</xdr:rowOff>
    </xdr:to>
    <xdr:cxnSp macro="">
      <xdr:nvCxnSpPr>
        <xdr:cNvPr id="326" name="直線コネクタ 325"/>
        <xdr:cNvCxnSpPr/>
      </xdr:nvCxnSpPr>
      <xdr:spPr>
        <a:xfrm>
          <a:off x="14401800" y="104712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61</xdr:row>
      <xdr:rowOff>12806</xdr:rowOff>
    </xdr:to>
    <xdr:cxnSp macro="">
      <xdr:nvCxnSpPr>
        <xdr:cNvPr id="329" name="直線コネクタ 328"/>
        <xdr:cNvCxnSpPr/>
      </xdr:nvCxnSpPr>
      <xdr:spPr>
        <a:xfrm>
          <a:off x="13512800" y="1044913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39" name="楕円 338"/>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135696</xdr:rowOff>
    </xdr:from>
    <xdr:ext cx="762000" cy="259045"/>
    <xdr:sp macro="" textlink="">
      <xdr:nvSpPr>
        <xdr:cNvPr id="340" name="定員管理の状況該当値テキスト"/>
        <xdr:cNvSpPr txBox="1"/>
      </xdr:nvSpPr>
      <xdr:spPr>
        <a:xfrm>
          <a:off x="17106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3" name="楕円 342"/>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44" name="テキスト ボックス 343"/>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133456</xdr:rowOff>
    </xdr:from>
    <xdr:to>
      <xdr:col>68</xdr:col>
      <xdr:colOff>203200</xdr:colOff>
      <xdr:row>61</xdr:row>
      <xdr:rowOff>63606</xdr:rowOff>
    </xdr:to>
    <xdr:sp macro="" textlink="">
      <xdr:nvSpPr>
        <xdr:cNvPr id="345" name="楕円 344"/>
        <xdr:cNvSpPr/>
      </xdr:nvSpPr>
      <xdr:spPr>
        <a:xfrm>
          <a:off x="14351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48383</xdr:rowOff>
    </xdr:from>
    <xdr:ext cx="762000" cy="259045"/>
    <xdr:sp macro="" textlink="">
      <xdr:nvSpPr>
        <xdr:cNvPr id="346" name="テキスト ボックス 345"/>
        <xdr:cNvSpPr txBox="1"/>
      </xdr:nvSpPr>
      <xdr:spPr>
        <a:xfrm>
          <a:off x="14020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7" name="楕円 346"/>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48" name="テキスト ボックス 347"/>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類似団体の比較においては引続き平均を下回っている。平成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年度に借入れを行った一般廃棄物処理事業債の償還終了等により元利償還金が</a:t>
          </a:r>
          <a:r>
            <a:rPr kumimoji="1" lang="en-US" altLang="ja-JP" sz="1300">
              <a:latin typeface="ＭＳ Ｐゴシック" panose="020B0600070205080204" pitchFamily="50" charset="-128"/>
              <a:ea typeface="ＭＳ Ｐゴシック" panose="020B0600070205080204" pitchFamily="50" charset="-128"/>
            </a:rPr>
            <a:t>279,854</a:t>
          </a:r>
          <a:r>
            <a:rPr kumimoji="1" lang="ja-JP" altLang="en-US" sz="1300">
              <a:latin typeface="ＭＳ Ｐゴシック" panose="020B0600070205080204" pitchFamily="50" charset="-128"/>
              <a:ea typeface="ＭＳ Ｐゴシック" panose="020B0600070205080204" pitchFamily="50" charset="-128"/>
            </a:rPr>
            <a:t>千円減少したこと等により単年度実質公債費率で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ポイント改善している。今後大型建設事業や防災・減災対策事業による地方債借入により、元利償還金の増加が見込まれるため、税収の確保を図り、現在の水準を維持できるよう努める。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118956</xdr:rowOff>
    </xdr:to>
    <xdr:cxnSp macro="">
      <xdr:nvCxnSpPr>
        <xdr:cNvPr id="381" name="直線コネクタ 380"/>
        <xdr:cNvCxnSpPr/>
      </xdr:nvCxnSpPr>
      <xdr:spPr>
        <a:xfrm flipV="1">
          <a:off x="16179800" y="684826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35983</xdr:rowOff>
    </xdr:to>
    <xdr:cxnSp macro="">
      <xdr:nvCxnSpPr>
        <xdr:cNvPr id="384" name="直線コネクタ 383"/>
        <xdr:cNvCxnSpPr/>
      </xdr:nvCxnSpPr>
      <xdr:spPr>
        <a:xfrm flipV="1">
          <a:off x="15290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87" name="直線コネクタ 386"/>
        <xdr:cNvCxnSpPr/>
      </xdr:nvCxnSpPr>
      <xdr:spPr>
        <a:xfrm flipV="1">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90" name="直線コネクタ 389"/>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0" name="楕円 399"/>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1"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類似団体の比較においては、平均を大きく下回り上位に位置している。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負担額は、公営企業債等繰入見込額は減少したものの、地方債残高の増加により増加したが、充当可能財源等は、充当可能基金及び充当可能特定歳入の増加により増加した。結果充当可能財源等が将来負担額を上回ったため、将来負担比率はマイナスとなった。今後は大型建設事業に加え、公共施設の老朽化に伴う更新整備による地方債残高の増加が見込まれるが、事業の重点化を図り、健全財政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149115</xdr:rowOff>
    </xdr:from>
    <xdr:ext cx="736600" cy="259045"/>
    <xdr:sp macro="" textlink="">
      <xdr:nvSpPr>
        <xdr:cNvPr id="444" name="テキスト ボックス 443"/>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46330</xdr:rowOff>
    </xdr:from>
    <xdr:to>
      <xdr:col>77</xdr:col>
      <xdr:colOff>95250</xdr:colOff>
      <xdr:row>14</xdr:row>
      <xdr:rowOff>147930</xdr:rowOff>
    </xdr:to>
    <xdr:sp macro="" textlink="">
      <xdr:nvSpPr>
        <xdr:cNvPr id="456" name="楕円 455"/>
        <xdr:cNvSpPr/>
      </xdr:nvSpPr>
      <xdr:spPr>
        <a:xfrm>
          <a:off x="16129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158107</xdr:rowOff>
    </xdr:from>
    <xdr:ext cx="736600" cy="259045"/>
    <xdr:sp macro="" textlink="">
      <xdr:nvSpPr>
        <xdr:cNvPr id="457" name="テキスト ボックス 456"/>
        <xdr:cNvSpPr txBox="1"/>
      </xdr:nvSpPr>
      <xdr:spPr>
        <a:xfrm>
          <a:off x="15798800" y="221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経常経費に占める人件費は前年度と比べ</a:t>
          </a:r>
          <a:r>
            <a:rPr kumimoji="1" lang="en-US" altLang="ja-JP" sz="1300">
              <a:latin typeface="ＭＳ Ｐゴシック" panose="020B0600070205080204" pitchFamily="50" charset="-128"/>
              <a:ea typeface="ＭＳ Ｐゴシック" panose="020B0600070205080204" pitchFamily="50" charset="-128"/>
            </a:rPr>
            <a:t>205,341</a:t>
          </a:r>
          <a:r>
            <a:rPr kumimoji="1" lang="ja-JP" altLang="en-US" sz="1300">
              <a:latin typeface="ＭＳ Ｐゴシック" panose="020B0600070205080204" pitchFamily="50" charset="-128"/>
              <a:ea typeface="ＭＳ Ｐゴシック" panose="020B0600070205080204" pitchFamily="50" charset="-128"/>
            </a:rPr>
            <a:t>千円増加しているが、経常経費に充当される一般財源総額が法人税収の増加及び臨時財政対策債の増加等により昨年度比で</a:t>
          </a:r>
          <a:r>
            <a:rPr kumimoji="1" lang="en-US" altLang="ja-JP" sz="1300">
              <a:latin typeface="ＭＳ Ｐゴシック" panose="020B0600070205080204" pitchFamily="50" charset="-128"/>
              <a:ea typeface="ＭＳ Ｐゴシック" panose="020B0600070205080204" pitchFamily="50" charset="-128"/>
            </a:rPr>
            <a:t>1,062,149</a:t>
          </a:r>
          <a:r>
            <a:rPr kumimoji="1" lang="ja-JP" altLang="en-US" sz="1300">
              <a:latin typeface="ＭＳ Ｐゴシック" panose="020B0600070205080204" pitchFamily="50" charset="-128"/>
              <a:ea typeface="ＭＳ Ｐゴシック" panose="020B0600070205080204" pitchFamily="50" charset="-128"/>
            </a:rPr>
            <a:t>千円増加したため、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ポイント上回っているが、全国平均を下回っている。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82550</xdr:rowOff>
    </xdr:from>
    <xdr:to>
      <xdr:col>24</xdr:col>
      <xdr:colOff>25400</xdr:colOff>
      <xdr:row>37</xdr:row>
      <xdr:rowOff>107950</xdr:rowOff>
    </xdr:to>
    <xdr:cxnSp macro="">
      <xdr:nvCxnSpPr>
        <xdr:cNvPr id="66" name="直線コネクタ 65"/>
        <xdr:cNvCxnSpPr/>
      </xdr:nvCxnSpPr>
      <xdr:spPr>
        <a:xfrm flipV="1">
          <a:off x="39878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37</xdr:row>
      <xdr:rowOff>107950</xdr:rowOff>
    </xdr:to>
    <xdr:cxnSp macro="">
      <xdr:nvCxnSpPr>
        <xdr:cNvPr id="69" name="直線コネクタ 68"/>
        <xdr:cNvCxnSpPr/>
      </xdr:nvCxnSpPr>
      <xdr:spPr>
        <a:xfrm>
          <a:off x="3098800" y="6210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114300</xdr:rowOff>
    </xdr:to>
    <xdr:cxnSp macro="">
      <xdr:nvCxnSpPr>
        <xdr:cNvPr id="72" name="直線コネクタ 71"/>
        <xdr:cNvCxnSpPr/>
      </xdr:nvCxnSpPr>
      <xdr:spPr>
        <a:xfrm flipV="1">
          <a:off x="2209800" y="621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114300</xdr:rowOff>
    </xdr:to>
    <xdr:cxnSp macro="">
      <xdr:nvCxnSpPr>
        <xdr:cNvPr id="75" name="直線コネクタ 74"/>
        <xdr:cNvCxnSpPr/>
      </xdr:nvCxnSpPr>
      <xdr:spPr>
        <a:xfrm>
          <a:off x="1320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31750</xdr:rowOff>
    </xdr:from>
    <xdr:to>
      <xdr:col>24</xdr:col>
      <xdr:colOff>76200</xdr:colOff>
      <xdr:row>37</xdr:row>
      <xdr:rowOff>133350</xdr:rowOff>
    </xdr:to>
    <xdr:sp macro="" textlink="">
      <xdr:nvSpPr>
        <xdr:cNvPr id="85" name="楕円 84"/>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0" name="テキスト ボックス 89"/>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ポイントの減となっており、類似団体との比較では平均を上回っている。物件費の総額は労務単価の上昇の影響等により増加傾向にあるため、今後も事業の適正化に取り組むことにより抑制に努める。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5" name="直線コネクタ 124"/>
        <xdr:cNvCxnSpPr/>
      </xdr:nvCxnSpPr>
      <xdr:spPr>
        <a:xfrm flipV="1">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156718</xdr:rowOff>
    </xdr:to>
    <xdr:cxnSp macro="">
      <xdr:nvCxnSpPr>
        <xdr:cNvPr id="128" name="直線コネクタ 127"/>
        <xdr:cNvCxnSpPr/>
      </xdr:nvCxnSpPr>
      <xdr:spPr>
        <a:xfrm>
          <a:off x="14782800" y="2627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120142</xdr:rowOff>
    </xdr:to>
    <xdr:cxnSp macro="">
      <xdr:nvCxnSpPr>
        <xdr:cNvPr id="131" name="直線コネクタ 130"/>
        <xdr:cNvCxnSpPr/>
      </xdr:nvCxnSpPr>
      <xdr:spPr>
        <a:xfrm flipV="1">
          <a:off x="13893800" y="2627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120142</xdr:rowOff>
    </xdr:to>
    <xdr:cxnSp macro="">
      <xdr:nvCxnSpPr>
        <xdr:cNvPr id="134" name="直線コネクタ 133"/>
        <xdr:cNvCxnSpPr/>
      </xdr:nvCxnSpPr>
      <xdr:spPr>
        <a:xfrm>
          <a:off x="13004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0" name="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経常経費に占める扶助費は前年度と比べ</a:t>
          </a:r>
          <a:r>
            <a:rPr kumimoji="1" lang="en-US" altLang="ja-JP" sz="1300">
              <a:latin typeface="ＭＳ Ｐゴシック" panose="020B0600070205080204" pitchFamily="50" charset="-128"/>
              <a:ea typeface="ＭＳ Ｐゴシック" panose="020B0600070205080204" pitchFamily="50" charset="-128"/>
            </a:rPr>
            <a:t>75,760</a:t>
          </a:r>
          <a:r>
            <a:rPr kumimoji="1" lang="ja-JP" altLang="en-US" sz="1300">
              <a:latin typeface="ＭＳ Ｐゴシック" panose="020B0600070205080204" pitchFamily="50" charset="-128"/>
              <a:ea typeface="ＭＳ Ｐゴシック" panose="020B0600070205080204" pitchFamily="50" charset="-128"/>
            </a:rPr>
            <a:t>千円増加している。これは障がい者自立支援給付費や生活保護費の増が主な原因である。類似団体や全国平均、県内平均より下回っているが、扶助費については今後も増加が見込まれることから、常に適正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6" name="直線コネクタ 185"/>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107950</xdr:rowOff>
    </xdr:to>
    <xdr:cxnSp macro="">
      <xdr:nvCxnSpPr>
        <xdr:cNvPr id="189" name="直線コネクタ 188"/>
        <xdr:cNvCxnSpPr/>
      </xdr:nvCxnSpPr>
      <xdr:spPr>
        <a:xfrm>
          <a:off x="3098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146050</xdr:rowOff>
    </xdr:to>
    <xdr:cxnSp macro="">
      <xdr:nvCxnSpPr>
        <xdr:cNvPr id="192" name="直線コネクタ 191"/>
        <xdr:cNvCxnSpPr/>
      </xdr:nvCxnSpPr>
      <xdr:spPr>
        <a:xfrm flipV="1">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54</xdr:row>
      <xdr:rowOff>146050</xdr:rowOff>
    </xdr:to>
    <xdr:cxnSp macro="">
      <xdr:nvCxnSpPr>
        <xdr:cNvPr id="195" name="直線コネクタ 194"/>
        <xdr:cNvCxnSpPr/>
      </xdr:nvCxnSpPr>
      <xdr:spPr>
        <a:xfrm>
          <a:off x="1320800" y="9118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3" name="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経常経費に充当される一般財源総額が法人税収の増加及び臨時財政対策債の増加等により昨年度比で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1,062,149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今後も各事業会計での歳出の適正化に努める。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143328</xdr:rowOff>
    </xdr:to>
    <xdr:cxnSp macro="">
      <xdr:nvCxnSpPr>
        <xdr:cNvPr id="249" name="直線コネクタ 248"/>
        <xdr:cNvCxnSpPr/>
      </xdr:nvCxnSpPr>
      <xdr:spPr>
        <a:xfrm flipV="1">
          <a:off x="15671800" y="9657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143328</xdr:rowOff>
    </xdr:to>
    <xdr:cxnSp macro="">
      <xdr:nvCxnSpPr>
        <xdr:cNvPr id="252" name="直線コネクタ 251"/>
        <xdr:cNvCxnSpPr/>
      </xdr:nvCxnSpPr>
      <xdr:spPr>
        <a:xfrm>
          <a:off x="14782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143328</xdr:rowOff>
    </xdr:to>
    <xdr:cxnSp macro="">
      <xdr:nvCxnSpPr>
        <xdr:cNvPr id="255" name="直線コネクタ 254"/>
        <xdr:cNvCxnSpPr/>
      </xdr:nvCxnSpPr>
      <xdr:spPr>
        <a:xfrm flipV="1">
          <a:off x="13893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143328</xdr:rowOff>
    </xdr:to>
    <xdr:cxnSp macro="">
      <xdr:nvCxnSpPr>
        <xdr:cNvPr id="258" name="直線コネクタ 257"/>
        <xdr:cNvCxnSpPr/>
      </xdr:nvCxnSpPr>
      <xdr:spPr>
        <a:xfrm>
          <a:off x="13004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148970</xdr:rowOff>
    </xdr:from>
    <xdr:ext cx="762000" cy="259045"/>
    <xdr:sp macro="" textlink="">
      <xdr:nvSpPr>
        <xdr:cNvPr id="269" name="その他該当値テキスト"/>
        <xdr:cNvSpPr txBox="1"/>
      </xdr:nvSpPr>
      <xdr:spPr>
        <a:xfrm>
          <a:off x="16598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1" name="テキスト ボックス 270"/>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73" name="テキスト ボックス 272"/>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75" name="テキスト ボックス 274"/>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7" name="テキスト ボックス 276"/>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経常収支比率に占める割合は、前年度に引続き類似団体内でも上位となっている。類似団体と比べて、一部事務組合負担金、団体交付補助金などが少なく、ここ数年ほぼ同水準で推移している。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100330</xdr:rowOff>
    </xdr:to>
    <xdr:cxnSp macro="">
      <xdr:nvCxnSpPr>
        <xdr:cNvPr id="309" name="直線コネクタ 308"/>
        <xdr:cNvCxnSpPr/>
      </xdr:nvCxnSpPr>
      <xdr:spPr>
        <a:xfrm>
          <a:off x="15671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92710</xdr:rowOff>
    </xdr:to>
    <xdr:cxnSp macro="">
      <xdr:nvCxnSpPr>
        <xdr:cNvPr id="312" name="直線コネクタ 311"/>
        <xdr:cNvCxnSpPr/>
      </xdr:nvCxnSpPr>
      <xdr:spPr>
        <a:xfrm>
          <a:off x="14782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33</xdr:row>
      <xdr:rowOff>85090</xdr:rowOff>
    </xdr:to>
    <xdr:cxnSp macro="">
      <xdr:nvCxnSpPr>
        <xdr:cNvPr id="315" name="直線コネクタ 314"/>
        <xdr:cNvCxnSpPr/>
      </xdr:nvCxnSpPr>
      <xdr:spPr>
        <a:xfrm flipV="1">
          <a:off x="13893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85090</xdr:rowOff>
    </xdr:to>
    <xdr:cxnSp macro="">
      <xdr:nvCxnSpPr>
        <xdr:cNvPr id="318" name="直線コネクタ 317"/>
        <xdr:cNvCxnSpPr/>
      </xdr:nvCxnSpPr>
      <xdr:spPr>
        <a:xfrm>
          <a:off x="13004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28" name="楕円 327"/>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129557</xdr:rowOff>
    </xdr:from>
    <xdr:ext cx="762000" cy="259045"/>
    <xdr:sp macro="" textlink="">
      <xdr:nvSpPr>
        <xdr:cNvPr id="329" name="補助費等該当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41910</xdr:rowOff>
    </xdr:from>
    <xdr:to>
      <xdr:col>78</xdr:col>
      <xdr:colOff>120650</xdr:colOff>
      <xdr:row>33</xdr:row>
      <xdr:rowOff>143510</xdr:rowOff>
    </xdr:to>
    <xdr:sp macro="" textlink="">
      <xdr:nvSpPr>
        <xdr:cNvPr id="330" name="楕円 329"/>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153687</xdr:rowOff>
    </xdr:from>
    <xdr:ext cx="736600" cy="259045"/>
    <xdr:sp macro="" textlink="">
      <xdr:nvSpPr>
        <xdr:cNvPr id="331" name="テキスト ボックス 330"/>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26670</xdr:rowOff>
    </xdr:from>
    <xdr:to>
      <xdr:col>74</xdr:col>
      <xdr:colOff>31750</xdr:colOff>
      <xdr:row>33</xdr:row>
      <xdr:rowOff>128270</xdr:rowOff>
    </xdr:to>
    <xdr:sp macro="" textlink="">
      <xdr:nvSpPr>
        <xdr:cNvPr id="332" name="楕円 331"/>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138447</xdr:rowOff>
    </xdr:from>
    <xdr:ext cx="762000" cy="259045"/>
    <xdr:sp macro="" textlink="">
      <xdr:nvSpPr>
        <xdr:cNvPr id="333" name="テキスト ボックス 332"/>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4" name="楕円 333"/>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35" name="テキスト ボックス 334"/>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36" name="楕円 335"/>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37" name="テキスト ボックス 336"/>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ポイント改善し、類似団体平均と同ポイントとなっている。平成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年度に借入れを行った一般廃棄物処理事業債の償還終了等により、一般財源充当の元利償還金が</a:t>
          </a:r>
          <a:r>
            <a:rPr kumimoji="1" lang="en-US" altLang="ja-JP" sz="1300">
              <a:latin typeface="ＭＳ Ｐゴシック" panose="020B0600070205080204" pitchFamily="50" charset="-128"/>
              <a:ea typeface="ＭＳ Ｐゴシック" panose="020B0600070205080204" pitchFamily="50" charset="-128"/>
            </a:rPr>
            <a:t>27,6752</a:t>
          </a:r>
          <a:r>
            <a:rPr kumimoji="1" lang="ja-JP" altLang="en-US" sz="1300">
              <a:latin typeface="ＭＳ Ｐゴシック" panose="020B0600070205080204" pitchFamily="50" charset="-128"/>
              <a:ea typeface="ＭＳ Ｐゴシック" panose="020B0600070205080204" pitchFamily="50" charset="-128"/>
            </a:rPr>
            <a:t>千円減少している。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今後大型建設事業や防災・減災対策事業による地方債借入により、元利償還金の増加が見込まれるため、税収の確保を図り、現在の水準を維持できるよう努める。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152146</xdr:rowOff>
    </xdr:to>
    <xdr:cxnSp macro="">
      <xdr:nvCxnSpPr>
        <xdr:cNvPr id="367" name="直線コネクタ 366"/>
        <xdr:cNvCxnSpPr/>
      </xdr:nvCxnSpPr>
      <xdr:spPr>
        <a:xfrm flipV="1">
          <a:off x="3987800" y="13280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8128</xdr:rowOff>
    </xdr:to>
    <xdr:cxnSp macro="">
      <xdr:nvCxnSpPr>
        <xdr:cNvPr id="370" name="直線コネクタ 369"/>
        <xdr:cNvCxnSpPr/>
      </xdr:nvCxnSpPr>
      <xdr:spPr>
        <a:xfrm flipV="1">
          <a:off x="3098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99568</xdr:rowOff>
    </xdr:to>
    <xdr:cxnSp macro="">
      <xdr:nvCxnSpPr>
        <xdr:cNvPr id="373" name="直線コネクタ 372"/>
        <xdr:cNvCxnSpPr/>
      </xdr:nvCxnSpPr>
      <xdr:spPr>
        <a:xfrm flipV="1">
          <a:off x="2209800" y="13381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99568</xdr:rowOff>
    </xdr:to>
    <xdr:cxnSp macro="">
      <xdr:nvCxnSpPr>
        <xdr:cNvPr id="376" name="直線コネクタ 375"/>
        <xdr:cNvCxnSpPr/>
      </xdr:nvCxnSpPr>
      <xdr:spPr>
        <a:xfrm>
          <a:off x="1320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6" name="楕円 385"/>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xdr:rowOff>
    </xdr:from>
    <xdr:ext cx="762000" cy="259045"/>
    <xdr:sp macro="" textlink="">
      <xdr:nvSpPr>
        <xdr:cNvPr id="387"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8" name="楕円 38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9" name="テキスト ボックス 388"/>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0" name="楕円 389"/>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1" name="テキスト ボックス 390"/>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2" name="楕円 391"/>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3" name="テキスト ボックス 392"/>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4" name="楕円 393"/>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5" name="テキスト ボックス 394"/>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ポイント減少した。主な理由は法人税収の増、臨時財政対策債の増等により歳入全体が増加したことにより改善した。類似団体平均や全国平均、県内平均と比較して依然として上位である。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しかしながら、税収については景気の動向に大きく左右されるため、歳出について今後も事業内容の精査を行い、歳出の抑制に努めていく。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122428</xdr:rowOff>
    </xdr:from>
    <xdr:to>
      <xdr:col>82</xdr:col>
      <xdr:colOff>107950</xdr:colOff>
      <xdr:row>75</xdr:row>
      <xdr:rowOff>14986</xdr:rowOff>
    </xdr:to>
    <xdr:cxnSp macro="">
      <xdr:nvCxnSpPr>
        <xdr:cNvPr id="426" name="直線コネクタ 425"/>
        <xdr:cNvCxnSpPr/>
      </xdr:nvCxnSpPr>
      <xdr:spPr>
        <a:xfrm flipV="1">
          <a:off x="15671800" y="128097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75</xdr:row>
      <xdr:rowOff>14986</xdr:rowOff>
    </xdr:to>
    <xdr:cxnSp macro="">
      <xdr:nvCxnSpPr>
        <xdr:cNvPr id="429" name="直線コネクタ 428"/>
        <xdr:cNvCxnSpPr/>
      </xdr:nvCxnSpPr>
      <xdr:spPr>
        <a:xfrm>
          <a:off x="14782800" y="1263142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72136</xdr:rowOff>
    </xdr:to>
    <xdr:cxnSp macro="">
      <xdr:nvCxnSpPr>
        <xdr:cNvPr id="432" name="直線コネクタ 431"/>
        <xdr:cNvCxnSpPr/>
      </xdr:nvCxnSpPr>
      <xdr:spPr>
        <a:xfrm flipV="1">
          <a:off x="13893800" y="12631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101854</xdr:rowOff>
    </xdr:from>
    <xdr:to>
      <xdr:col>69</xdr:col>
      <xdr:colOff>92075</xdr:colOff>
      <xdr:row>74</xdr:row>
      <xdr:rowOff>72136</xdr:rowOff>
    </xdr:to>
    <xdr:cxnSp macro="">
      <xdr:nvCxnSpPr>
        <xdr:cNvPr id="435" name="直線コネクタ 434"/>
        <xdr:cNvCxnSpPr/>
      </xdr:nvCxnSpPr>
      <xdr:spPr>
        <a:xfrm>
          <a:off x="13004800" y="126177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71628</xdr:rowOff>
    </xdr:from>
    <xdr:to>
      <xdr:col>82</xdr:col>
      <xdr:colOff>158750</xdr:colOff>
      <xdr:row>75</xdr:row>
      <xdr:rowOff>1778</xdr:rowOff>
    </xdr:to>
    <xdr:sp macro="" textlink="">
      <xdr:nvSpPr>
        <xdr:cNvPr id="445" name="楕円 444"/>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151655</xdr:rowOff>
    </xdr:from>
    <xdr:ext cx="762000" cy="259045"/>
    <xdr:sp macro="" textlink="">
      <xdr:nvSpPr>
        <xdr:cNvPr id="446" name="公債費以外該当値テキスト"/>
        <xdr:cNvSpPr txBox="1"/>
      </xdr:nvSpPr>
      <xdr:spPr>
        <a:xfrm>
          <a:off x="16598900" y="126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7" name="楕円 446"/>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8" name="テキスト ボックス 447"/>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49" name="楕円 448"/>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0" name="テキスト ボックス 449"/>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51" name="楕円 450"/>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52" name="テキスト ボックス 451"/>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51054</xdr:rowOff>
    </xdr:from>
    <xdr:to>
      <xdr:col>65</xdr:col>
      <xdr:colOff>53975</xdr:colOff>
      <xdr:row>73</xdr:row>
      <xdr:rowOff>152654</xdr:rowOff>
    </xdr:to>
    <xdr:sp macro="" textlink="">
      <xdr:nvSpPr>
        <xdr:cNvPr id="453" name="楕円 452"/>
        <xdr:cNvSpPr/>
      </xdr:nvSpPr>
      <xdr:spPr>
        <a:xfrm>
          <a:off x="12954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162831</xdr:rowOff>
    </xdr:from>
    <xdr:ext cx="762000" cy="259045"/>
    <xdr:sp macro="" textlink="">
      <xdr:nvSpPr>
        <xdr:cNvPr id="454" name="テキスト ボックス 453"/>
        <xdr:cNvSpPr txBox="1"/>
      </xdr:nvSpPr>
      <xdr:spPr>
        <a:xfrm>
          <a:off x="12623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107874</xdr:rowOff>
    </xdr:from>
    <xdr:to>
      <xdr:col>29</xdr:col>
      <xdr:colOff>127000</xdr:colOff>
      <xdr:row>17</xdr:row>
      <xdr:rowOff>108960</xdr:rowOff>
    </xdr:to>
    <xdr:cxnSp macro="">
      <xdr:nvCxnSpPr>
        <xdr:cNvPr id="50" name="直線コネクタ 49"/>
        <xdr:cNvCxnSpPr/>
      </xdr:nvCxnSpPr>
      <xdr:spPr bwMode="auto">
        <a:xfrm>
          <a:off x="5003800" y="3070149"/>
          <a:ext cx="6477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102197</xdr:rowOff>
    </xdr:from>
    <xdr:to>
      <xdr:col>26</xdr:col>
      <xdr:colOff>50800</xdr:colOff>
      <xdr:row>17</xdr:row>
      <xdr:rowOff>107874</xdr:rowOff>
    </xdr:to>
    <xdr:cxnSp macro="">
      <xdr:nvCxnSpPr>
        <xdr:cNvPr id="53" name="直線コネクタ 52"/>
        <xdr:cNvCxnSpPr/>
      </xdr:nvCxnSpPr>
      <xdr:spPr bwMode="auto">
        <a:xfrm>
          <a:off x="4305300" y="306447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102197</xdr:rowOff>
    </xdr:from>
    <xdr:to>
      <xdr:col>22</xdr:col>
      <xdr:colOff>114300</xdr:colOff>
      <xdr:row>17</xdr:row>
      <xdr:rowOff>123114</xdr:rowOff>
    </xdr:to>
    <xdr:cxnSp macro="">
      <xdr:nvCxnSpPr>
        <xdr:cNvPr id="56" name="直線コネクタ 55"/>
        <xdr:cNvCxnSpPr/>
      </xdr:nvCxnSpPr>
      <xdr:spPr bwMode="auto">
        <a:xfrm flipV="1">
          <a:off x="3606800" y="3064472"/>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123114</xdr:rowOff>
    </xdr:from>
    <xdr:to>
      <xdr:col>18</xdr:col>
      <xdr:colOff>177800</xdr:colOff>
      <xdr:row>18</xdr:row>
      <xdr:rowOff>8642</xdr:rowOff>
    </xdr:to>
    <xdr:cxnSp macro="">
      <xdr:nvCxnSpPr>
        <xdr:cNvPr id="59" name="直線コネクタ 58"/>
        <xdr:cNvCxnSpPr/>
      </xdr:nvCxnSpPr>
      <xdr:spPr bwMode="auto">
        <a:xfrm flipV="1">
          <a:off x="2908300" y="3085389"/>
          <a:ext cx="698500" cy="5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58160</xdr:rowOff>
    </xdr:from>
    <xdr:to>
      <xdr:col>29</xdr:col>
      <xdr:colOff>177800</xdr:colOff>
      <xdr:row>17</xdr:row>
      <xdr:rowOff>159760</xdr:rowOff>
    </xdr:to>
    <xdr:sp macro="" textlink="">
      <xdr:nvSpPr>
        <xdr:cNvPr id="69" name="楕円 68"/>
        <xdr:cNvSpPr/>
      </xdr:nvSpPr>
      <xdr:spPr bwMode="auto">
        <a:xfrm>
          <a:off x="5600700" y="30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30237</xdr:rowOff>
    </xdr:from>
    <xdr:ext cx="762000" cy="259045"/>
    <xdr:sp macro="" textlink="">
      <xdr:nvSpPr>
        <xdr:cNvPr id="70" name="人口1人当たり決算額の推移該当値テキスト130"/>
        <xdr:cNvSpPr txBox="1"/>
      </xdr:nvSpPr>
      <xdr:spPr>
        <a:xfrm>
          <a:off x="5740400" y="2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57074</xdr:rowOff>
    </xdr:from>
    <xdr:to>
      <xdr:col>26</xdr:col>
      <xdr:colOff>101600</xdr:colOff>
      <xdr:row>17</xdr:row>
      <xdr:rowOff>158674</xdr:rowOff>
    </xdr:to>
    <xdr:sp macro="" textlink="">
      <xdr:nvSpPr>
        <xdr:cNvPr id="71" name="楕円 70"/>
        <xdr:cNvSpPr/>
      </xdr:nvSpPr>
      <xdr:spPr bwMode="auto">
        <a:xfrm>
          <a:off x="49530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143451</xdr:rowOff>
    </xdr:from>
    <xdr:ext cx="736600" cy="259045"/>
    <xdr:sp macro="" textlink="">
      <xdr:nvSpPr>
        <xdr:cNvPr id="72" name="テキスト ボックス 71"/>
        <xdr:cNvSpPr txBox="1"/>
      </xdr:nvSpPr>
      <xdr:spPr>
        <a:xfrm>
          <a:off x="4622800" y="310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51397</xdr:rowOff>
    </xdr:from>
    <xdr:to>
      <xdr:col>22</xdr:col>
      <xdr:colOff>165100</xdr:colOff>
      <xdr:row>17</xdr:row>
      <xdr:rowOff>152997</xdr:rowOff>
    </xdr:to>
    <xdr:sp macro="" textlink="">
      <xdr:nvSpPr>
        <xdr:cNvPr id="73" name="楕円 72"/>
        <xdr:cNvSpPr/>
      </xdr:nvSpPr>
      <xdr:spPr bwMode="auto">
        <a:xfrm>
          <a:off x="4254500" y="301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163174</xdr:rowOff>
    </xdr:from>
    <xdr:ext cx="762000" cy="259045"/>
    <xdr:sp macro="" textlink="">
      <xdr:nvSpPr>
        <xdr:cNvPr id="74" name="テキスト ボックス 73"/>
        <xdr:cNvSpPr txBox="1"/>
      </xdr:nvSpPr>
      <xdr:spPr>
        <a:xfrm>
          <a:off x="3924300" y="278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72314</xdr:rowOff>
    </xdr:from>
    <xdr:to>
      <xdr:col>19</xdr:col>
      <xdr:colOff>38100</xdr:colOff>
      <xdr:row>18</xdr:row>
      <xdr:rowOff>2464</xdr:rowOff>
    </xdr:to>
    <xdr:sp macro="" textlink="">
      <xdr:nvSpPr>
        <xdr:cNvPr id="75" name="楕円 74"/>
        <xdr:cNvSpPr/>
      </xdr:nvSpPr>
      <xdr:spPr bwMode="auto">
        <a:xfrm>
          <a:off x="3556000" y="30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158691</xdr:rowOff>
    </xdr:from>
    <xdr:ext cx="762000" cy="259045"/>
    <xdr:sp macro="" textlink="">
      <xdr:nvSpPr>
        <xdr:cNvPr id="76" name="テキスト ボックス 75"/>
        <xdr:cNvSpPr txBox="1"/>
      </xdr:nvSpPr>
      <xdr:spPr>
        <a:xfrm>
          <a:off x="3225800" y="31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129292</xdr:rowOff>
    </xdr:from>
    <xdr:to>
      <xdr:col>15</xdr:col>
      <xdr:colOff>101600</xdr:colOff>
      <xdr:row>18</xdr:row>
      <xdr:rowOff>59442</xdr:rowOff>
    </xdr:to>
    <xdr:sp macro="" textlink="">
      <xdr:nvSpPr>
        <xdr:cNvPr id="77" name="楕円 76"/>
        <xdr:cNvSpPr/>
      </xdr:nvSpPr>
      <xdr:spPr bwMode="auto">
        <a:xfrm>
          <a:off x="2857500" y="309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44219</xdr:rowOff>
    </xdr:from>
    <xdr:ext cx="762000" cy="259045"/>
    <xdr:sp macro="" textlink="">
      <xdr:nvSpPr>
        <xdr:cNvPr id="78" name="テキスト ボックス 77"/>
        <xdr:cNvSpPr txBox="1"/>
      </xdr:nvSpPr>
      <xdr:spPr>
        <a:xfrm>
          <a:off x="2527300" y="317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341732</xdr:rowOff>
    </xdr:from>
    <xdr:to>
      <xdr:col>29</xdr:col>
      <xdr:colOff>127000</xdr:colOff>
      <xdr:row>36</xdr:row>
      <xdr:rowOff>79299</xdr:rowOff>
    </xdr:to>
    <xdr:cxnSp macro="">
      <xdr:nvCxnSpPr>
        <xdr:cNvPr id="111" name="直線コネクタ 110"/>
        <xdr:cNvCxnSpPr/>
      </xdr:nvCxnSpPr>
      <xdr:spPr bwMode="auto">
        <a:xfrm>
          <a:off x="5003800" y="6952082"/>
          <a:ext cx="6477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213106</xdr:rowOff>
    </xdr:from>
    <xdr:to>
      <xdr:col>26</xdr:col>
      <xdr:colOff>50800</xdr:colOff>
      <xdr:row>35</xdr:row>
      <xdr:rowOff>341732</xdr:rowOff>
    </xdr:to>
    <xdr:cxnSp macro="">
      <xdr:nvCxnSpPr>
        <xdr:cNvPr id="114" name="直線コネクタ 113"/>
        <xdr:cNvCxnSpPr/>
      </xdr:nvCxnSpPr>
      <xdr:spPr bwMode="auto">
        <a:xfrm>
          <a:off x="4305300" y="6823456"/>
          <a:ext cx="698500" cy="12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109093</xdr:rowOff>
    </xdr:from>
    <xdr:to>
      <xdr:col>22</xdr:col>
      <xdr:colOff>114300</xdr:colOff>
      <xdr:row>35</xdr:row>
      <xdr:rowOff>213106</xdr:rowOff>
    </xdr:to>
    <xdr:cxnSp macro="">
      <xdr:nvCxnSpPr>
        <xdr:cNvPr id="117" name="直線コネクタ 116"/>
        <xdr:cNvCxnSpPr/>
      </xdr:nvCxnSpPr>
      <xdr:spPr bwMode="auto">
        <a:xfrm>
          <a:off x="3606800" y="6719443"/>
          <a:ext cx="6985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109093</xdr:rowOff>
    </xdr:from>
    <xdr:to>
      <xdr:col>18</xdr:col>
      <xdr:colOff>177800</xdr:colOff>
      <xdr:row>35</xdr:row>
      <xdr:rowOff>109093</xdr:rowOff>
    </xdr:to>
    <xdr:cxnSp macro="">
      <xdr:nvCxnSpPr>
        <xdr:cNvPr id="120" name="直線コネクタ 119"/>
        <xdr:cNvCxnSpPr/>
      </xdr:nvCxnSpPr>
      <xdr:spPr bwMode="auto">
        <a:xfrm>
          <a:off x="2908300" y="671944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28499</xdr:rowOff>
    </xdr:from>
    <xdr:to>
      <xdr:col>29</xdr:col>
      <xdr:colOff>177800</xdr:colOff>
      <xdr:row>36</xdr:row>
      <xdr:rowOff>130099</xdr:rowOff>
    </xdr:to>
    <xdr:sp macro="" textlink="">
      <xdr:nvSpPr>
        <xdr:cNvPr id="130" name="楕円 129"/>
        <xdr:cNvSpPr/>
      </xdr:nvSpPr>
      <xdr:spPr bwMode="auto">
        <a:xfrm>
          <a:off x="5600700" y="698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576</xdr:rowOff>
    </xdr:from>
    <xdr:ext cx="762000" cy="259045"/>
    <xdr:sp macro="" textlink="">
      <xdr:nvSpPr>
        <xdr:cNvPr id="131" name="人口1人当たり決算額の推移該当値テキスト445"/>
        <xdr:cNvSpPr txBox="1"/>
      </xdr:nvSpPr>
      <xdr:spPr>
        <a:xfrm>
          <a:off x="5740400" y="695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290932</xdr:rowOff>
    </xdr:from>
    <xdr:to>
      <xdr:col>26</xdr:col>
      <xdr:colOff>101600</xdr:colOff>
      <xdr:row>36</xdr:row>
      <xdr:rowOff>49632</xdr:rowOff>
    </xdr:to>
    <xdr:sp macro="" textlink="">
      <xdr:nvSpPr>
        <xdr:cNvPr id="132" name="楕円 131"/>
        <xdr:cNvSpPr/>
      </xdr:nvSpPr>
      <xdr:spPr bwMode="auto">
        <a:xfrm>
          <a:off x="4953000" y="69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34409</xdr:rowOff>
    </xdr:from>
    <xdr:ext cx="736600" cy="259045"/>
    <xdr:sp macro="" textlink="">
      <xdr:nvSpPr>
        <xdr:cNvPr id="133" name="テキスト ボックス 132"/>
        <xdr:cNvSpPr txBox="1"/>
      </xdr:nvSpPr>
      <xdr:spPr>
        <a:xfrm>
          <a:off x="4622800" y="698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162306</xdr:rowOff>
    </xdr:from>
    <xdr:to>
      <xdr:col>22</xdr:col>
      <xdr:colOff>165100</xdr:colOff>
      <xdr:row>35</xdr:row>
      <xdr:rowOff>263906</xdr:rowOff>
    </xdr:to>
    <xdr:sp macro="" textlink="">
      <xdr:nvSpPr>
        <xdr:cNvPr id="134" name="楕円 133"/>
        <xdr:cNvSpPr/>
      </xdr:nvSpPr>
      <xdr:spPr bwMode="auto">
        <a:xfrm>
          <a:off x="42545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248683</xdr:rowOff>
    </xdr:from>
    <xdr:ext cx="762000" cy="259045"/>
    <xdr:sp macro="" textlink="">
      <xdr:nvSpPr>
        <xdr:cNvPr id="135" name="テキスト ボックス 134"/>
        <xdr:cNvSpPr txBox="1"/>
      </xdr:nvSpPr>
      <xdr:spPr>
        <a:xfrm>
          <a:off x="3924300" y="685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58293</xdr:rowOff>
    </xdr:from>
    <xdr:to>
      <xdr:col>19</xdr:col>
      <xdr:colOff>38100</xdr:colOff>
      <xdr:row>35</xdr:row>
      <xdr:rowOff>159893</xdr:rowOff>
    </xdr:to>
    <xdr:sp macro="" textlink="">
      <xdr:nvSpPr>
        <xdr:cNvPr id="136" name="楕円 135"/>
        <xdr:cNvSpPr/>
      </xdr:nvSpPr>
      <xdr:spPr bwMode="auto">
        <a:xfrm>
          <a:off x="35560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170070</xdr:rowOff>
    </xdr:from>
    <xdr:ext cx="762000" cy="259045"/>
    <xdr:sp macro="" textlink="">
      <xdr:nvSpPr>
        <xdr:cNvPr id="137" name="テキスト ボックス 136"/>
        <xdr:cNvSpPr txBox="1"/>
      </xdr:nvSpPr>
      <xdr:spPr>
        <a:xfrm>
          <a:off x="3225800" y="643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58293</xdr:rowOff>
    </xdr:from>
    <xdr:to>
      <xdr:col>15</xdr:col>
      <xdr:colOff>101600</xdr:colOff>
      <xdr:row>35</xdr:row>
      <xdr:rowOff>159893</xdr:rowOff>
    </xdr:to>
    <xdr:sp macro="" textlink="">
      <xdr:nvSpPr>
        <xdr:cNvPr id="138" name="楕円 137"/>
        <xdr:cNvSpPr/>
      </xdr:nvSpPr>
      <xdr:spPr bwMode="auto">
        <a:xfrm>
          <a:off x="28575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144670</xdr:rowOff>
    </xdr:from>
    <xdr:ext cx="762000" cy="259045"/>
    <xdr:sp macro="" textlink="">
      <xdr:nvSpPr>
        <xdr:cNvPr id="139" name="テキスト ボックス 138"/>
        <xdr:cNvSpPr txBox="1"/>
      </xdr:nvSpPr>
      <xdr:spPr>
        <a:xfrm>
          <a:off x="2527300" y="67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10182</xdr:rowOff>
    </xdr:from>
    <xdr:to>
      <xdr:col>24</xdr:col>
      <xdr:colOff>63500</xdr:colOff>
      <xdr:row>35</xdr:row>
      <xdr:rowOff>47803</xdr:rowOff>
    </xdr:to>
    <xdr:cxnSp macro="">
      <xdr:nvCxnSpPr>
        <xdr:cNvPr id="63" name="直線コネクタ 62"/>
        <xdr:cNvCxnSpPr/>
      </xdr:nvCxnSpPr>
      <xdr:spPr>
        <a:xfrm flipV="1">
          <a:off x="3797300" y="6010932"/>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47803</xdr:rowOff>
    </xdr:from>
    <xdr:to>
      <xdr:col>19</xdr:col>
      <xdr:colOff>177800</xdr:colOff>
      <xdr:row>35</xdr:row>
      <xdr:rowOff>78305</xdr:rowOff>
    </xdr:to>
    <xdr:cxnSp macro="">
      <xdr:nvCxnSpPr>
        <xdr:cNvPr id="66" name="直線コネクタ 65"/>
        <xdr:cNvCxnSpPr/>
      </xdr:nvCxnSpPr>
      <xdr:spPr>
        <a:xfrm flipV="1">
          <a:off x="2908300" y="6048553"/>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78305</xdr:rowOff>
    </xdr:from>
    <xdr:to>
      <xdr:col>15</xdr:col>
      <xdr:colOff>50800</xdr:colOff>
      <xdr:row>35</xdr:row>
      <xdr:rowOff>89833</xdr:rowOff>
    </xdr:to>
    <xdr:cxnSp macro="">
      <xdr:nvCxnSpPr>
        <xdr:cNvPr id="69" name="直線コネクタ 68"/>
        <xdr:cNvCxnSpPr/>
      </xdr:nvCxnSpPr>
      <xdr:spPr>
        <a:xfrm flipV="1">
          <a:off x="2019300" y="607905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89833</xdr:rowOff>
    </xdr:from>
    <xdr:to>
      <xdr:col>10</xdr:col>
      <xdr:colOff>114300</xdr:colOff>
      <xdr:row>35</xdr:row>
      <xdr:rowOff>144664</xdr:rowOff>
    </xdr:to>
    <xdr:cxnSp macro="">
      <xdr:nvCxnSpPr>
        <xdr:cNvPr id="72" name="直線コネクタ 71"/>
        <xdr:cNvCxnSpPr/>
      </xdr:nvCxnSpPr>
      <xdr:spPr>
        <a:xfrm flipV="1">
          <a:off x="1130300" y="6090583"/>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130832</xdr:rowOff>
    </xdr:from>
    <xdr:to>
      <xdr:col>24</xdr:col>
      <xdr:colOff>114300</xdr:colOff>
      <xdr:row>35</xdr:row>
      <xdr:rowOff>60982</xdr:rowOff>
    </xdr:to>
    <xdr:sp macro="" textlink="">
      <xdr:nvSpPr>
        <xdr:cNvPr id="82" name="楕円 81"/>
        <xdr:cNvSpPr/>
      </xdr:nvSpPr>
      <xdr:spPr>
        <a:xfrm>
          <a:off x="4584700" y="59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153709</xdr:rowOff>
    </xdr:from>
    <xdr:ext cx="534377" cy="259045"/>
    <xdr:sp macro="" textlink="">
      <xdr:nvSpPr>
        <xdr:cNvPr id="83" name="人件費該当値テキスト"/>
        <xdr:cNvSpPr txBox="1"/>
      </xdr:nvSpPr>
      <xdr:spPr>
        <a:xfrm>
          <a:off x="4686300" y="58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168453</xdr:rowOff>
    </xdr:from>
    <xdr:to>
      <xdr:col>20</xdr:col>
      <xdr:colOff>38100</xdr:colOff>
      <xdr:row>35</xdr:row>
      <xdr:rowOff>98603</xdr:rowOff>
    </xdr:to>
    <xdr:sp macro="" textlink="">
      <xdr:nvSpPr>
        <xdr:cNvPr id="84" name="楕円 83"/>
        <xdr:cNvSpPr/>
      </xdr:nvSpPr>
      <xdr:spPr>
        <a:xfrm>
          <a:off x="3746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115130</xdr:rowOff>
    </xdr:from>
    <xdr:ext cx="534377" cy="259045"/>
    <xdr:sp macro="" textlink="">
      <xdr:nvSpPr>
        <xdr:cNvPr id="85" name="テキスト ボックス 84"/>
        <xdr:cNvSpPr txBox="1"/>
      </xdr:nvSpPr>
      <xdr:spPr>
        <a:xfrm>
          <a:off x="3530111" y="57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27505</xdr:rowOff>
    </xdr:from>
    <xdr:to>
      <xdr:col>15</xdr:col>
      <xdr:colOff>101600</xdr:colOff>
      <xdr:row>35</xdr:row>
      <xdr:rowOff>129105</xdr:rowOff>
    </xdr:to>
    <xdr:sp macro="" textlink="">
      <xdr:nvSpPr>
        <xdr:cNvPr id="86" name="楕円 85"/>
        <xdr:cNvSpPr/>
      </xdr:nvSpPr>
      <xdr:spPr>
        <a:xfrm>
          <a:off x="2857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145632</xdr:rowOff>
    </xdr:from>
    <xdr:ext cx="534377" cy="259045"/>
    <xdr:sp macro="" textlink="">
      <xdr:nvSpPr>
        <xdr:cNvPr id="87" name="テキスト ボックス 86"/>
        <xdr:cNvSpPr txBox="1"/>
      </xdr:nvSpPr>
      <xdr:spPr>
        <a:xfrm>
          <a:off x="2641111"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39033</xdr:rowOff>
    </xdr:from>
    <xdr:to>
      <xdr:col>10</xdr:col>
      <xdr:colOff>165100</xdr:colOff>
      <xdr:row>35</xdr:row>
      <xdr:rowOff>140633</xdr:rowOff>
    </xdr:to>
    <xdr:sp macro="" textlink="">
      <xdr:nvSpPr>
        <xdr:cNvPr id="88" name="楕円 87"/>
        <xdr:cNvSpPr/>
      </xdr:nvSpPr>
      <xdr:spPr>
        <a:xfrm>
          <a:off x="1968500" y="60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157160</xdr:rowOff>
    </xdr:from>
    <xdr:ext cx="534377" cy="259045"/>
    <xdr:sp macro="" textlink="">
      <xdr:nvSpPr>
        <xdr:cNvPr id="89" name="テキスト ボックス 88"/>
        <xdr:cNvSpPr txBox="1"/>
      </xdr:nvSpPr>
      <xdr:spPr>
        <a:xfrm>
          <a:off x="1752111" y="581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93864</xdr:rowOff>
    </xdr:from>
    <xdr:to>
      <xdr:col>6</xdr:col>
      <xdr:colOff>38100</xdr:colOff>
      <xdr:row>36</xdr:row>
      <xdr:rowOff>24014</xdr:rowOff>
    </xdr:to>
    <xdr:sp macro="" textlink="">
      <xdr:nvSpPr>
        <xdr:cNvPr id="90" name="楕円 89"/>
        <xdr:cNvSpPr/>
      </xdr:nvSpPr>
      <xdr:spPr>
        <a:xfrm>
          <a:off x="1079500" y="60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40541</xdr:rowOff>
    </xdr:from>
    <xdr:ext cx="534377" cy="259045"/>
    <xdr:sp macro="" textlink="">
      <xdr:nvSpPr>
        <xdr:cNvPr id="91" name="テキスト ボックス 90"/>
        <xdr:cNvSpPr txBox="1"/>
      </xdr:nvSpPr>
      <xdr:spPr>
        <a:xfrm>
          <a:off x="863111" y="58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39084</xdr:rowOff>
    </xdr:from>
    <xdr:to>
      <xdr:col>24</xdr:col>
      <xdr:colOff>63500</xdr:colOff>
      <xdr:row>56</xdr:row>
      <xdr:rowOff>119452</xdr:rowOff>
    </xdr:to>
    <xdr:cxnSp macro="">
      <xdr:nvCxnSpPr>
        <xdr:cNvPr id="123" name="直線コネクタ 122"/>
        <xdr:cNvCxnSpPr/>
      </xdr:nvCxnSpPr>
      <xdr:spPr>
        <a:xfrm flipV="1">
          <a:off x="3797300" y="9640284"/>
          <a:ext cx="838200" cy="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98258</xdr:rowOff>
    </xdr:from>
    <xdr:to>
      <xdr:col>19</xdr:col>
      <xdr:colOff>177800</xdr:colOff>
      <xdr:row>56</xdr:row>
      <xdr:rowOff>119452</xdr:rowOff>
    </xdr:to>
    <xdr:cxnSp macro="">
      <xdr:nvCxnSpPr>
        <xdr:cNvPr id="126" name="直線コネクタ 125"/>
        <xdr:cNvCxnSpPr/>
      </xdr:nvCxnSpPr>
      <xdr:spPr>
        <a:xfrm>
          <a:off x="2908300" y="9699458"/>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98258</xdr:rowOff>
    </xdr:from>
    <xdr:to>
      <xdr:col>15</xdr:col>
      <xdr:colOff>50800</xdr:colOff>
      <xdr:row>57</xdr:row>
      <xdr:rowOff>60506</xdr:rowOff>
    </xdr:to>
    <xdr:cxnSp macro="">
      <xdr:nvCxnSpPr>
        <xdr:cNvPr id="129" name="直線コネクタ 128"/>
        <xdr:cNvCxnSpPr/>
      </xdr:nvCxnSpPr>
      <xdr:spPr>
        <a:xfrm flipV="1">
          <a:off x="2019300" y="9699458"/>
          <a:ext cx="889000" cy="1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60506</xdr:rowOff>
    </xdr:from>
    <xdr:to>
      <xdr:col>10</xdr:col>
      <xdr:colOff>114300</xdr:colOff>
      <xdr:row>57</xdr:row>
      <xdr:rowOff>165760</xdr:rowOff>
    </xdr:to>
    <xdr:cxnSp macro="">
      <xdr:nvCxnSpPr>
        <xdr:cNvPr id="132" name="直線コネクタ 131"/>
        <xdr:cNvCxnSpPr/>
      </xdr:nvCxnSpPr>
      <xdr:spPr>
        <a:xfrm flipV="1">
          <a:off x="1130300" y="9833156"/>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159734</xdr:rowOff>
    </xdr:from>
    <xdr:to>
      <xdr:col>24</xdr:col>
      <xdr:colOff>114300</xdr:colOff>
      <xdr:row>56</xdr:row>
      <xdr:rowOff>89884</xdr:rowOff>
    </xdr:to>
    <xdr:sp macro="" textlink="">
      <xdr:nvSpPr>
        <xdr:cNvPr id="142" name="楕円 141"/>
        <xdr:cNvSpPr/>
      </xdr:nvSpPr>
      <xdr:spPr>
        <a:xfrm>
          <a:off x="4584700" y="9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11161</xdr:rowOff>
    </xdr:from>
    <xdr:ext cx="534377" cy="259045"/>
    <xdr:sp macro="" textlink="">
      <xdr:nvSpPr>
        <xdr:cNvPr id="143" name="物件費該当値テキスト"/>
        <xdr:cNvSpPr txBox="1"/>
      </xdr:nvSpPr>
      <xdr:spPr>
        <a:xfrm>
          <a:off x="4686300" y="94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68652</xdr:rowOff>
    </xdr:from>
    <xdr:to>
      <xdr:col>20</xdr:col>
      <xdr:colOff>38100</xdr:colOff>
      <xdr:row>56</xdr:row>
      <xdr:rowOff>170252</xdr:rowOff>
    </xdr:to>
    <xdr:sp macro="" textlink="">
      <xdr:nvSpPr>
        <xdr:cNvPr id="144" name="楕円 143"/>
        <xdr:cNvSpPr/>
      </xdr:nvSpPr>
      <xdr:spPr>
        <a:xfrm>
          <a:off x="3746500" y="9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161379</xdr:rowOff>
    </xdr:from>
    <xdr:ext cx="534377" cy="259045"/>
    <xdr:sp macro="" textlink="">
      <xdr:nvSpPr>
        <xdr:cNvPr id="145" name="テキスト ボックス 144"/>
        <xdr:cNvSpPr txBox="1"/>
      </xdr:nvSpPr>
      <xdr:spPr>
        <a:xfrm>
          <a:off x="3530111" y="97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47458</xdr:rowOff>
    </xdr:from>
    <xdr:to>
      <xdr:col>15</xdr:col>
      <xdr:colOff>101600</xdr:colOff>
      <xdr:row>56</xdr:row>
      <xdr:rowOff>149058</xdr:rowOff>
    </xdr:to>
    <xdr:sp macro="" textlink="">
      <xdr:nvSpPr>
        <xdr:cNvPr id="146" name="楕円 145"/>
        <xdr:cNvSpPr/>
      </xdr:nvSpPr>
      <xdr:spPr>
        <a:xfrm>
          <a:off x="2857500" y="9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165585</xdr:rowOff>
    </xdr:from>
    <xdr:ext cx="534377" cy="259045"/>
    <xdr:sp macro="" textlink="">
      <xdr:nvSpPr>
        <xdr:cNvPr id="147" name="テキスト ボックス 146"/>
        <xdr:cNvSpPr txBox="1"/>
      </xdr:nvSpPr>
      <xdr:spPr>
        <a:xfrm>
          <a:off x="2641111" y="9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9706</xdr:rowOff>
    </xdr:from>
    <xdr:to>
      <xdr:col>10</xdr:col>
      <xdr:colOff>165100</xdr:colOff>
      <xdr:row>57</xdr:row>
      <xdr:rowOff>111306</xdr:rowOff>
    </xdr:to>
    <xdr:sp macro="" textlink="">
      <xdr:nvSpPr>
        <xdr:cNvPr id="148" name="楕円 147"/>
        <xdr:cNvSpPr/>
      </xdr:nvSpPr>
      <xdr:spPr>
        <a:xfrm>
          <a:off x="1968500" y="97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127833</xdr:rowOff>
    </xdr:from>
    <xdr:ext cx="534377" cy="259045"/>
    <xdr:sp macro="" textlink="">
      <xdr:nvSpPr>
        <xdr:cNvPr id="149" name="テキスト ボックス 148"/>
        <xdr:cNvSpPr txBox="1"/>
      </xdr:nvSpPr>
      <xdr:spPr>
        <a:xfrm>
          <a:off x="1752111" y="955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114960</xdr:rowOff>
    </xdr:from>
    <xdr:to>
      <xdr:col>6</xdr:col>
      <xdr:colOff>38100</xdr:colOff>
      <xdr:row>58</xdr:row>
      <xdr:rowOff>45110</xdr:rowOff>
    </xdr:to>
    <xdr:sp macro="" textlink="">
      <xdr:nvSpPr>
        <xdr:cNvPr id="150" name="楕円 149"/>
        <xdr:cNvSpPr/>
      </xdr:nvSpPr>
      <xdr:spPr>
        <a:xfrm>
          <a:off x="1079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61637</xdr:rowOff>
    </xdr:from>
    <xdr:ext cx="534377" cy="259045"/>
    <xdr:sp macro="" textlink="">
      <xdr:nvSpPr>
        <xdr:cNvPr id="151" name="テキスト ボックス 150"/>
        <xdr:cNvSpPr txBox="1"/>
      </xdr:nvSpPr>
      <xdr:spPr>
        <a:xfrm>
          <a:off x="863111" y="96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5316</xdr:rowOff>
    </xdr:from>
    <xdr:to>
      <xdr:col>24</xdr:col>
      <xdr:colOff>63500</xdr:colOff>
      <xdr:row>76</xdr:row>
      <xdr:rowOff>33564</xdr:rowOff>
    </xdr:to>
    <xdr:cxnSp macro="">
      <xdr:nvCxnSpPr>
        <xdr:cNvPr id="182" name="直線コネクタ 181"/>
        <xdr:cNvCxnSpPr/>
      </xdr:nvCxnSpPr>
      <xdr:spPr>
        <a:xfrm>
          <a:off x="3797300" y="13035516"/>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5316</xdr:rowOff>
    </xdr:from>
    <xdr:to>
      <xdr:col>19</xdr:col>
      <xdr:colOff>177800</xdr:colOff>
      <xdr:row>76</xdr:row>
      <xdr:rowOff>16419</xdr:rowOff>
    </xdr:to>
    <xdr:cxnSp macro="">
      <xdr:nvCxnSpPr>
        <xdr:cNvPr id="185" name="直線コネクタ 184"/>
        <xdr:cNvCxnSpPr/>
      </xdr:nvCxnSpPr>
      <xdr:spPr>
        <a:xfrm flipV="1">
          <a:off x="2908300" y="1303551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16419</xdr:rowOff>
    </xdr:from>
    <xdr:to>
      <xdr:col>15</xdr:col>
      <xdr:colOff>50800</xdr:colOff>
      <xdr:row>76</xdr:row>
      <xdr:rowOff>36666</xdr:rowOff>
    </xdr:to>
    <xdr:cxnSp macro="">
      <xdr:nvCxnSpPr>
        <xdr:cNvPr id="188" name="直線コネクタ 187"/>
        <xdr:cNvCxnSpPr/>
      </xdr:nvCxnSpPr>
      <xdr:spPr>
        <a:xfrm flipV="1">
          <a:off x="2019300" y="13046619"/>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36666</xdr:rowOff>
    </xdr:from>
    <xdr:to>
      <xdr:col>10</xdr:col>
      <xdr:colOff>114300</xdr:colOff>
      <xdr:row>76</xdr:row>
      <xdr:rowOff>50383</xdr:rowOff>
    </xdr:to>
    <xdr:cxnSp macro="">
      <xdr:nvCxnSpPr>
        <xdr:cNvPr id="191" name="直線コネクタ 190"/>
        <xdr:cNvCxnSpPr/>
      </xdr:nvCxnSpPr>
      <xdr:spPr>
        <a:xfrm flipV="1">
          <a:off x="1130300" y="1306686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154214</xdr:rowOff>
    </xdr:from>
    <xdr:to>
      <xdr:col>24</xdr:col>
      <xdr:colOff>114300</xdr:colOff>
      <xdr:row>76</xdr:row>
      <xdr:rowOff>84364</xdr:rowOff>
    </xdr:to>
    <xdr:sp macro="" textlink="">
      <xdr:nvSpPr>
        <xdr:cNvPr id="201" name="楕円 200"/>
        <xdr:cNvSpPr/>
      </xdr:nvSpPr>
      <xdr:spPr>
        <a:xfrm>
          <a:off x="4584700" y="13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132641</xdr:rowOff>
    </xdr:from>
    <xdr:ext cx="469744" cy="259045"/>
    <xdr:sp macro="" textlink="">
      <xdr:nvSpPr>
        <xdr:cNvPr id="202" name="維持補修費該当値テキスト"/>
        <xdr:cNvSpPr txBox="1"/>
      </xdr:nvSpPr>
      <xdr:spPr>
        <a:xfrm>
          <a:off x="4686300"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125966</xdr:rowOff>
    </xdr:from>
    <xdr:to>
      <xdr:col>20</xdr:col>
      <xdr:colOff>38100</xdr:colOff>
      <xdr:row>76</xdr:row>
      <xdr:rowOff>56116</xdr:rowOff>
    </xdr:to>
    <xdr:sp macro="" textlink="">
      <xdr:nvSpPr>
        <xdr:cNvPr id="203" name="楕円 202"/>
        <xdr:cNvSpPr/>
      </xdr:nvSpPr>
      <xdr:spPr>
        <a:xfrm>
          <a:off x="3746500" y="12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47243</xdr:rowOff>
    </xdr:from>
    <xdr:ext cx="469744" cy="259045"/>
    <xdr:sp macro="" textlink="">
      <xdr:nvSpPr>
        <xdr:cNvPr id="204" name="テキスト ボックス 203"/>
        <xdr:cNvSpPr txBox="1"/>
      </xdr:nvSpPr>
      <xdr:spPr>
        <a:xfrm>
          <a:off x="3562428" y="130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137069</xdr:rowOff>
    </xdr:from>
    <xdr:to>
      <xdr:col>15</xdr:col>
      <xdr:colOff>101600</xdr:colOff>
      <xdr:row>76</xdr:row>
      <xdr:rowOff>67219</xdr:rowOff>
    </xdr:to>
    <xdr:sp macro="" textlink="">
      <xdr:nvSpPr>
        <xdr:cNvPr id="205" name="楕円 204"/>
        <xdr:cNvSpPr/>
      </xdr:nvSpPr>
      <xdr:spPr>
        <a:xfrm>
          <a:off x="28575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58346</xdr:rowOff>
    </xdr:from>
    <xdr:ext cx="469744" cy="259045"/>
    <xdr:sp macro="" textlink="">
      <xdr:nvSpPr>
        <xdr:cNvPr id="206" name="テキスト ボックス 205"/>
        <xdr:cNvSpPr txBox="1"/>
      </xdr:nvSpPr>
      <xdr:spPr>
        <a:xfrm>
          <a:off x="2673428" y="130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157316</xdr:rowOff>
    </xdr:from>
    <xdr:to>
      <xdr:col>10</xdr:col>
      <xdr:colOff>165100</xdr:colOff>
      <xdr:row>76</xdr:row>
      <xdr:rowOff>87466</xdr:rowOff>
    </xdr:to>
    <xdr:sp macro="" textlink="">
      <xdr:nvSpPr>
        <xdr:cNvPr id="207" name="楕円 206"/>
        <xdr:cNvSpPr/>
      </xdr:nvSpPr>
      <xdr:spPr>
        <a:xfrm>
          <a:off x="19685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78593</xdr:rowOff>
    </xdr:from>
    <xdr:ext cx="469744" cy="259045"/>
    <xdr:sp macro="" textlink="">
      <xdr:nvSpPr>
        <xdr:cNvPr id="208" name="テキスト ボックス 207"/>
        <xdr:cNvSpPr txBox="1"/>
      </xdr:nvSpPr>
      <xdr:spPr>
        <a:xfrm>
          <a:off x="1784428" y="13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171033</xdr:rowOff>
    </xdr:from>
    <xdr:to>
      <xdr:col>6</xdr:col>
      <xdr:colOff>38100</xdr:colOff>
      <xdr:row>76</xdr:row>
      <xdr:rowOff>101183</xdr:rowOff>
    </xdr:to>
    <xdr:sp macro="" textlink="">
      <xdr:nvSpPr>
        <xdr:cNvPr id="209" name="楕円 208"/>
        <xdr:cNvSpPr/>
      </xdr:nvSpPr>
      <xdr:spPr>
        <a:xfrm>
          <a:off x="1079500" y="13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92310</xdr:rowOff>
    </xdr:from>
    <xdr:ext cx="469744" cy="259045"/>
    <xdr:sp macro="" textlink="">
      <xdr:nvSpPr>
        <xdr:cNvPr id="210" name="テキスト ボックス 209"/>
        <xdr:cNvSpPr txBox="1"/>
      </xdr:nvSpPr>
      <xdr:spPr>
        <a:xfrm>
          <a:off x="895428" y="131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70168</xdr:rowOff>
    </xdr:from>
    <xdr:to>
      <xdr:col>24</xdr:col>
      <xdr:colOff>63500</xdr:colOff>
      <xdr:row>92</xdr:row>
      <xdr:rowOff>93866</xdr:rowOff>
    </xdr:to>
    <xdr:cxnSp macro="">
      <xdr:nvCxnSpPr>
        <xdr:cNvPr id="240" name="直線コネクタ 239"/>
        <xdr:cNvCxnSpPr/>
      </xdr:nvCxnSpPr>
      <xdr:spPr>
        <a:xfrm flipV="1">
          <a:off x="3797300" y="15672118"/>
          <a:ext cx="8382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93866</xdr:rowOff>
    </xdr:from>
    <xdr:to>
      <xdr:col>19</xdr:col>
      <xdr:colOff>177800</xdr:colOff>
      <xdr:row>93</xdr:row>
      <xdr:rowOff>121526</xdr:rowOff>
    </xdr:to>
    <xdr:cxnSp macro="">
      <xdr:nvCxnSpPr>
        <xdr:cNvPr id="243" name="直線コネクタ 242"/>
        <xdr:cNvCxnSpPr/>
      </xdr:nvCxnSpPr>
      <xdr:spPr>
        <a:xfrm flipV="1">
          <a:off x="2908300" y="15867266"/>
          <a:ext cx="889000" cy="1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56299</xdr:rowOff>
    </xdr:from>
    <xdr:to>
      <xdr:col>15</xdr:col>
      <xdr:colOff>50800</xdr:colOff>
      <xdr:row>93</xdr:row>
      <xdr:rowOff>121526</xdr:rowOff>
    </xdr:to>
    <xdr:cxnSp macro="">
      <xdr:nvCxnSpPr>
        <xdr:cNvPr id="246" name="直線コネクタ 245"/>
        <xdr:cNvCxnSpPr/>
      </xdr:nvCxnSpPr>
      <xdr:spPr>
        <a:xfrm>
          <a:off x="2019300" y="1600114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56299</xdr:rowOff>
    </xdr:from>
    <xdr:to>
      <xdr:col>10</xdr:col>
      <xdr:colOff>114300</xdr:colOff>
      <xdr:row>94</xdr:row>
      <xdr:rowOff>88227</xdr:rowOff>
    </xdr:to>
    <xdr:cxnSp macro="">
      <xdr:nvCxnSpPr>
        <xdr:cNvPr id="249" name="直線コネクタ 248"/>
        <xdr:cNvCxnSpPr/>
      </xdr:nvCxnSpPr>
      <xdr:spPr>
        <a:xfrm flipV="1">
          <a:off x="1130300" y="16001149"/>
          <a:ext cx="889000" cy="2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122610</xdr:rowOff>
    </xdr:from>
    <xdr:ext cx="534377" cy="259045"/>
    <xdr:sp macro="" textlink="">
      <xdr:nvSpPr>
        <xdr:cNvPr id="251" name="テキスト ボックス 250"/>
        <xdr:cNvSpPr txBox="1"/>
      </xdr:nvSpPr>
      <xdr:spPr>
        <a:xfrm>
          <a:off x="1752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7510</xdr:rowOff>
    </xdr:from>
    <xdr:ext cx="534377" cy="259045"/>
    <xdr:sp macro="" textlink="">
      <xdr:nvSpPr>
        <xdr:cNvPr id="253" name="テキスト ボックス 252"/>
        <xdr:cNvSpPr txBox="1"/>
      </xdr:nvSpPr>
      <xdr:spPr>
        <a:xfrm>
          <a:off x="863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19368</xdr:rowOff>
    </xdr:from>
    <xdr:to>
      <xdr:col>24</xdr:col>
      <xdr:colOff>114300</xdr:colOff>
      <xdr:row>91</xdr:row>
      <xdr:rowOff>120968</xdr:rowOff>
    </xdr:to>
    <xdr:sp macro="" textlink="">
      <xdr:nvSpPr>
        <xdr:cNvPr id="259" name="楕円 258"/>
        <xdr:cNvSpPr/>
      </xdr:nvSpPr>
      <xdr:spPr>
        <a:xfrm>
          <a:off x="4584700" y="15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42245</xdr:rowOff>
    </xdr:from>
    <xdr:ext cx="534377" cy="259045"/>
    <xdr:sp macro="" textlink="">
      <xdr:nvSpPr>
        <xdr:cNvPr id="260" name="扶助費該当値テキスト"/>
        <xdr:cNvSpPr txBox="1"/>
      </xdr:nvSpPr>
      <xdr:spPr>
        <a:xfrm>
          <a:off x="4686300" y="15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43066</xdr:rowOff>
    </xdr:from>
    <xdr:to>
      <xdr:col>20</xdr:col>
      <xdr:colOff>38100</xdr:colOff>
      <xdr:row>92</xdr:row>
      <xdr:rowOff>144666</xdr:rowOff>
    </xdr:to>
    <xdr:sp macro="" textlink="">
      <xdr:nvSpPr>
        <xdr:cNvPr id="261" name="楕円 260"/>
        <xdr:cNvSpPr/>
      </xdr:nvSpPr>
      <xdr:spPr>
        <a:xfrm>
          <a:off x="3746500" y="158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161193</xdr:rowOff>
    </xdr:from>
    <xdr:ext cx="534377" cy="259045"/>
    <xdr:sp macro="" textlink="">
      <xdr:nvSpPr>
        <xdr:cNvPr id="262" name="テキスト ボックス 261"/>
        <xdr:cNvSpPr txBox="1"/>
      </xdr:nvSpPr>
      <xdr:spPr>
        <a:xfrm>
          <a:off x="3530111" y="155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70726</xdr:rowOff>
    </xdr:from>
    <xdr:to>
      <xdr:col>15</xdr:col>
      <xdr:colOff>101600</xdr:colOff>
      <xdr:row>94</xdr:row>
      <xdr:rowOff>876</xdr:rowOff>
    </xdr:to>
    <xdr:sp macro="" textlink="">
      <xdr:nvSpPr>
        <xdr:cNvPr id="263" name="楕円 262"/>
        <xdr:cNvSpPr/>
      </xdr:nvSpPr>
      <xdr:spPr>
        <a:xfrm>
          <a:off x="2857500" y="160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17403</xdr:rowOff>
    </xdr:from>
    <xdr:ext cx="534377" cy="259045"/>
    <xdr:sp macro="" textlink="">
      <xdr:nvSpPr>
        <xdr:cNvPr id="264" name="テキスト ボックス 263"/>
        <xdr:cNvSpPr txBox="1"/>
      </xdr:nvSpPr>
      <xdr:spPr>
        <a:xfrm>
          <a:off x="2641111" y="157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5499</xdr:rowOff>
    </xdr:from>
    <xdr:to>
      <xdr:col>10</xdr:col>
      <xdr:colOff>165100</xdr:colOff>
      <xdr:row>93</xdr:row>
      <xdr:rowOff>107099</xdr:rowOff>
    </xdr:to>
    <xdr:sp macro="" textlink="">
      <xdr:nvSpPr>
        <xdr:cNvPr id="265" name="楕円 264"/>
        <xdr:cNvSpPr/>
      </xdr:nvSpPr>
      <xdr:spPr>
        <a:xfrm>
          <a:off x="1968500" y="159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123626</xdr:rowOff>
    </xdr:from>
    <xdr:ext cx="534377" cy="259045"/>
    <xdr:sp macro="" textlink="">
      <xdr:nvSpPr>
        <xdr:cNvPr id="266" name="テキスト ボックス 265"/>
        <xdr:cNvSpPr txBox="1"/>
      </xdr:nvSpPr>
      <xdr:spPr>
        <a:xfrm>
          <a:off x="1752111" y="157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37427</xdr:rowOff>
    </xdr:from>
    <xdr:to>
      <xdr:col>6</xdr:col>
      <xdr:colOff>38100</xdr:colOff>
      <xdr:row>94</xdr:row>
      <xdr:rowOff>139027</xdr:rowOff>
    </xdr:to>
    <xdr:sp macro="" textlink="">
      <xdr:nvSpPr>
        <xdr:cNvPr id="267" name="楕円 266"/>
        <xdr:cNvSpPr/>
      </xdr:nvSpPr>
      <xdr:spPr>
        <a:xfrm>
          <a:off x="1079500" y="161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155554</xdr:rowOff>
    </xdr:from>
    <xdr:ext cx="534377" cy="259045"/>
    <xdr:sp macro="" textlink="">
      <xdr:nvSpPr>
        <xdr:cNvPr id="268" name="テキスト ボックス 267"/>
        <xdr:cNvSpPr txBox="1"/>
      </xdr:nvSpPr>
      <xdr:spPr>
        <a:xfrm>
          <a:off x="863111" y="15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156902</xdr:rowOff>
    </xdr:from>
    <xdr:to>
      <xdr:col>55</xdr:col>
      <xdr:colOff>0</xdr:colOff>
      <xdr:row>37</xdr:row>
      <xdr:rowOff>31877</xdr:rowOff>
    </xdr:to>
    <xdr:cxnSp macro="">
      <xdr:nvCxnSpPr>
        <xdr:cNvPr id="297" name="直線コネクタ 296"/>
        <xdr:cNvCxnSpPr/>
      </xdr:nvCxnSpPr>
      <xdr:spPr>
        <a:xfrm flipV="1">
          <a:off x="9639300" y="6329102"/>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31877</xdr:rowOff>
    </xdr:from>
    <xdr:to>
      <xdr:col>50</xdr:col>
      <xdr:colOff>114300</xdr:colOff>
      <xdr:row>37</xdr:row>
      <xdr:rowOff>105543</xdr:rowOff>
    </xdr:to>
    <xdr:cxnSp macro="">
      <xdr:nvCxnSpPr>
        <xdr:cNvPr id="300" name="直線コネクタ 299"/>
        <xdr:cNvCxnSpPr/>
      </xdr:nvCxnSpPr>
      <xdr:spPr>
        <a:xfrm flipV="1">
          <a:off x="8750300" y="6375527"/>
          <a:ext cx="889000" cy="7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105543</xdr:rowOff>
    </xdr:from>
    <xdr:to>
      <xdr:col>45</xdr:col>
      <xdr:colOff>177800</xdr:colOff>
      <xdr:row>38</xdr:row>
      <xdr:rowOff>22104</xdr:rowOff>
    </xdr:to>
    <xdr:cxnSp macro="">
      <xdr:nvCxnSpPr>
        <xdr:cNvPr id="303" name="直線コネクタ 302"/>
        <xdr:cNvCxnSpPr/>
      </xdr:nvCxnSpPr>
      <xdr:spPr>
        <a:xfrm flipV="1">
          <a:off x="7861300" y="644919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22104</xdr:rowOff>
    </xdr:from>
    <xdr:to>
      <xdr:col>41</xdr:col>
      <xdr:colOff>50800</xdr:colOff>
      <xdr:row>38</xdr:row>
      <xdr:rowOff>59328</xdr:rowOff>
    </xdr:to>
    <xdr:cxnSp macro="">
      <xdr:nvCxnSpPr>
        <xdr:cNvPr id="306" name="直線コネクタ 305"/>
        <xdr:cNvCxnSpPr/>
      </xdr:nvCxnSpPr>
      <xdr:spPr>
        <a:xfrm flipV="1">
          <a:off x="6972300" y="65372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106102</xdr:rowOff>
    </xdr:from>
    <xdr:to>
      <xdr:col>55</xdr:col>
      <xdr:colOff>50800</xdr:colOff>
      <xdr:row>37</xdr:row>
      <xdr:rowOff>36252</xdr:rowOff>
    </xdr:to>
    <xdr:sp macro="" textlink="">
      <xdr:nvSpPr>
        <xdr:cNvPr id="316" name="楕円 315"/>
        <xdr:cNvSpPr/>
      </xdr:nvSpPr>
      <xdr:spPr>
        <a:xfrm>
          <a:off x="10426700" y="62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84529</xdr:rowOff>
    </xdr:from>
    <xdr:ext cx="534377" cy="259045"/>
    <xdr:sp macro="" textlink="">
      <xdr:nvSpPr>
        <xdr:cNvPr id="317" name="補助費等該当値テキスト"/>
        <xdr:cNvSpPr txBox="1"/>
      </xdr:nvSpPr>
      <xdr:spPr>
        <a:xfrm>
          <a:off x="10528300" y="62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152527</xdr:rowOff>
    </xdr:from>
    <xdr:to>
      <xdr:col>50</xdr:col>
      <xdr:colOff>165100</xdr:colOff>
      <xdr:row>37</xdr:row>
      <xdr:rowOff>82677</xdr:rowOff>
    </xdr:to>
    <xdr:sp macro="" textlink="">
      <xdr:nvSpPr>
        <xdr:cNvPr id="318" name="楕円 317"/>
        <xdr:cNvSpPr/>
      </xdr:nvSpPr>
      <xdr:spPr>
        <a:xfrm>
          <a:off x="958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73804</xdr:rowOff>
    </xdr:from>
    <xdr:ext cx="534377" cy="259045"/>
    <xdr:sp macro="" textlink="">
      <xdr:nvSpPr>
        <xdr:cNvPr id="319" name="テキスト ボックス 318"/>
        <xdr:cNvSpPr txBox="1"/>
      </xdr:nvSpPr>
      <xdr:spPr>
        <a:xfrm>
          <a:off x="9372111" y="64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54743</xdr:rowOff>
    </xdr:from>
    <xdr:to>
      <xdr:col>46</xdr:col>
      <xdr:colOff>38100</xdr:colOff>
      <xdr:row>37</xdr:row>
      <xdr:rowOff>156343</xdr:rowOff>
    </xdr:to>
    <xdr:sp macro="" textlink="">
      <xdr:nvSpPr>
        <xdr:cNvPr id="320" name="楕円 319"/>
        <xdr:cNvSpPr/>
      </xdr:nvSpPr>
      <xdr:spPr>
        <a:xfrm>
          <a:off x="8699500" y="63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147470</xdr:rowOff>
    </xdr:from>
    <xdr:ext cx="534377" cy="259045"/>
    <xdr:sp macro="" textlink="">
      <xdr:nvSpPr>
        <xdr:cNvPr id="321" name="テキスト ボックス 320"/>
        <xdr:cNvSpPr txBox="1"/>
      </xdr:nvSpPr>
      <xdr:spPr>
        <a:xfrm>
          <a:off x="8483111" y="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142754</xdr:rowOff>
    </xdr:from>
    <xdr:to>
      <xdr:col>41</xdr:col>
      <xdr:colOff>101600</xdr:colOff>
      <xdr:row>38</xdr:row>
      <xdr:rowOff>72904</xdr:rowOff>
    </xdr:to>
    <xdr:sp macro="" textlink="">
      <xdr:nvSpPr>
        <xdr:cNvPr id="322" name="楕円 321"/>
        <xdr:cNvSpPr/>
      </xdr:nvSpPr>
      <xdr:spPr>
        <a:xfrm>
          <a:off x="7810500" y="64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64031</xdr:rowOff>
    </xdr:from>
    <xdr:ext cx="534377" cy="259045"/>
    <xdr:sp macro="" textlink="">
      <xdr:nvSpPr>
        <xdr:cNvPr id="323" name="テキスト ボックス 322"/>
        <xdr:cNvSpPr txBox="1"/>
      </xdr:nvSpPr>
      <xdr:spPr>
        <a:xfrm>
          <a:off x="7594111" y="65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8528</xdr:rowOff>
    </xdr:from>
    <xdr:to>
      <xdr:col>36</xdr:col>
      <xdr:colOff>165100</xdr:colOff>
      <xdr:row>38</xdr:row>
      <xdr:rowOff>110128</xdr:rowOff>
    </xdr:to>
    <xdr:sp macro="" textlink="">
      <xdr:nvSpPr>
        <xdr:cNvPr id="324" name="楕円 323"/>
        <xdr:cNvSpPr/>
      </xdr:nvSpPr>
      <xdr:spPr>
        <a:xfrm>
          <a:off x="6921500" y="65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101255</xdr:rowOff>
    </xdr:from>
    <xdr:ext cx="469744" cy="259045"/>
    <xdr:sp macro="" textlink="">
      <xdr:nvSpPr>
        <xdr:cNvPr id="325" name="テキスト ボックス 324"/>
        <xdr:cNvSpPr txBox="1"/>
      </xdr:nvSpPr>
      <xdr:spPr>
        <a:xfrm>
          <a:off x="6737428" y="66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xdr:rowOff>
    </xdr:from>
    <xdr:to>
      <xdr:col>55</xdr:col>
      <xdr:colOff>0</xdr:colOff>
      <xdr:row>58</xdr:row>
      <xdr:rowOff>26227</xdr:rowOff>
    </xdr:to>
    <xdr:cxnSp macro="">
      <xdr:nvCxnSpPr>
        <xdr:cNvPr id="354" name="直線コネクタ 353"/>
        <xdr:cNvCxnSpPr/>
      </xdr:nvCxnSpPr>
      <xdr:spPr>
        <a:xfrm flipV="1">
          <a:off x="9639300" y="9944430"/>
          <a:ext cx="8382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9292</xdr:rowOff>
    </xdr:from>
    <xdr:to>
      <xdr:col>50</xdr:col>
      <xdr:colOff>114300</xdr:colOff>
      <xdr:row>58</xdr:row>
      <xdr:rowOff>26227</xdr:rowOff>
    </xdr:to>
    <xdr:cxnSp macro="">
      <xdr:nvCxnSpPr>
        <xdr:cNvPr id="357" name="直線コネクタ 356"/>
        <xdr:cNvCxnSpPr/>
      </xdr:nvCxnSpPr>
      <xdr:spPr>
        <a:xfrm>
          <a:off x="8750300" y="9953392"/>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154018</xdr:rowOff>
    </xdr:from>
    <xdr:to>
      <xdr:col>45</xdr:col>
      <xdr:colOff>177800</xdr:colOff>
      <xdr:row>58</xdr:row>
      <xdr:rowOff>9292</xdr:rowOff>
    </xdr:to>
    <xdr:cxnSp macro="">
      <xdr:nvCxnSpPr>
        <xdr:cNvPr id="360" name="直線コネクタ 359"/>
        <xdr:cNvCxnSpPr/>
      </xdr:nvCxnSpPr>
      <xdr:spPr>
        <a:xfrm>
          <a:off x="7861300" y="9926668"/>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154018</xdr:rowOff>
    </xdr:from>
    <xdr:to>
      <xdr:col>41</xdr:col>
      <xdr:colOff>50800</xdr:colOff>
      <xdr:row>58</xdr:row>
      <xdr:rowOff>22969</xdr:rowOff>
    </xdr:to>
    <xdr:cxnSp macro="">
      <xdr:nvCxnSpPr>
        <xdr:cNvPr id="363" name="直線コネクタ 362"/>
        <xdr:cNvCxnSpPr/>
      </xdr:nvCxnSpPr>
      <xdr:spPr>
        <a:xfrm flipV="1">
          <a:off x="6972300" y="9926668"/>
          <a:ext cx="889000" cy="4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120980</xdr:rowOff>
    </xdr:from>
    <xdr:to>
      <xdr:col>55</xdr:col>
      <xdr:colOff>50800</xdr:colOff>
      <xdr:row>58</xdr:row>
      <xdr:rowOff>51130</xdr:rowOff>
    </xdr:to>
    <xdr:sp macro="" textlink="">
      <xdr:nvSpPr>
        <xdr:cNvPr id="373" name="楕円 372"/>
        <xdr:cNvSpPr/>
      </xdr:nvSpPr>
      <xdr:spPr>
        <a:xfrm>
          <a:off x="10426700" y="98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143857</xdr:rowOff>
    </xdr:from>
    <xdr:ext cx="534377" cy="259045"/>
    <xdr:sp macro="" textlink="">
      <xdr:nvSpPr>
        <xdr:cNvPr id="374" name="普通建設事業費該当値テキスト"/>
        <xdr:cNvSpPr txBox="1"/>
      </xdr:nvSpPr>
      <xdr:spPr>
        <a:xfrm>
          <a:off x="10528300" y="97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146877</xdr:rowOff>
    </xdr:from>
    <xdr:to>
      <xdr:col>50</xdr:col>
      <xdr:colOff>165100</xdr:colOff>
      <xdr:row>58</xdr:row>
      <xdr:rowOff>77027</xdr:rowOff>
    </xdr:to>
    <xdr:sp macro="" textlink="">
      <xdr:nvSpPr>
        <xdr:cNvPr id="375" name="楕円 374"/>
        <xdr:cNvSpPr/>
      </xdr:nvSpPr>
      <xdr:spPr>
        <a:xfrm>
          <a:off x="9588500" y="99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68154</xdr:rowOff>
    </xdr:from>
    <xdr:ext cx="534377" cy="259045"/>
    <xdr:sp macro="" textlink="">
      <xdr:nvSpPr>
        <xdr:cNvPr id="376" name="テキスト ボックス 375"/>
        <xdr:cNvSpPr txBox="1"/>
      </xdr:nvSpPr>
      <xdr:spPr>
        <a:xfrm>
          <a:off x="9372111" y="100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129942</xdr:rowOff>
    </xdr:from>
    <xdr:to>
      <xdr:col>46</xdr:col>
      <xdr:colOff>38100</xdr:colOff>
      <xdr:row>58</xdr:row>
      <xdr:rowOff>60092</xdr:rowOff>
    </xdr:to>
    <xdr:sp macro="" textlink="">
      <xdr:nvSpPr>
        <xdr:cNvPr id="377" name="楕円 376"/>
        <xdr:cNvSpPr/>
      </xdr:nvSpPr>
      <xdr:spPr>
        <a:xfrm>
          <a:off x="8699500" y="99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76619</xdr:rowOff>
    </xdr:from>
    <xdr:ext cx="534377" cy="259045"/>
    <xdr:sp macro="" textlink="">
      <xdr:nvSpPr>
        <xdr:cNvPr id="378" name="テキスト ボックス 377"/>
        <xdr:cNvSpPr txBox="1"/>
      </xdr:nvSpPr>
      <xdr:spPr>
        <a:xfrm>
          <a:off x="8483111" y="96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103218</xdr:rowOff>
    </xdr:from>
    <xdr:to>
      <xdr:col>41</xdr:col>
      <xdr:colOff>101600</xdr:colOff>
      <xdr:row>58</xdr:row>
      <xdr:rowOff>33368</xdr:rowOff>
    </xdr:to>
    <xdr:sp macro="" textlink="">
      <xdr:nvSpPr>
        <xdr:cNvPr id="379" name="楕円 378"/>
        <xdr:cNvSpPr/>
      </xdr:nvSpPr>
      <xdr:spPr>
        <a:xfrm>
          <a:off x="7810500" y="98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49895</xdr:rowOff>
    </xdr:from>
    <xdr:ext cx="534377" cy="259045"/>
    <xdr:sp macro="" textlink="">
      <xdr:nvSpPr>
        <xdr:cNvPr id="380" name="テキスト ボックス 379"/>
        <xdr:cNvSpPr txBox="1"/>
      </xdr:nvSpPr>
      <xdr:spPr>
        <a:xfrm>
          <a:off x="7594111" y="9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143619</xdr:rowOff>
    </xdr:from>
    <xdr:to>
      <xdr:col>36</xdr:col>
      <xdr:colOff>165100</xdr:colOff>
      <xdr:row>58</xdr:row>
      <xdr:rowOff>73769</xdr:rowOff>
    </xdr:to>
    <xdr:sp macro="" textlink="">
      <xdr:nvSpPr>
        <xdr:cNvPr id="381" name="楕円 380"/>
        <xdr:cNvSpPr/>
      </xdr:nvSpPr>
      <xdr:spPr>
        <a:xfrm>
          <a:off x="6921500" y="9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64896</xdr:rowOff>
    </xdr:from>
    <xdr:ext cx="534377" cy="259045"/>
    <xdr:sp macro="" textlink="">
      <xdr:nvSpPr>
        <xdr:cNvPr id="382" name="テキスト ボックス 381"/>
        <xdr:cNvSpPr txBox="1"/>
      </xdr:nvSpPr>
      <xdr:spPr>
        <a:xfrm>
          <a:off x="6705111" y="100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90908</xdr:rowOff>
    </xdr:from>
    <xdr:to>
      <xdr:col>55</xdr:col>
      <xdr:colOff>0</xdr:colOff>
      <xdr:row>78</xdr:row>
      <xdr:rowOff>93880</xdr:rowOff>
    </xdr:to>
    <xdr:cxnSp macro="">
      <xdr:nvCxnSpPr>
        <xdr:cNvPr id="409" name="直線コネクタ 408"/>
        <xdr:cNvCxnSpPr/>
      </xdr:nvCxnSpPr>
      <xdr:spPr>
        <a:xfrm>
          <a:off x="9639300" y="1346400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12013</xdr:rowOff>
    </xdr:from>
    <xdr:to>
      <xdr:col>50</xdr:col>
      <xdr:colOff>114300</xdr:colOff>
      <xdr:row>78</xdr:row>
      <xdr:rowOff>90908</xdr:rowOff>
    </xdr:to>
    <xdr:cxnSp macro="">
      <xdr:nvCxnSpPr>
        <xdr:cNvPr id="412" name="直線コネクタ 411"/>
        <xdr:cNvCxnSpPr/>
      </xdr:nvCxnSpPr>
      <xdr:spPr>
        <a:xfrm>
          <a:off x="8750300" y="13385113"/>
          <a:ext cx="889000" cy="7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163959</xdr:rowOff>
    </xdr:from>
    <xdr:to>
      <xdr:col>45</xdr:col>
      <xdr:colOff>177800</xdr:colOff>
      <xdr:row>78</xdr:row>
      <xdr:rowOff>12013</xdr:rowOff>
    </xdr:to>
    <xdr:cxnSp macro="">
      <xdr:nvCxnSpPr>
        <xdr:cNvPr id="415" name="直線コネクタ 414"/>
        <xdr:cNvCxnSpPr/>
      </xdr:nvCxnSpPr>
      <xdr:spPr>
        <a:xfrm>
          <a:off x="7861300" y="13365609"/>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43080</xdr:rowOff>
    </xdr:from>
    <xdr:to>
      <xdr:col>55</xdr:col>
      <xdr:colOff>50800</xdr:colOff>
      <xdr:row>78</xdr:row>
      <xdr:rowOff>144680</xdr:rowOff>
    </xdr:to>
    <xdr:sp macro="" textlink="">
      <xdr:nvSpPr>
        <xdr:cNvPr id="425" name="楕円 424"/>
        <xdr:cNvSpPr/>
      </xdr:nvSpPr>
      <xdr:spPr>
        <a:xfrm>
          <a:off x="10426700" y="134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534377" cy="259045"/>
    <xdr:sp macro="" textlink="">
      <xdr:nvSpPr>
        <xdr:cNvPr id="426" name="普通建設事業費 （ うち新規整備　）該当値テキスト"/>
        <xdr:cNvSpPr txBox="1"/>
      </xdr:nvSpPr>
      <xdr:spPr>
        <a:xfrm>
          <a:off x="10528300" y="133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40108</xdr:rowOff>
    </xdr:from>
    <xdr:to>
      <xdr:col>50</xdr:col>
      <xdr:colOff>165100</xdr:colOff>
      <xdr:row>78</xdr:row>
      <xdr:rowOff>141708</xdr:rowOff>
    </xdr:to>
    <xdr:sp macro="" textlink="">
      <xdr:nvSpPr>
        <xdr:cNvPr id="427" name="楕円 426"/>
        <xdr:cNvSpPr/>
      </xdr:nvSpPr>
      <xdr:spPr>
        <a:xfrm>
          <a:off x="9588500" y="134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132835</xdr:rowOff>
    </xdr:from>
    <xdr:ext cx="534377" cy="259045"/>
    <xdr:sp macro="" textlink="">
      <xdr:nvSpPr>
        <xdr:cNvPr id="428" name="テキスト ボックス 427"/>
        <xdr:cNvSpPr txBox="1"/>
      </xdr:nvSpPr>
      <xdr:spPr>
        <a:xfrm>
          <a:off x="9372111" y="135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132663</xdr:rowOff>
    </xdr:from>
    <xdr:to>
      <xdr:col>46</xdr:col>
      <xdr:colOff>38100</xdr:colOff>
      <xdr:row>78</xdr:row>
      <xdr:rowOff>62813</xdr:rowOff>
    </xdr:to>
    <xdr:sp macro="" textlink="">
      <xdr:nvSpPr>
        <xdr:cNvPr id="429" name="楕円 428"/>
        <xdr:cNvSpPr/>
      </xdr:nvSpPr>
      <xdr:spPr>
        <a:xfrm>
          <a:off x="8699500" y="133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79340</xdr:rowOff>
    </xdr:from>
    <xdr:ext cx="534377" cy="259045"/>
    <xdr:sp macro="" textlink="">
      <xdr:nvSpPr>
        <xdr:cNvPr id="430" name="テキスト ボックス 429"/>
        <xdr:cNvSpPr txBox="1"/>
      </xdr:nvSpPr>
      <xdr:spPr>
        <a:xfrm>
          <a:off x="8483111" y="131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113159</xdr:rowOff>
    </xdr:from>
    <xdr:to>
      <xdr:col>41</xdr:col>
      <xdr:colOff>101600</xdr:colOff>
      <xdr:row>78</xdr:row>
      <xdr:rowOff>43309</xdr:rowOff>
    </xdr:to>
    <xdr:sp macro="" textlink="">
      <xdr:nvSpPr>
        <xdr:cNvPr id="431" name="楕円 430"/>
        <xdr:cNvSpPr/>
      </xdr:nvSpPr>
      <xdr:spPr>
        <a:xfrm>
          <a:off x="7810500" y="133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59836</xdr:rowOff>
    </xdr:from>
    <xdr:ext cx="534377" cy="259045"/>
    <xdr:sp macro="" textlink="">
      <xdr:nvSpPr>
        <xdr:cNvPr id="432" name="テキスト ボックス 431"/>
        <xdr:cNvSpPr txBox="1"/>
      </xdr:nvSpPr>
      <xdr:spPr>
        <a:xfrm>
          <a:off x="7594111" y="130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99989</xdr:rowOff>
    </xdr:from>
    <xdr:to>
      <xdr:col>55</xdr:col>
      <xdr:colOff>0</xdr:colOff>
      <xdr:row>96</xdr:row>
      <xdr:rowOff>59821</xdr:rowOff>
    </xdr:to>
    <xdr:cxnSp macro="">
      <xdr:nvCxnSpPr>
        <xdr:cNvPr id="463" name="直線コネクタ 462"/>
        <xdr:cNvCxnSpPr/>
      </xdr:nvCxnSpPr>
      <xdr:spPr>
        <a:xfrm flipV="1">
          <a:off x="9639300" y="16387739"/>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59821</xdr:rowOff>
    </xdr:from>
    <xdr:to>
      <xdr:col>50</xdr:col>
      <xdr:colOff>114300</xdr:colOff>
      <xdr:row>97</xdr:row>
      <xdr:rowOff>66908</xdr:rowOff>
    </xdr:to>
    <xdr:cxnSp macro="">
      <xdr:nvCxnSpPr>
        <xdr:cNvPr id="466" name="直線コネクタ 465"/>
        <xdr:cNvCxnSpPr/>
      </xdr:nvCxnSpPr>
      <xdr:spPr>
        <a:xfrm flipV="1">
          <a:off x="8750300" y="16519021"/>
          <a:ext cx="889000" cy="17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66908</xdr:rowOff>
    </xdr:from>
    <xdr:to>
      <xdr:col>45</xdr:col>
      <xdr:colOff>177800</xdr:colOff>
      <xdr:row>97</xdr:row>
      <xdr:rowOff>114570</xdr:rowOff>
    </xdr:to>
    <xdr:cxnSp macro="">
      <xdr:nvCxnSpPr>
        <xdr:cNvPr id="469" name="直線コネクタ 468"/>
        <xdr:cNvCxnSpPr/>
      </xdr:nvCxnSpPr>
      <xdr:spPr>
        <a:xfrm flipV="1">
          <a:off x="7861300" y="16697558"/>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49189</xdr:rowOff>
    </xdr:from>
    <xdr:to>
      <xdr:col>55</xdr:col>
      <xdr:colOff>50800</xdr:colOff>
      <xdr:row>95</xdr:row>
      <xdr:rowOff>150789</xdr:rowOff>
    </xdr:to>
    <xdr:sp macro="" textlink="">
      <xdr:nvSpPr>
        <xdr:cNvPr id="479" name="楕円 478"/>
        <xdr:cNvSpPr/>
      </xdr:nvSpPr>
      <xdr:spPr>
        <a:xfrm>
          <a:off x="10426700" y="163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72066</xdr:rowOff>
    </xdr:from>
    <xdr:ext cx="534377" cy="259045"/>
    <xdr:sp macro="" textlink="">
      <xdr:nvSpPr>
        <xdr:cNvPr id="480" name="普通建設事業費 （ うち更新整備　）該当値テキスト"/>
        <xdr:cNvSpPr txBox="1"/>
      </xdr:nvSpPr>
      <xdr:spPr>
        <a:xfrm>
          <a:off x="10528300" y="161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9021</xdr:rowOff>
    </xdr:from>
    <xdr:to>
      <xdr:col>50</xdr:col>
      <xdr:colOff>165100</xdr:colOff>
      <xdr:row>96</xdr:row>
      <xdr:rowOff>110621</xdr:rowOff>
    </xdr:to>
    <xdr:sp macro="" textlink="">
      <xdr:nvSpPr>
        <xdr:cNvPr id="481" name="楕円 480"/>
        <xdr:cNvSpPr/>
      </xdr:nvSpPr>
      <xdr:spPr>
        <a:xfrm>
          <a:off x="9588500" y="16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127148</xdr:rowOff>
    </xdr:from>
    <xdr:ext cx="534377" cy="259045"/>
    <xdr:sp macro="" textlink="">
      <xdr:nvSpPr>
        <xdr:cNvPr id="482" name="テキスト ボックス 481"/>
        <xdr:cNvSpPr txBox="1"/>
      </xdr:nvSpPr>
      <xdr:spPr>
        <a:xfrm>
          <a:off x="9372111" y="162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16108</xdr:rowOff>
    </xdr:from>
    <xdr:to>
      <xdr:col>46</xdr:col>
      <xdr:colOff>38100</xdr:colOff>
      <xdr:row>97</xdr:row>
      <xdr:rowOff>117708</xdr:rowOff>
    </xdr:to>
    <xdr:sp macro="" textlink="">
      <xdr:nvSpPr>
        <xdr:cNvPr id="483" name="楕円 482"/>
        <xdr:cNvSpPr/>
      </xdr:nvSpPr>
      <xdr:spPr>
        <a:xfrm>
          <a:off x="8699500" y="16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134235</xdr:rowOff>
    </xdr:from>
    <xdr:ext cx="534377" cy="259045"/>
    <xdr:sp macro="" textlink="">
      <xdr:nvSpPr>
        <xdr:cNvPr id="484" name="テキスト ボックス 483"/>
        <xdr:cNvSpPr txBox="1"/>
      </xdr:nvSpPr>
      <xdr:spPr>
        <a:xfrm>
          <a:off x="8483111" y="164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63770</xdr:rowOff>
    </xdr:from>
    <xdr:to>
      <xdr:col>41</xdr:col>
      <xdr:colOff>101600</xdr:colOff>
      <xdr:row>97</xdr:row>
      <xdr:rowOff>165370</xdr:rowOff>
    </xdr:to>
    <xdr:sp macro="" textlink="">
      <xdr:nvSpPr>
        <xdr:cNvPr id="485" name="楕円 484"/>
        <xdr:cNvSpPr/>
      </xdr:nvSpPr>
      <xdr:spPr>
        <a:xfrm>
          <a:off x="78105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156497</xdr:rowOff>
    </xdr:from>
    <xdr:ext cx="534377" cy="259045"/>
    <xdr:sp macro="" textlink="">
      <xdr:nvSpPr>
        <xdr:cNvPr id="486" name="テキスト ボックス 485"/>
        <xdr:cNvSpPr txBox="1"/>
      </xdr:nvSpPr>
      <xdr:spPr>
        <a:xfrm>
          <a:off x="7594111" y="167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30867</xdr:rowOff>
    </xdr:from>
    <xdr:to>
      <xdr:col>85</xdr:col>
      <xdr:colOff>127000</xdr:colOff>
      <xdr:row>39</xdr:row>
      <xdr:rowOff>39383</xdr:rowOff>
    </xdr:to>
    <xdr:cxnSp macro="">
      <xdr:nvCxnSpPr>
        <xdr:cNvPr id="515" name="直線コネクタ 514"/>
        <xdr:cNvCxnSpPr/>
      </xdr:nvCxnSpPr>
      <xdr:spPr>
        <a:xfrm>
          <a:off x="15481300" y="6717417"/>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6369</xdr:rowOff>
    </xdr:from>
    <xdr:to>
      <xdr:col>81</xdr:col>
      <xdr:colOff>50800</xdr:colOff>
      <xdr:row>39</xdr:row>
      <xdr:rowOff>30867</xdr:rowOff>
    </xdr:to>
    <xdr:cxnSp macro="">
      <xdr:nvCxnSpPr>
        <xdr:cNvPr id="518" name="直線コネクタ 517"/>
        <xdr:cNvCxnSpPr/>
      </xdr:nvCxnSpPr>
      <xdr:spPr>
        <a:xfrm>
          <a:off x="14592300" y="6692919"/>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6369</xdr:rowOff>
    </xdr:from>
    <xdr:to>
      <xdr:col>76</xdr:col>
      <xdr:colOff>114300</xdr:colOff>
      <xdr:row>39</xdr:row>
      <xdr:rowOff>24123</xdr:rowOff>
    </xdr:to>
    <xdr:cxnSp macro="">
      <xdr:nvCxnSpPr>
        <xdr:cNvPr id="521" name="直線コネクタ 520"/>
        <xdr:cNvCxnSpPr/>
      </xdr:nvCxnSpPr>
      <xdr:spPr>
        <a:xfrm flipV="1">
          <a:off x="13703300" y="669291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24123</xdr:rowOff>
    </xdr:from>
    <xdr:to>
      <xdr:col>71</xdr:col>
      <xdr:colOff>177800</xdr:colOff>
      <xdr:row>39</xdr:row>
      <xdr:rowOff>27667</xdr:rowOff>
    </xdr:to>
    <xdr:cxnSp macro="">
      <xdr:nvCxnSpPr>
        <xdr:cNvPr id="524" name="直線コネクタ 523"/>
        <xdr:cNvCxnSpPr/>
      </xdr:nvCxnSpPr>
      <xdr:spPr>
        <a:xfrm flipV="1">
          <a:off x="12814300" y="6710673"/>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73289</xdr:rowOff>
    </xdr:from>
    <xdr:ext cx="378565" cy="259045"/>
    <xdr:sp macro="" textlink="">
      <xdr:nvSpPr>
        <xdr:cNvPr id="526" name="テキスト ボックス 525"/>
        <xdr:cNvSpPr txBox="1"/>
      </xdr:nvSpPr>
      <xdr:spPr>
        <a:xfrm>
          <a:off x="13514017" y="675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72927</xdr:rowOff>
    </xdr:from>
    <xdr:ext cx="378565" cy="259045"/>
    <xdr:sp macro="" textlink="">
      <xdr:nvSpPr>
        <xdr:cNvPr id="528" name="テキスト ボックス 527"/>
        <xdr:cNvSpPr txBox="1"/>
      </xdr:nvSpPr>
      <xdr:spPr>
        <a:xfrm>
          <a:off x="12625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34" name="楕円 533"/>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151517</xdr:rowOff>
    </xdr:from>
    <xdr:to>
      <xdr:col>81</xdr:col>
      <xdr:colOff>101600</xdr:colOff>
      <xdr:row>39</xdr:row>
      <xdr:rowOff>81667</xdr:rowOff>
    </xdr:to>
    <xdr:sp macro="" textlink="">
      <xdr:nvSpPr>
        <xdr:cNvPr id="536" name="楕円 535"/>
        <xdr:cNvSpPr/>
      </xdr:nvSpPr>
      <xdr:spPr>
        <a:xfrm>
          <a:off x="15430500" y="66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72794</xdr:rowOff>
    </xdr:from>
    <xdr:ext cx="378565" cy="259045"/>
    <xdr:sp macro="" textlink="">
      <xdr:nvSpPr>
        <xdr:cNvPr id="537" name="テキスト ボックス 536"/>
        <xdr:cNvSpPr txBox="1"/>
      </xdr:nvSpPr>
      <xdr:spPr>
        <a:xfrm>
          <a:off x="15292017" y="675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127019</xdr:rowOff>
    </xdr:from>
    <xdr:to>
      <xdr:col>76</xdr:col>
      <xdr:colOff>165100</xdr:colOff>
      <xdr:row>39</xdr:row>
      <xdr:rowOff>57169</xdr:rowOff>
    </xdr:to>
    <xdr:sp macro="" textlink="">
      <xdr:nvSpPr>
        <xdr:cNvPr id="538" name="楕円 537"/>
        <xdr:cNvSpPr/>
      </xdr:nvSpPr>
      <xdr:spPr>
        <a:xfrm>
          <a:off x="14541500" y="66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73696</xdr:rowOff>
    </xdr:from>
    <xdr:ext cx="469744" cy="259045"/>
    <xdr:sp macro="" textlink="">
      <xdr:nvSpPr>
        <xdr:cNvPr id="539" name="テキスト ボックス 538"/>
        <xdr:cNvSpPr txBox="1"/>
      </xdr:nvSpPr>
      <xdr:spPr>
        <a:xfrm>
          <a:off x="14357428" y="64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144773</xdr:rowOff>
    </xdr:from>
    <xdr:to>
      <xdr:col>72</xdr:col>
      <xdr:colOff>38100</xdr:colOff>
      <xdr:row>39</xdr:row>
      <xdr:rowOff>74923</xdr:rowOff>
    </xdr:to>
    <xdr:sp macro="" textlink="">
      <xdr:nvSpPr>
        <xdr:cNvPr id="540" name="楕円 539"/>
        <xdr:cNvSpPr/>
      </xdr:nvSpPr>
      <xdr:spPr>
        <a:xfrm>
          <a:off x="13652500" y="66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91451</xdr:rowOff>
    </xdr:from>
    <xdr:ext cx="469744" cy="259045"/>
    <xdr:sp macro="" textlink="">
      <xdr:nvSpPr>
        <xdr:cNvPr id="541" name="テキスト ボックス 540"/>
        <xdr:cNvSpPr txBox="1"/>
      </xdr:nvSpPr>
      <xdr:spPr>
        <a:xfrm>
          <a:off x="13468428" y="64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148317</xdr:rowOff>
    </xdr:from>
    <xdr:to>
      <xdr:col>67</xdr:col>
      <xdr:colOff>101600</xdr:colOff>
      <xdr:row>39</xdr:row>
      <xdr:rowOff>78467</xdr:rowOff>
    </xdr:to>
    <xdr:sp macro="" textlink="">
      <xdr:nvSpPr>
        <xdr:cNvPr id="542" name="楕円 541"/>
        <xdr:cNvSpPr/>
      </xdr:nvSpPr>
      <xdr:spPr>
        <a:xfrm>
          <a:off x="12763500" y="66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94994</xdr:rowOff>
    </xdr:from>
    <xdr:ext cx="378565" cy="259045"/>
    <xdr:sp macro="" textlink="">
      <xdr:nvSpPr>
        <xdr:cNvPr id="543" name="テキスト ボックス 542"/>
        <xdr:cNvSpPr txBox="1"/>
      </xdr:nvSpPr>
      <xdr:spPr>
        <a:xfrm>
          <a:off x="12625017" y="643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118601</xdr:rowOff>
    </xdr:from>
    <xdr:to>
      <xdr:col>85</xdr:col>
      <xdr:colOff>127000</xdr:colOff>
      <xdr:row>73</xdr:row>
      <xdr:rowOff>167612</xdr:rowOff>
    </xdr:to>
    <xdr:cxnSp macro="">
      <xdr:nvCxnSpPr>
        <xdr:cNvPr id="619" name="直線コネクタ 618"/>
        <xdr:cNvCxnSpPr/>
      </xdr:nvCxnSpPr>
      <xdr:spPr>
        <a:xfrm>
          <a:off x="15481300" y="12634451"/>
          <a:ext cx="8382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30680</xdr:rowOff>
    </xdr:from>
    <xdr:to>
      <xdr:col>81</xdr:col>
      <xdr:colOff>50800</xdr:colOff>
      <xdr:row>73</xdr:row>
      <xdr:rowOff>118601</xdr:rowOff>
    </xdr:to>
    <xdr:cxnSp macro="">
      <xdr:nvCxnSpPr>
        <xdr:cNvPr id="622" name="直線コネクタ 621"/>
        <xdr:cNvCxnSpPr/>
      </xdr:nvCxnSpPr>
      <xdr:spPr>
        <a:xfrm>
          <a:off x="14592300" y="12546530"/>
          <a:ext cx="889000" cy="8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139129</xdr:rowOff>
    </xdr:from>
    <xdr:to>
      <xdr:col>76</xdr:col>
      <xdr:colOff>114300</xdr:colOff>
      <xdr:row>73</xdr:row>
      <xdr:rowOff>30680</xdr:rowOff>
    </xdr:to>
    <xdr:cxnSp macro="">
      <xdr:nvCxnSpPr>
        <xdr:cNvPr id="625" name="直線コネクタ 624"/>
        <xdr:cNvCxnSpPr/>
      </xdr:nvCxnSpPr>
      <xdr:spPr>
        <a:xfrm>
          <a:off x="13703300" y="12483529"/>
          <a:ext cx="8890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139129</xdr:rowOff>
    </xdr:from>
    <xdr:to>
      <xdr:col>71</xdr:col>
      <xdr:colOff>177800</xdr:colOff>
      <xdr:row>72</xdr:row>
      <xdr:rowOff>142215</xdr:rowOff>
    </xdr:to>
    <xdr:cxnSp macro="">
      <xdr:nvCxnSpPr>
        <xdr:cNvPr id="628" name="直線コネクタ 627"/>
        <xdr:cNvCxnSpPr/>
      </xdr:nvCxnSpPr>
      <xdr:spPr>
        <a:xfrm flipV="1">
          <a:off x="12814300" y="1248352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116812</xdr:rowOff>
    </xdr:from>
    <xdr:to>
      <xdr:col>85</xdr:col>
      <xdr:colOff>177800</xdr:colOff>
      <xdr:row>74</xdr:row>
      <xdr:rowOff>46962</xdr:rowOff>
    </xdr:to>
    <xdr:sp macro="" textlink="">
      <xdr:nvSpPr>
        <xdr:cNvPr id="638" name="楕円 637"/>
        <xdr:cNvSpPr/>
      </xdr:nvSpPr>
      <xdr:spPr>
        <a:xfrm>
          <a:off x="16268700" y="12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139689</xdr:rowOff>
    </xdr:from>
    <xdr:ext cx="534377" cy="259045"/>
    <xdr:sp macro="" textlink="">
      <xdr:nvSpPr>
        <xdr:cNvPr id="639" name="公債費該当値テキスト"/>
        <xdr:cNvSpPr txBox="1"/>
      </xdr:nvSpPr>
      <xdr:spPr>
        <a:xfrm>
          <a:off x="16370300" y="124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67801</xdr:rowOff>
    </xdr:from>
    <xdr:to>
      <xdr:col>81</xdr:col>
      <xdr:colOff>101600</xdr:colOff>
      <xdr:row>73</xdr:row>
      <xdr:rowOff>169401</xdr:rowOff>
    </xdr:to>
    <xdr:sp macro="" textlink="">
      <xdr:nvSpPr>
        <xdr:cNvPr id="640" name="楕円 639"/>
        <xdr:cNvSpPr/>
      </xdr:nvSpPr>
      <xdr:spPr>
        <a:xfrm>
          <a:off x="15430500" y="125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14478</xdr:rowOff>
    </xdr:from>
    <xdr:ext cx="534377" cy="259045"/>
    <xdr:sp macro="" textlink="">
      <xdr:nvSpPr>
        <xdr:cNvPr id="641" name="テキスト ボックス 640"/>
        <xdr:cNvSpPr txBox="1"/>
      </xdr:nvSpPr>
      <xdr:spPr>
        <a:xfrm>
          <a:off x="15214111" y="123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151330</xdr:rowOff>
    </xdr:from>
    <xdr:to>
      <xdr:col>76</xdr:col>
      <xdr:colOff>165100</xdr:colOff>
      <xdr:row>73</xdr:row>
      <xdr:rowOff>81480</xdr:rowOff>
    </xdr:to>
    <xdr:sp macro="" textlink="">
      <xdr:nvSpPr>
        <xdr:cNvPr id="642" name="楕円 641"/>
        <xdr:cNvSpPr/>
      </xdr:nvSpPr>
      <xdr:spPr>
        <a:xfrm>
          <a:off x="14541500" y="12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98007</xdr:rowOff>
    </xdr:from>
    <xdr:ext cx="534377" cy="259045"/>
    <xdr:sp macro="" textlink="">
      <xdr:nvSpPr>
        <xdr:cNvPr id="643" name="テキスト ボックス 642"/>
        <xdr:cNvSpPr txBox="1"/>
      </xdr:nvSpPr>
      <xdr:spPr>
        <a:xfrm>
          <a:off x="14325111" y="1227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88329</xdr:rowOff>
    </xdr:from>
    <xdr:to>
      <xdr:col>72</xdr:col>
      <xdr:colOff>38100</xdr:colOff>
      <xdr:row>73</xdr:row>
      <xdr:rowOff>18479</xdr:rowOff>
    </xdr:to>
    <xdr:sp macro="" textlink="">
      <xdr:nvSpPr>
        <xdr:cNvPr id="644" name="楕円 643"/>
        <xdr:cNvSpPr/>
      </xdr:nvSpPr>
      <xdr:spPr>
        <a:xfrm>
          <a:off x="13652500" y="12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35006</xdr:rowOff>
    </xdr:from>
    <xdr:ext cx="534377" cy="259045"/>
    <xdr:sp macro="" textlink="">
      <xdr:nvSpPr>
        <xdr:cNvPr id="645" name="テキスト ボックス 644"/>
        <xdr:cNvSpPr txBox="1"/>
      </xdr:nvSpPr>
      <xdr:spPr>
        <a:xfrm>
          <a:off x="13436111" y="122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91415</xdr:rowOff>
    </xdr:from>
    <xdr:to>
      <xdr:col>67</xdr:col>
      <xdr:colOff>101600</xdr:colOff>
      <xdr:row>73</xdr:row>
      <xdr:rowOff>21565</xdr:rowOff>
    </xdr:to>
    <xdr:sp macro="" textlink="">
      <xdr:nvSpPr>
        <xdr:cNvPr id="646" name="楕円 645"/>
        <xdr:cNvSpPr/>
      </xdr:nvSpPr>
      <xdr:spPr>
        <a:xfrm>
          <a:off x="12763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38092</xdr:rowOff>
    </xdr:from>
    <xdr:ext cx="534377" cy="259045"/>
    <xdr:sp macro="" textlink="">
      <xdr:nvSpPr>
        <xdr:cNvPr id="647" name="テキスト ボックス 646"/>
        <xdr:cNvSpPr txBox="1"/>
      </xdr:nvSpPr>
      <xdr:spPr>
        <a:xfrm>
          <a:off x="12547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111331</xdr:rowOff>
    </xdr:from>
    <xdr:to>
      <xdr:col>85</xdr:col>
      <xdr:colOff>127000</xdr:colOff>
      <xdr:row>98</xdr:row>
      <xdr:rowOff>124782</xdr:rowOff>
    </xdr:to>
    <xdr:cxnSp macro="">
      <xdr:nvCxnSpPr>
        <xdr:cNvPr id="674" name="直線コネクタ 673"/>
        <xdr:cNvCxnSpPr/>
      </xdr:nvCxnSpPr>
      <xdr:spPr>
        <a:xfrm flipV="1">
          <a:off x="15481300" y="16913431"/>
          <a:ext cx="8382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97231</xdr:rowOff>
    </xdr:from>
    <xdr:to>
      <xdr:col>81</xdr:col>
      <xdr:colOff>50800</xdr:colOff>
      <xdr:row>98</xdr:row>
      <xdr:rowOff>124782</xdr:rowOff>
    </xdr:to>
    <xdr:cxnSp macro="">
      <xdr:nvCxnSpPr>
        <xdr:cNvPr id="677" name="直線コネクタ 676"/>
        <xdr:cNvCxnSpPr/>
      </xdr:nvCxnSpPr>
      <xdr:spPr>
        <a:xfrm>
          <a:off x="14592300" y="16899331"/>
          <a:ext cx="8890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93148</xdr:rowOff>
    </xdr:from>
    <xdr:to>
      <xdr:col>76</xdr:col>
      <xdr:colOff>114300</xdr:colOff>
      <xdr:row>98</xdr:row>
      <xdr:rowOff>97231</xdr:rowOff>
    </xdr:to>
    <xdr:cxnSp macro="">
      <xdr:nvCxnSpPr>
        <xdr:cNvPr id="680" name="直線コネクタ 679"/>
        <xdr:cNvCxnSpPr/>
      </xdr:nvCxnSpPr>
      <xdr:spPr>
        <a:xfrm>
          <a:off x="13703300" y="16895248"/>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93148</xdr:rowOff>
    </xdr:from>
    <xdr:to>
      <xdr:col>71</xdr:col>
      <xdr:colOff>177800</xdr:colOff>
      <xdr:row>98</xdr:row>
      <xdr:rowOff>95613</xdr:rowOff>
    </xdr:to>
    <xdr:cxnSp macro="">
      <xdr:nvCxnSpPr>
        <xdr:cNvPr id="683" name="直線コネクタ 682"/>
        <xdr:cNvCxnSpPr/>
      </xdr:nvCxnSpPr>
      <xdr:spPr>
        <a:xfrm flipV="1">
          <a:off x="12814300" y="1689524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60531</xdr:rowOff>
    </xdr:from>
    <xdr:to>
      <xdr:col>85</xdr:col>
      <xdr:colOff>177800</xdr:colOff>
      <xdr:row>98</xdr:row>
      <xdr:rowOff>162131</xdr:rowOff>
    </xdr:to>
    <xdr:sp macro="" textlink="">
      <xdr:nvSpPr>
        <xdr:cNvPr id="693" name="楕円 692"/>
        <xdr:cNvSpPr/>
      </xdr:nvSpPr>
      <xdr:spPr>
        <a:xfrm>
          <a:off x="16268700" y="16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73982</xdr:rowOff>
    </xdr:from>
    <xdr:to>
      <xdr:col>81</xdr:col>
      <xdr:colOff>101600</xdr:colOff>
      <xdr:row>99</xdr:row>
      <xdr:rowOff>4132</xdr:rowOff>
    </xdr:to>
    <xdr:sp macro="" textlink="">
      <xdr:nvSpPr>
        <xdr:cNvPr id="695" name="楕円 694"/>
        <xdr:cNvSpPr/>
      </xdr:nvSpPr>
      <xdr:spPr>
        <a:xfrm>
          <a:off x="15430500" y="168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166709</xdr:rowOff>
    </xdr:from>
    <xdr:ext cx="469744" cy="259045"/>
    <xdr:sp macro="" textlink="">
      <xdr:nvSpPr>
        <xdr:cNvPr id="696" name="テキスト ボックス 695"/>
        <xdr:cNvSpPr txBox="1"/>
      </xdr:nvSpPr>
      <xdr:spPr>
        <a:xfrm>
          <a:off x="15246428" y="1696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46431</xdr:rowOff>
    </xdr:from>
    <xdr:to>
      <xdr:col>76</xdr:col>
      <xdr:colOff>165100</xdr:colOff>
      <xdr:row>98</xdr:row>
      <xdr:rowOff>148031</xdr:rowOff>
    </xdr:to>
    <xdr:sp macro="" textlink="">
      <xdr:nvSpPr>
        <xdr:cNvPr id="697" name="楕円 696"/>
        <xdr:cNvSpPr/>
      </xdr:nvSpPr>
      <xdr:spPr>
        <a:xfrm>
          <a:off x="14541500" y="16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139158</xdr:rowOff>
    </xdr:from>
    <xdr:ext cx="469744" cy="259045"/>
    <xdr:sp macro="" textlink="">
      <xdr:nvSpPr>
        <xdr:cNvPr id="698" name="テキスト ボックス 697"/>
        <xdr:cNvSpPr txBox="1"/>
      </xdr:nvSpPr>
      <xdr:spPr>
        <a:xfrm>
          <a:off x="14357428" y="169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42348</xdr:rowOff>
    </xdr:from>
    <xdr:to>
      <xdr:col>72</xdr:col>
      <xdr:colOff>38100</xdr:colOff>
      <xdr:row>98</xdr:row>
      <xdr:rowOff>143948</xdr:rowOff>
    </xdr:to>
    <xdr:sp macro="" textlink="">
      <xdr:nvSpPr>
        <xdr:cNvPr id="699" name="楕円 698"/>
        <xdr:cNvSpPr/>
      </xdr:nvSpPr>
      <xdr:spPr>
        <a:xfrm>
          <a:off x="13652500" y="168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160475</xdr:rowOff>
    </xdr:from>
    <xdr:ext cx="534377" cy="259045"/>
    <xdr:sp macro="" textlink="">
      <xdr:nvSpPr>
        <xdr:cNvPr id="700" name="テキスト ボックス 699"/>
        <xdr:cNvSpPr txBox="1"/>
      </xdr:nvSpPr>
      <xdr:spPr>
        <a:xfrm>
          <a:off x="13436111" y="166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44813</xdr:rowOff>
    </xdr:from>
    <xdr:to>
      <xdr:col>67</xdr:col>
      <xdr:colOff>101600</xdr:colOff>
      <xdr:row>98</xdr:row>
      <xdr:rowOff>146413</xdr:rowOff>
    </xdr:to>
    <xdr:sp macro="" textlink="">
      <xdr:nvSpPr>
        <xdr:cNvPr id="701" name="楕円 700"/>
        <xdr:cNvSpPr/>
      </xdr:nvSpPr>
      <xdr:spPr>
        <a:xfrm>
          <a:off x="12763500" y="168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137540</xdr:rowOff>
    </xdr:from>
    <xdr:ext cx="469744" cy="259045"/>
    <xdr:sp macro="" textlink="">
      <xdr:nvSpPr>
        <xdr:cNvPr id="702" name="テキスト ボックス 701"/>
        <xdr:cNvSpPr txBox="1"/>
      </xdr:nvSpPr>
      <xdr:spPr>
        <a:xfrm>
          <a:off x="12579428" y="169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154330</xdr:rowOff>
    </xdr:from>
    <xdr:to>
      <xdr:col>116</xdr:col>
      <xdr:colOff>63500</xdr:colOff>
      <xdr:row>58</xdr:row>
      <xdr:rowOff>90284</xdr:rowOff>
    </xdr:to>
    <xdr:cxnSp macro="">
      <xdr:nvCxnSpPr>
        <xdr:cNvPr id="784" name="直線コネクタ 783"/>
        <xdr:cNvCxnSpPr/>
      </xdr:nvCxnSpPr>
      <xdr:spPr>
        <a:xfrm flipV="1">
          <a:off x="21323300" y="9926980"/>
          <a:ext cx="8382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90284</xdr:rowOff>
    </xdr:from>
    <xdr:to>
      <xdr:col>111</xdr:col>
      <xdr:colOff>177800</xdr:colOff>
      <xdr:row>58</xdr:row>
      <xdr:rowOff>107105</xdr:rowOff>
    </xdr:to>
    <xdr:cxnSp macro="">
      <xdr:nvCxnSpPr>
        <xdr:cNvPr id="787" name="直線コネクタ 786"/>
        <xdr:cNvCxnSpPr/>
      </xdr:nvCxnSpPr>
      <xdr:spPr>
        <a:xfrm flipV="1">
          <a:off x="20434300" y="10034384"/>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107105</xdr:rowOff>
    </xdr:from>
    <xdr:to>
      <xdr:col>107</xdr:col>
      <xdr:colOff>50800</xdr:colOff>
      <xdr:row>58</xdr:row>
      <xdr:rowOff>112535</xdr:rowOff>
    </xdr:to>
    <xdr:cxnSp macro="">
      <xdr:nvCxnSpPr>
        <xdr:cNvPr id="790" name="直線コネクタ 789"/>
        <xdr:cNvCxnSpPr/>
      </xdr:nvCxnSpPr>
      <xdr:spPr>
        <a:xfrm flipV="1">
          <a:off x="19545300" y="10051205"/>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112268</xdr:rowOff>
    </xdr:from>
    <xdr:to>
      <xdr:col>102</xdr:col>
      <xdr:colOff>114300</xdr:colOff>
      <xdr:row>58</xdr:row>
      <xdr:rowOff>112535</xdr:rowOff>
    </xdr:to>
    <xdr:cxnSp macro="">
      <xdr:nvCxnSpPr>
        <xdr:cNvPr id="793" name="直線コネクタ 792"/>
        <xdr:cNvCxnSpPr/>
      </xdr:nvCxnSpPr>
      <xdr:spPr>
        <a:xfrm>
          <a:off x="18656300" y="1005636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103530</xdr:rowOff>
    </xdr:from>
    <xdr:to>
      <xdr:col>116</xdr:col>
      <xdr:colOff>114300</xdr:colOff>
      <xdr:row>58</xdr:row>
      <xdr:rowOff>33680</xdr:rowOff>
    </xdr:to>
    <xdr:sp macro="" textlink="">
      <xdr:nvSpPr>
        <xdr:cNvPr id="803" name="楕円 802"/>
        <xdr:cNvSpPr/>
      </xdr:nvSpPr>
      <xdr:spPr>
        <a:xfrm>
          <a:off x="22110700" y="98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126407</xdr:rowOff>
    </xdr:from>
    <xdr:ext cx="534377" cy="259045"/>
    <xdr:sp macro="" textlink="">
      <xdr:nvSpPr>
        <xdr:cNvPr id="804" name="貸付金該当値テキスト"/>
        <xdr:cNvSpPr txBox="1"/>
      </xdr:nvSpPr>
      <xdr:spPr>
        <a:xfrm>
          <a:off x="22212300" y="97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39484</xdr:rowOff>
    </xdr:from>
    <xdr:to>
      <xdr:col>112</xdr:col>
      <xdr:colOff>38100</xdr:colOff>
      <xdr:row>58</xdr:row>
      <xdr:rowOff>141084</xdr:rowOff>
    </xdr:to>
    <xdr:sp macro="" textlink="">
      <xdr:nvSpPr>
        <xdr:cNvPr id="805" name="楕円 804"/>
        <xdr:cNvSpPr/>
      </xdr:nvSpPr>
      <xdr:spPr>
        <a:xfrm>
          <a:off x="21272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157611</xdr:rowOff>
    </xdr:from>
    <xdr:ext cx="469744" cy="259045"/>
    <xdr:sp macro="" textlink="">
      <xdr:nvSpPr>
        <xdr:cNvPr id="806" name="テキスト ボックス 805"/>
        <xdr:cNvSpPr txBox="1"/>
      </xdr:nvSpPr>
      <xdr:spPr>
        <a:xfrm>
          <a:off x="21088428" y="97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56305</xdr:rowOff>
    </xdr:from>
    <xdr:to>
      <xdr:col>107</xdr:col>
      <xdr:colOff>101600</xdr:colOff>
      <xdr:row>58</xdr:row>
      <xdr:rowOff>157905</xdr:rowOff>
    </xdr:to>
    <xdr:sp macro="" textlink="">
      <xdr:nvSpPr>
        <xdr:cNvPr id="807" name="楕円 806"/>
        <xdr:cNvSpPr/>
      </xdr:nvSpPr>
      <xdr:spPr>
        <a:xfrm>
          <a:off x="20383500" y="100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2982</xdr:rowOff>
    </xdr:from>
    <xdr:ext cx="469744" cy="259045"/>
    <xdr:sp macro="" textlink="">
      <xdr:nvSpPr>
        <xdr:cNvPr id="808" name="テキスト ボックス 807"/>
        <xdr:cNvSpPr txBox="1"/>
      </xdr:nvSpPr>
      <xdr:spPr>
        <a:xfrm>
          <a:off x="20199428" y="977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61735</xdr:rowOff>
    </xdr:from>
    <xdr:to>
      <xdr:col>102</xdr:col>
      <xdr:colOff>165100</xdr:colOff>
      <xdr:row>58</xdr:row>
      <xdr:rowOff>163335</xdr:rowOff>
    </xdr:to>
    <xdr:sp macro="" textlink="">
      <xdr:nvSpPr>
        <xdr:cNvPr id="809" name="楕円 808"/>
        <xdr:cNvSpPr/>
      </xdr:nvSpPr>
      <xdr:spPr>
        <a:xfrm>
          <a:off x="19494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154462</xdr:rowOff>
    </xdr:from>
    <xdr:ext cx="469744" cy="259045"/>
    <xdr:sp macro="" textlink="">
      <xdr:nvSpPr>
        <xdr:cNvPr id="810" name="テキスト ボックス 809"/>
        <xdr:cNvSpPr txBox="1"/>
      </xdr:nvSpPr>
      <xdr:spPr>
        <a:xfrm>
          <a:off x="19310428"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61468</xdr:rowOff>
    </xdr:from>
    <xdr:to>
      <xdr:col>98</xdr:col>
      <xdr:colOff>38100</xdr:colOff>
      <xdr:row>58</xdr:row>
      <xdr:rowOff>163068</xdr:rowOff>
    </xdr:to>
    <xdr:sp macro="" textlink="">
      <xdr:nvSpPr>
        <xdr:cNvPr id="811" name="楕円 810"/>
        <xdr:cNvSpPr/>
      </xdr:nvSpPr>
      <xdr:spPr>
        <a:xfrm>
          <a:off x="18605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154195</xdr:rowOff>
    </xdr:from>
    <xdr:ext cx="469744" cy="259045"/>
    <xdr:sp macro="" textlink="">
      <xdr:nvSpPr>
        <xdr:cNvPr id="812" name="テキスト ボックス 811"/>
        <xdr:cNvSpPr txBox="1"/>
      </xdr:nvSpPr>
      <xdr:spPr>
        <a:xfrm>
          <a:off x="18421428"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152502</xdr:rowOff>
    </xdr:from>
    <xdr:to>
      <xdr:col>116</xdr:col>
      <xdr:colOff>63500</xdr:colOff>
      <xdr:row>76</xdr:row>
      <xdr:rowOff>13491</xdr:rowOff>
    </xdr:to>
    <xdr:cxnSp macro="">
      <xdr:nvCxnSpPr>
        <xdr:cNvPr id="843" name="直線コネクタ 842"/>
        <xdr:cNvCxnSpPr/>
      </xdr:nvCxnSpPr>
      <xdr:spPr>
        <a:xfrm flipV="1">
          <a:off x="21323300" y="13011252"/>
          <a:ext cx="8382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164085</xdr:rowOff>
    </xdr:from>
    <xdr:to>
      <xdr:col>111</xdr:col>
      <xdr:colOff>177800</xdr:colOff>
      <xdr:row>76</xdr:row>
      <xdr:rowOff>13491</xdr:rowOff>
    </xdr:to>
    <xdr:cxnSp macro="">
      <xdr:nvCxnSpPr>
        <xdr:cNvPr id="846" name="直線コネクタ 845"/>
        <xdr:cNvCxnSpPr/>
      </xdr:nvCxnSpPr>
      <xdr:spPr>
        <a:xfrm>
          <a:off x="20434300" y="13022835"/>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154527</xdr:rowOff>
    </xdr:from>
    <xdr:to>
      <xdr:col>107</xdr:col>
      <xdr:colOff>50800</xdr:colOff>
      <xdr:row>75</xdr:row>
      <xdr:rowOff>164085</xdr:rowOff>
    </xdr:to>
    <xdr:cxnSp macro="">
      <xdr:nvCxnSpPr>
        <xdr:cNvPr id="849" name="直線コネクタ 848"/>
        <xdr:cNvCxnSpPr/>
      </xdr:nvCxnSpPr>
      <xdr:spPr>
        <a:xfrm>
          <a:off x="19545300" y="13013277"/>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154527</xdr:rowOff>
    </xdr:from>
    <xdr:to>
      <xdr:col>102</xdr:col>
      <xdr:colOff>114300</xdr:colOff>
      <xdr:row>76</xdr:row>
      <xdr:rowOff>36503</xdr:rowOff>
    </xdr:to>
    <xdr:cxnSp macro="">
      <xdr:nvCxnSpPr>
        <xdr:cNvPr id="852" name="直線コネクタ 851"/>
        <xdr:cNvCxnSpPr/>
      </xdr:nvCxnSpPr>
      <xdr:spPr>
        <a:xfrm flipV="1">
          <a:off x="18656300" y="13013277"/>
          <a:ext cx="889000" cy="5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101702</xdr:rowOff>
    </xdr:from>
    <xdr:to>
      <xdr:col>116</xdr:col>
      <xdr:colOff>114300</xdr:colOff>
      <xdr:row>76</xdr:row>
      <xdr:rowOff>31852</xdr:rowOff>
    </xdr:to>
    <xdr:sp macro="" textlink="">
      <xdr:nvSpPr>
        <xdr:cNvPr id="862" name="楕円 861"/>
        <xdr:cNvSpPr/>
      </xdr:nvSpPr>
      <xdr:spPr>
        <a:xfrm>
          <a:off x="221107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124579</xdr:rowOff>
    </xdr:from>
    <xdr:ext cx="534377" cy="259045"/>
    <xdr:sp macro="" textlink="">
      <xdr:nvSpPr>
        <xdr:cNvPr id="863" name="繰出金該当値テキスト"/>
        <xdr:cNvSpPr txBox="1"/>
      </xdr:nvSpPr>
      <xdr:spPr>
        <a:xfrm>
          <a:off x="22212300" y="128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134141</xdr:rowOff>
    </xdr:from>
    <xdr:to>
      <xdr:col>112</xdr:col>
      <xdr:colOff>38100</xdr:colOff>
      <xdr:row>76</xdr:row>
      <xdr:rowOff>64291</xdr:rowOff>
    </xdr:to>
    <xdr:sp macro="" textlink="">
      <xdr:nvSpPr>
        <xdr:cNvPr id="864" name="楕円 863"/>
        <xdr:cNvSpPr/>
      </xdr:nvSpPr>
      <xdr:spPr>
        <a:xfrm>
          <a:off x="21272500" y="12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80818</xdr:rowOff>
    </xdr:from>
    <xdr:ext cx="534377" cy="259045"/>
    <xdr:sp macro="" textlink="">
      <xdr:nvSpPr>
        <xdr:cNvPr id="865" name="テキスト ボックス 864"/>
        <xdr:cNvSpPr txBox="1"/>
      </xdr:nvSpPr>
      <xdr:spPr>
        <a:xfrm>
          <a:off x="21056111" y="127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113284</xdr:rowOff>
    </xdr:from>
    <xdr:to>
      <xdr:col>107</xdr:col>
      <xdr:colOff>101600</xdr:colOff>
      <xdr:row>76</xdr:row>
      <xdr:rowOff>43433</xdr:rowOff>
    </xdr:to>
    <xdr:sp macro="" textlink="">
      <xdr:nvSpPr>
        <xdr:cNvPr id="866" name="楕円 865"/>
        <xdr:cNvSpPr/>
      </xdr:nvSpPr>
      <xdr:spPr>
        <a:xfrm>
          <a:off x="20383500" y="12972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59961</xdr:rowOff>
    </xdr:from>
    <xdr:ext cx="534377" cy="259045"/>
    <xdr:sp macro="" textlink="">
      <xdr:nvSpPr>
        <xdr:cNvPr id="867" name="テキスト ボックス 866"/>
        <xdr:cNvSpPr txBox="1"/>
      </xdr:nvSpPr>
      <xdr:spPr>
        <a:xfrm>
          <a:off x="20167111" y="127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103726</xdr:rowOff>
    </xdr:from>
    <xdr:to>
      <xdr:col>102</xdr:col>
      <xdr:colOff>165100</xdr:colOff>
      <xdr:row>76</xdr:row>
      <xdr:rowOff>33877</xdr:rowOff>
    </xdr:to>
    <xdr:sp macro="" textlink="">
      <xdr:nvSpPr>
        <xdr:cNvPr id="868" name="楕円 867"/>
        <xdr:cNvSpPr/>
      </xdr:nvSpPr>
      <xdr:spPr>
        <a:xfrm>
          <a:off x="19494500" y="129624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50403</xdr:rowOff>
    </xdr:from>
    <xdr:ext cx="534377" cy="259045"/>
    <xdr:sp macro="" textlink="">
      <xdr:nvSpPr>
        <xdr:cNvPr id="869" name="テキスト ボックス 868"/>
        <xdr:cNvSpPr txBox="1"/>
      </xdr:nvSpPr>
      <xdr:spPr>
        <a:xfrm>
          <a:off x="19278111" y="127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157153</xdr:rowOff>
    </xdr:from>
    <xdr:to>
      <xdr:col>98</xdr:col>
      <xdr:colOff>38100</xdr:colOff>
      <xdr:row>76</xdr:row>
      <xdr:rowOff>87303</xdr:rowOff>
    </xdr:to>
    <xdr:sp macro="" textlink="">
      <xdr:nvSpPr>
        <xdr:cNvPr id="870" name="楕円 869"/>
        <xdr:cNvSpPr/>
      </xdr:nvSpPr>
      <xdr:spPr>
        <a:xfrm>
          <a:off x="18605500" y="13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103830</xdr:rowOff>
    </xdr:from>
    <xdr:ext cx="534377" cy="259045"/>
    <xdr:sp macro="" textlink="">
      <xdr:nvSpPr>
        <xdr:cNvPr id="871" name="テキスト ボックス 870"/>
        <xdr:cNvSpPr txBox="1"/>
      </xdr:nvSpPr>
      <xdr:spPr>
        <a:xfrm>
          <a:off x="18389111" y="1279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・繰出金について類似団体と比較し高くなっている。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宅地造成事業（臨海土地造成）が事業終了により会計閉鎖に伴う繰出金発生のため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285,578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千円皆増したため、繰出金が増加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したが、決算額の構成のうち公共下水道事業会計への繰出金が引続き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％以上を占めていることが、繰出金の額を高く押し上げている要因と考える。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・扶助費については類似団体との比較では高めであるが、全国平均、県内平均をともに下回っている。前年度比で増加している要因は、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障がい者自立支援給付費や生活保護費の増が主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である。今後も社会保障関係経費は伸び傾向で推移すると見込まれる。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清掃センター改修事業や公営住宅建替推進事業等の施設の更新に引続き取り組んだことにより、上昇している。更新整備については公共施設の老朽化が進んでいるため、今後も費用の増大が見込まれる上、新規大型建設事業にも着手しており、普通建設事業費全体で今後も増加すると思われるため、計画的な更新整備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120,915
119,845
234.50
51,023,984
49,684,628
1,053,223
26,729,948
49,282,811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144599</xdr:rowOff>
    </xdr:from>
    <xdr:to>
      <xdr:col>24</xdr:col>
      <xdr:colOff>63500</xdr:colOff>
      <xdr:row>32</xdr:row>
      <xdr:rowOff>15603</xdr:rowOff>
    </xdr:to>
    <xdr:cxnSp macro="">
      <xdr:nvCxnSpPr>
        <xdr:cNvPr id="63" name="直線コネクタ 62"/>
        <xdr:cNvCxnSpPr/>
      </xdr:nvCxnSpPr>
      <xdr:spPr>
        <a:xfrm flipV="1">
          <a:off x="3797300" y="54595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78740</xdr:rowOff>
    </xdr:from>
    <xdr:to>
      <xdr:col>19</xdr:col>
      <xdr:colOff>177800</xdr:colOff>
      <xdr:row>32</xdr:row>
      <xdr:rowOff>15603</xdr:rowOff>
    </xdr:to>
    <xdr:cxnSp macro="">
      <xdr:nvCxnSpPr>
        <xdr:cNvPr id="66" name="直線コネクタ 65"/>
        <xdr:cNvCxnSpPr/>
      </xdr:nvCxnSpPr>
      <xdr:spPr>
        <a:xfrm>
          <a:off x="2908300" y="5222240"/>
          <a:ext cx="889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78740</xdr:rowOff>
    </xdr:from>
    <xdr:to>
      <xdr:col>15</xdr:col>
      <xdr:colOff>50800</xdr:colOff>
      <xdr:row>30</xdr:row>
      <xdr:rowOff>158206</xdr:rowOff>
    </xdr:to>
    <xdr:cxnSp macro="">
      <xdr:nvCxnSpPr>
        <xdr:cNvPr id="69" name="直線コネクタ 68"/>
        <xdr:cNvCxnSpPr/>
      </xdr:nvCxnSpPr>
      <xdr:spPr>
        <a:xfrm flipV="1">
          <a:off x="2019300" y="522224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158206</xdr:rowOff>
    </xdr:from>
    <xdr:to>
      <xdr:col>10</xdr:col>
      <xdr:colOff>114300</xdr:colOff>
      <xdr:row>31</xdr:row>
      <xdr:rowOff>122827</xdr:rowOff>
    </xdr:to>
    <xdr:cxnSp macro="">
      <xdr:nvCxnSpPr>
        <xdr:cNvPr id="72" name="直線コネクタ 71"/>
        <xdr:cNvCxnSpPr/>
      </xdr:nvCxnSpPr>
      <xdr:spPr>
        <a:xfrm flipV="1">
          <a:off x="1130300" y="5301706"/>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93799</xdr:rowOff>
    </xdr:from>
    <xdr:to>
      <xdr:col>24</xdr:col>
      <xdr:colOff>114300</xdr:colOff>
      <xdr:row>32</xdr:row>
      <xdr:rowOff>23949</xdr:rowOff>
    </xdr:to>
    <xdr:sp macro="" textlink="">
      <xdr:nvSpPr>
        <xdr:cNvPr id="82" name="楕円 81"/>
        <xdr:cNvSpPr/>
      </xdr:nvSpPr>
      <xdr:spPr>
        <a:xfrm>
          <a:off x="45847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8726</xdr:rowOff>
    </xdr:from>
    <xdr:ext cx="469744" cy="259045"/>
    <xdr:sp macro="" textlink="">
      <xdr:nvSpPr>
        <xdr:cNvPr id="83" name="議会費該当値テキスト"/>
        <xdr:cNvSpPr txBox="1"/>
      </xdr:nvSpPr>
      <xdr:spPr>
        <a:xfrm>
          <a:off x="4686300" y="53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136253</xdr:rowOff>
    </xdr:from>
    <xdr:to>
      <xdr:col>20</xdr:col>
      <xdr:colOff>38100</xdr:colOff>
      <xdr:row>32</xdr:row>
      <xdr:rowOff>66403</xdr:rowOff>
    </xdr:to>
    <xdr:sp macro="" textlink="">
      <xdr:nvSpPr>
        <xdr:cNvPr id="84" name="楕円 83"/>
        <xdr:cNvSpPr/>
      </xdr:nvSpPr>
      <xdr:spPr>
        <a:xfrm>
          <a:off x="3746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82930</xdr:rowOff>
    </xdr:from>
    <xdr:ext cx="469744" cy="259045"/>
    <xdr:sp macro="" textlink="">
      <xdr:nvSpPr>
        <xdr:cNvPr id="85" name="テキスト ボックス 84"/>
        <xdr:cNvSpPr txBox="1"/>
      </xdr:nvSpPr>
      <xdr:spPr>
        <a:xfrm>
          <a:off x="3562428" y="52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27940</xdr:rowOff>
    </xdr:from>
    <xdr:to>
      <xdr:col>15</xdr:col>
      <xdr:colOff>101600</xdr:colOff>
      <xdr:row>30</xdr:row>
      <xdr:rowOff>129540</xdr:rowOff>
    </xdr:to>
    <xdr:sp macro="" textlink="">
      <xdr:nvSpPr>
        <xdr:cNvPr id="86" name="楕円 85"/>
        <xdr:cNvSpPr/>
      </xdr:nvSpPr>
      <xdr:spPr>
        <a:xfrm>
          <a:off x="28575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146067</xdr:rowOff>
    </xdr:from>
    <xdr:ext cx="469744" cy="259045"/>
    <xdr:sp macro="" textlink="">
      <xdr:nvSpPr>
        <xdr:cNvPr id="87" name="テキスト ボックス 86"/>
        <xdr:cNvSpPr txBox="1"/>
      </xdr:nvSpPr>
      <xdr:spPr>
        <a:xfrm>
          <a:off x="2673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107406</xdr:rowOff>
    </xdr:from>
    <xdr:to>
      <xdr:col>10</xdr:col>
      <xdr:colOff>165100</xdr:colOff>
      <xdr:row>31</xdr:row>
      <xdr:rowOff>37556</xdr:rowOff>
    </xdr:to>
    <xdr:sp macro="" textlink="">
      <xdr:nvSpPr>
        <xdr:cNvPr id="88" name="楕円 87"/>
        <xdr:cNvSpPr/>
      </xdr:nvSpPr>
      <xdr:spPr>
        <a:xfrm>
          <a:off x="1968500" y="5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54083</xdr:rowOff>
    </xdr:from>
    <xdr:ext cx="469744" cy="259045"/>
    <xdr:sp macro="" textlink="">
      <xdr:nvSpPr>
        <xdr:cNvPr id="89" name="テキスト ボックス 88"/>
        <xdr:cNvSpPr txBox="1"/>
      </xdr:nvSpPr>
      <xdr:spPr>
        <a:xfrm>
          <a:off x="1784428"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72027</xdr:rowOff>
    </xdr:from>
    <xdr:to>
      <xdr:col>6</xdr:col>
      <xdr:colOff>38100</xdr:colOff>
      <xdr:row>32</xdr:row>
      <xdr:rowOff>2177</xdr:rowOff>
    </xdr:to>
    <xdr:sp macro="" textlink="">
      <xdr:nvSpPr>
        <xdr:cNvPr id="90" name="楕円 89"/>
        <xdr:cNvSpPr/>
      </xdr:nvSpPr>
      <xdr:spPr>
        <a:xfrm>
          <a:off x="1079500" y="5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18704</xdr:rowOff>
    </xdr:from>
    <xdr:ext cx="469744" cy="259045"/>
    <xdr:sp macro="" textlink="">
      <xdr:nvSpPr>
        <xdr:cNvPr id="91" name="テキスト ボックス 90"/>
        <xdr:cNvSpPr txBox="1"/>
      </xdr:nvSpPr>
      <xdr:spPr>
        <a:xfrm>
          <a:off x="895428" y="51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111157</xdr:rowOff>
    </xdr:from>
    <xdr:to>
      <xdr:col>24</xdr:col>
      <xdr:colOff>63500</xdr:colOff>
      <xdr:row>57</xdr:row>
      <xdr:rowOff>147706</xdr:rowOff>
    </xdr:to>
    <xdr:cxnSp macro="">
      <xdr:nvCxnSpPr>
        <xdr:cNvPr id="118" name="直線コネクタ 117"/>
        <xdr:cNvCxnSpPr/>
      </xdr:nvCxnSpPr>
      <xdr:spPr>
        <a:xfrm flipV="1">
          <a:off x="3797300" y="9883807"/>
          <a:ext cx="8382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117681</xdr:rowOff>
    </xdr:from>
    <xdr:to>
      <xdr:col>19</xdr:col>
      <xdr:colOff>177800</xdr:colOff>
      <xdr:row>57</xdr:row>
      <xdr:rowOff>147706</xdr:rowOff>
    </xdr:to>
    <xdr:cxnSp macro="">
      <xdr:nvCxnSpPr>
        <xdr:cNvPr id="121" name="直線コネクタ 120"/>
        <xdr:cNvCxnSpPr/>
      </xdr:nvCxnSpPr>
      <xdr:spPr>
        <a:xfrm>
          <a:off x="2908300" y="9890331"/>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117681</xdr:rowOff>
    </xdr:from>
    <xdr:to>
      <xdr:col>15</xdr:col>
      <xdr:colOff>50800</xdr:colOff>
      <xdr:row>57</xdr:row>
      <xdr:rowOff>126853</xdr:rowOff>
    </xdr:to>
    <xdr:cxnSp macro="">
      <xdr:nvCxnSpPr>
        <xdr:cNvPr id="124" name="直線コネクタ 123"/>
        <xdr:cNvCxnSpPr/>
      </xdr:nvCxnSpPr>
      <xdr:spPr>
        <a:xfrm flipV="1">
          <a:off x="2019300" y="9890331"/>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126853</xdr:rowOff>
    </xdr:from>
    <xdr:to>
      <xdr:col>10</xdr:col>
      <xdr:colOff>114300</xdr:colOff>
      <xdr:row>57</xdr:row>
      <xdr:rowOff>128718</xdr:rowOff>
    </xdr:to>
    <xdr:cxnSp macro="">
      <xdr:nvCxnSpPr>
        <xdr:cNvPr id="127" name="直線コネクタ 126"/>
        <xdr:cNvCxnSpPr/>
      </xdr:nvCxnSpPr>
      <xdr:spPr>
        <a:xfrm flipV="1">
          <a:off x="1130300" y="9899503"/>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60357</xdr:rowOff>
    </xdr:from>
    <xdr:to>
      <xdr:col>24</xdr:col>
      <xdr:colOff>114300</xdr:colOff>
      <xdr:row>57</xdr:row>
      <xdr:rowOff>161957</xdr:rowOff>
    </xdr:to>
    <xdr:sp macro="" textlink="">
      <xdr:nvSpPr>
        <xdr:cNvPr id="137" name="楕円 136"/>
        <xdr:cNvSpPr/>
      </xdr:nvSpPr>
      <xdr:spPr>
        <a:xfrm>
          <a:off x="4584700" y="98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96906</xdr:rowOff>
    </xdr:from>
    <xdr:to>
      <xdr:col>20</xdr:col>
      <xdr:colOff>38100</xdr:colOff>
      <xdr:row>58</xdr:row>
      <xdr:rowOff>27056</xdr:rowOff>
    </xdr:to>
    <xdr:sp macro="" textlink="">
      <xdr:nvSpPr>
        <xdr:cNvPr id="139" name="楕円 138"/>
        <xdr:cNvSpPr/>
      </xdr:nvSpPr>
      <xdr:spPr>
        <a:xfrm>
          <a:off x="3746500" y="98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18183</xdr:rowOff>
    </xdr:from>
    <xdr:ext cx="534377" cy="259045"/>
    <xdr:sp macro="" textlink="">
      <xdr:nvSpPr>
        <xdr:cNvPr id="140" name="テキスト ボックス 139"/>
        <xdr:cNvSpPr txBox="1"/>
      </xdr:nvSpPr>
      <xdr:spPr>
        <a:xfrm>
          <a:off x="3530111" y="99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66881</xdr:rowOff>
    </xdr:from>
    <xdr:to>
      <xdr:col>15</xdr:col>
      <xdr:colOff>101600</xdr:colOff>
      <xdr:row>57</xdr:row>
      <xdr:rowOff>168481</xdr:rowOff>
    </xdr:to>
    <xdr:sp macro="" textlink="">
      <xdr:nvSpPr>
        <xdr:cNvPr id="141" name="楕円 140"/>
        <xdr:cNvSpPr/>
      </xdr:nvSpPr>
      <xdr:spPr>
        <a:xfrm>
          <a:off x="2857500" y="98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159608</xdr:rowOff>
    </xdr:from>
    <xdr:ext cx="534377" cy="259045"/>
    <xdr:sp macro="" textlink="">
      <xdr:nvSpPr>
        <xdr:cNvPr id="142" name="テキスト ボックス 141"/>
        <xdr:cNvSpPr txBox="1"/>
      </xdr:nvSpPr>
      <xdr:spPr>
        <a:xfrm>
          <a:off x="2641111" y="99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76053</xdr:rowOff>
    </xdr:from>
    <xdr:to>
      <xdr:col>10</xdr:col>
      <xdr:colOff>165100</xdr:colOff>
      <xdr:row>58</xdr:row>
      <xdr:rowOff>6203</xdr:rowOff>
    </xdr:to>
    <xdr:sp macro="" textlink="">
      <xdr:nvSpPr>
        <xdr:cNvPr id="143" name="楕円 142"/>
        <xdr:cNvSpPr/>
      </xdr:nvSpPr>
      <xdr:spPr>
        <a:xfrm>
          <a:off x="1968500" y="98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168780</xdr:rowOff>
    </xdr:from>
    <xdr:ext cx="534377" cy="259045"/>
    <xdr:sp macro="" textlink="">
      <xdr:nvSpPr>
        <xdr:cNvPr id="144" name="テキスト ボックス 143"/>
        <xdr:cNvSpPr txBox="1"/>
      </xdr:nvSpPr>
      <xdr:spPr>
        <a:xfrm>
          <a:off x="1752111" y="99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77918</xdr:rowOff>
    </xdr:from>
    <xdr:to>
      <xdr:col>6</xdr:col>
      <xdr:colOff>38100</xdr:colOff>
      <xdr:row>58</xdr:row>
      <xdr:rowOff>8068</xdr:rowOff>
    </xdr:to>
    <xdr:sp macro="" textlink="">
      <xdr:nvSpPr>
        <xdr:cNvPr id="145" name="楕円 144"/>
        <xdr:cNvSpPr/>
      </xdr:nvSpPr>
      <xdr:spPr>
        <a:xfrm>
          <a:off x="1079500" y="98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170645</xdr:rowOff>
    </xdr:from>
    <xdr:ext cx="534377" cy="259045"/>
    <xdr:sp macro="" textlink="">
      <xdr:nvSpPr>
        <xdr:cNvPr id="146" name="テキスト ボックス 145"/>
        <xdr:cNvSpPr txBox="1"/>
      </xdr:nvSpPr>
      <xdr:spPr>
        <a:xfrm>
          <a:off x="863111" y="99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167818</xdr:rowOff>
    </xdr:from>
    <xdr:to>
      <xdr:col>24</xdr:col>
      <xdr:colOff>63500</xdr:colOff>
      <xdr:row>72</xdr:row>
      <xdr:rowOff>156902</xdr:rowOff>
    </xdr:to>
    <xdr:cxnSp macro="">
      <xdr:nvCxnSpPr>
        <xdr:cNvPr id="176" name="直線コネクタ 175"/>
        <xdr:cNvCxnSpPr/>
      </xdr:nvCxnSpPr>
      <xdr:spPr>
        <a:xfrm flipV="1">
          <a:off x="3797300" y="12340768"/>
          <a:ext cx="8382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156902</xdr:rowOff>
    </xdr:from>
    <xdr:to>
      <xdr:col>19</xdr:col>
      <xdr:colOff>177800</xdr:colOff>
      <xdr:row>74</xdr:row>
      <xdr:rowOff>40754</xdr:rowOff>
    </xdr:to>
    <xdr:cxnSp macro="">
      <xdr:nvCxnSpPr>
        <xdr:cNvPr id="179" name="直線コネクタ 178"/>
        <xdr:cNvCxnSpPr/>
      </xdr:nvCxnSpPr>
      <xdr:spPr>
        <a:xfrm flipV="1">
          <a:off x="2908300" y="12501302"/>
          <a:ext cx="889000" cy="2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xdr:rowOff>
    </xdr:from>
    <xdr:to>
      <xdr:col>15</xdr:col>
      <xdr:colOff>50800</xdr:colOff>
      <xdr:row>74</xdr:row>
      <xdr:rowOff>40754</xdr:rowOff>
    </xdr:to>
    <xdr:cxnSp macro="">
      <xdr:nvCxnSpPr>
        <xdr:cNvPr id="182" name="直線コネクタ 181"/>
        <xdr:cNvCxnSpPr/>
      </xdr:nvCxnSpPr>
      <xdr:spPr>
        <a:xfrm>
          <a:off x="2019300" y="12687344"/>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xdr:rowOff>
    </xdr:from>
    <xdr:to>
      <xdr:col>10</xdr:col>
      <xdr:colOff>114300</xdr:colOff>
      <xdr:row>75</xdr:row>
      <xdr:rowOff>30163</xdr:rowOff>
    </xdr:to>
    <xdr:cxnSp macro="">
      <xdr:nvCxnSpPr>
        <xdr:cNvPr id="185" name="直線コネクタ 184"/>
        <xdr:cNvCxnSpPr/>
      </xdr:nvCxnSpPr>
      <xdr:spPr>
        <a:xfrm flipV="1">
          <a:off x="1130300" y="12687344"/>
          <a:ext cx="889000" cy="20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117018</xdr:rowOff>
    </xdr:from>
    <xdr:to>
      <xdr:col>24</xdr:col>
      <xdr:colOff>114300</xdr:colOff>
      <xdr:row>72</xdr:row>
      <xdr:rowOff>47168</xdr:rowOff>
    </xdr:to>
    <xdr:sp macro="" textlink="">
      <xdr:nvSpPr>
        <xdr:cNvPr id="195" name="楕円 194"/>
        <xdr:cNvSpPr/>
      </xdr:nvSpPr>
      <xdr:spPr>
        <a:xfrm>
          <a:off x="4584700" y="122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139895</xdr:rowOff>
    </xdr:from>
    <xdr:ext cx="599010" cy="259045"/>
    <xdr:sp macro="" textlink="">
      <xdr:nvSpPr>
        <xdr:cNvPr id="196" name="民生費該当値テキスト"/>
        <xdr:cNvSpPr txBox="1"/>
      </xdr:nvSpPr>
      <xdr:spPr>
        <a:xfrm>
          <a:off x="4686300" y="121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106102</xdr:rowOff>
    </xdr:from>
    <xdr:to>
      <xdr:col>20</xdr:col>
      <xdr:colOff>38100</xdr:colOff>
      <xdr:row>73</xdr:row>
      <xdr:rowOff>36252</xdr:rowOff>
    </xdr:to>
    <xdr:sp macro="" textlink="">
      <xdr:nvSpPr>
        <xdr:cNvPr id="197" name="楕円 196"/>
        <xdr:cNvSpPr/>
      </xdr:nvSpPr>
      <xdr:spPr>
        <a:xfrm>
          <a:off x="3746500" y="124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52779</xdr:rowOff>
    </xdr:from>
    <xdr:ext cx="599010" cy="259045"/>
    <xdr:sp macro="" textlink="">
      <xdr:nvSpPr>
        <xdr:cNvPr id="198" name="テキスト ボックス 197"/>
        <xdr:cNvSpPr txBox="1"/>
      </xdr:nvSpPr>
      <xdr:spPr>
        <a:xfrm>
          <a:off x="3497795" y="1222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161404</xdr:rowOff>
    </xdr:from>
    <xdr:to>
      <xdr:col>15</xdr:col>
      <xdr:colOff>101600</xdr:colOff>
      <xdr:row>74</xdr:row>
      <xdr:rowOff>91554</xdr:rowOff>
    </xdr:to>
    <xdr:sp macro="" textlink="">
      <xdr:nvSpPr>
        <xdr:cNvPr id="199" name="楕円 198"/>
        <xdr:cNvSpPr/>
      </xdr:nvSpPr>
      <xdr:spPr>
        <a:xfrm>
          <a:off x="2857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108081</xdr:rowOff>
    </xdr:from>
    <xdr:ext cx="599010" cy="259045"/>
    <xdr:sp macro="" textlink="">
      <xdr:nvSpPr>
        <xdr:cNvPr id="200" name="テキスト ボックス 199"/>
        <xdr:cNvSpPr txBox="1"/>
      </xdr:nvSpPr>
      <xdr:spPr>
        <a:xfrm>
          <a:off x="2608795" y="124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120694</xdr:rowOff>
    </xdr:from>
    <xdr:to>
      <xdr:col>10</xdr:col>
      <xdr:colOff>165100</xdr:colOff>
      <xdr:row>74</xdr:row>
      <xdr:rowOff>50844</xdr:rowOff>
    </xdr:to>
    <xdr:sp macro="" textlink="">
      <xdr:nvSpPr>
        <xdr:cNvPr id="201" name="楕円 200"/>
        <xdr:cNvSpPr/>
      </xdr:nvSpPr>
      <xdr:spPr>
        <a:xfrm>
          <a:off x="1968500" y="126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67371</xdr:rowOff>
    </xdr:from>
    <xdr:ext cx="599010" cy="259045"/>
    <xdr:sp macro="" textlink="">
      <xdr:nvSpPr>
        <xdr:cNvPr id="202" name="テキスト ボックス 201"/>
        <xdr:cNvSpPr txBox="1"/>
      </xdr:nvSpPr>
      <xdr:spPr>
        <a:xfrm>
          <a:off x="1719795" y="124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150813</xdr:rowOff>
    </xdr:from>
    <xdr:to>
      <xdr:col>6</xdr:col>
      <xdr:colOff>38100</xdr:colOff>
      <xdr:row>75</xdr:row>
      <xdr:rowOff>80963</xdr:rowOff>
    </xdr:to>
    <xdr:sp macro="" textlink="">
      <xdr:nvSpPr>
        <xdr:cNvPr id="203" name="楕円 202"/>
        <xdr:cNvSpPr/>
      </xdr:nvSpPr>
      <xdr:spPr>
        <a:xfrm>
          <a:off x="1079500" y="12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97490</xdr:rowOff>
    </xdr:from>
    <xdr:ext cx="599010" cy="259045"/>
    <xdr:sp macro="" textlink="">
      <xdr:nvSpPr>
        <xdr:cNvPr id="204" name="テキスト ボックス 203"/>
        <xdr:cNvSpPr txBox="1"/>
      </xdr:nvSpPr>
      <xdr:spPr>
        <a:xfrm>
          <a:off x="830795" y="1261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87948</xdr:rowOff>
    </xdr:from>
    <xdr:to>
      <xdr:col>24</xdr:col>
      <xdr:colOff>63500</xdr:colOff>
      <xdr:row>99</xdr:row>
      <xdr:rowOff>20410</xdr:rowOff>
    </xdr:to>
    <xdr:cxnSp macro="">
      <xdr:nvCxnSpPr>
        <xdr:cNvPr id="234" name="直線コネクタ 233"/>
        <xdr:cNvCxnSpPr/>
      </xdr:nvCxnSpPr>
      <xdr:spPr>
        <a:xfrm flipV="1">
          <a:off x="3797300" y="16890048"/>
          <a:ext cx="838200" cy="10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20410</xdr:rowOff>
    </xdr:from>
    <xdr:to>
      <xdr:col>19</xdr:col>
      <xdr:colOff>177800</xdr:colOff>
      <xdr:row>99</xdr:row>
      <xdr:rowOff>61354</xdr:rowOff>
    </xdr:to>
    <xdr:cxnSp macro="">
      <xdr:nvCxnSpPr>
        <xdr:cNvPr id="237" name="直線コネクタ 236"/>
        <xdr:cNvCxnSpPr/>
      </xdr:nvCxnSpPr>
      <xdr:spPr>
        <a:xfrm flipV="1">
          <a:off x="2908300" y="16993960"/>
          <a:ext cx="889000" cy="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61354</xdr:rowOff>
    </xdr:from>
    <xdr:to>
      <xdr:col>15</xdr:col>
      <xdr:colOff>50800</xdr:colOff>
      <xdr:row>99</xdr:row>
      <xdr:rowOff>86970</xdr:rowOff>
    </xdr:to>
    <xdr:cxnSp macro="">
      <xdr:nvCxnSpPr>
        <xdr:cNvPr id="240" name="直線コネクタ 239"/>
        <xdr:cNvCxnSpPr/>
      </xdr:nvCxnSpPr>
      <xdr:spPr>
        <a:xfrm flipV="1">
          <a:off x="2019300" y="17034904"/>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85395</xdr:rowOff>
    </xdr:from>
    <xdr:to>
      <xdr:col>10</xdr:col>
      <xdr:colOff>114300</xdr:colOff>
      <xdr:row>99</xdr:row>
      <xdr:rowOff>86970</xdr:rowOff>
    </xdr:to>
    <xdr:cxnSp macro="">
      <xdr:nvCxnSpPr>
        <xdr:cNvPr id="243" name="直線コネクタ 242"/>
        <xdr:cNvCxnSpPr/>
      </xdr:nvCxnSpPr>
      <xdr:spPr>
        <a:xfrm>
          <a:off x="1130300" y="1705894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37148</xdr:rowOff>
    </xdr:from>
    <xdr:to>
      <xdr:col>24</xdr:col>
      <xdr:colOff>114300</xdr:colOff>
      <xdr:row>98</xdr:row>
      <xdr:rowOff>138748</xdr:rowOff>
    </xdr:to>
    <xdr:sp macro="" textlink="">
      <xdr:nvSpPr>
        <xdr:cNvPr id="253" name="楕円 252"/>
        <xdr:cNvSpPr/>
      </xdr:nvSpPr>
      <xdr:spPr>
        <a:xfrm>
          <a:off x="45847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15575</xdr:rowOff>
    </xdr:from>
    <xdr:ext cx="534377" cy="259045"/>
    <xdr:sp macro="" textlink="">
      <xdr:nvSpPr>
        <xdr:cNvPr id="254" name="衛生費該当値テキスト"/>
        <xdr:cNvSpPr txBox="1"/>
      </xdr:nvSpPr>
      <xdr:spPr>
        <a:xfrm>
          <a:off x="4686300" y="168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141060</xdr:rowOff>
    </xdr:from>
    <xdr:to>
      <xdr:col>20</xdr:col>
      <xdr:colOff>38100</xdr:colOff>
      <xdr:row>99</xdr:row>
      <xdr:rowOff>71210</xdr:rowOff>
    </xdr:to>
    <xdr:sp macro="" textlink="">
      <xdr:nvSpPr>
        <xdr:cNvPr id="255" name="楕円 254"/>
        <xdr:cNvSpPr/>
      </xdr:nvSpPr>
      <xdr:spPr>
        <a:xfrm>
          <a:off x="3746500" y="169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62337</xdr:rowOff>
    </xdr:from>
    <xdr:ext cx="534377" cy="259045"/>
    <xdr:sp macro="" textlink="">
      <xdr:nvSpPr>
        <xdr:cNvPr id="256" name="テキスト ボックス 255"/>
        <xdr:cNvSpPr txBox="1"/>
      </xdr:nvSpPr>
      <xdr:spPr>
        <a:xfrm>
          <a:off x="3530111" y="170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10554</xdr:rowOff>
    </xdr:from>
    <xdr:to>
      <xdr:col>15</xdr:col>
      <xdr:colOff>101600</xdr:colOff>
      <xdr:row>99</xdr:row>
      <xdr:rowOff>112154</xdr:rowOff>
    </xdr:to>
    <xdr:sp macro="" textlink="">
      <xdr:nvSpPr>
        <xdr:cNvPr id="257" name="楕円 256"/>
        <xdr:cNvSpPr/>
      </xdr:nvSpPr>
      <xdr:spPr>
        <a:xfrm>
          <a:off x="2857500" y="169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103281</xdr:rowOff>
    </xdr:from>
    <xdr:ext cx="534377" cy="259045"/>
    <xdr:sp macro="" textlink="">
      <xdr:nvSpPr>
        <xdr:cNvPr id="258" name="テキスト ボックス 257"/>
        <xdr:cNvSpPr txBox="1"/>
      </xdr:nvSpPr>
      <xdr:spPr>
        <a:xfrm>
          <a:off x="2641111"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36170</xdr:rowOff>
    </xdr:from>
    <xdr:to>
      <xdr:col>10</xdr:col>
      <xdr:colOff>165100</xdr:colOff>
      <xdr:row>99</xdr:row>
      <xdr:rowOff>137770</xdr:rowOff>
    </xdr:to>
    <xdr:sp macro="" textlink="">
      <xdr:nvSpPr>
        <xdr:cNvPr id="259" name="楕円 258"/>
        <xdr:cNvSpPr/>
      </xdr:nvSpPr>
      <xdr:spPr>
        <a:xfrm>
          <a:off x="1968500" y="170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128897</xdr:rowOff>
    </xdr:from>
    <xdr:ext cx="534377" cy="259045"/>
    <xdr:sp macro="" textlink="">
      <xdr:nvSpPr>
        <xdr:cNvPr id="260" name="テキスト ボックス 259"/>
        <xdr:cNvSpPr txBox="1"/>
      </xdr:nvSpPr>
      <xdr:spPr>
        <a:xfrm>
          <a:off x="1752111" y="171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34595</xdr:rowOff>
    </xdr:from>
    <xdr:to>
      <xdr:col>6</xdr:col>
      <xdr:colOff>38100</xdr:colOff>
      <xdr:row>99</xdr:row>
      <xdr:rowOff>136195</xdr:rowOff>
    </xdr:to>
    <xdr:sp macro="" textlink="">
      <xdr:nvSpPr>
        <xdr:cNvPr id="261" name="楕円 260"/>
        <xdr:cNvSpPr/>
      </xdr:nvSpPr>
      <xdr:spPr>
        <a:xfrm>
          <a:off x="1079500" y="170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127322</xdr:rowOff>
    </xdr:from>
    <xdr:ext cx="534377" cy="259045"/>
    <xdr:sp macro="" textlink="">
      <xdr:nvSpPr>
        <xdr:cNvPr id="262" name="テキスト ボックス 261"/>
        <xdr:cNvSpPr txBox="1"/>
      </xdr:nvSpPr>
      <xdr:spPr>
        <a:xfrm>
          <a:off x="863111" y="171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31984</xdr:rowOff>
    </xdr:from>
    <xdr:to>
      <xdr:col>55</xdr:col>
      <xdr:colOff>0</xdr:colOff>
      <xdr:row>37</xdr:row>
      <xdr:rowOff>36556</xdr:rowOff>
    </xdr:to>
    <xdr:cxnSp macro="">
      <xdr:nvCxnSpPr>
        <xdr:cNvPr id="289" name="直線コネクタ 288"/>
        <xdr:cNvCxnSpPr/>
      </xdr:nvCxnSpPr>
      <xdr:spPr>
        <a:xfrm flipV="1">
          <a:off x="9639300" y="63756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31483</xdr:rowOff>
    </xdr:from>
    <xdr:ext cx="469744" cy="259045"/>
    <xdr:sp macro="" textlink="">
      <xdr:nvSpPr>
        <xdr:cNvPr id="290" name="労働費平均値テキスト"/>
        <xdr:cNvSpPr txBox="1"/>
      </xdr:nvSpPr>
      <xdr:spPr>
        <a:xfrm>
          <a:off x="10528300" y="637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32533</xdr:rowOff>
    </xdr:from>
    <xdr:to>
      <xdr:col>50</xdr:col>
      <xdr:colOff>114300</xdr:colOff>
      <xdr:row>37</xdr:row>
      <xdr:rowOff>36556</xdr:rowOff>
    </xdr:to>
    <xdr:cxnSp macro="">
      <xdr:nvCxnSpPr>
        <xdr:cNvPr id="292" name="直線コネクタ 291"/>
        <xdr:cNvCxnSpPr/>
      </xdr:nvCxnSpPr>
      <xdr:spPr>
        <a:xfrm>
          <a:off x="8750300" y="637618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4" name="テキスト ボックス 293"/>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32533</xdr:rowOff>
    </xdr:from>
    <xdr:to>
      <xdr:col>45</xdr:col>
      <xdr:colOff>177800</xdr:colOff>
      <xdr:row>37</xdr:row>
      <xdr:rowOff>58319</xdr:rowOff>
    </xdr:to>
    <xdr:cxnSp macro="">
      <xdr:nvCxnSpPr>
        <xdr:cNvPr id="295" name="直線コネクタ 294"/>
        <xdr:cNvCxnSpPr/>
      </xdr:nvCxnSpPr>
      <xdr:spPr>
        <a:xfrm flipV="1">
          <a:off x="7861300" y="6376183"/>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156115</xdr:rowOff>
    </xdr:from>
    <xdr:ext cx="469744" cy="259045"/>
    <xdr:sp macro="" textlink="">
      <xdr:nvSpPr>
        <xdr:cNvPr id="297" name="テキスト ボックス 296"/>
        <xdr:cNvSpPr txBox="1"/>
      </xdr:nvSpPr>
      <xdr:spPr>
        <a:xfrm>
          <a:off x="8515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58319</xdr:rowOff>
    </xdr:from>
    <xdr:to>
      <xdr:col>41</xdr:col>
      <xdr:colOff>50800</xdr:colOff>
      <xdr:row>37</xdr:row>
      <xdr:rowOff>62524</xdr:rowOff>
    </xdr:to>
    <xdr:cxnSp macro="">
      <xdr:nvCxnSpPr>
        <xdr:cNvPr id="298" name="直線コネクタ 297"/>
        <xdr:cNvCxnSpPr/>
      </xdr:nvCxnSpPr>
      <xdr:spPr>
        <a:xfrm flipV="1">
          <a:off x="6972300" y="6401969"/>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22155</xdr:rowOff>
    </xdr:from>
    <xdr:ext cx="469744" cy="259045"/>
    <xdr:sp macro="" textlink="">
      <xdr:nvSpPr>
        <xdr:cNvPr id="300" name="テキスト ボックス 299"/>
        <xdr:cNvSpPr txBox="1"/>
      </xdr:nvSpPr>
      <xdr:spPr>
        <a:xfrm>
          <a:off x="7626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3776</xdr:rowOff>
    </xdr:from>
    <xdr:ext cx="469744" cy="259045"/>
    <xdr:sp macro="" textlink="">
      <xdr:nvSpPr>
        <xdr:cNvPr id="302" name="テキスト ボックス 301"/>
        <xdr:cNvSpPr txBox="1"/>
      </xdr:nvSpPr>
      <xdr:spPr>
        <a:xfrm>
          <a:off x="6737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152634</xdr:rowOff>
    </xdr:from>
    <xdr:to>
      <xdr:col>55</xdr:col>
      <xdr:colOff>50800</xdr:colOff>
      <xdr:row>37</xdr:row>
      <xdr:rowOff>82784</xdr:rowOff>
    </xdr:to>
    <xdr:sp macro="" textlink="">
      <xdr:nvSpPr>
        <xdr:cNvPr id="308" name="楕円 307"/>
        <xdr:cNvSpPr/>
      </xdr:nvSpPr>
      <xdr:spPr>
        <a:xfrm>
          <a:off x="10426700" y="63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4061</xdr:rowOff>
    </xdr:from>
    <xdr:ext cx="469744" cy="259045"/>
    <xdr:sp macro="" textlink="">
      <xdr:nvSpPr>
        <xdr:cNvPr id="309" name="労働費該当値テキスト"/>
        <xdr:cNvSpPr txBox="1"/>
      </xdr:nvSpPr>
      <xdr:spPr>
        <a:xfrm>
          <a:off x="10528300" y="617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157206</xdr:rowOff>
    </xdr:from>
    <xdr:to>
      <xdr:col>50</xdr:col>
      <xdr:colOff>165100</xdr:colOff>
      <xdr:row>37</xdr:row>
      <xdr:rowOff>87356</xdr:rowOff>
    </xdr:to>
    <xdr:sp macro="" textlink="">
      <xdr:nvSpPr>
        <xdr:cNvPr id="310" name="楕円 309"/>
        <xdr:cNvSpPr/>
      </xdr:nvSpPr>
      <xdr:spPr>
        <a:xfrm>
          <a:off x="95885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103883</xdr:rowOff>
    </xdr:from>
    <xdr:ext cx="469744" cy="259045"/>
    <xdr:sp macro="" textlink="">
      <xdr:nvSpPr>
        <xdr:cNvPr id="311" name="テキスト ボックス 310"/>
        <xdr:cNvSpPr txBox="1"/>
      </xdr:nvSpPr>
      <xdr:spPr>
        <a:xfrm>
          <a:off x="9404428" y="61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153183</xdr:rowOff>
    </xdr:from>
    <xdr:to>
      <xdr:col>46</xdr:col>
      <xdr:colOff>38100</xdr:colOff>
      <xdr:row>37</xdr:row>
      <xdr:rowOff>83333</xdr:rowOff>
    </xdr:to>
    <xdr:sp macro="" textlink="">
      <xdr:nvSpPr>
        <xdr:cNvPr id="312" name="楕円 311"/>
        <xdr:cNvSpPr/>
      </xdr:nvSpPr>
      <xdr:spPr>
        <a:xfrm>
          <a:off x="8699500" y="63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99860</xdr:rowOff>
    </xdr:from>
    <xdr:ext cx="469744" cy="259045"/>
    <xdr:sp macro="" textlink="">
      <xdr:nvSpPr>
        <xdr:cNvPr id="313" name="テキスト ボックス 312"/>
        <xdr:cNvSpPr txBox="1"/>
      </xdr:nvSpPr>
      <xdr:spPr>
        <a:xfrm>
          <a:off x="8515428" y="61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7519</xdr:rowOff>
    </xdr:from>
    <xdr:to>
      <xdr:col>41</xdr:col>
      <xdr:colOff>101600</xdr:colOff>
      <xdr:row>37</xdr:row>
      <xdr:rowOff>109119</xdr:rowOff>
    </xdr:to>
    <xdr:sp macro="" textlink="">
      <xdr:nvSpPr>
        <xdr:cNvPr id="314" name="楕円 313"/>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125646</xdr:rowOff>
    </xdr:from>
    <xdr:ext cx="469744" cy="259045"/>
    <xdr:sp macro="" textlink="">
      <xdr:nvSpPr>
        <xdr:cNvPr id="315" name="テキスト ボックス 314"/>
        <xdr:cNvSpPr txBox="1"/>
      </xdr:nvSpPr>
      <xdr:spPr>
        <a:xfrm>
          <a:off x="7626428" y="61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11724</xdr:rowOff>
    </xdr:from>
    <xdr:to>
      <xdr:col>36</xdr:col>
      <xdr:colOff>165100</xdr:colOff>
      <xdr:row>37</xdr:row>
      <xdr:rowOff>113324</xdr:rowOff>
    </xdr:to>
    <xdr:sp macro="" textlink="">
      <xdr:nvSpPr>
        <xdr:cNvPr id="316" name="楕円 315"/>
        <xdr:cNvSpPr/>
      </xdr:nvSpPr>
      <xdr:spPr>
        <a:xfrm>
          <a:off x="6921500" y="63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129851</xdr:rowOff>
    </xdr:from>
    <xdr:ext cx="469744" cy="259045"/>
    <xdr:sp macro="" textlink="">
      <xdr:nvSpPr>
        <xdr:cNvPr id="317" name="テキスト ボックス 316"/>
        <xdr:cNvSpPr txBox="1"/>
      </xdr:nvSpPr>
      <xdr:spPr>
        <a:xfrm>
          <a:off x="6737428" y="613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27137</xdr:rowOff>
    </xdr:from>
    <xdr:to>
      <xdr:col>55</xdr:col>
      <xdr:colOff>0</xdr:colOff>
      <xdr:row>58</xdr:row>
      <xdr:rowOff>30841</xdr:rowOff>
    </xdr:to>
    <xdr:cxnSp macro="">
      <xdr:nvCxnSpPr>
        <xdr:cNvPr id="344" name="直線コネクタ 343"/>
        <xdr:cNvCxnSpPr/>
      </xdr:nvCxnSpPr>
      <xdr:spPr>
        <a:xfrm flipV="1">
          <a:off x="9639300" y="9971237"/>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30841</xdr:rowOff>
    </xdr:from>
    <xdr:to>
      <xdr:col>50</xdr:col>
      <xdr:colOff>114300</xdr:colOff>
      <xdr:row>58</xdr:row>
      <xdr:rowOff>35664</xdr:rowOff>
    </xdr:to>
    <xdr:cxnSp macro="">
      <xdr:nvCxnSpPr>
        <xdr:cNvPr id="347" name="直線コネクタ 346"/>
        <xdr:cNvCxnSpPr/>
      </xdr:nvCxnSpPr>
      <xdr:spPr>
        <a:xfrm flipV="1">
          <a:off x="8750300" y="9974941"/>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xdr:rowOff>
    </xdr:from>
    <xdr:to>
      <xdr:col>45</xdr:col>
      <xdr:colOff>177800</xdr:colOff>
      <xdr:row>58</xdr:row>
      <xdr:rowOff>35664</xdr:rowOff>
    </xdr:to>
    <xdr:cxnSp macro="">
      <xdr:nvCxnSpPr>
        <xdr:cNvPr id="350" name="直線コネクタ 349"/>
        <xdr:cNvCxnSpPr/>
      </xdr:nvCxnSpPr>
      <xdr:spPr>
        <a:xfrm>
          <a:off x="7861300" y="994494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xdr:rowOff>
    </xdr:from>
    <xdr:to>
      <xdr:col>41</xdr:col>
      <xdr:colOff>50800</xdr:colOff>
      <xdr:row>58</xdr:row>
      <xdr:rowOff>39253</xdr:rowOff>
    </xdr:to>
    <xdr:cxnSp macro="">
      <xdr:nvCxnSpPr>
        <xdr:cNvPr id="353" name="直線コネクタ 352"/>
        <xdr:cNvCxnSpPr/>
      </xdr:nvCxnSpPr>
      <xdr:spPr>
        <a:xfrm flipV="1">
          <a:off x="6972300" y="994494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147787</xdr:rowOff>
    </xdr:from>
    <xdr:to>
      <xdr:col>55</xdr:col>
      <xdr:colOff>50800</xdr:colOff>
      <xdr:row>58</xdr:row>
      <xdr:rowOff>77937</xdr:rowOff>
    </xdr:to>
    <xdr:sp macro="" textlink="">
      <xdr:nvSpPr>
        <xdr:cNvPr id="363" name="楕円 362"/>
        <xdr:cNvSpPr/>
      </xdr:nvSpPr>
      <xdr:spPr>
        <a:xfrm>
          <a:off x="10426700" y="99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62714</xdr:rowOff>
    </xdr:from>
    <xdr:ext cx="469744" cy="259045"/>
    <xdr:sp macro="" textlink="">
      <xdr:nvSpPr>
        <xdr:cNvPr id="364" name="農林水産業費該当値テキスト"/>
        <xdr:cNvSpPr txBox="1"/>
      </xdr:nvSpPr>
      <xdr:spPr>
        <a:xfrm>
          <a:off x="10528300" y="98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151491</xdr:rowOff>
    </xdr:from>
    <xdr:to>
      <xdr:col>50</xdr:col>
      <xdr:colOff>165100</xdr:colOff>
      <xdr:row>58</xdr:row>
      <xdr:rowOff>81641</xdr:rowOff>
    </xdr:to>
    <xdr:sp macro="" textlink="">
      <xdr:nvSpPr>
        <xdr:cNvPr id="365" name="楕円 364"/>
        <xdr:cNvSpPr/>
      </xdr:nvSpPr>
      <xdr:spPr>
        <a:xfrm>
          <a:off x="9588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72768</xdr:rowOff>
    </xdr:from>
    <xdr:ext cx="469744" cy="259045"/>
    <xdr:sp macro="" textlink="">
      <xdr:nvSpPr>
        <xdr:cNvPr id="366" name="テキスト ボックス 365"/>
        <xdr:cNvSpPr txBox="1"/>
      </xdr:nvSpPr>
      <xdr:spPr>
        <a:xfrm>
          <a:off x="9404428" y="100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156314</xdr:rowOff>
    </xdr:from>
    <xdr:to>
      <xdr:col>46</xdr:col>
      <xdr:colOff>38100</xdr:colOff>
      <xdr:row>58</xdr:row>
      <xdr:rowOff>86464</xdr:rowOff>
    </xdr:to>
    <xdr:sp macro="" textlink="">
      <xdr:nvSpPr>
        <xdr:cNvPr id="367" name="楕円 366"/>
        <xdr:cNvSpPr/>
      </xdr:nvSpPr>
      <xdr:spPr>
        <a:xfrm>
          <a:off x="8699500" y="99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77591</xdr:rowOff>
    </xdr:from>
    <xdr:ext cx="469744" cy="259045"/>
    <xdr:sp macro="" textlink="">
      <xdr:nvSpPr>
        <xdr:cNvPr id="368" name="テキスト ボックス 367"/>
        <xdr:cNvSpPr txBox="1"/>
      </xdr:nvSpPr>
      <xdr:spPr>
        <a:xfrm>
          <a:off x="8515428" y="1002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121498</xdr:rowOff>
    </xdr:from>
    <xdr:to>
      <xdr:col>41</xdr:col>
      <xdr:colOff>101600</xdr:colOff>
      <xdr:row>58</xdr:row>
      <xdr:rowOff>51648</xdr:rowOff>
    </xdr:to>
    <xdr:sp macro="" textlink="">
      <xdr:nvSpPr>
        <xdr:cNvPr id="369" name="楕円 368"/>
        <xdr:cNvSpPr/>
      </xdr:nvSpPr>
      <xdr:spPr>
        <a:xfrm>
          <a:off x="7810500" y="98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42775</xdr:rowOff>
    </xdr:from>
    <xdr:ext cx="469744" cy="259045"/>
    <xdr:sp macro="" textlink="">
      <xdr:nvSpPr>
        <xdr:cNvPr id="370" name="テキスト ボックス 369"/>
        <xdr:cNvSpPr txBox="1"/>
      </xdr:nvSpPr>
      <xdr:spPr>
        <a:xfrm>
          <a:off x="7626428" y="9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159903</xdr:rowOff>
    </xdr:from>
    <xdr:to>
      <xdr:col>36</xdr:col>
      <xdr:colOff>165100</xdr:colOff>
      <xdr:row>58</xdr:row>
      <xdr:rowOff>90053</xdr:rowOff>
    </xdr:to>
    <xdr:sp macro="" textlink="">
      <xdr:nvSpPr>
        <xdr:cNvPr id="371" name="楕円 370"/>
        <xdr:cNvSpPr/>
      </xdr:nvSpPr>
      <xdr:spPr>
        <a:xfrm>
          <a:off x="6921500" y="9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81180</xdr:rowOff>
    </xdr:from>
    <xdr:ext cx="469744" cy="259045"/>
    <xdr:sp macro="" textlink="">
      <xdr:nvSpPr>
        <xdr:cNvPr id="372" name="テキスト ボックス 371"/>
        <xdr:cNvSpPr txBox="1"/>
      </xdr:nvSpPr>
      <xdr:spPr>
        <a:xfrm>
          <a:off x="6737428" y="1002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128132</xdr:rowOff>
    </xdr:from>
    <xdr:to>
      <xdr:col>55</xdr:col>
      <xdr:colOff>0</xdr:colOff>
      <xdr:row>75</xdr:row>
      <xdr:rowOff>135403</xdr:rowOff>
    </xdr:to>
    <xdr:cxnSp macro="">
      <xdr:nvCxnSpPr>
        <xdr:cNvPr id="399" name="直線コネクタ 398"/>
        <xdr:cNvCxnSpPr/>
      </xdr:nvCxnSpPr>
      <xdr:spPr>
        <a:xfrm flipV="1">
          <a:off x="9639300" y="12815432"/>
          <a:ext cx="838200" cy="1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1854</xdr:rowOff>
    </xdr:from>
    <xdr:to>
      <xdr:col>50</xdr:col>
      <xdr:colOff>114300</xdr:colOff>
      <xdr:row>75</xdr:row>
      <xdr:rowOff>135403</xdr:rowOff>
    </xdr:to>
    <xdr:cxnSp macro="">
      <xdr:nvCxnSpPr>
        <xdr:cNvPr id="402" name="直線コネクタ 401"/>
        <xdr:cNvCxnSpPr/>
      </xdr:nvCxnSpPr>
      <xdr:spPr>
        <a:xfrm>
          <a:off x="8750300" y="12517704"/>
          <a:ext cx="889000" cy="4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1854</xdr:rowOff>
    </xdr:from>
    <xdr:to>
      <xdr:col>45</xdr:col>
      <xdr:colOff>177800</xdr:colOff>
      <xdr:row>75</xdr:row>
      <xdr:rowOff>150307</xdr:rowOff>
    </xdr:to>
    <xdr:cxnSp macro="">
      <xdr:nvCxnSpPr>
        <xdr:cNvPr id="405" name="直線コネクタ 404"/>
        <xdr:cNvCxnSpPr/>
      </xdr:nvCxnSpPr>
      <xdr:spPr>
        <a:xfrm flipV="1">
          <a:off x="7861300" y="12517704"/>
          <a:ext cx="889000" cy="4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150307</xdr:rowOff>
    </xdr:from>
    <xdr:to>
      <xdr:col>41</xdr:col>
      <xdr:colOff>50800</xdr:colOff>
      <xdr:row>76</xdr:row>
      <xdr:rowOff>64948</xdr:rowOff>
    </xdr:to>
    <xdr:cxnSp macro="">
      <xdr:nvCxnSpPr>
        <xdr:cNvPr id="408" name="直線コネクタ 407"/>
        <xdr:cNvCxnSpPr/>
      </xdr:nvCxnSpPr>
      <xdr:spPr>
        <a:xfrm flipV="1">
          <a:off x="6972300" y="13009057"/>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77332</xdr:rowOff>
    </xdr:from>
    <xdr:to>
      <xdr:col>55</xdr:col>
      <xdr:colOff>50800</xdr:colOff>
      <xdr:row>75</xdr:row>
      <xdr:rowOff>7482</xdr:rowOff>
    </xdr:to>
    <xdr:sp macro="" textlink="">
      <xdr:nvSpPr>
        <xdr:cNvPr id="418" name="楕円 417"/>
        <xdr:cNvSpPr/>
      </xdr:nvSpPr>
      <xdr:spPr>
        <a:xfrm>
          <a:off x="10426700" y="1276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100209</xdr:rowOff>
    </xdr:from>
    <xdr:ext cx="534377" cy="259045"/>
    <xdr:sp macro="" textlink="">
      <xdr:nvSpPr>
        <xdr:cNvPr id="419" name="商工費該当値テキスト"/>
        <xdr:cNvSpPr txBox="1"/>
      </xdr:nvSpPr>
      <xdr:spPr>
        <a:xfrm>
          <a:off x="10528300" y="126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84603</xdr:rowOff>
    </xdr:from>
    <xdr:to>
      <xdr:col>50</xdr:col>
      <xdr:colOff>165100</xdr:colOff>
      <xdr:row>76</xdr:row>
      <xdr:rowOff>14753</xdr:rowOff>
    </xdr:to>
    <xdr:sp macro="" textlink="">
      <xdr:nvSpPr>
        <xdr:cNvPr id="420" name="楕円 419"/>
        <xdr:cNvSpPr/>
      </xdr:nvSpPr>
      <xdr:spPr>
        <a:xfrm>
          <a:off x="9588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31280</xdr:rowOff>
    </xdr:from>
    <xdr:ext cx="534377" cy="259045"/>
    <xdr:sp macro="" textlink="">
      <xdr:nvSpPr>
        <xdr:cNvPr id="421" name="テキスト ボックス 420"/>
        <xdr:cNvSpPr txBox="1"/>
      </xdr:nvSpPr>
      <xdr:spPr>
        <a:xfrm>
          <a:off x="9372111" y="127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122504</xdr:rowOff>
    </xdr:from>
    <xdr:to>
      <xdr:col>46</xdr:col>
      <xdr:colOff>38100</xdr:colOff>
      <xdr:row>73</xdr:row>
      <xdr:rowOff>52654</xdr:rowOff>
    </xdr:to>
    <xdr:sp macro="" textlink="">
      <xdr:nvSpPr>
        <xdr:cNvPr id="422" name="楕円 421"/>
        <xdr:cNvSpPr/>
      </xdr:nvSpPr>
      <xdr:spPr>
        <a:xfrm>
          <a:off x="86995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69181</xdr:rowOff>
    </xdr:from>
    <xdr:ext cx="534377" cy="259045"/>
    <xdr:sp macro="" textlink="">
      <xdr:nvSpPr>
        <xdr:cNvPr id="423" name="テキスト ボックス 422"/>
        <xdr:cNvSpPr txBox="1"/>
      </xdr:nvSpPr>
      <xdr:spPr>
        <a:xfrm>
          <a:off x="8483111" y="122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99507</xdr:rowOff>
    </xdr:from>
    <xdr:to>
      <xdr:col>41</xdr:col>
      <xdr:colOff>101600</xdr:colOff>
      <xdr:row>76</xdr:row>
      <xdr:rowOff>29657</xdr:rowOff>
    </xdr:to>
    <xdr:sp macro="" textlink="">
      <xdr:nvSpPr>
        <xdr:cNvPr id="424" name="楕円 423"/>
        <xdr:cNvSpPr/>
      </xdr:nvSpPr>
      <xdr:spPr>
        <a:xfrm>
          <a:off x="7810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46184</xdr:rowOff>
    </xdr:from>
    <xdr:ext cx="534377" cy="259045"/>
    <xdr:sp macro="" textlink="">
      <xdr:nvSpPr>
        <xdr:cNvPr id="425" name="テキスト ボックス 424"/>
        <xdr:cNvSpPr txBox="1"/>
      </xdr:nvSpPr>
      <xdr:spPr>
        <a:xfrm>
          <a:off x="7594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14148</xdr:rowOff>
    </xdr:from>
    <xdr:to>
      <xdr:col>36</xdr:col>
      <xdr:colOff>165100</xdr:colOff>
      <xdr:row>76</xdr:row>
      <xdr:rowOff>115748</xdr:rowOff>
    </xdr:to>
    <xdr:sp macro="" textlink="">
      <xdr:nvSpPr>
        <xdr:cNvPr id="426" name="楕円 425"/>
        <xdr:cNvSpPr/>
      </xdr:nvSpPr>
      <xdr:spPr>
        <a:xfrm>
          <a:off x="6921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132275</xdr:rowOff>
    </xdr:from>
    <xdr:ext cx="469744" cy="259045"/>
    <xdr:sp macro="" textlink="">
      <xdr:nvSpPr>
        <xdr:cNvPr id="427" name="テキスト ボックス 426"/>
        <xdr:cNvSpPr txBox="1"/>
      </xdr:nvSpPr>
      <xdr:spPr>
        <a:xfrm>
          <a:off x="6737428" y="128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127166</xdr:rowOff>
    </xdr:from>
    <xdr:to>
      <xdr:col>55</xdr:col>
      <xdr:colOff>0</xdr:colOff>
      <xdr:row>98</xdr:row>
      <xdr:rowOff>135657</xdr:rowOff>
    </xdr:to>
    <xdr:cxnSp macro="">
      <xdr:nvCxnSpPr>
        <xdr:cNvPr id="458" name="直線コネクタ 457"/>
        <xdr:cNvCxnSpPr/>
      </xdr:nvCxnSpPr>
      <xdr:spPr>
        <a:xfrm flipV="1">
          <a:off x="9639300" y="1692926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135657</xdr:rowOff>
    </xdr:from>
    <xdr:to>
      <xdr:col>50</xdr:col>
      <xdr:colOff>114300</xdr:colOff>
      <xdr:row>98</xdr:row>
      <xdr:rowOff>143201</xdr:rowOff>
    </xdr:to>
    <xdr:cxnSp macro="">
      <xdr:nvCxnSpPr>
        <xdr:cNvPr id="461" name="直線コネクタ 460"/>
        <xdr:cNvCxnSpPr/>
      </xdr:nvCxnSpPr>
      <xdr:spPr>
        <a:xfrm flipV="1">
          <a:off x="8750300" y="1693775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132705</xdr:rowOff>
    </xdr:from>
    <xdr:to>
      <xdr:col>45</xdr:col>
      <xdr:colOff>177800</xdr:colOff>
      <xdr:row>98</xdr:row>
      <xdr:rowOff>143201</xdr:rowOff>
    </xdr:to>
    <xdr:cxnSp macro="">
      <xdr:nvCxnSpPr>
        <xdr:cNvPr id="464" name="直線コネクタ 463"/>
        <xdr:cNvCxnSpPr/>
      </xdr:nvCxnSpPr>
      <xdr:spPr>
        <a:xfrm>
          <a:off x="7861300" y="1693480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118356</xdr:rowOff>
    </xdr:from>
    <xdr:to>
      <xdr:col>41</xdr:col>
      <xdr:colOff>50800</xdr:colOff>
      <xdr:row>98</xdr:row>
      <xdr:rowOff>132705</xdr:rowOff>
    </xdr:to>
    <xdr:cxnSp macro="">
      <xdr:nvCxnSpPr>
        <xdr:cNvPr id="467" name="直線コネクタ 466"/>
        <xdr:cNvCxnSpPr/>
      </xdr:nvCxnSpPr>
      <xdr:spPr>
        <a:xfrm>
          <a:off x="6972300" y="16920456"/>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76366</xdr:rowOff>
    </xdr:from>
    <xdr:to>
      <xdr:col>55</xdr:col>
      <xdr:colOff>50800</xdr:colOff>
      <xdr:row>99</xdr:row>
      <xdr:rowOff>6516</xdr:rowOff>
    </xdr:to>
    <xdr:sp macro="" textlink="">
      <xdr:nvSpPr>
        <xdr:cNvPr id="477" name="楕円 476"/>
        <xdr:cNvSpPr/>
      </xdr:nvSpPr>
      <xdr:spPr>
        <a:xfrm>
          <a:off x="10426700" y="16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35743</xdr:rowOff>
    </xdr:from>
    <xdr:ext cx="534377" cy="259045"/>
    <xdr:sp macro="" textlink="">
      <xdr:nvSpPr>
        <xdr:cNvPr id="478" name="土木費該当値テキスト"/>
        <xdr:cNvSpPr txBox="1"/>
      </xdr:nvSpPr>
      <xdr:spPr>
        <a:xfrm>
          <a:off x="10528300" y="166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84857</xdr:rowOff>
    </xdr:from>
    <xdr:to>
      <xdr:col>50</xdr:col>
      <xdr:colOff>165100</xdr:colOff>
      <xdr:row>99</xdr:row>
      <xdr:rowOff>15007</xdr:rowOff>
    </xdr:to>
    <xdr:sp macro="" textlink="">
      <xdr:nvSpPr>
        <xdr:cNvPr id="479" name="楕円 478"/>
        <xdr:cNvSpPr/>
      </xdr:nvSpPr>
      <xdr:spPr>
        <a:xfrm>
          <a:off x="9588500" y="16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6134</xdr:rowOff>
    </xdr:from>
    <xdr:ext cx="534377" cy="259045"/>
    <xdr:sp macro="" textlink="">
      <xdr:nvSpPr>
        <xdr:cNvPr id="480" name="テキスト ボックス 479"/>
        <xdr:cNvSpPr txBox="1"/>
      </xdr:nvSpPr>
      <xdr:spPr>
        <a:xfrm>
          <a:off x="9372111" y="169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92401</xdr:rowOff>
    </xdr:from>
    <xdr:to>
      <xdr:col>46</xdr:col>
      <xdr:colOff>38100</xdr:colOff>
      <xdr:row>99</xdr:row>
      <xdr:rowOff>22551</xdr:rowOff>
    </xdr:to>
    <xdr:sp macro="" textlink="">
      <xdr:nvSpPr>
        <xdr:cNvPr id="481" name="楕円 480"/>
        <xdr:cNvSpPr/>
      </xdr:nvSpPr>
      <xdr:spPr>
        <a:xfrm>
          <a:off x="8699500" y="16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13678</xdr:rowOff>
    </xdr:from>
    <xdr:ext cx="534377" cy="259045"/>
    <xdr:sp macro="" textlink="">
      <xdr:nvSpPr>
        <xdr:cNvPr id="482" name="テキスト ボックス 481"/>
        <xdr:cNvSpPr txBox="1"/>
      </xdr:nvSpPr>
      <xdr:spPr>
        <a:xfrm>
          <a:off x="8483111" y="169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81905</xdr:rowOff>
    </xdr:from>
    <xdr:to>
      <xdr:col>41</xdr:col>
      <xdr:colOff>101600</xdr:colOff>
      <xdr:row>99</xdr:row>
      <xdr:rowOff>12055</xdr:rowOff>
    </xdr:to>
    <xdr:sp macro="" textlink="">
      <xdr:nvSpPr>
        <xdr:cNvPr id="483" name="楕円 482"/>
        <xdr:cNvSpPr/>
      </xdr:nvSpPr>
      <xdr:spPr>
        <a:xfrm>
          <a:off x="7810500" y="16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28582</xdr:rowOff>
    </xdr:from>
    <xdr:ext cx="534377" cy="259045"/>
    <xdr:sp macro="" textlink="">
      <xdr:nvSpPr>
        <xdr:cNvPr id="484" name="テキスト ボックス 483"/>
        <xdr:cNvSpPr txBox="1"/>
      </xdr:nvSpPr>
      <xdr:spPr>
        <a:xfrm>
          <a:off x="7594111" y="166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67556</xdr:rowOff>
    </xdr:from>
    <xdr:to>
      <xdr:col>36</xdr:col>
      <xdr:colOff>165100</xdr:colOff>
      <xdr:row>98</xdr:row>
      <xdr:rowOff>169156</xdr:rowOff>
    </xdr:to>
    <xdr:sp macro="" textlink="">
      <xdr:nvSpPr>
        <xdr:cNvPr id="485" name="楕円 484"/>
        <xdr:cNvSpPr/>
      </xdr:nvSpPr>
      <xdr:spPr>
        <a:xfrm>
          <a:off x="6921500" y="168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14233</xdr:rowOff>
    </xdr:from>
    <xdr:ext cx="534377" cy="259045"/>
    <xdr:sp macro="" textlink="">
      <xdr:nvSpPr>
        <xdr:cNvPr id="486" name="テキスト ボックス 485"/>
        <xdr:cNvSpPr txBox="1"/>
      </xdr:nvSpPr>
      <xdr:spPr>
        <a:xfrm>
          <a:off x="6705111" y="166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8598</xdr:rowOff>
    </xdr:from>
    <xdr:to>
      <xdr:col>85</xdr:col>
      <xdr:colOff>127000</xdr:colOff>
      <xdr:row>36</xdr:row>
      <xdr:rowOff>54947</xdr:rowOff>
    </xdr:to>
    <xdr:cxnSp macro="">
      <xdr:nvCxnSpPr>
        <xdr:cNvPr id="512" name="直線コネクタ 511"/>
        <xdr:cNvCxnSpPr/>
      </xdr:nvCxnSpPr>
      <xdr:spPr>
        <a:xfrm flipV="1">
          <a:off x="15481300" y="6180798"/>
          <a:ext cx="8382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54947</xdr:rowOff>
    </xdr:from>
    <xdr:to>
      <xdr:col>81</xdr:col>
      <xdr:colOff>50800</xdr:colOff>
      <xdr:row>36</xdr:row>
      <xdr:rowOff>141129</xdr:rowOff>
    </xdr:to>
    <xdr:cxnSp macro="">
      <xdr:nvCxnSpPr>
        <xdr:cNvPr id="515" name="直線コネクタ 514"/>
        <xdr:cNvCxnSpPr/>
      </xdr:nvCxnSpPr>
      <xdr:spPr>
        <a:xfrm flipV="1">
          <a:off x="14592300" y="6227147"/>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20485</xdr:rowOff>
    </xdr:from>
    <xdr:to>
      <xdr:col>76</xdr:col>
      <xdr:colOff>114300</xdr:colOff>
      <xdr:row>36</xdr:row>
      <xdr:rowOff>141129</xdr:rowOff>
    </xdr:to>
    <xdr:cxnSp macro="">
      <xdr:nvCxnSpPr>
        <xdr:cNvPr id="518" name="直線コネクタ 517"/>
        <xdr:cNvCxnSpPr/>
      </xdr:nvCxnSpPr>
      <xdr:spPr>
        <a:xfrm>
          <a:off x="13703300" y="6192685"/>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20485</xdr:rowOff>
    </xdr:from>
    <xdr:to>
      <xdr:col>71</xdr:col>
      <xdr:colOff>177800</xdr:colOff>
      <xdr:row>38</xdr:row>
      <xdr:rowOff>11341</xdr:rowOff>
    </xdr:to>
    <xdr:cxnSp macro="">
      <xdr:nvCxnSpPr>
        <xdr:cNvPr id="521" name="直線コネクタ 520"/>
        <xdr:cNvCxnSpPr/>
      </xdr:nvCxnSpPr>
      <xdr:spPr>
        <a:xfrm flipV="1">
          <a:off x="12814300" y="6192685"/>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129248</xdr:rowOff>
    </xdr:from>
    <xdr:to>
      <xdr:col>85</xdr:col>
      <xdr:colOff>177800</xdr:colOff>
      <xdr:row>36</xdr:row>
      <xdr:rowOff>59398</xdr:rowOff>
    </xdr:to>
    <xdr:sp macro="" textlink="">
      <xdr:nvSpPr>
        <xdr:cNvPr id="531" name="楕円 530"/>
        <xdr:cNvSpPr/>
      </xdr:nvSpPr>
      <xdr:spPr>
        <a:xfrm>
          <a:off x="16268700" y="61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152125</xdr:rowOff>
    </xdr:from>
    <xdr:ext cx="534377" cy="259045"/>
    <xdr:sp macro="" textlink="">
      <xdr:nvSpPr>
        <xdr:cNvPr id="532" name="消防費該当値テキスト"/>
        <xdr:cNvSpPr txBox="1"/>
      </xdr:nvSpPr>
      <xdr:spPr>
        <a:xfrm>
          <a:off x="16370300" y="5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4147</xdr:rowOff>
    </xdr:from>
    <xdr:to>
      <xdr:col>81</xdr:col>
      <xdr:colOff>101600</xdr:colOff>
      <xdr:row>36</xdr:row>
      <xdr:rowOff>105747</xdr:rowOff>
    </xdr:to>
    <xdr:sp macro="" textlink="">
      <xdr:nvSpPr>
        <xdr:cNvPr id="533" name="楕円 532"/>
        <xdr:cNvSpPr/>
      </xdr:nvSpPr>
      <xdr:spPr>
        <a:xfrm>
          <a:off x="154305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122274</xdr:rowOff>
    </xdr:from>
    <xdr:ext cx="534377" cy="259045"/>
    <xdr:sp macro="" textlink="">
      <xdr:nvSpPr>
        <xdr:cNvPr id="534" name="テキスト ボックス 533"/>
        <xdr:cNvSpPr txBox="1"/>
      </xdr:nvSpPr>
      <xdr:spPr>
        <a:xfrm>
          <a:off x="15214111" y="59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90329</xdr:rowOff>
    </xdr:from>
    <xdr:to>
      <xdr:col>76</xdr:col>
      <xdr:colOff>165100</xdr:colOff>
      <xdr:row>37</xdr:row>
      <xdr:rowOff>20479</xdr:rowOff>
    </xdr:to>
    <xdr:sp macro="" textlink="">
      <xdr:nvSpPr>
        <xdr:cNvPr id="535" name="楕円 534"/>
        <xdr:cNvSpPr/>
      </xdr:nvSpPr>
      <xdr:spPr>
        <a:xfrm>
          <a:off x="14541500" y="62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11606</xdr:rowOff>
    </xdr:from>
    <xdr:ext cx="534377" cy="259045"/>
    <xdr:sp macro="" textlink="">
      <xdr:nvSpPr>
        <xdr:cNvPr id="536" name="テキスト ボックス 535"/>
        <xdr:cNvSpPr txBox="1"/>
      </xdr:nvSpPr>
      <xdr:spPr>
        <a:xfrm>
          <a:off x="14325111" y="63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141135</xdr:rowOff>
    </xdr:from>
    <xdr:to>
      <xdr:col>72</xdr:col>
      <xdr:colOff>38100</xdr:colOff>
      <xdr:row>36</xdr:row>
      <xdr:rowOff>71285</xdr:rowOff>
    </xdr:to>
    <xdr:sp macro="" textlink="">
      <xdr:nvSpPr>
        <xdr:cNvPr id="537" name="楕円 536"/>
        <xdr:cNvSpPr/>
      </xdr:nvSpPr>
      <xdr:spPr>
        <a:xfrm>
          <a:off x="13652500" y="61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87812</xdr:rowOff>
    </xdr:from>
    <xdr:ext cx="534377" cy="259045"/>
    <xdr:sp macro="" textlink="">
      <xdr:nvSpPr>
        <xdr:cNvPr id="538" name="テキスト ボックス 537"/>
        <xdr:cNvSpPr txBox="1"/>
      </xdr:nvSpPr>
      <xdr:spPr>
        <a:xfrm>
          <a:off x="13436111" y="59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131991</xdr:rowOff>
    </xdr:from>
    <xdr:to>
      <xdr:col>67</xdr:col>
      <xdr:colOff>101600</xdr:colOff>
      <xdr:row>38</xdr:row>
      <xdr:rowOff>62141</xdr:rowOff>
    </xdr:to>
    <xdr:sp macro="" textlink="">
      <xdr:nvSpPr>
        <xdr:cNvPr id="539" name="楕円 538"/>
        <xdr:cNvSpPr/>
      </xdr:nvSpPr>
      <xdr:spPr>
        <a:xfrm>
          <a:off x="127635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53268</xdr:rowOff>
    </xdr:from>
    <xdr:ext cx="534377" cy="259045"/>
    <xdr:sp macro="" textlink="">
      <xdr:nvSpPr>
        <xdr:cNvPr id="540" name="テキスト ボックス 539"/>
        <xdr:cNvSpPr txBox="1"/>
      </xdr:nvSpPr>
      <xdr:spPr>
        <a:xfrm>
          <a:off x="12547111" y="65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161893</xdr:rowOff>
    </xdr:from>
    <xdr:to>
      <xdr:col>85</xdr:col>
      <xdr:colOff>127000</xdr:colOff>
      <xdr:row>57</xdr:row>
      <xdr:rowOff>41916</xdr:rowOff>
    </xdr:to>
    <xdr:cxnSp macro="">
      <xdr:nvCxnSpPr>
        <xdr:cNvPr id="570" name="直線コネクタ 569"/>
        <xdr:cNvCxnSpPr/>
      </xdr:nvCxnSpPr>
      <xdr:spPr>
        <a:xfrm>
          <a:off x="15481300" y="9763093"/>
          <a:ext cx="8382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84645</xdr:rowOff>
    </xdr:from>
    <xdr:to>
      <xdr:col>81</xdr:col>
      <xdr:colOff>50800</xdr:colOff>
      <xdr:row>56</xdr:row>
      <xdr:rowOff>161893</xdr:rowOff>
    </xdr:to>
    <xdr:cxnSp macro="">
      <xdr:nvCxnSpPr>
        <xdr:cNvPr id="573" name="直線コネクタ 572"/>
        <xdr:cNvCxnSpPr/>
      </xdr:nvCxnSpPr>
      <xdr:spPr>
        <a:xfrm>
          <a:off x="14592300" y="9685845"/>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135547</xdr:rowOff>
    </xdr:from>
    <xdr:to>
      <xdr:col>76</xdr:col>
      <xdr:colOff>114300</xdr:colOff>
      <xdr:row>56</xdr:row>
      <xdr:rowOff>84645</xdr:rowOff>
    </xdr:to>
    <xdr:cxnSp macro="">
      <xdr:nvCxnSpPr>
        <xdr:cNvPr id="576" name="直線コネクタ 575"/>
        <xdr:cNvCxnSpPr/>
      </xdr:nvCxnSpPr>
      <xdr:spPr>
        <a:xfrm>
          <a:off x="13703300" y="9565297"/>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135547</xdr:rowOff>
    </xdr:from>
    <xdr:to>
      <xdr:col>71</xdr:col>
      <xdr:colOff>177800</xdr:colOff>
      <xdr:row>57</xdr:row>
      <xdr:rowOff>11665</xdr:rowOff>
    </xdr:to>
    <xdr:cxnSp macro="">
      <xdr:nvCxnSpPr>
        <xdr:cNvPr id="579" name="直線コネクタ 578"/>
        <xdr:cNvCxnSpPr/>
      </xdr:nvCxnSpPr>
      <xdr:spPr>
        <a:xfrm flipV="1">
          <a:off x="12814300" y="9565297"/>
          <a:ext cx="889000" cy="2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162566</xdr:rowOff>
    </xdr:from>
    <xdr:to>
      <xdr:col>85</xdr:col>
      <xdr:colOff>177800</xdr:colOff>
      <xdr:row>57</xdr:row>
      <xdr:rowOff>92716</xdr:rowOff>
    </xdr:to>
    <xdr:sp macro="" textlink="">
      <xdr:nvSpPr>
        <xdr:cNvPr id="589" name="楕円 588"/>
        <xdr:cNvSpPr/>
      </xdr:nvSpPr>
      <xdr:spPr>
        <a:xfrm>
          <a:off x="162687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140993</xdr:rowOff>
    </xdr:from>
    <xdr:ext cx="534377" cy="259045"/>
    <xdr:sp macro="" textlink="">
      <xdr:nvSpPr>
        <xdr:cNvPr id="590" name="教育費該当値テキスト"/>
        <xdr:cNvSpPr txBox="1"/>
      </xdr:nvSpPr>
      <xdr:spPr>
        <a:xfrm>
          <a:off x="16370300" y="97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111093</xdr:rowOff>
    </xdr:from>
    <xdr:to>
      <xdr:col>81</xdr:col>
      <xdr:colOff>101600</xdr:colOff>
      <xdr:row>57</xdr:row>
      <xdr:rowOff>41243</xdr:rowOff>
    </xdr:to>
    <xdr:sp macro="" textlink="">
      <xdr:nvSpPr>
        <xdr:cNvPr id="591" name="楕円 590"/>
        <xdr:cNvSpPr/>
      </xdr:nvSpPr>
      <xdr:spPr>
        <a:xfrm>
          <a:off x="15430500" y="9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32370</xdr:rowOff>
    </xdr:from>
    <xdr:ext cx="534377" cy="259045"/>
    <xdr:sp macro="" textlink="">
      <xdr:nvSpPr>
        <xdr:cNvPr id="592" name="テキスト ボックス 591"/>
        <xdr:cNvSpPr txBox="1"/>
      </xdr:nvSpPr>
      <xdr:spPr>
        <a:xfrm>
          <a:off x="15214111" y="98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33845</xdr:rowOff>
    </xdr:from>
    <xdr:to>
      <xdr:col>76</xdr:col>
      <xdr:colOff>165100</xdr:colOff>
      <xdr:row>56</xdr:row>
      <xdr:rowOff>135445</xdr:rowOff>
    </xdr:to>
    <xdr:sp macro="" textlink="">
      <xdr:nvSpPr>
        <xdr:cNvPr id="593" name="楕円 592"/>
        <xdr:cNvSpPr/>
      </xdr:nvSpPr>
      <xdr:spPr>
        <a:xfrm>
          <a:off x="145415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151972</xdr:rowOff>
    </xdr:from>
    <xdr:ext cx="534377" cy="259045"/>
    <xdr:sp macro="" textlink="">
      <xdr:nvSpPr>
        <xdr:cNvPr id="594" name="テキスト ボックス 593"/>
        <xdr:cNvSpPr txBox="1"/>
      </xdr:nvSpPr>
      <xdr:spPr>
        <a:xfrm>
          <a:off x="14325111" y="94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84747</xdr:rowOff>
    </xdr:from>
    <xdr:to>
      <xdr:col>72</xdr:col>
      <xdr:colOff>38100</xdr:colOff>
      <xdr:row>56</xdr:row>
      <xdr:rowOff>14897</xdr:rowOff>
    </xdr:to>
    <xdr:sp macro="" textlink="">
      <xdr:nvSpPr>
        <xdr:cNvPr id="595" name="楕円 594"/>
        <xdr:cNvSpPr/>
      </xdr:nvSpPr>
      <xdr:spPr>
        <a:xfrm>
          <a:off x="13652500" y="95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31424</xdr:rowOff>
    </xdr:from>
    <xdr:ext cx="534377" cy="259045"/>
    <xdr:sp macro="" textlink="">
      <xdr:nvSpPr>
        <xdr:cNvPr id="596" name="テキスト ボックス 595"/>
        <xdr:cNvSpPr txBox="1"/>
      </xdr:nvSpPr>
      <xdr:spPr>
        <a:xfrm>
          <a:off x="13436111" y="92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132315</xdr:rowOff>
    </xdr:from>
    <xdr:to>
      <xdr:col>67</xdr:col>
      <xdr:colOff>101600</xdr:colOff>
      <xdr:row>57</xdr:row>
      <xdr:rowOff>62465</xdr:rowOff>
    </xdr:to>
    <xdr:sp macro="" textlink="">
      <xdr:nvSpPr>
        <xdr:cNvPr id="597" name="楕円 596"/>
        <xdr:cNvSpPr/>
      </xdr:nvSpPr>
      <xdr:spPr>
        <a:xfrm>
          <a:off x="12763500" y="97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53592</xdr:rowOff>
    </xdr:from>
    <xdr:ext cx="534377" cy="259045"/>
    <xdr:sp macro="" textlink="">
      <xdr:nvSpPr>
        <xdr:cNvPr id="598" name="テキスト ボックス 597"/>
        <xdr:cNvSpPr txBox="1"/>
      </xdr:nvSpPr>
      <xdr:spPr>
        <a:xfrm>
          <a:off x="12547111" y="98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30868</xdr:rowOff>
    </xdr:from>
    <xdr:to>
      <xdr:col>85</xdr:col>
      <xdr:colOff>127000</xdr:colOff>
      <xdr:row>79</xdr:row>
      <xdr:rowOff>39382</xdr:rowOff>
    </xdr:to>
    <xdr:cxnSp macro="">
      <xdr:nvCxnSpPr>
        <xdr:cNvPr id="627" name="直線コネクタ 626"/>
        <xdr:cNvCxnSpPr/>
      </xdr:nvCxnSpPr>
      <xdr:spPr>
        <a:xfrm>
          <a:off x="15481300" y="13575418"/>
          <a:ext cx="8382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6369</xdr:rowOff>
    </xdr:from>
    <xdr:to>
      <xdr:col>81</xdr:col>
      <xdr:colOff>50800</xdr:colOff>
      <xdr:row>79</xdr:row>
      <xdr:rowOff>30868</xdr:rowOff>
    </xdr:to>
    <xdr:cxnSp macro="">
      <xdr:nvCxnSpPr>
        <xdr:cNvPr id="630" name="直線コネクタ 629"/>
        <xdr:cNvCxnSpPr/>
      </xdr:nvCxnSpPr>
      <xdr:spPr>
        <a:xfrm>
          <a:off x="14592300" y="13550919"/>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6369</xdr:rowOff>
    </xdr:from>
    <xdr:to>
      <xdr:col>76</xdr:col>
      <xdr:colOff>114300</xdr:colOff>
      <xdr:row>79</xdr:row>
      <xdr:rowOff>24124</xdr:rowOff>
    </xdr:to>
    <xdr:cxnSp macro="">
      <xdr:nvCxnSpPr>
        <xdr:cNvPr id="633" name="直線コネクタ 632"/>
        <xdr:cNvCxnSpPr/>
      </xdr:nvCxnSpPr>
      <xdr:spPr>
        <a:xfrm flipV="1">
          <a:off x="13703300" y="13550919"/>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24124</xdr:rowOff>
    </xdr:from>
    <xdr:to>
      <xdr:col>71</xdr:col>
      <xdr:colOff>177800</xdr:colOff>
      <xdr:row>79</xdr:row>
      <xdr:rowOff>27667</xdr:rowOff>
    </xdr:to>
    <xdr:cxnSp macro="">
      <xdr:nvCxnSpPr>
        <xdr:cNvPr id="636" name="直線コネクタ 635"/>
        <xdr:cNvCxnSpPr/>
      </xdr:nvCxnSpPr>
      <xdr:spPr>
        <a:xfrm flipV="1">
          <a:off x="12814300" y="1356867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73289</xdr:rowOff>
    </xdr:from>
    <xdr:ext cx="378565" cy="259045"/>
    <xdr:sp macro="" textlink="">
      <xdr:nvSpPr>
        <xdr:cNvPr id="638" name="テキスト ボックス 637"/>
        <xdr:cNvSpPr txBox="1"/>
      </xdr:nvSpPr>
      <xdr:spPr>
        <a:xfrm>
          <a:off x="13514017" y="1361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72928</xdr:rowOff>
    </xdr:from>
    <xdr:ext cx="378565" cy="259045"/>
    <xdr:sp macro="" textlink="">
      <xdr:nvSpPr>
        <xdr:cNvPr id="640" name="テキスト ボックス 639"/>
        <xdr:cNvSpPr txBox="1"/>
      </xdr:nvSpPr>
      <xdr:spPr>
        <a:xfrm>
          <a:off x="12625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46" name="楕円 645"/>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134001</xdr:rowOff>
    </xdr:from>
    <xdr:ext cx="378565" cy="259045"/>
    <xdr:sp macro="" textlink="">
      <xdr:nvSpPr>
        <xdr:cNvPr id="647" name="災害復旧費該当値テキスト"/>
        <xdr:cNvSpPr txBox="1"/>
      </xdr:nvSpPr>
      <xdr:spPr>
        <a:xfrm>
          <a:off x="16370300" y="135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151518</xdr:rowOff>
    </xdr:from>
    <xdr:to>
      <xdr:col>81</xdr:col>
      <xdr:colOff>101600</xdr:colOff>
      <xdr:row>79</xdr:row>
      <xdr:rowOff>81668</xdr:rowOff>
    </xdr:to>
    <xdr:sp macro="" textlink="">
      <xdr:nvSpPr>
        <xdr:cNvPr id="648" name="楕円 647"/>
        <xdr:cNvSpPr/>
      </xdr:nvSpPr>
      <xdr:spPr>
        <a:xfrm>
          <a:off x="15430500" y="135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72795</xdr:rowOff>
    </xdr:from>
    <xdr:ext cx="378565" cy="259045"/>
    <xdr:sp macro="" textlink="">
      <xdr:nvSpPr>
        <xdr:cNvPr id="649" name="テキスト ボックス 648"/>
        <xdr:cNvSpPr txBox="1"/>
      </xdr:nvSpPr>
      <xdr:spPr>
        <a:xfrm>
          <a:off x="15292017" y="13617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127019</xdr:rowOff>
    </xdr:from>
    <xdr:to>
      <xdr:col>76</xdr:col>
      <xdr:colOff>165100</xdr:colOff>
      <xdr:row>79</xdr:row>
      <xdr:rowOff>57169</xdr:rowOff>
    </xdr:to>
    <xdr:sp macro="" textlink="">
      <xdr:nvSpPr>
        <xdr:cNvPr id="650" name="楕円 649"/>
        <xdr:cNvSpPr/>
      </xdr:nvSpPr>
      <xdr:spPr>
        <a:xfrm>
          <a:off x="14541500" y="135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73696</xdr:rowOff>
    </xdr:from>
    <xdr:ext cx="469744" cy="259045"/>
    <xdr:sp macro="" textlink="">
      <xdr:nvSpPr>
        <xdr:cNvPr id="651" name="テキスト ボックス 650"/>
        <xdr:cNvSpPr txBox="1"/>
      </xdr:nvSpPr>
      <xdr:spPr>
        <a:xfrm>
          <a:off x="14357428" y="132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144774</xdr:rowOff>
    </xdr:from>
    <xdr:to>
      <xdr:col>72</xdr:col>
      <xdr:colOff>38100</xdr:colOff>
      <xdr:row>79</xdr:row>
      <xdr:rowOff>74924</xdr:rowOff>
    </xdr:to>
    <xdr:sp macro="" textlink="">
      <xdr:nvSpPr>
        <xdr:cNvPr id="652" name="楕円 651"/>
        <xdr:cNvSpPr/>
      </xdr:nvSpPr>
      <xdr:spPr>
        <a:xfrm>
          <a:off x="13652500" y="135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91451</xdr:rowOff>
    </xdr:from>
    <xdr:ext cx="469744" cy="259045"/>
    <xdr:sp macro="" textlink="">
      <xdr:nvSpPr>
        <xdr:cNvPr id="653" name="テキスト ボックス 652"/>
        <xdr:cNvSpPr txBox="1"/>
      </xdr:nvSpPr>
      <xdr:spPr>
        <a:xfrm>
          <a:off x="13468428" y="1329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148317</xdr:rowOff>
    </xdr:from>
    <xdr:to>
      <xdr:col>67</xdr:col>
      <xdr:colOff>101600</xdr:colOff>
      <xdr:row>79</xdr:row>
      <xdr:rowOff>78467</xdr:rowOff>
    </xdr:to>
    <xdr:sp macro="" textlink="">
      <xdr:nvSpPr>
        <xdr:cNvPr id="654" name="楕円 653"/>
        <xdr:cNvSpPr/>
      </xdr:nvSpPr>
      <xdr:spPr>
        <a:xfrm>
          <a:off x="12763500" y="135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94994</xdr:rowOff>
    </xdr:from>
    <xdr:ext cx="378565" cy="259045"/>
    <xdr:sp macro="" textlink="">
      <xdr:nvSpPr>
        <xdr:cNvPr id="655" name="テキスト ボックス 654"/>
        <xdr:cNvSpPr txBox="1"/>
      </xdr:nvSpPr>
      <xdr:spPr>
        <a:xfrm>
          <a:off x="12625017" y="1329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118509</xdr:rowOff>
    </xdr:from>
    <xdr:to>
      <xdr:col>85</xdr:col>
      <xdr:colOff>127000</xdr:colOff>
      <xdr:row>93</xdr:row>
      <xdr:rowOff>167520</xdr:rowOff>
    </xdr:to>
    <xdr:cxnSp macro="">
      <xdr:nvCxnSpPr>
        <xdr:cNvPr id="682" name="直線コネクタ 681"/>
        <xdr:cNvCxnSpPr/>
      </xdr:nvCxnSpPr>
      <xdr:spPr>
        <a:xfrm>
          <a:off x="15481300" y="16063359"/>
          <a:ext cx="8382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30567</xdr:rowOff>
    </xdr:from>
    <xdr:to>
      <xdr:col>81</xdr:col>
      <xdr:colOff>50800</xdr:colOff>
      <xdr:row>93</xdr:row>
      <xdr:rowOff>118509</xdr:rowOff>
    </xdr:to>
    <xdr:cxnSp macro="">
      <xdr:nvCxnSpPr>
        <xdr:cNvPr id="685" name="直線コネクタ 684"/>
        <xdr:cNvCxnSpPr/>
      </xdr:nvCxnSpPr>
      <xdr:spPr>
        <a:xfrm>
          <a:off x="14592300" y="15975417"/>
          <a:ext cx="889000" cy="8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139036</xdr:rowOff>
    </xdr:from>
    <xdr:to>
      <xdr:col>76</xdr:col>
      <xdr:colOff>114300</xdr:colOff>
      <xdr:row>93</xdr:row>
      <xdr:rowOff>30567</xdr:rowOff>
    </xdr:to>
    <xdr:cxnSp macro="">
      <xdr:nvCxnSpPr>
        <xdr:cNvPr id="688" name="直線コネクタ 687"/>
        <xdr:cNvCxnSpPr/>
      </xdr:nvCxnSpPr>
      <xdr:spPr>
        <a:xfrm>
          <a:off x="13703300" y="15912436"/>
          <a:ext cx="8890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139036</xdr:rowOff>
    </xdr:from>
    <xdr:to>
      <xdr:col>71</xdr:col>
      <xdr:colOff>177800</xdr:colOff>
      <xdr:row>92</xdr:row>
      <xdr:rowOff>142123</xdr:rowOff>
    </xdr:to>
    <xdr:cxnSp macro="">
      <xdr:nvCxnSpPr>
        <xdr:cNvPr id="691" name="直線コネクタ 690"/>
        <xdr:cNvCxnSpPr/>
      </xdr:nvCxnSpPr>
      <xdr:spPr>
        <a:xfrm flipV="1">
          <a:off x="12814300" y="1591243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116720</xdr:rowOff>
    </xdr:from>
    <xdr:to>
      <xdr:col>85</xdr:col>
      <xdr:colOff>177800</xdr:colOff>
      <xdr:row>94</xdr:row>
      <xdr:rowOff>46870</xdr:rowOff>
    </xdr:to>
    <xdr:sp macro="" textlink="">
      <xdr:nvSpPr>
        <xdr:cNvPr id="701" name="楕円 700"/>
        <xdr:cNvSpPr/>
      </xdr:nvSpPr>
      <xdr:spPr>
        <a:xfrm>
          <a:off x="16268700" y="160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139597</xdr:rowOff>
    </xdr:from>
    <xdr:ext cx="534377" cy="259045"/>
    <xdr:sp macro="" textlink="">
      <xdr:nvSpPr>
        <xdr:cNvPr id="702" name="公債費該当値テキスト"/>
        <xdr:cNvSpPr txBox="1"/>
      </xdr:nvSpPr>
      <xdr:spPr>
        <a:xfrm>
          <a:off x="16370300" y="159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67709</xdr:rowOff>
    </xdr:from>
    <xdr:to>
      <xdr:col>81</xdr:col>
      <xdr:colOff>101600</xdr:colOff>
      <xdr:row>93</xdr:row>
      <xdr:rowOff>169309</xdr:rowOff>
    </xdr:to>
    <xdr:sp macro="" textlink="">
      <xdr:nvSpPr>
        <xdr:cNvPr id="703" name="楕円 702"/>
        <xdr:cNvSpPr/>
      </xdr:nvSpPr>
      <xdr:spPr>
        <a:xfrm>
          <a:off x="15430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14386</xdr:rowOff>
    </xdr:from>
    <xdr:ext cx="534377" cy="259045"/>
    <xdr:sp macro="" textlink="">
      <xdr:nvSpPr>
        <xdr:cNvPr id="704" name="テキスト ボックス 703"/>
        <xdr:cNvSpPr txBox="1"/>
      </xdr:nvSpPr>
      <xdr:spPr>
        <a:xfrm>
          <a:off x="152141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151217</xdr:rowOff>
    </xdr:from>
    <xdr:to>
      <xdr:col>76</xdr:col>
      <xdr:colOff>165100</xdr:colOff>
      <xdr:row>93</xdr:row>
      <xdr:rowOff>81367</xdr:rowOff>
    </xdr:to>
    <xdr:sp macro="" textlink="">
      <xdr:nvSpPr>
        <xdr:cNvPr id="705" name="楕円 704"/>
        <xdr:cNvSpPr/>
      </xdr:nvSpPr>
      <xdr:spPr>
        <a:xfrm>
          <a:off x="14541500" y="15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97894</xdr:rowOff>
    </xdr:from>
    <xdr:ext cx="534377" cy="259045"/>
    <xdr:sp macro="" textlink="">
      <xdr:nvSpPr>
        <xdr:cNvPr id="706" name="テキスト ボックス 705"/>
        <xdr:cNvSpPr txBox="1"/>
      </xdr:nvSpPr>
      <xdr:spPr>
        <a:xfrm>
          <a:off x="14325111" y="15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88236</xdr:rowOff>
    </xdr:from>
    <xdr:to>
      <xdr:col>72</xdr:col>
      <xdr:colOff>38100</xdr:colOff>
      <xdr:row>93</xdr:row>
      <xdr:rowOff>18386</xdr:rowOff>
    </xdr:to>
    <xdr:sp macro="" textlink="">
      <xdr:nvSpPr>
        <xdr:cNvPr id="707" name="楕円 706"/>
        <xdr:cNvSpPr/>
      </xdr:nvSpPr>
      <xdr:spPr>
        <a:xfrm>
          <a:off x="13652500" y="158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34913</xdr:rowOff>
    </xdr:from>
    <xdr:ext cx="534377" cy="259045"/>
    <xdr:sp macro="" textlink="">
      <xdr:nvSpPr>
        <xdr:cNvPr id="708" name="テキスト ボックス 707"/>
        <xdr:cNvSpPr txBox="1"/>
      </xdr:nvSpPr>
      <xdr:spPr>
        <a:xfrm>
          <a:off x="13436111" y="156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91323</xdr:rowOff>
    </xdr:from>
    <xdr:to>
      <xdr:col>67</xdr:col>
      <xdr:colOff>101600</xdr:colOff>
      <xdr:row>93</xdr:row>
      <xdr:rowOff>21473</xdr:rowOff>
    </xdr:to>
    <xdr:sp macro="" textlink="">
      <xdr:nvSpPr>
        <xdr:cNvPr id="709" name="楕円 708"/>
        <xdr:cNvSpPr/>
      </xdr:nvSpPr>
      <xdr:spPr>
        <a:xfrm>
          <a:off x="12763500" y="1586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38000</xdr:rowOff>
    </xdr:from>
    <xdr:ext cx="534377" cy="259045"/>
    <xdr:sp macro="" textlink="">
      <xdr:nvSpPr>
        <xdr:cNvPr id="710" name="テキスト ボックス 709"/>
        <xdr:cNvSpPr txBox="1"/>
      </xdr:nvSpPr>
      <xdr:spPr>
        <a:xfrm>
          <a:off x="12547111" y="156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90170</xdr:rowOff>
    </xdr:from>
    <xdr:to>
      <xdr:col>116</xdr:col>
      <xdr:colOff>63500</xdr:colOff>
      <xdr:row>37</xdr:row>
      <xdr:rowOff>6350</xdr:rowOff>
    </xdr:to>
    <xdr:cxnSp macro="">
      <xdr:nvCxnSpPr>
        <xdr:cNvPr id="739" name="直線コネクタ 738"/>
        <xdr:cNvCxnSpPr/>
      </xdr:nvCxnSpPr>
      <xdr:spPr>
        <a:xfrm>
          <a:off x="21323300" y="62623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40" name="諸支出金平均値テキスト"/>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90170</xdr:rowOff>
    </xdr:from>
    <xdr:to>
      <xdr:col>111</xdr:col>
      <xdr:colOff>177800</xdr:colOff>
      <xdr:row>37</xdr:row>
      <xdr:rowOff>16256</xdr:rowOff>
    </xdr:to>
    <xdr:cxnSp macro="">
      <xdr:nvCxnSpPr>
        <xdr:cNvPr id="742" name="直線コネクタ 741"/>
        <xdr:cNvCxnSpPr/>
      </xdr:nvCxnSpPr>
      <xdr:spPr>
        <a:xfrm flipV="1">
          <a:off x="20434300" y="626237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159529</xdr:rowOff>
    </xdr:from>
    <xdr:ext cx="378565" cy="259045"/>
    <xdr:sp macro="" textlink="">
      <xdr:nvSpPr>
        <xdr:cNvPr id="744" name="テキスト ボックス 743"/>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68072</xdr:rowOff>
    </xdr:from>
    <xdr:to>
      <xdr:col>107</xdr:col>
      <xdr:colOff>50800</xdr:colOff>
      <xdr:row>37</xdr:row>
      <xdr:rowOff>16256</xdr:rowOff>
    </xdr:to>
    <xdr:cxnSp macro="">
      <xdr:nvCxnSpPr>
        <xdr:cNvPr id="745" name="直線コネクタ 744"/>
        <xdr:cNvCxnSpPr/>
      </xdr:nvCxnSpPr>
      <xdr:spPr>
        <a:xfrm>
          <a:off x="19545300" y="5725922"/>
          <a:ext cx="889000" cy="6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7" name="テキスト ボックス 746"/>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68072</xdr:rowOff>
    </xdr:from>
    <xdr:to>
      <xdr:col>102</xdr:col>
      <xdr:colOff>114300</xdr:colOff>
      <xdr:row>36</xdr:row>
      <xdr:rowOff>140462</xdr:rowOff>
    </xdr:to>
    <xdr:cxnSp macro="">
      <xdr:nvCxnSpPr>
        <xdr:cNvPr id="748" name="直線コネクタ 747"/>
        <xdr:cNvCxnSpPr/>
      </xdr:nvCxnSpPr>
      <xdr:spPr>
        <a:xfrm flipV="1">
          <a:off x="18656300" y="5725922"/>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102379</xdr:rowOff>
    </xdr:from>
    <xdr:ext cx="378565" cy="259045"/>
    <xdr:sp macro="" textlink="">
      <xdr:nvSpPr>
        <xdr:cNvPr id="750" name="テキスト ボックス 749"/>
        <xdr:cNvSpPr txBox="1"/>
      </xdr:nvSpPr>
      <xdr:spPr>
        <a:xfrm>
          <a:off x="19356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118381</xdr:rowOff>
    </xdr:from>
    <xdr:ext cx="378565" cy="259045"/>
    <xdr:sp macro="" textlink="">
      <xdr:nvSpPr>
        <xdr:cNvPr id="752" name="テキスト ボックス 751"/>
        <xdr:cNvSpPr txBox="1"/>
      </xdr:nvSpPr>
      <xdr:spPr>
        <a:xfrm>
          <a:off x="18467017" y="663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127000</xdr:rowOff>
    </xdr:from>
    <xdr:to>
      <xdr:col>116</xdr:col>
      <xdr:colOff>114300</xdr:colOff>
      <xdr:row>37</xdr:row>
      <xdr:rowOff>57150</xdr:rowOff>
    </xdr:to>
    <xdr:sp macro="" textlink="">
      <xdr:nvSpPr>
        <xdr:cNvPr id="758" name="楕円 757"/>
        <xdr:cNvSpPr/>
      </xdr:nvSpPr>
      <xdr:spPr>
        <a:xfrm>
          <a:off x="22110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149877</xdr:rowOff>
    </xdr:from>
    <xdr:ext cx="378565" cy="259045"/>
    <xdr:sp macro="" textlink="">
      <xdr:nvSpPr>
        <xdr:cNvPr id="759" name="諸支出金該当値テキスト"/>
        <xdr:cNvSpPr txBox="1"/>
      </xdr:nvSpPr>
      <xdr:spPr>
        <a:xfrm>
          <a:off x="22212300"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39370</xdr:rowOff>
    </xdr:from>
    <xdr:to>
      <xdr:col>112</xdr:col>
      <xdr:colOff>38100</xdr:colOff>
      <xdr:row>36</xdr:row>
      <xdr:rowOff>140970</xdr:rowOff>
    </xdr:to>
    <xdr:sp macro="" textlink="">
      <xdr:nvSpPr>
        <xdr:cNvPr id="760" name="楕円 759"/>
        <xdr:cNvSpPr/>
      </xdr:nvSpPr>
      <xdr:spPr>
        <a:xfrm>
          <a:off x="21272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157497</xdr:rowOff>
    </xdr:from>
    <xdr:ext cx="378565" cy="259045"/>
    <xdr:sp macro="" textlink="">
      <xdr:nvSpPr>
        <xdr:cNvPr id="761" name="テキスト ボックス 760"/>
        <xdr:cNvSpPr txBox="1"/>
      </xdr:nvSpPr>
      <xdr:spPr>
        <a:xfrm>
          <a:off x="21134017" y="5986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136906</xdr:rowOff>
    </xdr:from>
    <xdr:to>
      <xdr:col>107</xdr:col>
      <xdr:colOff>101600</xdr:colOff>
      <xdr:row>37</xdr:row>
      <xdr:rowOff>67056</xdr:rowOff>
    </xdr:to>
    <xdr:sp macro="" textlink="">
      <xdr:nvSpPr>
        <xdr:cNvPr id="762" name="楕円 761"/>
        <xdr:cNvSpPr/>
      </xdr:nvSpPr>
      <xdr:spPr>
        <a:xfrm>
          <a:off x="20383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83583</xdr:rowOff>
    </xdr:from>
    <xdr:ext cx="378565" cy="259045"/>
    <xdr:sp macro="" textlink="">
      <xdr:nvSpPr>
        <xdr:cNvPr id="763" name="テキスト ボックス 762"/>
        <xdr:cNvSpPr txBox="1"/>
      </xdr:nvSpPr>
      <xdr:spPr>
        <a:xfrm>
          <a:off x="20245017" y="60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17272</xdr:rowOff>
    </xdr:from>
    <xdr:to>
      <xdr:col>102</xdr:col>
      <xdr:colOff>165100</xdr:colOff>
      <xdr:row>33</xdr:row>
      <xdr:rowOff>118872</xdr:rowOff>
    </xdr:to>
    <xdr:sp macro="" textlink="">
      <xdr:nvSpPr>
        <xdr:cNvPr id="764" name="楕円 763"/>
        <xdr:cNvSpPr/>
      </xdr:nvSpPr>
      <xdr:spPr>
        <a:xfrm>
          <a:off x="1949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135399</xdr:rowOff>
    </xdr:from>
    <xdr:ext cx="469744" cy="259045"/>
    <xdr:sp macro="" textlink="">
      <xdr:nvSpPr>
        <xdr:cNvPr id="765" name="テキスト ボックス 764"/>
        <xdr:cNvSpPr txBox="1"/>
      </xdr:nvSpPr>
      <xdr:spPr>
        <a:xfrm>
          <a:off x="19310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89662</xdr:rowOff>
    </xdr:from>
    <xdr:to>
      <xdr:col>98</xdr:col>
      <xdr:colOff>38100</xdr:colOff>
      <xdr:row>37</xdr:row>
      <xdr:rowOff>19812</xdr:rowOff>
    </xdr:to>
    <xdr:sp macro="" textlink="">
      <xdr:nvSpPr>
        <xdr:cNvPr id="766" name="楕円 765"/>
        <xdr:cNvSpPr/>
      </xdr:nvSpPr>
      <xdr:spPr>
        <a:xfrm>
          <a:off x="18605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36339</xdr:rowOff>
    </xdr:from>
    <xdr:ext cx="378565" cy="259045"/>
    <xdr:sp macro="" textlink="">
      <xdr:nvSpPr>
        <xdr:cNvPr id="767" name="テキスト ボックス 766"/>
        <xdr:cNvSpPr txBox="1"/>
      </xdr:nvSpPr>
      <xdr:spPr>
        <a:xfrm>
          <a:off x="18467017" y="6037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・民生費は前年度と比べ増加しているが、扶助費の増加に加え、地域総合整備資金貸付事業で</a:t>
          </a:r>
          <a:r>
            <a:rPr kumimoji="1" lang="en-US" altLang="ja-JP" sz="1300">
              <a:latin typeface="ＭＳ Ｐゴシック" panose="020B0600070205080204" pitchFamily="50" charset="-128"/>
              <a:ea typeface="ＭＳ Ｐゴシック" panose="020B0600070205080204" pitchFamily="50" charset="-128"/>
            </a:rPr>
            <a:t>663,000</a:t>
          </a:r>
          <a:r>
            <a:rPr kumimoji="1" lang="ja-JP" altLang="en-US" sz="1300">
              <a:latin typeface="ＭＳ Ｐゴシック" panose="020B0600070205080204" pitchFamily="50" charset="-128"/>
              <a:ea typeface="ＭＳ Ｐゴシック" panose="020B0600070205080204" pitchFamily="50" charset="-128"/>
            </a:rPr>
            <a:t>千円増加したことも要因となっており、類似団体と比較しても大きく上回る結果となっている。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・消防費は前年度と比べ増加しているが、総合防災拠点施設建設事業の事業費増により、住民一人当たりの費用が上昇し、類似団体の平均よりもやや上回る結果となっている。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・商工費は前年度と比べ増加しているが、これは宅地造成事業（臨海土地造成）の繰出金増によるところが大きい。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・衛生費は類似団体平均よりやや下回っているものの、昨年度に引続き増加している。これは清掃センター改修事業の事業費増によるものである。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・公債費は長期債の償還終了などによりやや減少しているが、類似団体平均をやや上回った。今後大型建設事業や公共施設の老朽化による更新整備等により公債費の上昇が予想される。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〇財政調整基金残高</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年度は法人税収入の増加に加え、臨時財政対策債の増加等により歳入が大幅に回復したため、取崩し額を上回る積立を行ったことで増加した。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〇実質収支比率</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歳入は大きく回復したが、歳出総額が普通建設事業費や貸付金、扶助費などの影響で増加したため、若干悪化した。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〇実質単年度収支</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前年度歳入減少により赤字であった年度間の収支が黒字に改善されたこと、法人税収等歳入の回復により財政調整基金積立額が取崩額を上回ったことで黒字となった。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5&#12288;&#26032;&#23621;&#27996;&#24066;/&#12304;&#36001;&#25919;&#29366;&#27841;&#36039;&#26009;&#38598;&#12305;_382051_&#26032;&#23621;&#2799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4.8</v>
          </cell>
        </row>
        <row r="53">
          <cell r="CN53">
            <v>52.1</v>
          </cell>
        </row>
        <row r="55">
          <cell r="AN55" t="str">
            <v>類似団体内平均値</v>
          </cell>
          <cell r="CN55">
            <v>6.5</v>
          </cell>
        </row>
        <row r="57">
          <cell r="CN57">
            <v>57.2</v>
          </cell>
        </row>
        <row r="72">
          <cell r="BP72" t="str">
            <v>H25</v>
          </cell>
          <cell r="BX72" t="str">
            <v>H26</v>
          </cell>
          <cell r="CF72" t="str">
            <v>H27</v>
          </cell>
          <cell r="CN72" t="str">
            <v>H28</v>
          </cell>
          <cell r="CV72" t="str">
            <v>H29</v>
          </cell>
        </row>
        <row r="73">
          <cell r="AN73" t="str">
            <v>当該団体値</v>
          </cell>
          <cell r="CN73">
            <v>4.8</v>
          </cell>
        </row>
        <row r="75">
          <cell r="BP75">
            <v>6.5</v>
          </cell>
          <cell r="BX75">
            <v>6.5</v>
          </cell>
          <cell r="CF75">
            <v>6</v>
          </cell>
          <cell r="CN75">
            <v>4.9000000000000004</v>
          </cell>
          <cell r="CV75">
            <v>3.3</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51023984</v>
      </c>
      <c r="BO4" s="403"/>
      <c r="BP4" s="403"/>
      <c r="BQ4" s="403"/>
      <c r="BR4" s="403"/>
      <c r="BS4" s="403"/>
      <c r="BT4" s="403"/>
      <c r="BU4" s="404"/>
      <c r="BV4" s="402">
        <v>48273504</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3.9</v>
      </c>
      <c r="CU4" s="584"/>
      <c r="CV4" s="584"/>
      <c r="CW4" s="584"/>
      <c r="CX4" s="584"/>
      <c r="CY4" s="584"/>
      <c r="CZ4" s="584"/>
      <c r="DA4" s="585"/>
      <c r="DB4" s="583">
        <v>4.2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49684628</v>
      </c>
      <c r="BO5" s="408"/>
      <c r="BP5" s="408"/>
      <c r="BQ5" s="408"/>
      <c r="BR5" s="408"/>
      <c r="BS5" s="408"/>
      <c r="BT5" s="408"/>
      <c r="BU5" s="409"/>
      <c r="BV5" s="407">
        <v>46725499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80.099999999999994</v>
      </c>
      <c r="CU5" s="378"/>
      <c r="CV5" s="378"/>
      <c r="CW5" s="378"/>
      <c r="CX5" s="378"/>
      <c r="CY5" s="378"/>
      <c r="CZ5" s="378"/>
      <c r="DA5" s="379"/>
      <c r="DB5" s="377">
        <v>83.1</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1339356</v>
      </c>
      <c r="BO6" s="408"/>
      <c r="BP6" s="408"/>
      <c r="BQ6" s="408"/>
      <c r="BR6" s="408"/>
      <c r="BS6" s="408"/>
      <c r="BT6" s="408"/>
      <c r="BU6" s="409"/>
      <c r="BV6" s="407">
        <v>1548005</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86.1</v>
      </c>
      <c r="CU6" s="558"/>
      <c r="CV6" s="558"/>
      <c r="CW6" s="558"/>
      <c r="CX6" s="558"/>
      <c r="CY6" s="558"/>
      <c r="CZ6" s="558"/>
      <c r="DA6" s="559"/>
      <c r="DB6" s="557">
        <v>88.5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286133</v>
      </c>
      <c r="BO7" s="408"/>
      <c r="BP7" s="408"/>
      <c r="BQ7" s="408"/>
      <c r="BR7" s="408"/>
      <c r="BS7" s="408"/>
      <c r="BT7" s="408"/>
      <c r="BU7" s="409"/>
      <c r="BV7" s="407">
        <v>398016</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26729948</v>
      </c>
      <c r="CU7" s="408"/>
      <c r="CV7" s="408"/>
      <c r="CW7" s="408"/>
      <c r="CX7" s="408"/>
      <c r="CY7" s="408"/>
      <c r="CZ7" s="408"/>
      <c r="DA7" s="409"/>
      <c r="DB7" s="407">
        <v>27174623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1053223</v>
      </c>
      <c r="BO8" s="408"/>
      <c r="BP8" s="408"/>
      <c r="BQ8" s="408"/>
      <c r="BR8" s="408"/>
      <c r="BS8" s="408"/>
      <c r="BT8" s="408"/>
      <c r="BU8" s="409"/>
      <c r="BV8" s="407">
        <v>1149989</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0.76</v>
      </c>
      <c r="CU8" s="521"/>
      <c r="CV8" s="521"/>
      <c r="CW8" s="521"/>
      <c r="CX8" s="521"/>
      <c r="CY8" s="521"/>
      <c r="CZ8" s="521"/>
      <c r="DA8" s="522"/>
      <c r="DB8" s="520">
        <v>0.76</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119903</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87</v>
      </c>
      <c r="AV9" s="465"/>
      <c r="AW9" s="465"/>
      <c r="AX9" s="465"/>
      <c r="AY9" s="387" t="s">
        <v>107</v>
      </c>
      <c r="AZ9" s="388"/>
      <c r="BA9" s="388"/>
      <c r="BB9" s="388"/>
      <c r="BC9" s="388"/>
      <c r="BD9" s="388"/>
      <c r="BE9" s="388"/>
      <c r="BF9" s="388"/>
      <c r="BG9" s="388"/>
      <c r="BH9" s="388"/>
      <c r="BI9" s="388"/>
      <c r="BJ9" s="388"/>
      <c r="BK9" s="388"/>
      <c r="BL9" s="388"/>
      <c r="BM9" s="389"/>
      <c r="BN9" s="407">
        <v>-96766</v>
      </c>
      <c r="BO9" s="408"/>
      <c r="BP9" s="408"/>
      <c r="BQ9" s="408"/>
      <c r="BR9" s="408"/>
      <c r="BS9" s="408"/>
      <c r="BT9" s="408"/>
      <c r="BU9" s="409"/>
      <c r="BV9" s="407">
        <v>51908</v>
      </c>
      <c r="BW9" s="408"/>
      <c r="BX9" s="408"/>
      <c r="BY9" s="408"/>
      <c r="BZ9" s="408"/>
      <c r="CA9" s="408"/>
      <c r="CB9" s="408"/>
      <c r="CC9" s="409"/>
      <c r="CD9" s="416" t="s">
        <v>108</v>
      </c>
      <c r="CE9" s="417"/>
      <c r="CF9" s="417"/>
      <c r="CG9" s="417"/>
      <c r="CH9" s="417"/>
      <c r="CI9" s="417"/>
      <c r="CJ9" s="417"/>
      <c r="CK9" s="417"/>
      <c r="CL9" s="417"/>
      <c r="CM9" s="417"/>
      <c r="CN9" s="417"/>
      <c r="CO9" s="417"/>
      <c r="CP9" s="417"/>
      <c r="CQ9" s="417"/>
      <c r="CR9" s="417"/>
      <c r="CS9" s="418"/>
      <c r="CT9" s="377">
        <v>13</v>
      </c>
      <c r="CU9" s="378"/>
      <c r="CV9" s="378"/>
      <c r="CW9" s="378"/>
      <c r="CX9" s="378"/>
      <c r="CY9" s="378"/>
      <c r="CZ9" s="378"/>
      <c r="DA9" s="379"/>
      <c r="DB9" s="377">
        <v>14.1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109</v>
      </c>
      <c r="M10" s="381"/>
      <c r="N10" s="381"/>
      <c r="O10" s="381"/>
      <c r="P10" s="381"/>
      <c r="Q10" s="382"/>
      <c r="R10" s="383">
        <v>121735</v>
      </c>
      <c r="S10" s="384"/>
      <c r="T10" s="384"/>
      <c r="U10" s="384"/>
      <c r="V10" s="386"/>
      <c r="W10" s="555"/>
      <c r="X10" s="369"/>
      <c r="Y10" s="369"/>
      <c r="Z10" s="369"/>
      <c r="AA10" s="369"/>
      <c r="AB10" s="369"/>
      <c r="AC10" s="369"/>
      <c r="AD10" s="369"/>
      <c r="AE10" s="369"/>
      <c r="AF10" s="369"/>
      <c r="AG10" s="369"/>
      <c r="AH10" s="369"/>
      <c r="AI10" s="369"/>
      <c r="AJ10" s="369"/>
      <c r="AK10" s="369"/>
      <c r="AL10" s="556"/>
      <c r="AM10" s="476" t="s">
        <v>110</v>
      </c>
      <c r="AN10" s="381"/>
      <c r="AO10" s="381"/>
      <c r="AP10" s="381"/>
      <c r="AQ10" s="381"/>
      <c r="AR10" s="381"/>
      <c r="AS10" s="381"/>
      <c r="AT10" s="382"/>
      <c r="AU10" s="464" t="s">
        <v>111</v>
      </c>
      <c r="AV10" s="465"/>
      <c r="AW10" s="465"/>
      <c r="AX10" s="465"/>
      <c r="AY10" s="387" t="s">
        <v>112</v>
      </c>
      <c r="AZ10" s="388"/>
      <c r="BA10" s="388"/>
      <c r="BB10" s="388"/>
      <c r="BC10" s="388"/>
      <c r="BD10" s="388"/>
      <c r="BE10" s="388"/>
      <c r="BF10" s="388"/>
      <c r="BG10" s="388"/>
      <c r="BH10" s="388"/>
      <c r="BI10" s="388"/>
      <c r="BJ10" s="388"/>
      <c r="BK10" s="388"/>
      <c r="BL10" s="388"/>
      <c r="BM10" s="389"/>
      <c r="BN10" s="407">
        <v>293526</v>
      </c>
      <c r="BO10" s="408"/>
      <c r="BP10" s="408"/>
      <c r="BQ10" s="408"/>
      <c r="BR10" s="408"/>
      <c r="BS10" s="408"/>
      <c r="BT10" s="408"/>
      <c r="BU10" s="409"/>
      <c r="BV10" s="407">
        <v>320000</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117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120915</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130000</v>
      </c>
      <c r="BO12" s="408"/>
      <c r="BP12" s="408"/>
      <c r="BQ12" s="408"/>
      <c r="BR12" s="408"/>
      <c r="BS12" s="408"/>
      <c r="BT12" s="408"/>
      <c r="BU12" s="409"/>
      <c r="BV12" s="407">
        <v>1200000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119845</v>
      </c>
      <c r="S13" s="511"/>
      <c r="T13" s="511"/>
      <c r="U13" s="511"/>
      <c r="V13" s="512"/>
      <c r="W13" s="498" t="s">
        <v>131</v>
      </c>
      <c r="X13" s="420"/>
      <c r="Y13" s="420"/>
      <c r="Z13" s="420"/>
      <c r="AA13" s="420"/>
      <c r="AB13" s="421"/>
      <c r="AC13" s="383">
        <v>720</v>
      </c>
      <c r="AD13" s="384"/>
      <c r="AE13" s="384"/>
      <c r="AF13" s="384"/>
      <c r="AG13" s="385"/>
      <c r="AH13" s="383">
        <v>789</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66760</v>
      </c>
      <c r="BO13" s="408"/>
      <c r="BP13" s="408"/>
      <c r="BQ13" s="408"/>
      <c r="BR13" s="408"/>
      <c r="BS13" s="408"/>
      <c r="BT13" s="408"/>
      <c r="BU13" s="409"/>
      <c r="BV13" s="407">
        <v>-828092</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3.3</v>
      </c>
      <c r="CU13" s="378"/>
      <c r="CV13" s="378"/>
      <c r="CW13" s="378"/>
      <c r="CX13" s="378"/>
      <c r="CY13" s="378"/>
      <c r="CZ13" s="378"/>
      <c r="DA13" s="379"/>
      <c r="DB13" s="377">
        <v>4.9000000000000004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121637</v>
      </c>
      <c r="S14" s="511"/>
      <c r="T14" s="511"/>
      <c r="U14" s="511"/>
      <c r="V14" s="512"/>
      <c r="W14" s="513"/>
      <c r="X14" s="423"/>
      <c r="Y14" s="423"/>
      <c r="Z14" s="423"/>
      <c r="AA14" s="423"/>
      <c r="AB14" s="424"/>
      <c r="AC14" s="503">
        <v>1.4</v>
      </c>
      <c r="AD14" s="504"/>
      <c r="AE14" s="504"/>
      <c r="AF14" s="504"/>
      <c r="AG14" s="505"/>
      <c r="AH14" s="503">
        <v>1.5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138</v>
      </c>
      <c r="CU14" s="515"/>
      <c r="CV14" s="515"/>
      <c r="CW14" s="515"/>
      <c r="CX14" s="515"/>
      <c r="CY14" s="515"/>
      <c r="CZ14" s="515"/>
      <c r="DA14" s="516"/>
      <c r="DB14" s="514">
        <v>4.8</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120680</v>
      </c>
      <c r="S15" s="511"/>
      <c r="T15" s="511"/>
      <c r="U15" s="511"/>
      <c r="V15" s="512"/>
      <c r="W15" s="498" t="s">
        <v>140</v>
      </c>
      <c r="X15" s="420"/>
      <c r="Y15" s="420"/>
      <c r="Z15" s="420"/>
      <c r="AA15" s="420"/>
      <c r="AB15" s="421"/>
      <c r="AC15" s="383">
        <v>16960</v>
      </c>
      <c r="AD15" s="384"/>
      <c r="AE15" s="384"/>
      <c r="AF15" s="384"/>
      <c r="AG15" s="385"/>
      <c r="AH15" s="383">
        <v>17143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15471604</v>
      </c>
      <c r="BO15" s="403"/>
      <c r="BP15" s="403"/>
      <c r="BQ15" s="403"/>
      <c r="BR15" s="403"/>
      <c r="BS15" s="403"/>
      <c r="BT15" s="403"/>
      <c r="BU15" s="404"/>
      <c r="BV15" s="402">
        <v>16118890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32.700000000000003</v>
      </c>
      <c r="AD16" s="504"/>
      <c r="AE16" s="504"/>
      <c r="AF16" s="504"/>
      <c r="AG16" s="505"/>
      <c r="AH16" s="503">
        <v>32.700000000000003</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20266073</v>
      </c>
      <c r="BO16" s="408"/>
      <c r="BP16" s="408"/>
      <c r="BQ16" s="408"/>
      <c r="BR16" s="408"/>
      <c r="BS16" s="408"/>
      <c r="BT16" s="408"/>
      <c r="BU16" s="409"/>
      <c r="BV16" s="407">
        <v>20672125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34206</v>
      </c>
      <c r="AD17" s="384"/>
      <c r="AE17" s="384"/>
      <c r="AF17" s="384"/>
      <c r="AG17" s="385"/>
      <c r="AH17" s="383">
        <v>34479</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19885708</v>
      </c>
      <c r="BO17" s="408"/>
      <c r="BP17" s="408"/>
      <c r="BQ17" s="408"/>
      <c r="BR17" s="408"/>
      <c r="BS17" s="408"/>
      <c r="BT17" s="408"/>
      <c r="BU17" s="409"/>
      <c r="BV17" s="407">
        <v>20719426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234.5</v>
      </c>
      <c r="M18" s="472"/>
      <c r="N18" s="472"/>
      <c r="O18" s="472"/>
      <c r="P18" s="472"/>
      <c r="Q18" s="472"/>
      <c r="R18" s="473"/>
      <c r="S18" s="473"/>
      <c r="T18" s="473"/>
      <c r="U18" s="473"/>
      <c r="V18" s="474"/>
      <c r="W18" s="488"/>
      <c r="X18" s="489"/>
      <c r="Y18" s="489"/>
      <c r="Z18" s="489"/>
      <c r="AA18" s="489"/>
      <c r="AB18" s="499"/>
      <c r="AC18" s="371">
        <v>65.900000000000006</v>
      </c>
      <c r="AD18" s="372"/>
      <c r="AE18" s="372"/>
      <c r="AF18" s="372"/>
      <c r="AG18" s="475"/>
      <c r="AH18" s="371">
        <v>65.8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22201291</v>
      </c>
      <c r="BO18" s="408"/>
      <c r="BP18" s="408"/>
      <c r="BQ18" s="408"/>
      <c r="BR18" s="408"/>
      <c r="BS18" s="408"/>
      <c r="BT18" s="408"/>
      <c r="BU18" s="409"/>
      <c r="BV18" s="407">
        <v>22142410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511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32391131</v>
      </c>
      <c r="BO19" s="408"/>
      <c r="BP19" s="408"/>
      <c r="BQ19" s="408"/>
      <c r="BR19" s="408"/>
      <c r="BS19" s="408"/>
      <c r="BT19" s="408"/>
      <c r="BU19" s="409"/>
      <c r="BV19" s="407">
        <v>31805234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50653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49282811</v>
      </c>
      <c r="BO23" s="408"/>
      <c r="BP23" s="408"/>
      <c r="BQ23" s="408"/>
      <c r="BR23" s="408"/>
      <c r="BS23" s="408"/>
      <c r="BT23" s="408"/>
      <c r="BU23" s="409"/>
      <c r="BV23" s="407">
        <v>47802976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9560</v>
      </c>
      <c r="R24" s="384"/>
      <c r="S24" s="384"/>
      <c r="T24" s="384"/>
      <c r="U24" s="384"/>
      <c r="V24" s="385"/>
      <c r="W24" s="449"/>
      <c r="X24" s="440"/>
      <c r="Y24" s="441"/>
      <c r="Z24" s="380" t="s">
        <v>164</v>
      </c>
      <c r="AA24" s="381"/>
      <c r="AB24" s="381"/>
      <c r="AC24" s="381"/>
      <c r="AD24" s="381"/>
      <c r="AE24" s="381"/>
      <c r="AF24" s="381"/>
      <c r="AG24" s="382"/>
      <c r="AH24" s="383">
        <v>777</v>
      </c>
      <c r="AI24" s="384"/>
      <c r="AJ24" s="384"/>
      <c r="AK24" s="384"/>
      <c r="AL24" s="385"/>
      <c r="AM24" s="383">
        <v>2570316</v>
      </c>
      <c r="AN24" s="384"/>
      <c r="AO24" s="384"/>
      <c r="AP24" s="384"/>
      <c r="AQ24" s="384"/>
      <c r="AR24" s="385"/>
      <c r="AS24" s="383">
        <v>3308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38838315</v>
      </c>
      <c r="BO24" s="408"/>
      <c r="BP24" s="408"/>
      <c r="BQ24" s="408"/>
      <c r="BR24" s="408"/>
      <c r="BS24" s="408"/>
      <c r="BT24" s="408"/>
      <c r="BU24" s="409"/>
      <c r="BV24" s="407">
        <v>37821182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2</v>
      </c>
      <c r="M25" s="384"/>
      <c r="N25" s="384"/>
      <c r="O25" s="384"/>
      <c r="P25" s="385"/>
      <c r="Q25" s="383">
        <v>7315</v>
      </c>
      <c r="R25" s="384"/>
      <c r="S25" s="384"/>
      <c r="T25" s="384"/>
      <c r="U25" s="384"/>
      <c r="V25" s="385"/>
      <c r="W25" s="449"/>
      <c r="X25" s="440"/>
      <c r="Y25" s="441"/>
      <c r="Z25" s="380" t="s">
        <v>167</v>
      </c>
      <c r="AA25" s="381"/>
      <c r="AB25" s="381"/>
      <c r="AC25" s="381"/>
      <c r="AD25" s="381"/>
      <c r="AE25" s="381"/>
      <c r="AF25" s="381"/>
      <c r="AG25" s="382"/>
      <c r="AH25" s="383">
        <v>131</v>
      </c>
      <c r="AI25" s="384"/>
      <c r="AJ25" s="384"/>
      <c r="AK25" s="384"/>
      <c r="AL25" s="385"/>
      <c r="AM25" s="383">
        <v>418283</v>
      </c>
      <c r="AN25" s="384"/>
      <c r="AO25" s="384"/>
      <c r="AP25" s="384"/>
      <c r="AQ25" s="384"/>
      <c r="AR25" s="385"/>
      <c r="AS25" s="383">
        <v>3193</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4225682</v>
      </c>
      <c r="BO25" s="403"/>
      <c r="BP25" s="403"/>
      <c r="BQ25" s="403"/>
      <c r="BR25" s="403"/>
      <c r="BS25" s="403"/>
      <c r="BT25" s="403"/>
      <c r="BU25" s="404"/>
      <c r="BV25" s="402">
        <v>4391272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6580</v>
      </c>
      <c r="R26" s="384"/>
      <c r="S26" s="384"/>
      <c r="T26" s="384"/>
      <c r="U26" s="384"/>
      <c r="V26" s="385"/>
      <c r="W26" s="449"/>
      <c r="X26" s="440"/>
      <c r="Y26" s="441"/>
      <c r="Z26" s="380" t="s">
        <v>170</v>
      </c>
      <c r="AA26" s="462"/>
      <c r="AB26" s="462"/>
      <c r="AC26" s="462"/>
      <c r="AD26" s="462"/>
      <c r="AE26" s="462"/>
      <c r="AF26" s="462"/>
      <c r="AG26" s="463"/>
      <c r="AH26" s="383">
        <v>26</v>
      </c>
      <c r="AI26" s="384"/>
      <c r="AJ26" s="384"/>
      <c r="AK26" s="384"/>
      <c r="AL26" s="385"/>
      <c r="AM26" s="383">
        <v>95342</v>
      </c>
      <c r="AN26" s="384"/>
      <c r="AO26" s="384"/>
      <c r="AP26" s="384"/>
      <c r="AQ26" s="384"/>
      <c r="AR26" s="385"/>
      <c r="AS26" s="383">
        <v>3667</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138</v>
      </c>
      <c r="BO26" s="408"/>
      <c r="BP26" s="408"/>
      <c r="BQ26" s="408"/>
      <c r="BR26" s="408"/>
      <c r="BS26" s="408"/>
      <c r="BT26" s="408"/>
      <c r="BU26" s="409"/>
      <c r="BV26" s="407" t="s">
        <v>138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5720</v>
      </c>
      <c r="R27" s="384"/>
      <c r="S27" s="384"/>
      <c r="T27" s="384"/>
      <c r="U27" s="384"/>
      <c r="V27" s="385"/>
      <c r="W27" s="449"/>
      <c r="X27" s="440"/>
      <c r="Y27" s="441"/>
      <c r="Z27" s="380" t="s">
        <v>173</v>
      </c>
      <c r="AA27" s="381"/>
      <c r="AB27" s="381"/>
      <c r="AC27" s="381"/>
      <c r="AD27" s="381"/>
      <c r="AE27" s="381"/>
      <c r="AF27" s="381"/>
      <c r="AG27" s="382"/>
      <c r="AH27" s="383">
        <v>14</v>
      </c>
      <c r="AI27" s="384"/>
      <c r="AJ27" s="384"/>
      <c r="AK27" s="384"/>
      <c r="AL27" s="385"/>
      <c r="AM27" s="383">
        <v>53340</v>
      </c>
      <c r="AN27" s="384"/>
      <c r="AO27" s="384"/>
      <c r="AP27" s="384"/>
      <c r="AQ27" s="384"/>
      <c r="AR27" s="385"/>
      <c r="AS27" s="383">
        <v>3810</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138</v>
      </c>
      <c r="BO27" s="411"/>
      <c r="BP27" s="411"/>
      <c r="BQ27" s="411"/>
      <c r="BR27" s="411"/>
      <c r="BS27" s="411"/>
      <c r="BT27" s="411"/>
      <c r="BU27" s="412"/>
      <c r="BV27" s="410">
        <v>800000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5180</v>
      </c>
      <c r="R28" s="384"/>
      <c r="S28" s="384"/>
      <c r="T28" s="384"/>
      <c r="U28" s="384"/>
      <c r="V28" s="385"/>
      <c r="W28" s="449"/>
      <c r="X28" s="440"/>
      <c r="Y28" s="441"/>
      <c r="Z28" s="380" t="s">
        <v>176</v>
      </c>
      <c r="AA28" s="381"/>
      <c r="AB28" s="381"/>
      <c r="AC28" s="381"/>
      <c r="AD28" s="381"/>
      <c r="AE28" s="381"/>
      <c r="AF28" s="381"/>
      <c r="AG28" s="382"/>
      <c r="AH28" s="383" t="s">
        <v>138</v>
      </c>
      <c r="AI28" s="384"/>
      <c r="AJ28" s="384"/>
      <c r="AK28" s="384"/>
      <c r="AL28" s="385"/>
      <c r="AM28" s="383" t="s">
        <v>138</v>
      </c>
      <c r="AN28" s="384"/>
      <c r="AO28" s="384"/>
      <c r="AP28" s="384"/>
      <c r="AQ28" s="384"/>
      <c r="AR28" s="385"/>
      <c r="AS28" s="383" t="s">
        <v>138</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4431572</v>
      </c>
      <c r="BO28" s="403"/>
      <c r="BP28" s="403"/>
      <c r="BQ28" s="403"/>
      <c r="BR28" s="403"/>
      <c r="BS28" s="403"/>
      <c r="BT28" s="403"/>
      <c r="BU28" s="404"/>
      <c r="BV28" s="402">
        <v>4268046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24</v>
      </c>
      <c r="M29" s="384"/>
      <c r="N29" s="384"/>
      <c r="O29" s="384"/>
      <c r="P29" s="385"/>
      <c r="Q29" s="383">
        <v>4820</v>
      </c>
      <c r="R29" s="384"/>
      <c r="S29" s="384"/>
      <c r="T29" s="384"/>
      <c r="U29" s="384"/>
      <c r="V29" s="385"/>
      <c r="W29" s="450"/>
      <c r="X29" s="451"/>
      <c r="Y29" s="452"/>
      <c r="Z29" s="380" t="s">
        <v>179</v>
      </c>
      <c r="AA29" s="381"/>
      <c r="AB29" s="381"/>
      <c r="AC29" s="381"/>
      <c r="AD29" s="381"/>
      <c r="AE29" s="381"/>
      <c r="AF29" s="381"/>
      <c r="AG29" s="382"/>
      <c r="AH29" s="383">
        <v>791</v>
      </c>
      <c r="AI29" s="384"/>
      <c r="AJ29" s="384"/>
      <c r="AK29" s="384"/>
      <c r="AL29" s="385"/>
      <c r="AM29" s="383">
        <v>2623656</v>
      </c>
      <c r="AN29" s="384"/>
      <c r="AO29" s="384"/>
      <c r="AP29" s="384"/>
      <c r="AQ29" s="384"/>
      <c r="AR29" s="385"/>
      <c r="AS29" s="383">
        <v>3317</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705618</v>
      </c>
      <c r="BO29" s="408"/>
      <c r="BP29" s="408"/>
      <c r="BQ29" s="408"/>
      <c r="BR29" s="408"/>
      <c r="BS29" s="408"/>
      <c r="BT29" s="408"/>
      <c r="BU29" s="409"/>
      <c r="BV29" s="407">
        <v>497028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99.6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5227081</v>
      </c>
      <c r="BO30" s="411"/>
      <c r="BP30" s="411"/>
      <c r="BQ30" s="411"/>
      <c r="BR30" s="411"/>
      <c r="BS30" s="411"/>
      <c r="BT30" s="411"/>
      <c r="BU30" s="412"/>
      <c r="BV30" s="410">
        <v>5565239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渡海船事業特別会計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愛媛県地方税滞納整理機構</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マイントピア別子</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IF('各会計、関係団体の財政状況及び健全化判断比率'!B34="","",'各会計、関係団体の財政状況及び健全化判断比率'!B34)</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愛媛県後期高齢者医療広域連合（特別会計）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新居浜市土地開発公社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平尾墓園事業特別会計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IF('各会計、関係団体の財政状況及び健全化判断比率'!B35="","",'各会計、関係団体の財政状況及び健全化判断比率'!B35)</f>
        <v>工業用地造成事業特別会計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愛媛県後期高齢者医療広域連合（一般会計）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新居浜市文化体育振興事業団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18</v>
      </c>
      <c r="CP37" s="366"/>
      <c r="CQ37" s="365" t="str">
        <f>IF('各会計、関係団体の財政状況及び健全化判断比率'!BS10="","",'各会計、関係団体の財政状況及び健全化判断比率'!BS10)</f>
        <v>別子木材センター</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19</v>
      </c>
      <c r="CP38" s="366"/>
      <c r="CQ38" s="365" t="str">
        <f>IF('各会計、関係団体の財政状況及び健全化判断比率'!BS11="","",'各会計、関係団体の財政状況及び健全化判断比率'!BS11)</f>
        <v>えひめ東予産業創造センター</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0tlX9O9et3ouJ+jMaahlr7DdFb9hoT4lZTdG2BGW2pbTs5bhD1QGATuCMSQ8ghLChbv+1j+ad31BddlsT+5+pw==" saltValue="gZZAg57UxuQgpG6fhePM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6" t="s">
        <v>565</v>
      </c>
      <c r="D34" s="1186"/>
      <c r="E34" s="1187"/>
      <c r="F34" s="32">
        <v>6.54</v>
      </c>
      <c r="G34" s="33">
        <v>4.51</v>
      </c>
      <c r="H34" s="33">
        <v>5.45</v>
      </c>
      <c r="I34" s="33">
        <v>6.22</v>
      </c>
      <c r="J34" s="34">
        <v>7.96</v>
      </c>
      <c r="K34" s="22"/>
      <c r="L34" s="22"/>
      <c r="M34" s="22"/>
      <c r="N34" s="22"/>
      <c r="O34" s="22"/>
      <c r="P34" s="22"/>
    </row>
    <row r="35" spans="1:16" ht="39" customHeight="1">
      <c r="A35" s="22"/>
      <c r="B35" s="35"/>
      <c r="C35" s="1180" t="s">
        <v>566</v>
      </c>
      <c r="D35" s="1181"/>
      <c r="E35" s="1182"/>
      <c r="F35" s="36">
        <v>3.3</v>
      </c>
      <c r="G35" s="37">
        <v>3.79</v>
      </c>
      <c r="H35" s="37">
        <v>4.17</v>
      </c>
      <c r="I35" s="37">
        <v>4.24</v>
      </c>
      <c r="J35" s="38">
        <v>4.6900000000000004</v>
      </c>
      <c r="K35" s="22"/>
      <c r="L35" s="22"/>
      <c r="M35" s="22"/>
      <c r="N35" s="22"/>
      <c r="O35" s="22"/>
      <c r="P35" s="22"/>
    </row>
    <row r="36" spans="1:16" ht="39" customHeight="1">
      <c r="A36" s="22"/>
      <c r="B36" s="35"/>
      <c r="C36" s="1180" t="s">
        <v>567</v>
      </c>
      <c r="D36" s="1181"/>
      <c r="E36" s="1182"/>
      <c r="F36" s="36">
        <v>3.17</v>
      </c>
      <c r="G36" s="37">
        <v>1.99</v>
      </c>
      <c r="H36" s="37">
        <v>3.89</v>
      </c>
      <c r="I36" s="37">
        <v>4.08</v>
      </c>
      <c r="J36" s="38">
        <v>4.1500000000000004</v>
      </c>
      <c r="K36" s="22"/>
      <c r="L36" s="22"/>
      <c r="M36" s="22"/>
      <c r="N36" s="22"/>
      <c r="O36" s="22"/>
      <c r="P36" s="22"/>
    </row>
    <row r="37" spans="1:16" ht="39" customHeight="1">
      <c r="A37" s="22"/>
      <c r="B37" s="35"/>
      <c r="C37" s="1180" t="s">
        <v>568</v>
      </c>
      <c r="D37" s="1181"/>
      <c r="E37" s="1182"/>
      <c r="F37" s="36">
        <v>0.66</v>
      </c>
      <c r="G37" s="37">
        <v>0.91</v>
      </c>
      <c r="H37" s="37">
        <v>0.72</v>
      </c>
      <c r="I37" s="37">
        <v>1.91</v>
      </c>
      <c r="J37" s="38">
        <v>0.91</v>
      </c>
      <c r="K37" s="22"/>
      <c r="L37" s="22"/>
      <c r="M37" s="22"/>
      <c r="N37" s="22"/>
      <c r="O37" s="22"/>
      <c r="P37" s="22"/>
    </row>
    <row r="38" spans="1:16" ht="39" customHeight="1">
      <c r="A38" s="22"/>
      <c r="B38" s="35"/>
      <c r="C38" s="1180" t="s">
        <v>569</v>
      </c>
      <c r="D38" s="1181"/>
      <c r="E38" s="1182"/>
      <c r="F38" s="36">
        <v>0.28000000000000003</v>
      </c>
      <c r="G38" s="37">
        <v>0.32</v>
      </c>
      <c r="H38" s="37">
        <v>0.28000000000000003</v>
      </c>
      <c r="I38" s="37">
        <v>0.31</v>
      </c>
      <c r="J38" s="38">
        <v>0.31</v>
      </c>
      <c r="K38" s="22"/>
      <c r="L38" s="22"/>
      <c r="M38" s="22"/>
      <c r="N38" s="22"/>
      <c r="O38" s="22"/>
      <c r="P38" s="22"/>
    </row>
    <row r="39" spans="1:16" ht="39" customHeight="1">
      <c r="A39" s="22"/>
      <c r="B39" s="35"/>
      <c r="C39" s="1180" t="s">
        <v>570</v>
      </c>
      <c r="D39" s="1181"/>
      <c r="E39" s="1182"/>
      <c r="F39" s="36">
        <v>0.08</v>
      </c>
      <c r="G39" s="37">
        <v>0.1</v>
      </c>
      <c r="H39" s="37">
        <v>0.13</v>
      </c>
      <c r="I39" s="37">
        <v>0.14000000000000001</v>
      </c>
      <c r="J39" s="38">
        <v>0.16</v>
      </c>
      <c r="K39" s="22"/>
      <c r="L39" s="22"/>
      <c r="M39" s="22"/>
      <c r="N39" s="22"/>
      <c r="O39" s="22"/>
      <c r="P39" s="22"/>
    </row>
    <row r="40" spans="1:16" ht="39" customHeight="1">
      <c r="A40" s="22"/>
      <c r="B40" s="35"/>
      <c r="C40" s="1180" t="s">
        <v>571</v>
      </c>
      <c r="D40" s="1181"/>
      <c r="E40" s="1182"/>
      <c r="F40" s="36">
        <v>0</v>
      </c>
      <c r="G40" s="37">
        <v>0</v>
      </c>
      <c r="H40" s="37">
        <v>0</v>
      </c>
      <c r="I40" s="37">
        <v>0</v>
      </c>
      <c r="J40" s="38">
        <v>0</v>
      </c>
      <c r="K40" s="22"/>
      <c r="L40" s="22"/>
      <c r="M40" s="22"/>
      <c r="N40" s="22"/>
      <c r="O40" s="22"/>
      <c r="P40" s="22"/>
    </row>
    <row r="41" spans="1:16" ht="39" customHeight="1">
      <c r="A41" s="22"/>
      <c r="B41" s="35"/>
      <c r="C41" s="1180" t="s">
        <v>572</v>
      </c>
      <c r="D41" s="1181"/>
      <c r="E41" s="1182"/>
      <c r="F41" s="36">
        <v>0.39</v>
      </c>
      <c r="G41" s="37">
        <v>0</v>
      </c>
      <c r="H41" s="37">
        <v>0</v>
      </c>
      <c r="I41" s="37">
        <v>0</v>
      </c>
      <c r="J41" s="38">
        <v>0</v>
      </c>
      <c r="K41" s="22"/>
      <c r="L41" s="22"/>
      <c r="M41" s="22"/>
      <c r="N41" s="22"/>
      <c r="O41" s="22"/>
      <c r="P41" s="22"/>
    </row>
    <row r="42" spans="1:16" ht="39" customHeight="1">
      <c r="A42" s="22"/>
      <c r="B42" s="39"/>
      <c r="C42" s="1180" t="s">
        <v>573</v>
      </c>
      <c r="D42" s="1181"/>
      <c r="E42" s="1182"/>
      <c r="F42" s="36" t="s">
        <v>516</v>
      </c>
      <c r="G42" s="37" t="s">
        <v>516</v>
      </c>
      <c r="H42" s="37" t="s">
        <v>516</v>
      </c>
      <c r="I42" s="37" t="s">
        <v>516</v>
      </c>
      <c r="J42" s="38" t="s">
        <v>516</v>
      </c>
      <c r="K42" s="22"/>
      <c r="L42" s="22"/>
      <c r="M42" s="22"/>
      <c r="N42" s="22"/>
      <c r="O42" s="22"/>
      <c r="P42" s="22"/>
    </row>
    <row r="43" spans="1:16" ht="39" customHeight="1" thickBot="1">
      <c r="A43" s="22"/>
      <c r="B43" s="40"/>
      <c r="C43" s="1183" t="s">
        <v>574</v>
      </c>
      <c r="D43" s="1184"/>
      <c r="E43" s="1185"/>
      <c r="F43" s="41">
        <v>0.28000000000000003</v>
      </c>
      <c r="G43" s="42">
        <v>0.28000000000000003</v>
      </c>
      <c r="H43" s="42">
        <v>0.74</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CzogpE08aBmd4/1E6HsOxtOVLW0jh+JDqy1LQf7AaZaHqQfmv0u+31g/F7jp2p1oEMJhPG7gJFfpB68t4/DVw==" saltValue="4owfq1QkYnCU4oxFCc0e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6" t="s">
        <v>11</v>
      </c>
      <c r="C45" s="1197"/>
      <c r="D45" s="58"/>
      <c r="E45" s="1202" t="s">
        <v>12</v>
      </c>
      <c r="F45" s="1202"/>
      <c r="G45" s="1202"/>
      <c r="H45" s="1202"/>
      <c r="I45" s="1202"/>
      <c r="J45" s="1203"/>
      <c r="K45" s="59">
        <v>5795</v>
      </c>
      <c r="L45" s="60">
        <v>5745</v>
      </c>
      <c r="M45" s="60">
        <v>5281</v>
      </c>
      <c r="N45" s="60">
        <v>4723</v>
      </c>
      <c r="O45" s="61">
        <v>4432</v>
      </c>
      <c r="P45" s="48"/>
      <c r="Q45" s="48"/>
      <c r="R45" s="48"/>
      <c r="S45" s="48"/>
      <c r="T45" s="48"/>
      <c r="U45" s="48"/>
    </row>
    <row r="46" spans="1:21" ht="30.75" customHeight="1">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c r="A48" s="48"/>
      <c r="B48" s="1198"/>
      <c r="C48" s="1199"/>
      <c r="D48" s="62"/>
      <c r="E48" s="1190" t="s">
        <v>15</v>
      </c>
      <c r="F48" s="1190"/>
      <c r="G48" s="1190"/>
      <c r="H48" s="1190"/>
      <c r="I48" s="1190"/>
      <c r="J48" s="1191"/>
      <c r="K48" s="63">
        <v>1599</v>
      </c>
      <c r="L48" s="64">
        <v>1704</v>
      </c>
      <c r="M48" s="64">
        <v>1652</v>
      </c>
      <c r="N48" s="64">
        <v>1653</v>
      </c>
      <c r="O48" s="65">
        <v>1667</v>
      </c>
      <c r="P48" s="48"/>
      <c r="Q48" s="48"/>
      <c r="R48" s="48"/>
      <c r="S48" s="48"/>
      <c r="T48" s="48"/>
      <c r="U48" s="48"/>
    </row>
    <row r="49" spans="1:21" ht="30.75" customHeight="1">
      <c r="A49" s="48"/>
      <c r="B49" s="1198"/>
      <c r="C49" s="1199"/>
      <c r="D49" s="62"/>
      <c r="E49" s="1190" t="s">
        <v>16</v>
      </c>
      <c r="F49" s="1190"/>
      <c r="G49" s="1190"/>
      <c r="H49" s="1190"/>
      <c r="I49" s="1190"/>
      <c r="J49" s="1191"/>
      <c r="K49" s="63" t="s">
        <v>516</v>
      </c>
      <c r="L49" s="64" t="s">
        <v>516</v>
      </c>
      <c r="M49" s="64" t="s">
        <v>516</v>
      </c>
      <c r="N49" s="64" t="s">
        <v>516</v>
      </c>
      <c r="O49" s="65" t="s">
        <v>516</v>
      </c>
      <c r="P49" s="48"/>
      <c r="Q49" s="48"/>
      <c r="R49" s="48"/>
      <c r="S49" s="48"/>
      <c r="T49" s="48"/>
      <c r="U49" s="48"/>
    </row>
    <row r="50" spans="1:21" ht="30.75" customHeight="1">
      <c r="A50" s="48"/>
      <c r="B50" s="1198"/>
      <c r="C50" s="1199"/>
      <c r="D50" s="62"/>
      <c r="E50" s="1190" t="s">
        <v>17</v>
      </c>
      <c r="F50" s="1190"/>
      <c r="G50" s="1190"/>
      <c r="H50" s="1190"/>
      <c r="I50" s="1190"/>
      <c r="J50" s="1191"/>
      <c r="K50" s="63">
        <v>48</v>
      </c>
      <c r="L50" s="64">
        <v>41</v>
      </c>
      <c r="M50" s="64">
        <v>39</v>
      </c>
      <c r="N50" s="64">
        <v>34</v>
      </c>
      <c r="O50" s="65">
        <v>29</v>
      </c>
      <c r="P50" s="48"/>
      <c r="Q50" s="48"/>
      <c r="R50" s="48"/>
      <c r="S50" s="48"/>
      <c r="T50" s="48"/>
      <c r="U50" s="48"/>
    </row>
    <row r="51" spans="1:21" ht="30.75" customHeight="1">
      <c r="A51" s="48"/>
      <c r="B51" s="1200"/>
      <c r="C51" s="1201"/>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c r="A52" s="48"/>
      <c r="B52" s="1188" t="s">
        <v>19</v>
      </c>
      <c r="C52" s="1189"/>
      <c r="D52" s="66"/>
      <c r="E52" s="1190" t="s">
        <v>20</v>
      </c>
      <c r="F52" s="1190"/>
      <c r="G52" s="1190"/>
      <c r="H52" s="1190"/>
      <c r="I52" s="1190"/>
      <c r="J52" s="1191"/>
      <c r="K52" s="63">
        <v>5956</v>
      </c>
      <c r="L52" s="64">
        <v>6013</v>
      </c>
      <c r="M52" s="64">
        <v>5841</v>
      </c>
      <c r="N52" s="64">
        <v>5696</v>
      </c>
      <c r="O52" s="65">
        <v>5674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1486</v>
      </c>
      <c r="L53" s="69">
        <v>1477</v>
      </c>
      <c r="M53" s="69">
        <v>1131</v>
      </c>
      <c r="N53" s="69">
        <v>714</v>
      </c>
      <c r="O53" s="70">
        <v>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QFK/ockHLKAuGvyLAZwYzTs2gnwOpW8iJ6VBN8YXYhs7tY/ACAd6LCv9qMJdArwdqirtVirobvaBkzLRgOrQ==" saltValue="nDNDzpHERdzg2qJ2GUvE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16" t="s">
        <v>24</v>
      </c>
      <c r="C41" s="1217"/>
      <c r="D41" s="81"/>
      <c r="E41" s="1218" t="s">
        <v>25</v>
      </c>
      <c r="F41" s="1218"/>
      <c r="G41" s="1218"/>
      <c r="H41" s="1219"/>
      <c r="I41" s="82">
        <v>48433</v>
      </c>
      <c r="J41" s="83">
        <v>48388</v>
      </c>
      <c r="K41" s="83">
        <v>48623</v>
      </c>
      <c r="L41" s="83">
        <v>48431</v>
      </c>
      <c r="M41" s="84">
        <v>49872</v>
      </c>
    </row>
    <row r="42" spans="2:13" ht="27.75" customHeight="1">
      <c r="B42" s="1206"/>
      <c r="C42" s="1207"/>
      <c r="D42" s="85"/>
      <c r="E42" s="1210" t="s">
        <v>26</v>
      </c>
      <c r="F42" s="1210"/>
      <c r="G42" s="1210"/>
      <c r="H42" s="1211"/>
      <c r="I42" s="86">
        <v>174</v>
      </c>
      <c r="J42" s="87">
        <v>133</v>
      </c>
      <c r="K42" s="87">
        <v>94</v>
      </c>
      <c r="L42" s="87">
        <v>60</v>
      </c>
      <c r="M42" s="88">
        <v>30</v>
      </c>
    </row>
    <row r="43" spans="2:13" ht="27.75" customHeight="1">
      <c r="B43" s="1206"/>
      <c r="C43" s="1207"/>
      <c r="D43" s="85"/>
      <c r="E43" s="1210" t="s">
        <v>27</v>
      </c>
      <c r="F43" s="1210"/>
      <c r="G43" s="1210"/>
      <c r="H43" s="1211"/>
      <c r="I43" s="86">
        <v>21904</v>
      </c>
      <c r="J43" s="87">
        <v>22597</v>
      </c>
      <c r="K43" s="87">
        <v>22850</v>
      </c>
      <c r="L43" s="87">
        <v>22603</v>
      </c>
      <c r="M43" s="88">
        <v>22078</v>
      </c>
    </row>
    <row r="44" spans="2:13" ht="27.75" customHeight="1">
      <c r="B44" s="1206"/>
      <c r="C44" s="1207"/>
      <c r="D44" s="85"/>
      <c r="E44" s="1210" t="s">
        <v>28</v>
      </c>
      <c r="F44" s="1210"/>
      <c r="G44" s="1210"/>
      <c r="H44" s="1211"/>
      <c r="I44" s="86" t="s">
        <v>516</v>
      </c>
      <c r="J44" s="87" t="s">
        <v>516</v>
      </c>
      <c r="K44" s="87" t="s">
        <v>516</v>
      </c>
      <c r="L44" s="87" t="s">
        <v>516</v>
      </c>
      <c r="M44" s="88" t="s">
        <v>516</v>
      </c>
    </row>
    <row r="45" spans="2:13" ht="27.75" customHeight="1">
      <c r="B45" s="1206"/>
      <c r="C45" s="1207"/>
      <c r="D45" s="85"/>
      <c r="E45" s="1210" t="s">
        <v>29</v>
      </c>
      <c r="F45" s="1210"/>
      <c r="G45" s="1210"/>
      <c r="H45" s="1211"/>
      <c r="I45" s="86">
        <v>7990</v>
      </c>
      <c r="J45" s="87">
        <v>7756</v>
      </c>
      <c r="K45" s="87">
        <v>8033</v>
      </c>
      <c r="L45" s="87">
        <v>8035</v>
      </c>
      <c r="M45" s="88">
        <v>7793</v>
      </c>
    </row>
    <row r="46" spans="2:13" ht="27.75" customHeight="1">
      <c r="B46" s="1206"/>
      <c r="C46" s="1207"/>
      <c r="D46" s="89"/>
      <c r="E46" s="1210" t="s">
        <v>30</v>
      </c>
      <c r="F46" s="1210"/>
      <c r="G46" s="1210"/>
      <c r="H46" s="1211"/>
      <c r="I46" s="86" t="s">
        <v>516</v>
      </c>
      <c r="J46" s="87" t="s">
        <v>516</v>
      </c>
      <c r="K46" s="87" t="s">
        <v>516</v>
      </c>
      <c r="L46" s="87" t="s">
        <v>516</v>
      </c>
      <c r="M46" s="88" t="s">
        <v>516</v>
      </c>
    </row>
    <row r="47" spans="2:13" ht="27.75" customHeight="1">
      <c r="B47" s="1206"/>
      <c r="C47" s="1207"/>
      <c r="D47" s="90"/>
      <c r="E47" s="1220" t="s">
        <v>31</v>
      </c>
      <c r="F47" s="1221"/>
      <c r="G47" s="1221"/>
      <c r="H47" s="1222"/>
      <c r="I47" s="86" t="s">
        <v>516</v>
      </c>
      <c r="J47" s="87" t="s">
        <v>516</v>
      </c>
      <c r="K47" s="87" t="s">
        <v>516</v>
      </c>
      <c r="L47" s="87" t="s">
        <v>516</v>
      </c>
      <c r="M47" s="88" t="s">
        <v>516</v>
      </c>
    </row>
    <row r="48" spans="2:13" ht="27.75" customHeight="1">
      <c r="B48" s="1206"/>
      <c r="C48" s="1207"/>
      <c r="D48" s="85"/>
      <c r="E48" s="1210" t="s">
        <v>32</v>
      </c>
      <c r="F48" s="1210"/>
      <c r="G48" s="1210"/>
      <c r="H48" s="1211"/>
      <c r="I48" s="86" t="s">
        <v>516</v>
      </c>
      <c r="J48" s="87" t="s">
        <v>516</v>
      </c>
      <c r="K48" s="87" t="s">
        <v>516</v>
      </c>
      <c r="L48" s="87" t="s">
        <v>516</v>
      </c>
      <c r="M48" s="88" t="s">
        <v>516</v>
      </c>
    </row>
    <row r="49" spans="2:13" ht="27.75" customHeight="1">
      <c r="B49" s="1208"/>
      <c r="C49" s="1209"/>
      <c r="D49" s="85"/>
      <c r="E49" s="1210" t="s">
        <v>33</v>
      </c>
      <c r="F49" s="1210"/>
      <c r="G49" s="1210"/>
      <c r="H49" s="1211"/>
      <c r="I49" s="86" t="s">
        <v>516</v>
      </c>
      <c r="J49" s="87" t="s">
        <v>516</v>
      </c>
      <c r="K49" s="87" t="s">
        <v>516</v>
      </c>
      <c r="L49" s="87" t="s">
        <v>516</v>
      </c>
      <c r="M49" s="88" t="s">
        <v>516</v>
      </c>
    </row>
    <row r="50" spans="2:13" ht="27.75" customHeight="1">
      <c r="B50" s="1204" t="s">
        <v>34</v>
      </c>
      <c r="C50" s="1205"/>
      <c r="D50" s="91"/>
      <c r="E50" s="1210" t="s">
        <v>35</v>
      </c>
      <c r="F50" s="1210"/>
      <c r="G50" s="1210"/>
      <c r="H50" s="1211"/>
      <c r="I50" s="86">
        <v>12239</v>
      </c>
      <c r="J50" s="87">
        <v>11623</v>
      </c>
      <c r="K50" s="87">
        <v>11189</v>
      </c>
      <c r="L50" s="87">
        <v>9902</v>
      </c>
      <c r="M50" s="88">
        <v>10062</v>
      </c>
    </row>
    <row r="51" spans="2:13" ht="27.75" customHeight="1">
      <c r="B51" s="1206"/>
      <c r="C51" s="1207"/>
      <c r="D51" s="85"/>
      <c r="E51" s="1210" t="s">
        <v>36</v>
      </c>
      <c r="F51" s="1210"/>
      <c r="G51" s="1210"/>
      <c r="H51" s="1211"/>
      <c r="I51" s="86">
        <v>17160</v>
      </c>
      <c r="J51" s="87">
        <v>16007</v>
      </c>
      <c r="K51" s="87">
        <v>15709</v>
      </c>
      <c r="L51" s="87">
        <v>16019</v>
      </c>
      <c r="M51" s="88">
        <v>17912</v>
      </c>
    </row>
    <row r="52" spans="2:13" ht="27.75" customHeight="1">
      <c r="B52" s="1208"/>
      <c r="C52" s="1209"/>
      <c r="D52" s="85"/>
      <c r="E52" s="1210" t="s">
        <v>37</v>
      </c>
      <c r="F52" s="1210"/>
      <c r="G52" s="1210"/>
      <c r="H52" s="1211"/>
      <c r="I52" s="86">
        <v>53223</v>
      </c>
      <c r="J52" s="87">
        <v>53407</v>
      </c>
      <c r="K52" s="87">
        <v>53143</v>
      </c>
      <c r="L52" s="87">
        <v>52110</v>
      </c>
      <c r="M52" s="88">
        <v>52021</v>
      </c>
    </row>
    <row r="53" spans="2:13" ht="27.75" customHeight="1" thickBot="1">
      <c r="B53" s="1212" t="s">
        <v>38</v>
      </c>
      <c r="C53" s="1213"/>
      <c r="D53" s="92"/>
      <c r="E53" s="1214" t="s">
        <v>39</v>
      </c>
      <c r="F53" s="1214"/>
      <c r="G53" s="1214"/>
      <c r="H53" s="1215"/>
      <c r="I53" s="93">
        <v>-4121</v>
      </c>
      <c r="J53" s="94">
        <v>-2164</v>
      </c>
      <c r="K53" s="94">
        <v>-441</v>
      </c>
      <c r="L53" s="94">
        <v>1099</v>
      </c>
      <c r="M53" s="95">
        <v>-222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RbnBBOJ4kZFEb+rBO4UakeTptLvKJDjfMuBga6E3CHBQ3aVeW8Y2Ubwf/1QVa7rTyu8bNp0YTYQdC0SDwraLg==" saltValue="kGh0zpg1yx9ClLJwZcIq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31" t="s">
        <v>42</v>
      </c>
      <c r="D55" s="1231"/>
      <c r="E55" s="1232"/>
      <c r="F55" s="107">
        <v>5148</v>
      </c>
      <c r="G55" s="107">
        <v>4268</v>
      </c>
      <c r="H55" s="108">
        <v>4432</v>
      </c>
    </row>
    <row r="56" spans="2:8" ht="52.5" customHeight="1">
      <c r="B56" s="109"/>
      <c r="C56" s="1233" t="s">
        <v>43</v>
      </c>
      <c r="D56" s="1233"/>
      <c r="E56" s="1234"/>
      <c r="F56" s="110">
        <v>617</v>
      </c>
      <c r="G56" s="110">
        <v>497</v>
      </c>
      <c r="H56" s="111">
        <v>706</v>
      </c>
    </row>
    <row r="57" spans="2:8" ht="53.25" customHeight="1">
      <c r="B57" s="109"/>
      <c r="C57" s="1235" t="s">
        <v>44</v>
      </c>
      <c r="D57" s="1235"/>
      <c r="E57" s="1236"/>
      <c r="F57" s="112">
        <v>5885</v>
      </c>
      <c r="G57" s="112">
        <v>5565</v>
      </c>
      <c r="H57" s="113">
        <v>5227</v>
      </c>
    </row>
    <row r="58" spans="2:8" ht="45.75" customHeight="1">
      <c r="B58" s="114"/>
      <c r="C58" s="1223" t="s">
        <v>589</v>
      </c>
      <c r="D58" s="1224"/>
      <c r="E58" s="1225"/>
      <c r="F58" s="115">
        <v>1766</v>
      </c>
      <c r="G58" s="115">
        <v>1722</v>
      </c>
      <c r="H58" s="116">
        <v>1563</v>
      </c>
    </row>
    <row r="59" spans="2:8" ht="45.75" customHeight="1">
      <c r="B59" s="114"/>
      <c r="C59" s="1223" t="s">
        <v>590</v>
      </c>
      <c r="D59" s="1224"/>
      <c r="E59" s="1225"/>
      <c r="F59" s="115">
        <v>833</v>
      </c>
      <c r="G59" s="115">
        <v>821</v>
      </c>
      <c r="H59" s="116">
        <v>821</v>
      </c>
    </row>
    <row r="60" spans="2:8" ht="45.75" customHeight="1">
      <c r="B60" s="114"/>
      <c r="C60" s="1223" t="s">
        <v>591</v>
      </c>
      <c r="D60" s="1224"/>
      <c r="E60" s="1225"/>
      <c r="F60" s="115">
        <v>1136</v>
      </c>
      <c r="G60" s="115">
        <v>904</v>
      </c>
      <c r="H60" s="116">
        <v>710</v>
      </c>
    </row>
    <row r="61" spans="2:8" ht="45.75" customHeight="1">
      <c r="B61" s="114"/>
      <c r="C61" s="1223" t="s">
        <v>593</v>
      </c>
      <c r="D61" s="1224"/>
      <c r="E61" s="1225"/>
      <c r="F61" s="115">
        <v>693</v>
      </c>
      <c r="G61" s="115">
        <v>693</v>
      </c>
      <c r="H61" s="116">
        <v>693</v>
      </c>
    </row>
    <row r="62" spans="2:8" ht="45.75" customHeight="1" thickBot="1">
      <c r="B62" s="117"/>
      <c r="C62" s="1226" t="s">
        <v>592</v>
      </c>
      <c r="D62" s="1227"/>
      <c r="E62" s="1228"/>
      <c r="F62" s="118">
        <v>463</v>
      </c>
      <c r="G62" s="118">
        <v>432</v>
      </c>
      <c r="H62" s="119">
        <v>393</v>
      </c>
    </row>
    <row r="63" spans="2:8" ht="52.5" customHeight="1" thickBot="1">
      <c r="B63" s="120"/>
      <c r="C63" s="1229" t="s">
        <v>45</v>
      </c>
      <c r="D63" s="1229"/>
      <c r="E63" s="1230"/>
      <c r="F63" s="121">
        <v>11650</v>
      </c>
      <c r="G63" s="121">
        <v>10330</v>
      </c>
      <c r="H63" s="122">
        <v>10364</v>
      </c>
    </row>
    <row r="64" spans="2:8" ht="15" customHeight="1"/>
    <row r="65" ht="0" hidden="1" customHeight="1"/>
    <row r="66" ht="0" hidden="1" customHeight="1"/>
  </sheetData>
  <sheetProtection algorithmName="SHA-512" hashValue="IHe8xEun34AUcjHy4MQBaaiCtIrxgL4kbVpAJ3wkuQOxSUJMd6oxm8pkBlhO/x8b5hJJfIkndvoD3UneTpknHw==" saltValue="roQeHhGhZB1v9uMACRr4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606</v>
      </c>
      <c r="AO51" s="1275"/>
      <c r="AP51" s="1275"/>
      <c r="AQ51" s="1275"/>
      <c r="AR51" s="1275"/>
      <c r="AS51" s="1275"/>
      <c r="AT51" s="1275"/>
      <c r="AU51" s="1275"/>
      <c r="AV51" s="1275"/>
      <c r="AW51" s="1275"/>
      <c r="AX51" s="1275"/>
      <c r="AY51" s="1275"/>
      <c r="AZ51" s="1275"/>
      <c r="BA51" s="1275"/>
      <c r="BB51" s="1275" t="s">
        <v>607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4.8</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52.1</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609</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6.5</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610</v>
      </c>
    </row>
    <row r="64" spans="1:109">
      <c r="B64" s="1246"/>
      <c r="G64" s="1253"/>
      <c r="I64" s="1287"/>
      <c r="J64" s="1287"/>
      <c r="K64" s="1287"/>
      <c r="L64" s="1287"/>
      <c r="M64" s="1287"/>
      <c r="N64" s="1288"/>
      <c r="AM64" s="1253"/>
      <c r="AN64" s="1253" t="s">
        <v>603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c r="B73" s="1246"/>
      <c r="G73" s="1272"/>
      <c r="H73" s="1272"/>
      <c r="I73" s="1272"/>
      <c r="J73" s="1272"/>
      <c r="K73" s="1294"/>
      <c r="L73" s="1294"/>
      <c r="M73" s="1294"/>
      <c r="N73" s="1294"/>
      <c r="AM73" s="1264"/>
      <c r="AN73" s="1275" t="s">
        <v>606</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4.8</v>
      </c>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612</v>
      </c>
      <c r="BC75" s="1275"/>
      <c r="BD75" s="1275"/>
      <c r="BE75" s="1275"/>
      <c r="BF75" s="1275"/>
      <c r="BG75" s="1275"/>
      <c r="BH75" s="1275"/>
      <c r="BI75" s="1275"/>
      <c r="BJ75" s="1275"/>
      <c r="BK75" s="1275"/>
      <c r="BL75" s="1275"/>
      <c r="BM75" s="1275"/>
      <c r="BN75" s="1275"/>
      <c r="BO75" s="1275"/>
      <c r="BP75" s="1277">
        <v>6.5</v>
      </c>
      <c r="BQ75" s="1277"/>
      <c r="BR75" s="1277"/>
      <c r="BS75" s="1277"/>
      <c r="BT75" s="1277"/>
      <c r="BU75" s="1277"/>
      <c r="BV75" s="1277"/>
      <c r="BW75" s="1277"/>
      <c r="BX75" s="1277">
        <v>6.5</v>
      </c>
      <c r="BY75" s="1277"/>
      <c r="BZ75" s="1277"/>
      <c r="CA75" s="1277"/>
      <c r="CB75" s="1277"/>
      <c r="CC75" s="1277"/>
      <c r="CD75" s="1277"/>
      <c r="CE75" s="1277"/>
      <c r="CF75" s="1277">
        <v>6</v>
      </c>
      <c r="CG75" s="1277"/>
      <c r="CH75" s="1277"/>
      <c r="CI75" s="1277"/>
      <c r="CJ75" s="1277"/>
      <c r="CK75" s="1277"/>
      <c r="CL75" s="1277"/>
      <c r="CM75" s="1277"/>
      <c r="CN75" s="1277">
        <v>4.9000000000000004</v>
      </c>
      <c r="CO75" s="1277"/>
      <c r="CP75" s="1277"/>
      <c r="CQ75" s="1277"/>
      <c r="CR75" s="1277"/>
      <c r="CS75" s="1277"/>
      <c r="CT75" s="1277"/>
      <c r="CU75" s="1277"/>
      <c r="CV75" s="1277">
        <v>3.3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609</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612</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U3+ZxmKzG1Oj5EtTU9Ag+QGsKo9Wc7u75NLkHpZ/96L3FlMAPMKF8TOLP+LoTTzEBDcVUPcxgDbNMzqv++teg==" saltValue="8ITlWABJgwRbXb4N71pV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KKjhE4EgU4kUzZKzL5GtnswsyzdR1VfbRBnQei0PCyEeqOWFAhr9efYzxBoi+MI1/D+JEZ7dggY2c6Ng8zHPg==" saltValue="hTbp3PiwErRoDqmwLkGc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MN6jcSJS2y8+9onU/+sBJENZwJ/HGa3gWPWNvSJBJ2ihNJz8IL63643vcb4coLqdaU5nq0BBG7nk5LMzOp/w==" saltValue="uKiGrjPZuB9is50ttn6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50638</v>
      </c>
      <c r="E3" s="141"/>
      <c r="F3" s="142">
        <v>50840</v>
      </c>
      <c r="G3" s="143"/>
      <c r="H3" s="144"/>
    </row>
    <row r="4" spans="1:8">
      <c r="A4" s="145"/>
      <c r="B4" s="146"/>
      <c r="C4" s="147"/>
      <c r="D4" s="148">
        <v>24013</v>
      </c>
      <c r="E4" s="149"/>
      <c r="F4" s="150">
        <v>25367</v>
      </c>
      <c r="G4" s="151"/>
      <c r="H4" s="152"/>
    </row>
    <row r="5" spans="1:8">
      <c r="A5" s="133" t="s">
        <v>551</v>
      </c>
      <c r="B5" s="138"/>
      <c r="C5" s="139"/>
      <c r="D5" s="140">
        <v>61242</v>
      </c>
      <c r="E5" s="141"/>
      <c r="F5" s="142">
        <v>53605</v>
      </c>
      <c r="G5" s="143"/>
      <c r="H5" s="144"/>
    </row>
    <row r="6" spans="1:8">
      <c r="A6" s="145"/>
      <c r="B6" s="146"/>
      <c r="C6" s="147"/>
      <c r="D6" s="148">
        <v>27449</v>
      </c>
      <c r="E6" s="149"/>
      <c r="F6" s="150">
        <v>28343</v>
      </c>
      <c r="G6" s="151"/>
      <c r="H6" s="152"/>
    </row>
    <row r="7" spans="1:8">
      <c r="A7" s="133" t="s">
        <v>552</v>
      </c>
      <c r="B7" s="138"/>
      <c r="C7" s="139"/>
      <c r="D7" s="140">
        <v>54228</v>
      </c>
      <c r="E7" s="141"/>
      <c r="F7" s="142">
        <v>46440</v>
      </c>
      <c r="G7" s="143"/>
      <c r="H7" s="144"/>
    </row>
    <row r="8" spans="1:8">
      <c r="A8" s="145"/>
      <c r="B8" s="146"/>
      <c r="C8" s="147"/>
      <c r="D8" s="148">
        <v>33901</v>
      </c>
      <c r="E8" s="149"/>
      <c r="F8" s="150">
        <v>27658</v>
      </c>
      <c r="G8" s="151"/>
      <c r="H8" s="152"/>
    </row>
    <row r="9" spans="1:8">
      <c r="A9" s="133" t="s">
        <v>553</v>
      </c>
      <c r="B9" s="138"/>
      <c r="C9" s="139"/>
      <c r="D9" s="140">
        <v>49783</v>
      </c>
      <c r="E9" s="141"/>
      <c r="F9" s="142">
        <v>63257</v>
      </c>
      <c r="G9" s="143"/>
      <c r="H9" s="144"/>
    </row>
    <row r="10" spans="1:8">
      <c r="A10" s="145"/>
      <c r="B10" s="146"/>
      <c r="C10" s="147"/>
      <c r="D10" s="148">
        <v>28994</v>
      </c>
      <c r="E10" s="149"/>
      <c r="F10" s="150">
        <v>27259</v>
      </c>
      <c r="G10" s="151"/>
      <c r="H10" s="152"/>
    </row>
    <row r="11" spans="1:8">
      <c r="A11" s="133" t="s">
        <v>554</v>
      </c>
      <c r="B11" s="138"/>
      <c r="C11" s="139"/>
      <c r="D11" s="140">
        <v>56580</v>
      </c>
      <c r="E11" s="141"/>
      <c r="F11" s="142">
        <v>52308</v>
      </c>
      <c r="G11" s="143"/>
      <c r="H11" s="144"/>
    </row>
    <row r="12" spans="1:8">
      <c r="A12" s="145"/>
      <c r="B12" s="146"/>
      <c r="C12" s="153"/>
      <c r="D12" s="148">
        <v>29415</v>
      </c>
      <c r="E12" s="149"/>
      <c r="F12" s="150">
        <v>28695</v>
      </c>
      <c r="G12" s="151"/>
      <c r="H12" s="152"/>
    </row>
    <row r="13" spans="1:8">
      <c r="A13" s="133"/>
      <c r="B13" s="138"/>
      <c r="C13" s="154"/>
      <c r="D13" s="155">
        <v>54494</v>
      </c>
      <c r="E13" s="156"/>
      <c r="F13" s="157">
        <v>53290</v>
      </c>
      <c r="G13" s="158"/>
      <c r="H13" s="144"/>
    </row>
    <row r="14" spans="1:8">
      <c r="A14" s="145"/>
      <c r="B14" s="146"/>
      <c r="C14" s="147"/>
      <c r="D14" s="148">
        <v>28754</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3.26</v>
      </c>
      <c r="C19" s="159">
        <f>ROUND(VALUE(SUBSTITUTE(実質収支比率等に係る経年分析!G$48,"▲","-")),2)</f>
        <v>2.08</v>
      </c>
      <c r="D19" s="159">
        <f>ROUND(VALUE(SUBSTITUTE(実質収支比率等に係る経年分析!H$48,"▲","-")),2)</f>
        <v>4.03</v>
      </c>
      <c r="E19" s="159">
        <f>ROUND(VALUE(SUBSTITUTE(実質収支比率等に係る経年分析!I$48,"▲","-")),2)</f>
        <v>4.2300000000000004</v>
      </c>
      <c r="F19" s="159">
        <f>ROUND(VALUE(SUBSTITUTE(実質収支比率等に係る経年分析!J$48,"▲","-")),2)</f>
        <v>3.94</v>
      </c>
    </row>
    <row r="20" spans="1:11">
      <c r="A20" s="159" t="s">
        <v>49</v>
      </c>
      <c r="B20" s="159">
        <f>ROUND(VALUE(SUBSTITUTE(実質収支比率等に係る経年分析!F$47,"▲","-")),2)</f>
        <v>20.79</v>
      </c>
      <c r="C20" s="159">
        <f>ROUND(VALUE(SUBSTITUTE(実質収支比率等に係る経年分析!G$47,"▲","-")),2)</f>
        <v>18.48</v>
      </c>
      <c r="D20" s="159">
        <f>ROUND(VALUE(SUBSTITUTE(実質収支比率等に係る経年分析!H$47,"▲","-")),2)</f>
        <v>18.899999999999999</v>
      </c>
      <c r="E20" s="159">
        <f>ROUND(VALUE(SUBSTITUTE(実質収支比率等に係る経年分析!I$47,"▲","-")),2)</f>
        <v>15.71</v>
      </c>
      <c r="F20" s="159">
        <f>ROUND(VALUE(SUBSTITUTE(実質収支比率等に係る経年分析!J$47,"▲","-")),2)</f>
        <v>16.579999999999998</v>
      </c>
    </row>
    <row r="21" spans="1:11">
      <c r="A21" s="159" t="s">
        <v>50</v>
      </c>
      <c r="B21" s="159">
        <f>IF(ISNUMBER(VALUE(SUBSTITUTE(実質収支比率等に係る経年分析!F$49,"▲","-"))),ROUND(VALUE(SUBSTITUTE(実質収支比率等に係る経年分析!F$49,"▲","-")),2),NA())</f>
        <v>1.64</v>
      </c>
      <c r="C21" s="159">
        <f>IF(ISNUMBER(VALUE(SUBSTITUTE(実質収支比率等に係る経年分析!G$49,"▲","-"))),ROUND(VALUE(SUBSTITUTE(実質収支比率等に係る経年分析!G$49,"▲","-")),2),NA())</f>
        <v>-3.68</v>
      </c>
      <c r="D21" s="159">
        <f>IF(ISNUMBER(VALUE(SUBSTITUTE(実質収支比率等に係る経年分析!H$49,"▲","-"))),ROUND(VALUE(SUBSTITUTE(実質収支比率等に係る経年分析!H$49,"▲","-")),2),NA())</f>
        <v>2.39</v>
      </c>
      <c r="E21" s="159">
        <f>IF(ISNUMBER(VALUE(SUBSTITUTE(実質収支比率等に係る経年分析!I$49,"▲","-"))),ROUND(VALUE(SUBSTITUTE(実質収支比率等に係る経年分析!I$49,"▲","-")),2),NA())</f>
        <v>-3.05</v>
      </c>
      <c r="F21" s="159">
        <f>IF(ISNUMBER(VALUE(SUBSTITUTE(実質収支比率等に係る経年分析!J$49,"▲","-"))),ROUND(VALUE(SUBSTITUTE(実質収支比率等に係る経年分析!J$49,"▲","-")),2),NA())</f>
        <v>0.25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0.28000000000000003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0.28000000000000003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平尾墓園事業特別会計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0.28000000000000003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4.1500000000000004</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4.6900000000000004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5956</v>
      </c>
      <c r="E42" s="161"/>
      <c r="F42" s="161"/>
      <c r="G42" s="161">
        <f>'実質公債費比率（分子）の構造'!L$52</f>
        <v>6013</v>
      </c>
      <c r="H42" s="161"/>
      <c r="I42" s="161"/>
      <c r="J42" s="161">
        <f>'実質公債費比率（分子）の構造'!M$52</f>
        <v>5841</v>
      </c>
      <c r="K42" s="161"/>
      <c r="L42" s="161"/>
      <c r="M42" s="161">
        <f>'実質公債費比率（分子）の構造'!N$52</f>
        <v>5696</v>
      </c>
      <c r="N42" s="161"/>
      <c r="O42" s="161"/>
      <c r="P42" s="161">
        <f>'実質公債費比率（分子）の構造'!O$52</f>
        <v>5674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48</v>
      </c>
      <c r="C44" s="161"/>
      <c r="D44" s="161"/>
      <c r="E44" s="161">
        <f>'実質公債費比率（分子）の構造'!L$50</f>
        <v>41</v>
      </c>
      <c r="F44" s="161"/>
      <c r="G44" s="161"/>
      <c r="H44" s="161">
        <f>'実質公債費比率（分子）の構造'!M$50</f>
        <v>39</v>
      </c>
      <c r="I44" s="161"/>
      <c r="J44" s="161"/>
      <c r="K44" s="161">
        <f>'実質公債費比率（分子）の構造'!N$50</f>
        <v>34</v>
      </c>
      <c r="L44" s="161"/>
      <c r="M44" s="161"/>
      <c r="N44" s="161">
        <f>'実質公債費比率（分子）の構造'!O$50</f>
        <v>29</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1599</v>
      </c>
      <c r="C46" s="161"/>
      <c r="D46" s="161"/>
      <c r="E46" s="161">
        <f>'実質公債費比率（分子）の構造'!L$48</f>
        <v>1704</v>
      </c>
      <c r="F46" s="161"/>
      <c r="G46" s="161"/>
      <c r="H46" s="161">
        <f>'実質公債費比率（分子）の構造'!M$48</f>
        <v>1652</v>
      </c>
      <c r="I46" s="161"/>
      <c r="J46" s="161"/>
      <c r="K46" s="161">
        <f>'実質公債費比率（分子）の構造'!N$48</f>
        <v>1653</v>
      </c>
      <c r="L46" s="161"/>
      <c r="M46" s="161"/>
      <c r="N46" s="161">
        <f>'実質公債費比率（分子）の構造'!O$48</f>
        <v>1667</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5795</v>
      </c>
      <c r="C49" s="161"/>
      <c r="D49" s="161"/>
      <c r="E49" s="161">
        <f>'実質公債費比率（分子）の構造'!L$45</f>
        <v>5745</v>
      </c>
      <c r="F49" s="161"/>
      <c r="G49" s="161"/>
      <c r="H49" s="161">
        <f>'実質公債費比率（分子）の構造'!M$45</f>
        <v>5281</v>
      </c>
      <c r="I49" s="161"/>
      <c r="J49" s="161"/>
      <c r="K49" s="161">
        <f>'実質公債費比率（分子）の構造'!N$45</f>
        <v>4723</v>
      </c>
      <c r="L49" s="161"/>
      <c r="M49" s="161"/>
      <c r="N49" s="161">
        <f>'実質公債費比率（分子）の構造'!O$45</f>
        <v>4432</v>
      </c>
      <c r="O49" s="161"/>
      <c r="P49" s="161"/>
    </row>
    <row r="50" spans="1:16">
      <c r="A50" s="161" t="s">
        <v>64</v>
      </c>
      <c r="B50" s="161" t="e">
        <f>NA()</f>
        <v>#N/A</v>
      </c>
      <c r="C50" s="161">
        <f>IF(ISNUMBER('実質公債費比率（分子）の構造'!K$53),'実質公債費比率（分子）の構造'!K$53,NA())</f>
        <v>1486</v>
      </c>
      <c r="D50" s="161" t="e">
        <f>NA()</f>
        <v>#N/A</v>
      </c>
      <c r="E50" s="161" t="e">
        <f>NA()</f>
        <v>#N/A</v>
      </c>
      <c r="F50" s="161">
        <f>IF(ISNUMBER('実質公債費比率（分子）の構造'!L$53),'実質公債費比率（分子）の構造'!L$53,NA())</f>
        <v>1477</v>
      </c>
      <c r="G50" s="161" t="e">
        <f>NA()</f>
        <v>#N/A</v>
      </c>
      <c r="H50" s="161" t="e">
        <f>NA()</f>
        <v>#N/A</v>
      </c>
      <c r="I50" s="161">
        <f>IF(ISNUMBER('実質公債費比率（分子）の構造'!M$53),'実質公債費比率（分子）の構造'!M$53,NA())</f>
        <v>1131</v>
      </c>
      <c r="J50" s="161" t="e">
        <f>NA()</f>
        <v>#N/A</v>
      </c>
      <c r="K50" s="161" t="e">
        <f>NA()</f>
        <v>#N/A</v>
      </c>
      <c r="L50" s="161">
        <f>IF(ISNUMBER('実質公債費比率（分子）の構造'!N$53),'実質公債費比率（分子）の構造'!N$53,NA())</f>
        <v>714</v>
      </c>
      <c r="M50" s="161" t="e">
        <f>NA()</f>
        <v>#N/A</v>
      </c>
      <c r="N50" s="161" t="e">
        <f>NA()</f>
        <v>#N/A</v>
      </c>
      <c r="O50" s="161">
        <f>IF(ISNUMBER('実質公債費比率（分子）の構造'!O$53),'実質公債費比率（分子）の構造'!O$53,NA())</f>
        <v>454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53223</v>
      </c>
      <c r="E56" s="160"/>
      <c r="F56" s="160"/>
      <c r="G56" s="160">
        <f>'将来負担比率（分子）の構造'!J$52</f>
        <v>53407</v>
      </c>
      <c r="H56" s="160"/>
      <c r="I56" s="160"/>
      <c r="J56" s="160">
        <f>'将来負担比率（分子）の構造'!K$52</f>
        <v>53143</v>
      </c>
      <c r="K56" s="160"/>
      <c r="L56" s="160"/>
      <c r="M56" s="160">
        <f>'将来負担比率（分子）の構造'!L$52</f>
        <v>52110</v>
      </c>
      <c r="N56" s="160"/>
      <c r="O56" s="160"/>
      <c r="P56" s="160">
        <f>'将来負担比率（分子）の構造'!M$52</f>
        <v>52021</v>
      </c>
    </row>
    <row r="57" spans="1:16">
      <c r="A57" s="160" t="s">
        <v>36</v>
      </c>
      <c r="B57" s="160"/>
      <c r="C57" s="160"/>
      <c r="D57" s="160">
        <f>'将来負担比率（分子）の構造'!I$51</f>
        <v>17160</v>
      </c>
      <c r="E57" s="160"/>
      <c r="F57" s="160"/>
      <c r="G57" s="160">
        <f>'将来負担比率（分子）の構造'!J$51</f>
        <v>16007</v>
      </c>
      <c r="H57" s="160"/>
      <c r="I57" s="160"/>
      <c r="J57" s="160">
        <f>'将来負担比率（分子）の構造'!K$51</f>
        <v>15709</v>
      </c>
      <c r="K57" s="160"/>
      <c r="L57" s="160"/>
      <c r="M57" s="160">
        <f>'将来負担比率（分子）の構造'!L$51</f>
        <v>16019</v>
      </c>
      <c r="N57" s="160"/>
      <c r="O57" s="160"/>
      <c r="P57" s="160">
        <f>'将来負担比率（分子）の構造'!M$51</f>
        <v>17912</v>
      </c>
    </row>
    <row r="58" spans="1:16">
      <c r="A58" s="160" t="s">
        <v>35</v>
      </c>
      <c r="B58" s="160"/>
      <c r="C58" s="160"/>
      <c r="D58" s="160">
        <f>'将来負担比率（分子）の構造'!I$50</f>
        <v>12239</v>
      </c>
      <c r="E58" s="160"/>
      <c r="F58" s="160"/>
      <c r="G58" s="160">
        <f>'将来負担比率（分子）の構造'!J$50</f>
        <v>11623</v>
      </c>
      <c r="H58" s="160"/>
      <c r="I58" s="160"/>
      <c r="J58" s="160">
        <f>'将来負担比率（分子）の構造'!K$50</f>
        <v>11189</v>
      </c>
      <c r="K58" s="160"/>
      <c r="L58" s="160"/>
      <c r="M58" s="160">
        <f>'将来負担比率（分子）の構造'!L$50</f>
        <v>9902</v>
      </c>
      <c r="N58" s="160"/>
      <c r="O58" s="160"/>
      <c r="P58" s="160">
        <f>'将来負担比率（分子）の構造'!M$50</f>
        <v>10062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7990</v>
      </c>
      <c r="C62" s="160"/>
      <c r="D62" s="160"/>
      <c r="E62" s="160">
        <f>'将来負担比率（分子）の構造'!J$45</f>
        <v>7756</v>
      </c>
      <c r="F62" s="160"/>
      <c r="G62" s="160"/>
      <c r="H62" s="160">
        <f>'将来負担比率（分子）の構造'!K$45</f>
        <v>8033</v>
      </c>
      <c r="I62" s="160"/>
      <c r="J62" s="160"/>
      <c r="K62" s="160">
        <f>'将来負担比率（分子）の構造'!L$45</f>
        <v>8035</v>
      </c>
      <c r="L62" s="160"/>
      <c r="M62" s="160"/>
      <c r="N62" s="160">
        <f>'将来負担比率（分子）の構造'!M$45</f>
        <v>7793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21904</v>
      </c>
      <c r="C64" s="160"/>
      <c r="D64" s="160"/>
      <c r="E64" s="160">
        <f>'将来負担比率（分子）の構造'!J$43</f>
        <v>22597</v>
      </c>
      <c r="F64" s="160"/>
      <c r="G64" s="160"/>
      <c r="H64" s="160">
        <f>'将来負担比率（分子）の構造'!K$43</f>
        <v>22850</v>
      </c>
      <c r="I64" s="160"/>
      <c r="J64" s="160"/>
      <c r="K64" s="160">
        <f>'将来負担比率（分子）の構造'!L$43</f>
        <v>22603</v>
      </c>
      <c r="L64" s="160"/>
      <c r="M64" s="160"/>
      <c r="N64" s="160">
        <f>'将来負担比率（分子）の構造'!M$43</f>
        <v>22078</v>
      </c>
      <c r="O64" s="160"/>
      <c r="P64" s="160"/>
    </row>
    <row r="65" spans="1:16">
      <c r="A65" s="160" t="s">
        <v>26</v>
      </c>
      <c r="B65" s="160">
        <f>'将来負担比率（分子）の構造'!I$42</f>
        <v>174</v>
      </c>
      <c r="C65" s="160"/>
      <c r="D65" s="160"/>
      <c r="E65" s="160">
        <f>'将来負担比率（分子）の構造'!J$42</f>
        <v>133</v>
      </c>
      <c r="F65" s="160"/>
      <c r="G65" s="160"/>
      <c r="H65" s="160">
        <f>'将来負担比率（分子）の構造'!K$42</f>
        <v>94</v>
      </c>
      <c r="I65" s="160"/>
      <c r="J65" s="160"/>
      <c r="K65" s="160">
        <f>'将来負担比率（分子）の構造'!L$42</f>
        <v>60</v>
      </c>
      <c r="L65" s="160"/>
      <c r="M65" s="160"/>
      <c r="N65" s="160">
        <f>'将来負担比率（分子）の構造'!M$42</f>
        <v>30</v>
      </c>
      <c r="O65" s="160"/>
      <c r="P65" s="160"/>
    </row>
    <row r="66" spans="1:16">
      <c r="A66" s="160" t="s">
        <v>25</v>
      </c>
      <c r="B66" s="160">
        <f>'将来負担比率（分子）の構造'!I$41</f>
        <v>48433</v>
      </c>
      <c r="C66" s="160"/>
      <c r="D66" s="160"/>
      <c r="E66" s="160">
        <f>'将来負担比率（分子）の構造'!J$41</f>
        <v>48388</v>
      </c>
      <c r="F66" s="160"/>
      <c r="G66" s="160"/>
      <c r="H66" s="160">
        <f>'将来負担比率（分子）の構造'!K$41</f>
        <v>48623</v>
      </c>
      <c r="I66" s="160"/>
      <c r="J66" s="160"/>
      <c r="K66" s="160">
        <f>'将来負担比率（分子）の構造'!L$41</f>
        <v>48431</v>
      </c>
      <c r="L66" s="160"/>
      <c r="M66" s="160"/>
      <c r="N66" s="160">
        <f>'将来負担比率（分子）の構造'!M$41</f>
        <v>49872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1099</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5148</v>
      </c>
      <c r="C72" s="164">
        <f>基金残高に係る経年分析!G55</f>
        <v>4268</v>
      </c>
      <c r="D72" s="164">
        <f>基金残高に係る経年分析!H55</f>
        <v>4432</v>
      </c>
    </row>
    <row r="73" spans="1:16">
      <c r="A73" s="163" t="s">
        <v>71</v>
      </c>
      <c r="B73" s="164">
        <f>基金残高に係る経年分析!F56</f>
        <v>617</v>
      </c>
      <c r="C73" s="164">
        <f>基金残高に係る経年分析!G56</f>
        <v>497</v>
      </c>
      <c r="D73" s="164">
        <f>基金残高に係る経年分析!H56</f>
        <v>706</v>
      </c>
    </row>
    <row r="74" spans="1:16">
      <c r="A74" s="163" t="s">
        <v>72</v>
      </c>
      <c r="B74" s="164">
        <f>基金残高に係る経年分析!F57</f>
        <v>5885</v>
      </c>
      <c r="C74" s="164">
        <f>基金残高に係る経年分析!G57</f>
        <v>5565</v>
      </c>
      <c r="D74" s="164">
        <f>基金残高に係る経年分析!H57</f>
        <v>5227</v>
      </c>
    </row>
  </sheetData>
  <sheetProtection algorithmName="SHA-512" hashValue="Usx6tt5zYbMUjRfUZd6p5M5vniSEM5z4T9QcZMRui1d+Kc4lpxCl2SrzA4c9Jfp5WbPSXB83nWemaMizMkCBiQ==" saltValue="LaRlBbY6Mqa1A3M3/WEB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19170546</v>
      </c>
      <c r="S5" s="669"/>
      <c r="T5" s="669"/>
      <c r="U5" s="669"/>
      <c r="V5" s="669"/>
      <c r="W5" s="669"/>
      <c r="X5" s="669"/>
      <c r="Y5" s="715"/>
      <c r="Z5" s="733">
        <v>37.6</v>
      </c>
      <c r="AA5" s="733"/>
      <c r="AB5" s="733"/>
      <c r="AC5" s="733"/>
      <c r="AD5" s="734">
        <v>17992215</v>
      </c>
      <c r="AE5" s="734"/>
      <c r="AF5" s="734"/>
      <c r="AG5" s="734"/>
      <c r="AH5" s="734"/>
      <c r="AI5" s="734"/>
      <c r="AJ5" s="734"/>
      <c r="AK5" s="734"/>
      <c r="AL5" s="716">
        <v>69.8</v>
      </c>
      <c r="AM5" s="685"/>
      <c r="AN5" s="685"/>
      <c r="AO5" s="717"/>
      <c r="AP5" s="702" t="s">
        <v>218</v>
      </c>
      <c r="AQ5" s="703"/>
      <c r="AR5" s="703"/>
      <c r="AS5" s="703"/>
      <c r="AT5" s="703"/>
      <c r="AU5" s="703"/>
      <c r="AV5" s="703"/>
      <c r="AW5" s="703"/>
      <c r="AX5" s="703"/>
      <c r="AY5" s="703"/>
      <c r="AZ5" s="703"/>
      <c r="BA5" s="703"/>
      <c r="BB5" s="703"/>
      <c r="BC5" s="703"/>
      <c r="BD5" s="703"/>
      <c r="BE5" s="703"/>
      <c r="BF5" s="704"/>
      <c r="BG5" s="603">
        <v>17991661</v>
      </c>
      <c r="BH5" s="606"/>
      <c r="BI5" s="606"/>
      <c r="BJ5" s="606"/>
      <c r="BK5" s="606"/>
      <c r="BL5" s="606"/>
      <c r="BM5" s="606"/>
      <c r="BN5" s="607"/>
      <c r="BO5" s="665">
        <v>93.9</v>
      </c>
      <c r="BP5" s="665"/>
      <c r="BQ5" s="665"/>
      <c r="BR5" s="665"/>
      <c r="BS5" s="666">
        <v>364581</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329897</v>
      </c>
      <c r="S6" s="606"/>
      <c r="T6" s="606"/>
      <c r="U6" s="606"/>
      <c r="V6" s="606"/>
      <c r="W6" s="606"/>
      <c r="X6" s="606"/>
      <c r="Y6" s="607"/>
      <c r="Z6" s="665">
        <v>0.6</v>
      </c>
      <c r="AA6" s="665"/>
      <c r="AB6" s="665"/>
      <c r="AC6" s="665"/>
      <c r="AD6" s="666">
        <v>329897</v>
      </c>
      <c r="AE6" s="666"/>
      <c r="AF6" s="666"/>
      <c r="AG6" s="666"/>
      <c r="AH6" s="666"/>
      <c r="AI6" s="666"/>
      <c r="AJ6" s="666"/>
      <c r="AK6" s="666"/>
      <c r="AL6" s="608">
        <v>1.3</v>
      </c>
      <c r="AM6" s="609"/>
      <c r="AN6" s="609"/>
      <c r="AO6" s="667"/>
      <c r="AP6" s="600" t="s">
        <v>223</v>
      </c>
      <c r="AQ6" s="601"/>
      <c r="AR6" s="601"/>
      <c r="AS6" s="601"/>
      <c r="AT6" s="601"/>
      <c r="AU6" s="601"/>
      <c r="AV6" s="601"/>
      <c r="AW6" s="601"/>
      <c r="AX6" s="601"/>
      <c r="AY6" s="601"/>
      <c r="AZ6" s="601"/>
      <c r="BA6" s="601"/>
      <c r="BB6" s="601"/>
      <c r="BC6" s="601"/>
      <c r="BD6" s="601"/>
      <c r="BE6" s="601"/>
      <c r="BF6" s="602"/>
      <c r="BG6" s="603">
        <v>17991661</v>
      </c>
      <c r="BH6" s="606"/>
      <c r="BI6" s="606"/>
      <c r="BJ6" s="606"/>
      <c r="BK6" s="606"/>
      <c r="BL6" s="606"/>
      <c r="BM6" s="606"/>
      <c r="BN6" s="607"/>
      <c r="BO6" s="665">
        <v>93.9</v>
      </c>
      <c r="BP6" s="665"/>
      <c r="BQ6" s="665"/>
      <c r="BR6" s="665"/>
      <c r="BS6" s="666">
        <v>364581</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03">
        <v>364980</v>
      </c>
      <c r="CS6" s="606"/>
      <c r="CT6" s="606"/>
      <c r="CU6" s="606"/>
      <c r="CV6" s="606"/>
      <c r="CW6" s="606"/>
      <c r="CX6" s="606"/>
      <c r="CY6" s="607"/>
      <c r="CZ6" s="716">
        <v>0.7</v>
      </c>
      <c r="DA6" s="685"/>
      <c r="DB6" s="685"/>
      <c r="DC6" s="719"/>
      <c r="DD6" s="611" t="s">
        <v>225</v>
      </c>
      <c r="DE6" s="606"/>
      <c r="DF6" s="606"/>
      <c r="DG6" s="606"/>
      <c r="DH6" s="606"/>
      <c r="DI6" s="606"/>
      <c r="DJ6" s="606"/>
      <c r="DK6" s="606"/>
      <c r="DL6" s="606"/>
      <c r="DM6" s="606"/>
      <c r="DN6" s="606"/>
      <c r="DO6" s="606"/>
      <c r="DP6" s="607"/>
      <c r="DQ6" s="611">
        <v>364980</v>
      </c>
      <c r="DR6" s="606"/>
      <c r="DS6" s="606"/>
      <c r="DT6" s="606"/>
      <c r="DU6" s="606"/>
      <c r="DV6" s="606"/>
      <c r="DW6" s="606"/>
      <c r="DX6" s="606"/>
      <c r="DY6" s="606"/>
      <c r="DZ6" s="606"/>
      <c r="EA6" s="606"/>
      <c r="EB6" s="606"/>
      <c r="EC6" s="646"/>
    </row>
    <row r="7" spans="2:143" ht="11.25" customHeight="1">
      <c r="B7" s="600" t="s">
        <v>226</v>
      </c>
      <c r="C7" s="601"/>
      <c r="D7" s="601"/>
      <c r="E7" s="601"/>
      <c r="F7" s="601"/>
      <c r="G7" s="601"/>
      <c r="H7" s="601"/>
      <c r="I7" s="601"/>
      <c r="J7" s="601"/>
      <c r="K7" s="601"/>
      <c r="L7" s="601"/>
      <c r="M7" s="601"/>
      <c r="N7" s="601"/>
      <c r="O7" s="601"/>
      <c r="P7" s="601"/>
      <c r="Q7" s="602"/>
      <c r="R7" s="603">
        <v>38990</v>
      </c>
      <c r="S7" s="606"/>
      <c r="T7" s="606"/>
      <c r="U7" s="606"/>
      <c r="V7" s="606"/>
      <c r="W7" s="606"/>
      <c r="X7" s="606"/>
      <c r="Y7" s="607"/>
      <c r="Z7" s="665">
        <v>0.1</v>
      </c>
      <c r="AA7" s="665"/>
      <c r="AB7" s="665"/>
      <c r="AC7" s="665"/>
      <c r="AD7" s="666">
        <v>38990</v>
      </c>
      <c r="AE7" s="666"/>
      <c r="AF7" s="666"/>
      <c r="AG7" s="666"/>
      <c r="AH7" s="666"/>
      <c r="AI7" s="666"/>
      <c r="AJ7" s="666"/>
      <c r="AK7" s="666"/>
      <c r="AL7" s="608">
        <v>0.2</v>
      </c>
      <c r="AM7" s="609"/>
      <c r="AN7" s="609"/>
      <c r="AO7" s="667"/>
      <c r="AP7" s="600" t="s">
        <v>227</v>
      </c>
      <c r="AQ7" s="601"/>
      <c r="AR7" s="601"/>
      <c r="AS7" s="601"/>
      <c r="AT7" s="601"/>
      <c r="AU7" s="601"/>
      <c r="AV7" s="601"/>
      <c r="AW7" s="601"/>
      <c r="AX7" s="601"/>
      <c r="AY7" s="601"/>
      <c r="AZ7" s="601"/>
      <c r="BA7" s="601"/>
      <c r="BB7" s="601"/>
      <c r="BC7" s="601"/>
      <c r="BD7" s="601"/>
      <c r="BE7" s="601"/>
      <c r="BF7" s="602"/>
      <c r="BG7" s="603">
        <v>7908622</v>
      </c>
      <c r="BH7" s="606"/>
      <c r="BI7" s="606"/>
      <c r="BJ7" s="606"/>
      <c r="BK7" s="606"/>
      <c r="BL7" s="606"/>
      <c r="BM7" s="606"/>
      <c r="BN7" s="607"/>
      <c r="BO7" s="665">
        <v>41.3</v>
      </c>
      <c r="BP7" s="665"/>
      <c r="BQ7" s="665"/>
      <c r="BR7" s="665"/>
      <c r="BS7" s="666">
        <v>364581</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5289203</v>
      </c>
      <c r="CS7" s="606"/>
      <c r="CT7" s="606"/>
      <c r="CU7" s="606"/>
      <c r="CV7" s="606"/>
      <c r="CW7" s="606"/>
      <c r="CX7" s="606"/>
      <c r="CY7" s="607"/>
      <c r="CZ7" s="665">
        <v>10.6</v>
      </c>
      <c r="DA7" s="665"/>
      <c r="DB7" s="665"/>
      <c r="DC7" s="665"/>
      <c r="DD7" s="611">
        <v>371143</v>
      </c>
      <c r="DE7" s="606"/>
      <c r="DF7" s="606"/>
      <c r="DG7" s="606"/>
      <c r="DH7" s="606"/>
      <c r="DI7" s="606"/>
      <c r="DJ7" s="606"/>
      <c r="DK7" s="606"/>
      <c r="DL7" s="606"/>
      <c r="DM7" s="606"/>
      <c r="DN7" s="606"/>
      <c r="DO7" s="606"/>
      <c r="DP7" s="607"/>
      <c r="DQ7" s="611">
        <v>4399255</v>
      </c>
      <c r="DR7" s="606"/>
      <c r="DS7" s="606"/>
      <c r="DT7" s="606"/>
      <c r="DU7" s="606"/>
      <c r="DV7" s="606"/>
      <c r="DW7" s="606"/>
      <c r="DX7" s="606"/>
      <c r="DY7" s="606"/>
      <c r="DZ7" s="606"/>
      <c r="EA7" s="606"/>
      <c r="EB7" s="606"/>
      <c r="EC7" s="646"/>
    </row>
    <row r="8" spans="2:143" ht="11.25" customHeight="1">
      <c r="B8" s="600" t="s">
        <v>229</v>
      </c>
      <c r="C8" s="601"/>
      <c r="D8" s="601"/>
      <c r="E8" s="601"/>
      <c r="F8" s="601"/>
      <c r="G8" s="601"/>
      <c r="H8" s="601"/>
      <c r="I8" s="601"/>
      <c r="J8" s="601"/>
      <c r="K8" s="601"/>
      <c r="L8" s="601"/>
      <c r="M8" s="601"/>
      <c r="N8" s="601"/>
      <c r="O8" s="601"/>
      <c r="P8" s="601"/>
      <c r="Q8" s="602"/>
      <c r="R8" s="603">
        <v>76430</v>
      </c>
      <c r="S8" s="606"/>
      <c r="T8" s="606"/>
      <c r="U8" s="606"/>
      <c r="V8" s="606"/>
      <c r="W8" s="606"/>
      <c r="X8" s="606"/>
      <c r="Y8" s="607"/>
      <c r="Z8" s="665">
        <v>0.1</v>
      </c>
      <c r="AA8" s="665"/>
      <c r="AB8" s="665"/>
      <c r="AC8" s="665"/>
      <c r="AD8" s="666">
        <v>76430</v>
      </c>
      <c r="AE8" s="666"/>
      <c r="AF8" s="666"/>
      <c r="AG8" s="666"/>
      <c r="AH8" s="666"/>
      <c r="AI8" s="666"/>
      <c r="AJ8" s="666"/>
      <c r="AK8" s="666"/>
      <c r="AL8" s="608">
        <v>0.3</v>
      </c>
      <c r="AM8" s="609"/>
      <c r="AN8" s="609"/>
      <c r="AO8" s="667"/>
      <c r="AP8" s="600" t="s">
        <v>230</v>
      </c>
      <c r="AQ8" s="601"/>
      <c r="AR8" s="601"/>
      <c r="AS8" s="601"/>
      <c r="AT8" s="601"/>
      <c r="AU8" s="601"/>
      <c r="AV8" s="601"/>
      <c r="AW8" s="601"/>
      <c r="AX8" s="601"/>
      <c r="AY8" s="601"/>
      <c r="AZ8" s="601"/>
      <c r="BA8" s="601"/>
      <c r="BB8" s="601"/>
      <c r="BC8" s="601"/>
      <c r="BD8" s="601"/>
      <c r="BE8" s="601"/>
      <c r="BF8" s="602"/>
      <c r="BG8" s="603">
        <v>204045</v>
      </c>
      <c r="BH8" s="606"/>
      <c r="BI8" s="606"/>
      <c r="BJ8" s="606"/>
      <c r="BK8" s="606"/>
      <c r="BL8" s="606"/>
      <c r="BM8" s="606"/>
      <c r="BN8" s="607"/>
      <c r="BO8" s="665">
        <v>1.1000000000000001</v>
      </c>
      <c r="BP8" s="665"/>
      <c r="BQ8" s="665"/>
      <c r="BR8" s="665"/>
      <c r="BS8" s="611" t="s">
        <v>225</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20014291</v>
      </c>
      <c r="CS8" s="606"/>
      <c r="CT8" s="606"/>
      <c r="CU8" s="606"/>
      <c r="CV8" s="606"/>
      <c r="CW8" s="606"/>
      <c r="CX8" s="606"/>
      <c r="CY8" s="607"/>
      <c r="CZ8" s="665">
        <v>40.299999999999997</v>
      </c>
      <c r="DA8" s="665"/>
      <c r="DB8" s="665"/>
      <c r="DC8" s="665"/>
      <c r="DD8" s="611">
        <v>209372</v>
      </c>
      <c r="DE8" s="606"/>
      <c r="DF8" s="606"/>
      <c r="DG8" s="606"/>
      <c r="DH8" s="606"/>
      <c r="DI8" s="606"/>
      <c r="DJ8" s="606"/>
      <c r="DK8" s="606"/>
      <c r="DL8" s="606"/>
      <c r="DM8" s="606"/>
      <c r="DN8" s="606"/>
      <c r="DO8" s="606"/>
      <c r="DP8" s="607"/>
      <c r="DQ8" s="611">
        <v>9334440</v>
      </c>
      <c r="DR8" s="606"/>
      <c r="DS8" s="606"/>
      <c r="DT8" s="606"/>
      <c r="DU8" s="606"/>
      <c r="DV8" s="606"/>
      <c r="DW8" s="606"/>
      <c r="DX8" s="606"/>
      <c r="DY8" s="606"/>
      <c r="DZ8" s="606"/>
      <c r="EA8" s="606"/>
      <c r="EB8" s="606"/>
      <c r="EC8" s="646"/>
    </row>
    <row r="9" spans="2:143" ht="11.25" customHeight="1">
      <c r="B9" s="600" t="s">
        <v>232</v>
      </c>
      <c r="C9" s="601"/>
      <c r="D9" s="601"/>
      <c r="E9" s="601"/>
      <c r="F9" s="601"/>
      <c r="G9" s="601"/>
      <c r="H9" s="601"/>
      <c r="I9" s="601"/>
      <c r="J9" s="601"/>
      <c r="K9" s="601"/>
      <c r="L9" s="601"/>
      <c r="M9" s="601"/>
      <c r="N9" s="601"/>
      <c r="O9" s="601"/>
      <c r="P9" s="601"/>
      <c r="Q9" s="602"/>
      <c r="R9" s="603">
        <v>84095</v>
      </c>
      <c r="S9" s="606"/>
      <c r="T9" s="606"/>
      <c r="U9" s="606"/>
      <c r="V9" s="606"/>
      <c r="W9" s="606"/>
      <c r="X9" s="606"/>
      <c r="Y9" s="607"/>
      <c r="Z9" s="665">
        <v>0.2</v>
      </c>
      <c r="AA9" s="665"/>
      <c r="AB9" s="665"/>
      <c r="AC9" s="665"/>
      <c r="AD9" s="666">
        <v>84095</v>
      </c>
      <c r="AE9" s="666"/>
      <c r="AF9" s="666"/>
      <c r="AG9" s="666"/>
      <c r="AH9" s="666"/>
      <c r="AI9" s="666"/>
      <c r="AJ9" s="666"/>
      <c r="AK9" s="666"/>
      <c r="AL9" s="608">
        <v>0.3</v>
      </c>
      <c r="AM9" s="609"/>
      <c r="AN9" s="609"/>
      <c r="AO9" s="667"/>
      <c r="AP9" s="600" t="s">
        <v>233</v>
      </c>
      <c r="AQ9" s="601"/>
      <c r="AR9" s="601"/>
      <c r="AS9" s="601"/>
      <c r="AT9" s="601"/>
      <c r="AU9" s="601"/>
      <c r="AV9" s="601"/>
      <c r="AW9" s="601"/>
      <c r="AX9" s="601"/>
      <c r="AY9" s="601"/>
      <c r="AZ9" s="601"/>
      <c r="BA9" s="601"/>
      <c r="BB9" s="601"/>
      <c r="BC9" s="601"/>
      <c r="BD9" s="601"/>
      <c r="BE9" s="601"/>
      <c r="BF9" s="602"/>
      <c r="BG9" s="603">
        <v>5504364</v>
      </c>
      <c r="BH9" s="606"/>
      <c r="BI9" s="606"/>
      <c r="BJ9" s="606"/>
      <c r="BK9" s="606"/>
      <c r="BL9" s="606"/>
      <c r="BM9" s="606"/>
      <c r="BN9" s="607"/>
      <c r="BO9" s="665">
        <v>28.7</v>
      </c>
      <c r="BP9" s="665"/>
      <c r="BQ9" s="665"/>
      <c r="BR9" s="665"/>
      <c r="BS9" s="611" t="s">
        <v>225</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4845672</v>
      </c>
      <c r="CS9" s="606"/>
      <c r="CT9" s="606"/>
      <c r="CU9" s="606"/>
      <c r="CV9" s="606"/>
      <c r="CW9" s="606"/>
      <c r="CX9" s="606"/>
      <c r="CY9" s="607"/>
      <c r="CZ9" s="665">
        <v>9.8000000000000007</v>
      </c>
      <c r="DA9" s="665"/>
      <c r="DB9" s="665"/>
      <c r="DC9" s="665"/>
      <c r="DD9" s="611">
        <v>2258961</v>
      </c>
      <c r="DE9" s="606"/>
      <c r="DF9" s="606"/>
      <c r="DG9" s="606"/>
      <c r="DH9" s="606"/>
      <c r="DI9" s="606"/>
      <c r="DJ9" s="606"/>
      <c r="DK9" s="606"/>
      <c r="DL9" s="606"/>
      <c r="DM9" s="606"/>
      <c r="DN9" s="606"/>
      <c r="DO9" s="606"/>
      <c r="DP9" s="607"/>
      <c r="DQ9" s="611">
        <v>2830620</v>
      </c>
      <c r="DR9" s="606"/>
      <c r="DS9" s="606"/>
      <c r="DT9" s="606"/>
      <c r="DU9" s="606"/>
      <c r="DV9" s="606"/>
      <c r="DW9" s="606"/>
      <c r="DX9" s="606"/>
      <c r="DY9" s="606"/>
      <c r="DZ9" s="606"/>
      <c r="EA9" s="606"/>
      <c r="EB9" s="606"/>
      <c r="EC9" s="646"/>
    </row>
    <row r="10" spans="2:143" ht="11.25" customHeight="1">
      <c r="B10" s="600" t="s">
        <v>235</v>
      </c>
      <c r="C10" s="601"/>
      <c r="D10" s="601"/>
      <c r="E10" s="601"/>
      <c r="F10" s="601"/>
      <c r="G10" s="601"/>
      <c r="H10" s="601"/>
      <c r="I10" s="601"/>
      <c r="J10" s="601"/>
      <c r="K10" s="601"/>
      <c r="L10" s="601"/>
      <c r="M10" s="601"/>
      <c r="N10" s="601"/>
      <c r="O10" s="601"/>
      <c r="P10" s="601"/>
      <c r="Q10" s="602"/>
      <c r="R10" s="603" t="s">
        <v>225</v>
      </c>
      <c r="S10" s="606"/>
      <c r="T10" s="606"/>
      <c r="U10" s="606"/>
      <c r="V10" s="606"/>
      <c r="W10" s="606"/>
      <c r="X10" s="606"/>
      <c r="Y10" s="607"/>
      <c r="Z10" s="665" t="s">
        <v>225</v>
      </c>
      <c r="AA10" s="665"/>
      <c r="AB10" s="665"/>
      <c r="AC10" s="665"/>
      <c r="AD10" s="666" t="s">
        <v>225</v>
      </c>
      <c r="AE10" s="666"/>
      <c r="AF10" s="666"/>
      <c r="AG10" s="666"/>
      <c r="AH10" s="666"/>
      <c r="AI10" s="666"/>
      <c r="AJ10" s="666"/>
      <c r="AK10" s="666"/>
      <c r="AL10" s="608" t="s">
        <v>225</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359434</v>
      </c>
      <c r="BH10" s="606"/>
      <c r="BI10" s="606"/>
      <c r="BJ10" s="606"/>
      <c r="BK10" s="606"/>
      <c r="BL10" s="606"/>
      <c r="BM10" s="606"/>
      <c r="BN10" s="607"/>
      <c r="BO10" s="665">
        <v>1.9</v>
      </c>
      <c r="BP10" s="665"/>
      <c r="BQ10" s="665"/>
      <c r="BR10" s="665"/>
      <c r="BS10" s="611" t="s">
        <v>225</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369186</v>
      </c>
      <c r="CS10" s="606"/>
      <c r="CT10" s="606"/>
      <c r="CU10" s="606"/>
      <c r="CV10" s="606"/>
      <c r="CW10" s="606"/>
      <c r="CX10" s="606"/>
      <c r="CY10" s="607"/>
      <c r="CZ10" s="665">
        <v>0.7</v>
      </c>
      <c r="DA10" s="665"/>
      <c r="DB10" s="665"/>
      <c r="DC10" s="665"/>
      <c r="DD10" s="611" t="s">
        <v>225</v>
      </c>
      <c r="DE10" s="606"/>
      <c r="DF10" s="606"/>
      <c r="DG10" s="606"/>
      <c r="DH10" s="606"/>
      <c r="DI10" s="606"/>
      <c r="DJ10" s="606"/>
      <c r="DK10" s="606"/>
      <c r="DL10" s="606"/>
      <c r="DM10" s="606"/>
      <c r="DN10" s="606"/>
      <c r="DO10" s="606"/>
      <c r="DP10" s="607"/>
      <c r="DQ10" s="611">
        <v>41473</v>
      </c>
      <c r="DR10" s="606"/>
      <c r="DS10" s="606"/>
      <c r="DT10" s="606"/>
      <c r="DU10" s="606"/>
      <c r="DV10" s="606"/>
      <c r="DW10" s="606"/>
      <c r="DX10" s="606"/>
      <c r="DY10" s="606"/>
      <c r="DZ10" s="606"/>
      <c r="EA10" s="606"/>
      <c r="EB10" s="606"/>
      <c r="EC10" s="646"/>
    </row>
    <row r="11" spans="2:143" ht="11.25" customHeight="1">
      <c r="B11" s="600" t="s">
        <v>238</v>
      </c>
      <c r="C11" s="601"/>
      <c r="D11" s="601"/>
      <c r="E11" s="601"/>
      <c r="F11" s="601"/>
      <c r="G11" s="601"/>
      <c r="H11" s="601"/>
      <c r="I11" s="601"/>
      <c r="J11" s="601"/>
      <c r="K11" s="601"/>
      <c r="L11" s="601"/>
      <c r="M11" s="601"/>
      <c r="N11" s="601"/>
      <c r="O11" s="601"/>
      <c r="P11" s="601"/>
      <c r="Q11" s="602"/>
      <c r="R11" s="603" t="s">
        <v>225</v>
      </c>
      <c r="S11" s="606"/>
      <c r="T11" s="606"/>
      <c r="U11" s="606"/>
      <c r="V11" s="606"/>
      <c r="W11" s="606"/>
      <c r="X11" s="606"/>
      <c r="Y11" s="607"/>
      <c r="Z11" s="665" t="s">
        <v>225</v>
      </c>
      <c r="AA11" s="665"/>
      <c r="AB11" s="665"/>
      <c r="AC11" s="665"/>
      <c r="AD11" s="666" t="s">
        <v>225</v>
      </c>
      <c r="AE11" s="666"/>
      <c r="AF11" s="666"/>
      <c r="AG11" s="666"/>
      <c r="AH11" s="666"/>
      <c r="AI11" s="666"/>
      <c r="AJ11" s="666"/>
      <c r="AK11" s="666"/>
      <c r="AL11" s="608" t="s">
        <v>225</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1840779</v>
      </c>
      <c r="BH11" s="606"/>
      <c r="BI11" s="606"/>
      <c r="BJ11" s="606"/>
      <c r="BK11" s="606"/>
      <c r="BL11" s="606"/>
      <c r="BM11" s="606"/>
      <c r="BN11" s="607"/>
      <c r="BO11" s="665">
        <v>9.6</v>
      </c>
      <c r="BP11" s="665"/>
      <c r="BQ11" s="665"/>
      <c r="BR11" s="665"/>
      <c r="BS11" s="611">
        <v>364581</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595444</v>
      </c>
      <c r="CS11" s="606"/>
      <c r="CT11" s="606"/>
      <c r="CU11" s="606"/>
      <c r="CV11" s="606"/>
      <c r="CW11" s="606"/>
      <c r="CX11" s="606"/>
      <c r="CY11" s="607"/>
      <c r="CZ11" s="665">
        <v>1.2</v>
      </c>
      <c r="DA11" s="665"/>
      <c r="DB11" s="665"/>
      <c r="DC11" s="665"/>
      <c r="DD11" s="611">
        <v>212468</v>
      </c>
      <c r="DE11" s="606"/>
      <c r="DF11" s="606"/>
      <c r="DG11" s="606"/>
      <c r="DH11" s="606"/>
      <c r="DI11" s="606"/>
      <c r="DJ11" s="606"/>
      <c r="DK11" s="606"/>
      <c r="DL11" s="606"/>
      <c r="DM11" s="606"/>
      <c r="DN11" s="606"/>
      <c r="DO11" s="606"/>
      <c r="DP11" s="607"/>
      <c r="DQ11" s="611">
        <v>463914</v>
      </c>
      <c r="DR11" s="606"/>
      <c r="DS11" s="606"/>
      <c r="DT11" s="606"/>
      <c r="DU11" s="606"/>
      <c r="DV11" s="606"/>
      <c r="DW11" s="606"/>
      <c r="DX11" s="606"/>
      <c r="DY11" s="606"/>
      <c r="DZ11" s="606"/>
      <c r="EA11" s="606"/>
      <c r="EB11" s="606"/>
      <c r="EC11" s="646"/>
    </row>
    <row r="12" spans="2:143" ht="11.25" customHeight="1">
      <c r="B12" s="600" t="s">
        <v>241</v>
      </c>
      <c r="C12" s="601"/>
      <c r="D12" s="601"/>
      <c r="E12" s="601"/>
      <c r="F12" s="601"/>
      <c r="G12" s="601"/>
      <c r="H12" s="601"/>
      <c r="I12" s="601"/>
      <c r="J12" s="601"/>
      <c r="K12" s="601"/>
      <c r="L12" s="601"/>
      <c r="M12" s="601"/>
      <c r="N12" s="601"/>
      <c r="O12" s="601"/>
      <c r="P12" s="601"/>
      <c r="Q12" s="602"/>
      <c r="R12" s="603">
        <v>2146549</v>
      </c>
      <c r="S12" s="606"/>
      <c r="T12" s="606"/>
      <c r="U12" s="606"/>
      <c r="V12" s="606"/>
      <c r="W12" s="606"/>
      <c r="X12" s="606"/>
      <c r="Y12" s="607"/>
      <c r="Z12" s="665">
        <v>4.2</v>
      </c>
      <c r="AA12" s="665"/>
      <c r="AB12" s="665"/>
      <c r="AC12" s="665"/>
      <c r="AD12" s="666">
        <v>2146549</v>
      </c>
      <c r="AE12" s="666"/>
      <c r="AF12" s="666"/>
      <c r="AG12" s="666"/>
      <c r="AH12" s="666"/>
      <c r="AI12" s="666"/>
      <c r="AJ12" s="666"/>
      <c r="AK12" s="666"/>
      <c r="AL12" s="608">
        <v>8.3000000000000007</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8912709</v>
      </c>
      <c r="BH12" s="606"/>
      <c r="BI12" s="606"/>
      <c r="BJ12" s="606"/>
      <c r="BK12" s="606"/>
      <c r="BL12" s="606"/>
      <c r="BM12" s="606"/>
      <c r="BN12" s="607"/>
      <c r="BO12" s="665">
        <v>46.5</v>
      </c>
      <c r="BP12" s="665"/>
      <c r="BQ12" s="665"/>
      <c r="BR12" s="665"/>
      <c r="BS12" s="611" t="s">
        <v>225</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1844331</v>
      </c>
      <c r="CS12" s="606"/>
      <c r="CT12" s="606"/>
      <c r="CU12" s="606"/>
      <c r="CV12" s="606"/>
      <c r="CW12" s="606"/>
      <c r="CX12" s="606"/>
      <c r="CY12" s="607"/>
      <c r="CZ12" s="665">
        <v>3.7</v>
      </c>
      <c r="DA12" s="665"/>
      <c r="DB12" s="665"/>
      <c r="DC12" s="665"/>
      <c r="DD12" s="611">
        <v>27877</v>
      </c>
      <c r="DE12" s="606"/>
      <c r="DF12" s="606"/>
      <c r="DG12" s="606"/>
      <c r="DH12" s="606"/>
      <c r="DI12" s="606"/>
      <c r="DJ12" s="606"/>
      <c r="DK12" s="606"/>
      <c r="DL12" s="606"/>
      <c r="DM12" s="606"/>
      <c r="DN12" s="606"/>
      <c r="DO12" s="606"/>
      <c r="DP12" s="607"/>
      <c r="DQ12" s="611">
        <v>1209565</v>
      </c>
      <c r="DR12" s="606"/>
      <c r="DS12" s="606"/>
      <c r="DT12" s="606"/>
      <c r="DU12" s="606"/>
      <c r="DV12" s="606"/>
      <c r="DW12" s="606"/>
      <c r="DX12" s="606"/>
      <c r="DY12" s="606"/>
      <c r="DZ12" s="606"/>
      <c r="EA12" s="606"/>
      <c r="EB12" s="606"/>
      <c r="EC12" s="646"/>
    </row>
    <row r="13" spans="2:143" ht="11.25" customHeight="1">
      <c r="B13" s="600" t="s">
        <v>244</v>
      </c>
      <c r="C13" s="601"/>
      <c r="D13" s="601"/>
      <c r="E13" s="601"/>
      <c r="F13" s="601"/>
      <c r="G13" s="601"/>
      <c r="H13" s="601"/>
      <c r="I13" s="601"/>
      <c r="J13" s="601"/>
      <c r="K13" s="601"/>
      <c r="L13" s="601"/>
      <c r="M13" s="601"/>
      <c r="N13" s="601"/>
      <c r="O13" s="601"/>
      <c r="P13" s="601"/>
      <c r="Q13" s="602"/>
      <c r="R13" s="603">
        <v>29304</v>
      </c>
      <c r="S13" s="606"/>
      <c r="T13" s="606"/>
      <c r="U13" s="606"/>
      <c r="V13" s="606"/>
      <c r="W13" s="606"/>
      <c r="X13" s="606"/>
      <c r="Y13" s="607"/>
      <c r="Z13" s="665">
        <v>0.1</v>
      </c>
      <c r="AA13" s="665"/>
      <c r="AB13" s="665"/>
      <c r="AC13" s="665"/>
      <c r="AD13" s="666">
        <v>29304</v>
      </c>
      <c r="AE13" s="666"/>
      <c r="AF13" s="666"/>
      <c r="AG13" s="666"/>
      <c r="AH13" s="666"/>
      <c r="AI13" s="666"/>
      <c r="AJ13" s="666"/>
      <c r="AK13" s="666"/>
      <c r="AL13" s="608">
        <v>0.1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8901139</v>
      </c>
      <c r="BH13" s="606"/>
      <c r="BI13" s="606"/>
      <c r="BJ13" s="606"/>
      <c r="BK13" s="606"/>
      <c r="BL13" s="606"/>
      <c r="BM13" s="606"/>
      <c r="BN13" s="607"/>
      <c r="BO13" s="665">
        <v>46.4</v>
      </c>
      <c r="BP13" s="665"/>
      <c r="BQ13" s="665"/>
      <c r="BR13" s="665"/>
      <c r="BS13" s="611" t="s">
        <v>225</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5300629</v>
      </c>
      <c r="CS13" s="606"/>
      <c r="CT13" s="606"/>
      <c r="CU13" s="606"/>
      <c r="CV13" s="606"/>
      <c r="CW13" s="606"/>
      <c r="CX13" s="606"/>
      <c r="CY13" s="607"/>
      <c r="CZ13" s="665">
        <v>10.7</v>
      </c>
      <c r="DA13" s="665"/>
      <c r="DB13" s="665"/>
      <c r="DC13" s="665"/>
      <c r="DD13" s="611">
        <v>2279566</v>
      </c>
      <c r="DE13" s="606"/>
      <c r="DF13" s="606"/>
      <c r="DG13" s="606"/>
      <c r="DH13" s="606"/>
      <c r="DI13" s="606"/>
      <c r="DJ13" s="606"/>
      <c r="DK13" s="606"/>
      <c r="DL13" s="606"/>
      <c r="DM13" s="606"/>
      <c r="DN13" s="606"/>
      <c r="DO13" s="606"/>
      <c r="DP13" s="607"/>
      <c r="DQ13" s="611">
        <v>3298711</v>
      </c>
      <c r="DR13" s="606"/>
      <c r="DS13" s="606"/>
      <c r="DT13" s="606"/>
      <c r="DU13" s="606"/>
      <c r="DV13" s="606"/>
      <c r="DW13" s="606"/>
      <c r="DX13" s="606"/>
      <c r="DY13" s="606"/>
      <c r="DZ13" s="606"/>
      <c r="EA13" s="606"/>
      <c r="EB13" s="606"/>
      <c r="EC13" s="646"/>
    </row>
    <row r="14" spans="2:143" ht="11.25" customHeight="1">
      <c r="B14" s="600" t="s">
        <v>247</v>
      </c>
      <c r="C14" s="601"/>
      <c r="D14" s="601"/>
      <c r="E14" s="601"/>
      <c r="F14" s="601"/>
      <c r="G14" s="601"/>
      <c r="H14" s="601"/>
      <c r="I14" s="601"/>
      <c r="J14" s="601"/>
      <c r="K14" s="601"/>
      <c r="L14" s="601"/>
      <c r="M14" s="601"/>
      <c r="N14" s="601"/>
      <c r="O14" s="601"/>
      <c r="P14" s="601"/>
      <c r="Q14" s="602"/>
      <c r="R14" s="603" t="s">
        <v>225</v>
      </c>
      <c r="S14" s="606"/>
      <c r="T14" s="606"/>
      <c r="U14" s="606"/>
      <c r="V14" s="606"/>
      <c r="W14" s="606"/>
      <c r="X14" s="606"/>
      <c r="Y14" s="607"/>
      <c r="Z14" s="665" t="s">
        <v>225</v>
      </c>
      <c r="AA14" s="665"/>
      <c r="AB14" s="665"/>
      <c r="AC14" s="665"/>
      <c r="AD14" s="666" t="s">
        <v>225</v>
      </c>
      <c r="AE14" s="666"/>
      <c r="AF14" s="666"/>
      <c r="AG14" s="666"/>
      <c r="AH14" s="666"/>
      <c r="AI14" s="666"/>
      <c r="AJ14" s="666"/>
      <c r="AK14" s="666"/>
      <c r="AL14" s="608" t="s">
        <v>225</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362322</v>
      </c>
      <c r="BH14" s="606"/>
      <c r="BI14" s="606"/>
      <c r="BJ14" s="606"/>
      <c r="BK14" s="606"/>
      <c r="BL14" s="606"/>
      <c r="BM14" s="606"/>
      <c r="BN14" s="607"/>
      <c r="BO14" s="665">
        <v>1.9</v>
      </c>
      <c r="BP14" s="665"/>
      <c r="BQ14" s="665"/>
      <c r="BR14" s="665"/>
      <c r="BS14" s="611" t="s">
        <v>225</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1970237</v>
      </c>
      <c r="CS14" s="606"/>
      <c r="CT14" s="606"/>
      <c r="CU14" s="606"/>
      <c r="CV14" s="606"/>
      <c r="CW14" s="606"/>
      <c r="CX14" s="606"/>
      <c r="CY14" s="607"/>
      <c r="CZ14" s="665">
        <v>4</v>
      </c>
      <c r="DA14" s="665"/>
      <c r="DB14" s="665"/>
      <c r="DC14" s="665"/>
      <c r="DD14" s="611">
        <v>620259</v>
      </c>
      <c r="DE14" s="606"/>
      <c r="DF14" s="606"/>
      <c r="DG14" s="606"/>
      <c r="DH14" s="606"/>
      <c r="DI14" s="606"/>
      <c r="DJ14" s="606"/>
      <c r="DK14" s="606"/>
      <c r="DL14" s="606"/>
      <c r="DM14" s="606"/>
      <c r="DN14" s="606"/>
      <c r="DO14" s="606"/>
      <c r="DP14" s="607"/>
      <c r="DQ14" s="611">
        <v>1373379</v>
      </c>
      <c r="DR14" s="606"/>
      <c r="DS14" s="606"/>
      <c r="DT14" s="606"/>
      <c r="DU14" s="606"/>
      <c r="DV14" s="606"/>
      <c r="DW14" s="606"/>
      <c r="DX14" s="606"/>
      <c r="DY14" s="606"/>
      <c r="DZ14" s="606"/>
      <c r="EA14" s="606"/>
      <c r="EB14" s="606"/>
      <c r="EC14" s="646"/>
    </row>
    <row r="15" spans="2:143" ht="11.25" customHeight="1">
      <c r="B15" s="600" t="s">
        <v>250</v>
      </c>
      <c r="C15" s="601"/>
      <c r="D15" s="601"/>
      <c r="E15" s="601"/>
      <c r="F15" s="601"/>
      <c r="G15" s="601"/>
      <c r="H15" s="601"/>
      <c r="I15" s="601"/>
      <c r="J15" s="601"/>
      <c r="K15" s="601"/>
      <c r="L15" s="601"/>
      <c r="M15" s="601"/>
      <c r="N15" s="601"/>
      <c r="O15" s="601"/>
      <c r="P15" s="601"/>
      <c r="Q15" s="602"/>
      <c r="R15" s="603">
        <v>66652</v>
      </c>
      <c r="S15" s="606"/>
      <c r="T15" s="606"/>
      <c r="U15" s="606"/>
      <c r="V15" s="606"/>
      <c r="W15" s="606"/>
      <c r="X15" s="606"/>
      <c r="Y15" s="607"/>
      <c r="Z15" s="665">
        <v>0.1</v>
      </c>
      <c r="AA15" s="665"/>
      <c r="AB15" s="665"/>
      <c r="AC15" s="665"/>
      <c r="AD15" s="666">
        <v>66652</v>
      </c>
      <c r="AE15" s="666"/>
      <c r="AF15" s="666"/>
      <c r="AG15" s="666"/>
      <c r="AH15" s="666"/>
      <c r="AI15" s="666"/>
      <c r="AJ15" s="666"/>
      <c r="AK15" s="666"/>
      <c r="AL15" s="608">
        <v>0.3</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808008</v>
      </c>
      <c r="BH15" s="606"/>
      <c r="BI15" s="606"/>
      <c r="BJ15" s="606"/>
      <c r="BK15" s="606"/>
      <c r="BL15" s="606"/>
      <c r="BM15" s="606"/>
      <c r="BN15" s="607"/>
      <c r="BO15" s="665">
        <v>4.2</v>
      </c>
      <c r="BP15" s="665"/>
      <c r="BQ15" s="665"/>
      <c r="BR15" s="665"/>
      <c r="BS15" s="611" t="s">
        <v>225</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4610853</v>
      </c>
      <c r="CS15" s="606"/>
      <c r="CT15" s="606"/>
      <c r="CU15" s="606"/>
      <c r="CV15" s="606"/>
      <c r="CW15" s="606"/>
      <c r="CX15" s="606"/>
      <c r="CY15" s="607"/>
      <c r="CZ15" s="665">
        <v>9.3000000000000007</v>
      </c>
      <c r="DA15" s="665"/>
      <c r="DB15" s="665"/>
      <c r="DC15" s="665"/>
      <c r="DD15" s="611">
        <v>861747</v>
      </c>
      <c r="DE15" s="606"/>
      <c r="DF15" s="606"/>
      <c r="DG15" s="606"/>
      <c r="DH15" s="606"/>
      <c r="DI15" s="606"/>
      <c r="DJ15" s="606"/>
      <c r="DK15" s="606"/>
      <c r="DL15" s="606"/>
      <c r="DM15" s="606"/>
      <c r="DN15" s="606"/>
      <c r="DO15" s="606"/>
      <c r="DP15" s="607"/>
      <c r="DQ15" s="611">
        <v>3429642</v>
      </c>
      <c r="DR15" s="606"/>
      <c r="DS15" s="606"/>
      <c r="DT15" s="606"/>
      <c r="DU15" s="606"/>
      <c r="DV15" s="606"/>
      <c r="DW15" s="606"/>
      <c r="DX15" s="606"/>
      <c r="DY15" s="606"/>
      <c r="DZ15" s="606"/>
      <c r="EA15" s="606"/>
      <c r="EB15" s="606"/>
      <c r="EC15" s="646"/>
    </row>
    <row r="16" spans="2:143" ht="11.25" customHeight="1">
      <c r="B16" s="600" t="s">
        <v>253</v>
      </c>
      <c r="C16" s="601"/>
      <c r="D16" s="601"/>
      <c r="E16" s="601"/>
      <c r="F16" s="601"/>
      <c r="G16" s="601"/>
      <c r="H16" s="601"/>
      <c r="I16" s="601"/>
      <c r="J16" s="601"/>
      <c r="K16" s="601"/>
      <c r="L16" s="601"/>
      <c r="M16" s="601"/>
      <c r="N16" s="601"/>
      <c r="O16" s="601"/>
      <c r="P16" s="601"/>
      <c r="Q16" s="602"/>
      <c r="R16" s="603" t="s">
        <v>225</v>
      </c>
      <c r="S16" s="606"/>
      <c r="T16" s="606"/>
      <c r="U16" s="606"/>
      <c r="V16" s="606"/>
      <c r="W16" s="606"/>
      <c r="X16" s="606"/>
      <c r="Y16" s="607"/>
      <c r="Z16" s="665" t="s">
        <v>225</v>
      </c>
      <c r="AA16" s="665"/>
      <c r="AB16" s="665"/>
      <c r="AC16" s="665"/>
      <c r="AD16" s="666" t="s">
        <v>225</v>
      </c>
      <c r="AE16" s="666"/>
      <c r="AF16" s="666"/>
      <c r="AG16" s="666"/>
      <c r="AH16" s="666"/>
      <c r="AI16" s="666"/>
      <c r="AJ16" s="666"/>
      <c r="AK16" s="666"/>
      <c r="AL16" s="608" t="s">
        <v>225</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225</v>
      </c>
      <c r="BH16" s="606"/>
      <c r="BI16" s="606"/>
      <c r="BJ16" s="606"/>
      <c r="BK16" s="606"/>
      <c r="BL16" s="606"/>
      <c r="BM16" s="606"/>
      <c r="BN16" s="607"/>
      <c r="BO16" s="665" t="s">
        <v>225</v>
      </c>
      <c r="BP16" s="665"/>
      <c r="BQ16" s="665"/>
      <c r="BR16" s="665"/>
      <c r="BS16" s="611" t="s">
        <v>225</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32165</v>
      </c>
      <c r="CS16" s="606"/>
      <c r="CT16" s="606"/>
      <c r="CU16" s="606"/>
      <c r="CV16" s="606"/>
      <c r="CW16" s="606"/>
      <c r="CX16" s="606"/>
      <c r="CY16" s="607"/>
      <c r="CZ16" s="665">
        <v>0.1</v>
      </c>
      <c r="DA16" s="665"/>
      <c r="DB16" s="665"/>
      <c r="DC16" s="665"/>
      <c r="DD16" s="611" t="s">
        <v>225</v>
      </c>
      <c r="DE16" s="606"/>
      <c r="DF16" s="606"/>
      <c r="DG16" s="606"/>
      <c r="DH16" s="606"/>
      <c r="DI16" s="606"/>
      <c r="DJ16" s="606"/>
      <c r="DK16" s="606"/>
      <c r="DL16" s="606"/>
      <c r="DM16" s="606"/>
      <c r="DN16" s="606"/>
      <c r="DO16" s="606"/>
      <c r="DP16" s="607"/>
      <c r="DQ16" s="611">
        <v>31192</v>
      </c>
      <c r="DR16" s="606"/>
      <c r="DS16" s="606"/>
      <c r="DT16" s="606"/>
      <c r="DU16" s="606"/>
      <c r="DV16" s="606"/>
      <c r="DW16" s="606"/>
      <c r="DX16" s="606"/>
      <c r="DY16" s="606"/>
      <c r="DZ16" s="606"/>
      <c r="EA16" s="606"/>
      <c r="EB16" s="606"/>
      <c r="EC16" s="646"/>
    </row>
    <row r="17" spans="2:133" ht="11.25" customHeight="1">
      <c r="B17" s="600" t="s">
        <v>256</v>
      </c>
      <c r="C17" s="601"/>
      <c r="D17" s="601"/>
      <c r="E17" s="601"/>
      <c r="F17" s="601"/>
      <c r="G17" s="601"/>
      <c r="H17" s="601"/>
      <c r="I17" s="601"/>
      <c r="J17" s="601"/>
      <c r="K17" s="601"/>
      <c r="L17" s="601"/>
      <c r="M17" s="601"/>
      <c r="N17" s="601"/>
      <c r="O17" s="601"/>
      <c r="P17" s="601"/>
      <c r="Q17" s="602"/>
      <c r="R17" s="603">
        <v>76211</v>
      </c>
      <c r="S17" s="606"/>
      <c r="T17" s="606"/>
      <c r="U17" s="606"/>
      <c r="V17" s="606"/>
      <c r="W17" s="606"/>
      <c r="X17" s="606"/>
      <c r="Y17" s="607"/>
      <c r="Z17" s="665">
        <v>0.1</v>
      </c>
      <c r="AA17" s="665"/>
      <c r="AB17" s="665"/>
      <c r="AC17" s="665"/>
      <c r="AD17" s="666">
        <v>76211</v>
      </c>
      <c r="AE17" s="666"/>
      <c r="AF17" s="666"/>
      <c r="AG17" s="666"/>
      <c r="AH17" s="666"/>
      <c r="AI17" s="666"/>
      <c r="AJ17" s="666"/>
      <c r="AK17" s="666"/>
      <c r="AL17" s="608">
        <v>0.3</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225</v>
      </c>
      <c r="BH17" s="606"/>
      <c r="BI17" s="606"/>
      <c r="BJ17" s="606"/>
      <c r="BK17" s="606"/>
      <c r="BL17" s="606"/>
      <c r="BM17" s="606"/>
      <c r="BN17" s="607"/>
      <c r="BO17" s="665" t="s">
        <v>225</v>
      </c>
      <c r="BP17" s="665"/>
      <c r="BQ17" s="665"/>
      <c r="BR17" s="665"/>
      <c r="BS17" s="611" t="s">
        <v>225</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4387181</v>
      </c>
      <c r="CS17" s="606"/>
      <c r="CT17" s="606"/>
      <c r="CU17" s="606"/>
      <c r="CV17" s="606"/>
      <c r="CW17" s="606"/>
      <c r="CX17" s="606"/>
      <c r="CY17" s="607"/>
      <c r="CZ17" s="665">
        <v>8.8000000000000007</v>
      </c>
      <c r="DA17" s="665"/>
      <c r="DB17" s="665"/>
      <c r="DC17" s="665"/>
      <c r="DD17" s="611" t="s">
        <v>225</v>
      </c>
      <c r="DE17" s="606"/>
      <c r="DF17" s="606"/>
      <c r="DG17" s="606"/>
      <c r="DH17" s="606"/>
      <c r="DI17" s="606"/>
      <c r="DJ17" s="606"/>
      <c r="DK17" s="606"/>
      <c r="DL17" s="606"/>
      <c r="DM17" s="606"/>
      <c r="DN17" s="606"/>
      <c r="DO17" s="606"/>
      <c r="DP17" s="607"/>
      <c r="DQ17" s="611">
        <v>4214148</v>
      </c>
      <c r="DR17" s="606"/>
      <c r="DS17" s="606"/>
      <c r="DT17" s="606"/>
      <c r="DU17" s="606"/>
      <c r="DV17" s="606"/>
      <c r="DW17" s="606"/>
      <c r="DX17" s="606"/>
      <c r="DY17" s="606"/>
      <c r="DZ17" s="606"/>
      <c r="EA17" s="606"/>
      <c r="EB17" s="606"/>
      <c r="EC17" s="646"/>
    </row>
    <row r="18" spans="2:133" ht="11.25" customHeight="1">
      <c r="B18" s="600" t="s">
        <v>259</v>
      </c>
      <c r="C18" s="601"/>
      <c r="D18" s="601"/>
      <c r="E18" s="601"/>
      <c r="F18" s="601"/>
      <c r="G18" s="601"/>
      <c r="H18" s="601"/>
      <c r="I18" s="601"/>
      <c r="J18" s="601"/>
      <c r="K18" s="601"/>
      <c r="L18" s="601"/>
      <c r="M18" s="601"/>
      <c r="N18" s="601"/>
      <c r="O18" s="601"/>
      <c r="P18" s="601"/>
      <c r="Q18" s="602"/>
      <c r="R18" s="603">
        <v>5610627</v>
      </c>
      <c r="S18" s="606"/>
      <c r="T18" s="606"/>
      <c r="U18" s="606"/>
      <c r="V18" s="606"/>
      <c r="W18" s="606"/>
      <c r="X18" s="606"/>
      <c r="Y18" s="607"/>
      <c r="Z18" s="665">
        <v>11</v>
      </c>
      <c r="AA18" s="665"/>
      <c r="AB18" s="665"/>
      <c r="AC18" s="665"/>
      <c r="AD18" s="666">
        <v>4920291</v>
      </c>
      <c r="AE18" s="666"/>
      <c r="AF18" s="666"/>
      <c r="AG18" s="666"/>
      <c r="AH18" s="666"/>
      <c r="AI18" s="666"/>
      <c r="AJ18" s="666"/>
      <c r="AK18" s="666"/>
      <c r="AL18" s="608">
        <v>19.100000000000001</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225</v>
      </c>
      <c r="BH18" s="606"/>
      <c r="BI18" s="606"/>
      <c r="BJ18" s="606"/>
      <c r="BK18" s="606"/>
      <c r="BL18" s="606"/>
      <c r="BM18" s="606"/>
      <c r="BN18" s="607"/>
      <c r="BO18" s="665" t="s">
        <v>225</v>
      </c>
      <c r="BP18" s="665"/>
      <c r="BQ18" s="665"/>
      <c r="BR18" s="665"/>
      <c r="BS18" s="611" t="s">
        <v>225</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v>60456</v>
      </c>
      <c r="CS18" s="606"/>
      <c r="CT18" s="606"/>
      <c r="CU18" s="606"/>
      <c r="CV18" s="606"/>
      <c r="CW18" s="606"/>
      <c r="CX18" s="606"/>
      <c r="CY18" s="607"/>
      <c r="CZ18" s="665">
        <v>0.1</v>
      </c>
      <c r="DA18" s="665"/>
      <c r="DB18" s="665"/>
      <c r="DC18" s="665"/>
      <c r="DD18" s="611" t="s">
        <v>225</v>
      </c>
      <c r="DE18" s="606"/>
      <c r="DF18" s="606"/>
      <c r="DG18" s="606"/>
      <c r="DH18" s="606"/>
      <c r="DI18" s="606"/>
      <c r="DJ18" s="606"/>
      <c r="DK18" s="606"/>
      <c r="DL18" s="606"/>
      <c r="DM18" s="606"/>
      <c r="DN18" s="606"/>
      <c r="DO18" s="606"/>
      <c r="DP18" s="607"/>
      <c r="DQ18" s="611">
        <v>60456</v>
      </c>
      <c r="DR18" s="606"/>
      <c r="DS18" s="606"/>
      <c r="DT18" s="606"/>
      <c r="DU18" s="606"/>
      <c r="DV18" s="606"/>
      <c r="DW18" s="606"/>
      <c r="DX18" s="606"/>
      <c r="DY18" s="606"/>
      <c r="DZ18" s="606"/>
      <c r="EA18" s="606"/>
      <c r="EB18" s="606"/>
      <c r="EC18" s="646"/>
    </row>
    <row r="19" spans="2:133" ht="11.25" customHeight="1">
      <c r="B19" s="600" t="s">
        <v>262</v>
      </c>
      <c r="C19" s="601"/>
      <c r="D19" s="601"/>
      <c r="E19" s="601"/>
      <c r="F19" s="601"/>
      <c r="G19" s="601"/>
      <c r="H19" s="601"/>
      <c r="I19" s="601"/>
      <c r="J19" s="601"/>
      <c r="K19" s="601"/>
      <c r="L19" s="601"/>
      <c r="M19" s="601"/>
      <c r="N19" s="601"/>
      <c r="O19" s="601"/>
      <c r="P19" s="601"/>
      <c r="Q19" s="602"/>
      <c r="R19" s="603">
        <v>4920291</v>
      </c>
      <c r="S19" s="606"/>
      <c r="T19" s="606"/>
      <c r="U19" s="606"/>
      <c r="V19" s="606"/>
      <c r="W19" s="606"/>
      <c r="X19" s="606"/>
      <c r="Y19" s="607"/>
      <c r="Z19" s="665">
        <v>9.6</v>
      </c>
      <c r="AA19" s="665"/>
      <c r="AB19" s="665"/>
      <c r="AC19" s="665"/>
      <c r="AD19" s="666">
        <v>4920291</v>
      </c>
      <c r="AE19" s="666"/>
      <c r="AF19" s="666"/>
      <c r="AG19" s="666"/>
      <c r="AH19" s="666"/>
      <c r="AI19" s="666"/>
      <c r="AJ19" s="666"/>
      <c r="AK19" s="666"/>
      <c r="AL19" s="608">
        <v>19.100000000000001</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1178885</v>
      </c>
      <c r="BH19" s="606"/>
      <c r="BI19" s="606"/>
      <c r="BJ19" s="606"/>
      <c r="BK19" s="606"/>
      <c r="BL19" s="606"/>
      <c r="BM19" s="606"/>
      <c r="BN19" s="607"/>
      <c r="BO19" s="665">
        <v>6.1</v>
      </c>
      <c r="BP19" s="665"/>
      <c r="BQ19" s="665"/>
      <c r="BR19" s="665"/>
      <c r="BS19" s="611" t="s">
        <v>225</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225</v>
      </c>
      <c r="CS19" s="606"/>
      <c r="CT19" s="606"/>
      <c r="CU19" s="606"/>
      <c r="CV19" s="606"/>
      <c r="CW19" s="606"/>
      <c r="CX19" s="606"/>
      <c r="CY19" s="607"/>
      <c r="CZ19" s="665" t="s">
        <v>225</v>
      </c>
      <c r="DA19" s="665"/>
      <c r="DB19" s="665"/>
      <c r="DC19" s="665"/>
      <c r="DD19" s="611" t="s">
        <v>225</v>
      </c>
      <c r="DE19" s="606"/>
      <c r="DF19" s="606"/>
      <c r="DG19" s="606"/>
      <c r="DH19" s="606"/>
      <c r="DI19" s="606"/>
      <c r="DJ19" s="606"/>
      <c r="DK19" s="606"/>
      <c r="DL19" s="606"/>
      <c r="DM19" s="606"/>
      <c r="DN19" s="606"/>
      <c r="DO19" s="606"/>
      <c r="DP19" s="607"/>
      <c r="DQ19" s="611" t="s">
        <v>138</v>
      </c>
      <c r="DR19" s="606"/>
      <c r="DS19" s="606"/>
      <c r="DT19" s="606"/>
      <c r="DU19" s="606"/>
      <c r="DV19" s="606"/>
      <c r="DW19" s="606"/>
      <c r="DX19" s="606"/>
      <c r="DY19" s="606"/>
      <c r="DZ19" s="606"/>
      <c r="EA19" s="606"/>
      <c r="EB19" s="606"/>
      <c r="EC19" s="646"/>
    </row>
    <row r="20" spans="2:133" ht="11.25" customHeight="1">
      <c r="B20" s="600" t="s">
        <v>265</v>
      </c>
      <c r="C20" s="601"/>
      <c r="D20" s="601"/>
      <c r="E20" s="601"/>
      <c r="F20" s="601"/>
      <c r="G20" s="601"/>
      <c r="H20" s="601"/>
      <c r="I20" s="601"/>
      <c r="J20" s="601"/>
      <c r="K20" s="601"/>
      <c r="L20" s="601"/>
      <c r="M20" s="601"/>
      <c r="N20" s="601"/>
      <c r="O20" s="601"/>
      <c r="P20" s="601"/>
      <c r="Q20" s="602"/>
      <c r="R20" s="603">
        <v>690336</v>
      </c>
      <c r="S20" s="606"/>
      <c r="T20" s="606"/>
      <c r="U20" s="606"/>
      <c r="V20" s="606"/>
      <c r="W20" s="606"/>
      <c r="X20" s="606"/>
      <c r="Y20" s="607"/>
      <c r="Z20" s="665">
        <v>1.4</v>
      </c>
      <c r="AA20" s="665"/>
      <c r="AB20" s="665"/>
      <c r="AC20" s="665"/>
      <c r="AD20" s="666" t="s">
        <v>225</v>
      </c>
      <c r="AE20" s="666"/>
      <c r="AF20" s="666"/>
      <c r="AG20" s="666"/>
      <c r="AH20" s="666"/>
      <c r="AI20" s="666"/>
      <c r="AJ20" s="666"/>
      <c r="AK20" s="666"/>
      <c r="AL20" s="608" t="s">
        <v>138</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1178885</v>
      </c>
      <c r="BH20" s="606"/>
      <c r="BI20" s="606"/>
      <c r="BJ20" s="606"/>
      <c r="BK20" s="606"/>
      <c r="BL20" s="606"/>
      <c r="BM20" s="606"/>
      <c r="BN20" s="607"/>
      <c r="BO20" s="665">
        <v>6.1</v>
      </c>
      <c r="BP20" s="665"/>
      <c r="BQ20" s="665"/>
      <c r="BR20" s="665"/>
      <c r="BS20" s="611" t="s">
        <v>225</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49684628</v>
      </c>
      <c r="CS20" s="606"/>
      <c r="CT20" s="606"/>
      <c r="CU20" s="606"/>
      <c r="CV20" s="606"/>
      <c r="CW20" s="606"/>
      <c r="CX20" s="606"/>
      <c r="CY20" s="607"/>
      <c r="CZ20" s="665">
        <v>100</v>
      </c>
      <c r="DA20" s="665"/>
      <c r="DB20" s="665"/>
      <c r="DC20" s="665"/>
      <c r="DD20" s="611">
        <v>6841393</v>
      </c>
      <c r="DE20" s="606"/>
      <c r="DF20" s="606"/>
      <c r="DG20" s="606"/>
      <c r="DH20" s="606"/>
      <c r="DI20" s="606"/>
      <c r="DJ20" s="606"/>
      <c r="DK20" s="606"/>
      <c r="DL20" s="606"/>
      <c r="DM20" s="606"/>
      <c r="DN20" s="606"/>
      <c r="DO20" s="606"/>
      <c r="DP20" s="607"/>
      <c r="DQ20" s="611">
        <v>31051775</v>
      </c>
      <c r="DR20" s="606"/>
      <c r="DS20" s="606"/>
      <c r="DT20" s="606"/>
      <c r="DU20" s="606"/>
      <c r="DV20" s="606"/>
      <c r="DW20" s="606"/>
      <c r="DX20" s="606"/>
      <c r="DY20" s="606"/>
      <c r="DZ20" s="606"/>
      <c r="EA20" s="606"/>
      <c r="EB20" s="606"/>
      <c r="EC20" s="646"/>
    </row>
    <row r="21" spans="2:133" ht="11.25" customHeight="1">
      <c r="B21" s="600" t="s">
        <v>268</v>
      </c>
      <c r="C21" s="601"/>
      <c r="D21" s="601"/>
      <c r="E21" s="601"/>
      <c r="F21" s="601"/>
      <c r="G21" s="601"/>
      <c r="H21" s="601"/>
      <c r="I21" s="601"/>
      <c r="J21" s="601"/>
      <c r="K21" s="601"/>
      <c r="L21" s="601"/>
      <c r="M21" s="601"/>
      <c r="N21" s="601"/>
      <c r="O21" s="601"/>
      <c r="P21" s="601"/>
      <c r="Q21" s="602"/>
      <c r="R21" s="603" t="s">
        <v>225</v>
      </c>
      <c r="S21" s="606"/>
      <c r="T21" s="606"/>
      <c r="U21" s="606"/>
      <c r="V21" s="606"/>
      <c r="W21" s="606"/>
      <c r="X21" s="606"/>
      <c r="Y21" s="607"/>
      <c r="Z21" s="665" t="s">
        <v>225</v>
      </c>
      <c r="AA21" s="665"/>
      <c r="AB21" s="665"/>
      <c r="AC21" s="665"/>
      <c r="AD21" s="666" t="s">
        <v>225</v>
      </c>
      <c r="AE21" s="666"/>
      <c r="AF21" s="666"/>
      <c r="AG21" s="666"/>
      <c r="AH21" s="666"/>
      <c r="AI21" s="666"/>
      <c r="AJ21" s="666"/>
      <c r="AK21" s="666"/>
      <c r="AL21" s="608" t="s">
        <v>138</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554</v>
      </c>
      <c r="BH21" s="606"/>
      <c r="BI21" s="606"/>
      <c r="BJ21" s="606"/>
      <c r="BK21" s="606"/>
      <c r="BL21" s="606"/>
      <c r="BM21" s="606"/>
      <c r="BN21" s="607"/>
      <c r="BO21" s="665">
        <v>0</v>
      </c>
      <c r="BP21" s="665"/>
      <c r="BQ21" s="665"/>
      <c r="BR21" s="665"/>
      <c r="BS21" s="611" t="s">
        <v>225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270</v>
      </c>
      <c r="C22" s="601"/>
      <c r="D22" s="601"/>
      <c r="E22" s="601"/>
      <c r="F22" s="601"/>
      <c r="G22" s="601"/>
      <c r="H22" s="601"/>
      <c r="I22" s="601"/>
      <c r="J22" s="601"/>
      <c r="K22" s="601"/>
      <c r="L22" s="601"/>
      <c r="M22" s="601"/>
      <c r="N22" s="601"/>
      <c r="O22" s="601"/>
      <c r="P22" s="601"/>
      <c r="Q22" s="602"/>
      <c r="R22" s="603">
        <v>27629301</v>
      </c>
      <c r="S22" s="606"/>
      <c r="T22" s="606"/>
      <c r="U22" s="606"/>
      <c r="V22" s="606"/>
      <c r="W22" s="606"/>
      <c r="X22" s="606"/>
      <c r="Y22" s="607"/>
      <c r="Z22" s="665">
        <v>54.1</v>
      </c>
      <c r="AA22" s="665"/>
      <c r="AB22" s="665"/>
      <c r="AC22" s="665"/>
      <c r="AD22" s="666">
        <v>25760634</v>
      </c>
      <c r="AE22" s="666"/>
      <c r="AF22" s="666"/>
      <c r="AG22" s="666"/>
      <c r="AH22" s="666"/>
      <c r="AI22" s="666"/>
      <c r="AJ22" s="666"/>
      <c r="AK22" s="666"/>
      <c r="AL22" s="608">
        <v>99.9</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225</v>
      </c>
      <c r="BH22" s="606"/>
      <c r="BI22" s="606"/>
      <c r="BJ22" s="606"/>
      <c r="BK22" s="606"/>
      <c r="BL22" s="606"/>
      <c r="BM22" s="606"/>
      <c r="BN22" s="607"/>
      <c r="BO22" s="665" t="s">
        <v>225</v>
      </c>
      <c r="BP22" s="665"/>
      <c r="BQ22" s="665"/>
      <c r="BR22" s="665"/>
      <c r="BS22" s="611" t="s">
        <v>225</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273</v>
      </c>
      <c r="C23" s="601"/>
      <c r="D23" s="601"/>
      <c r="E23" s="601"/>
      <c r="F23" s="601"/>
      <c r="G23" s="601"/>
      <c r="H23" s="601"/>
      <c r="I23" s="601"/>
      <c r="J23" s="601"/>
      <c r="K23" s="601"/>
      <c r="L23" s="601"/>
      <c r="M23" s="601"/>
      <c r="N23" s="601"/>
      <c r="O23" s="601"/>
      <c r="P23" s="601"/>
      <c r="Q23" s="602"/>
      <c r="R23" s="603">
        <v>14729</v>
      </c>
      <c r="S23" s="606"/>
      <c r="T23" s="606"/>
      <c r="U23" s="606"/>
      <c r="V23" s="606"/>
      <c r="W23" s="606"/>
      <c r="X23" s="606"/>
      <c r="Y23" s="607"/>
      <c r="Z23" s="665">
        <v>0</v>
      </c>
      <c r="AA23" s="665"/>
      <c r="AB23" s="665"/>
      <c r="AC23" s="665"/>
      <c r="AD23" s="666">
        <v>14729</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v>1178331</v>
      </c>
      <c r="BH23" s="606"/>
      <c r="BI23" s="606"/>
      <c r="BJ23" s="606"/>
      <c r="BK23" s="606"/>
      <c r="BL23" s="606"/>
      <c r="BM23" s="606"/>
      <c r="BN23" s="607"/>
      <c r="BO23" s="665">
        <v>6.1</v>
      </c>
      <c r="BP23" s="665"/>
      <c r="BQ23" s="665"/>
      <c r="BR23" s="665"/>
      <c r="BS23" s="611" t="s">
        <v>225</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00" t="s">
        <v>280</v>
      </c>
      <c r="C24" s="601"/>
      <c r="D24" s="601"/>
      <c r="E24" s="601"/>
      <c r="F24" s="601"/>
      <c r="G24" s="601"/>
      <c r="H24" s="601"/>
      <c r="I24" s="601"/>
      <c r="J24" s="601"/>
      <c r="K24" s="601"/>
      <c r="L24" s="601"/>
      <c r="M24" s="601"/>
      <c r="N24" s="601"/>
      <c r="O24" s="601"/>
      <c r="P24" s="601"/>
      <c r="Q24" s="602"/>
      <c r="R24" s="603">
        <v>452827</v>
      </c>
      <c r="S24" s="606"/>
      <c r="T24" s="606"/>
      <c r="U24" s="606"/>
      <c r="V24" s="606"/>
      <c r="W24" s="606"/>
      <c r="X24" s="606"/>
      <c r="Y24" s="607"/>
      <c r="Z24" s="665">
        <v>0.9</v>
      </c>
      <c r="AA24" s="665"/>
      <c r="AB24" s="665"/>
      <c r="AC24" s="665"/>
      <c r="AD24" s="666" t="s">
        <v>225</v>
      </c>
      <c r="AE24" s="666"/>
      <c r="AF24" s="666"/>
      <c r="AG24" s="666"/>
      <c r="AH24" s="666"/>
      <c r="AI24" s="666"/>
      <c r="AJ24" s="666"/>
      <c r="AK24" s="666"/>
      <c r="AL24" s="608" t="s">
        <v>138</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225</v>
      </c>
      <c r="BH24" s="606"/>
      <c r="BI24" s="606"/>
      <c r="BJ24" s="606"/>
      <c r="BK24" s="606"/>
      <c r="BL24" s="606"/>
      <c r="BM24" s="606"/>
      <c r="BN24" s="607"/>
      <c r="BO24" s="665" t="s">
        <v>225</v>
      </c>
      <c r="BP24" s="665"/>
      <c r="BQ24" s="665"/>
      <c r="BR24" s="665"/>
      <c r="BS24" s="611" t="s">
        <v>225</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23617218</v>
      </c>
      <c r="CS24" s="669"/>
      <c r="CT24" s="669"/>
      <c r="CU24" s="669"/>
      <c r="CV24" s="669"/>
      <c r="CW24" s="669"/>
      <c r="CX24" s="669"/>
      <c r="CY24" s="715"/>
      <c r="CZ24" s="716">
        <v>47.5</v>
      </c>
      <c r="DA24" s="685"/>
      <c r="DB24" s="685"/>
      <c r="DC24" s="719"/>
      <c r="DD24" s="714">
        <v>14680518</v>
      </c>
      <c r="DE24" s="669"/>
      <c r="DF24" s="669"/>
      <c r="DG24" s="669"/>
      <c r="DH24" s="669"/>
      <c r="DI24" s="669"/>
      <c r="DJ24" s="669"/>
      <c r="DK24" s="715"/>
      <c r="DL24" s="714">
        <v>13756984</v>
      </c>
      <c r="DM24" s="669"/>
      <c r="DN24" s="669"/>
      <c r="DO24" s="669"/>
      <c r="DP24" s="669"/>
      <c r="DQ24" s="669"/>
      <c r="DR24" s="669"/>
      <c r="DS24" s="669"/>
      <c r="DT24" s="669"/>
      <c r="DU24" s="669"/>
      <c r="DV24" s="715"/>
      <c r="DW24" s="716">
        <v>49.6</v>
      </c>
      <c r="DX24" s="685"/>
      <c r="DY24" s="685"/>
      <c r="DZ24" s="685"/>
      <c r="EA24" s="685"/>
      <c r="EB24" s="685"/>
      <c r="EC24" s="717"/>
    </row>
    <row r="25" spans="2:133" ht="11.25" customHeight="1">
      <c r="B25" s="600" t="s">
        <v>283</v>
      </c>
      <c r="C25" s="601"/>
      <c r="D25" s="601"/>
      <c r="E25" s="601"/>
      <c r="F25" s="601"/>
      <c r="G25" s="601"/>
      <c r="H25" s="601"/>
      <c r="I25" s="601"/>
      <c r="J25" s="601"/>
      <c r="K25" s="601"/>
      <c r="L25" s="601"/>
      <c r="M25" s="601"/>
      <c r="N25" s="601"/>
      <c r="O25" s="601"/>
      <c r="P25" s="601"/>
      <c r="Q25" s="602"/>
      <c r="R25" s="603">
        <v>651774</v>
      </c>
      <c r="S25" s="606"/>
      <c r="T25" s="606"/>
      <c r="U25" s="606"/>
      <c r="V25" s="606"/>
      <c r="W25" s="606"/>
      <c r="X25" s="606"/>
      <c r="Y25" s="607"/>
      <c r="Z25" s="665">
        <v>1.3</v>
      </c>
      <c r="AA25" s="665"/>
      <c r="AB25" s="665"/>
      <c r="AC25" s="665"/>
      <c r="AD25" s="666">
        <v>516</v>
      </c>
      <c r="AE25" s="666"/>
      <c r="AF25" s="666"/>
      <c r="AG25" s="666"/>
      <c r="AH25" s="666"/>
      <c r="AI25" s="666"/>
      <c r="AJ25" s="666"/>
      <c r="AK25" s="666"/>
      <c r="AL25" s="608">
        <v>0</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225</v>
      </c>
      <c r="BH25" s="606"/>
      <c r="BI25" s="606"/>
      <c r="BJ25" s="606"/>
      <c r="BK25" s="606"/>
      <c r="BL25" s="606"/>
      <c r="BM25" s="606"/>
      <c r="BN25" s="607"/>
      <c r="BO25" s="665" t="s">
        <v>225</v>
      </c>
      <c r="BP25" s="665"/>
      <c r="BQ25" s="665"/>
      <c r="BR25" s="665"/>
      <c r="BS25" s="611" t="s">
        <v>225</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7704269</v>
      </c>
      <c r="CS25" s="604"/>
      <c r="CT25" s="604"/>
      <c r="CU25" s="604"/>
      <c r="CV25" s="604"/>
      <c r="CW25" s="604"/>
      <c r="CX25" s="604"/>
      <c r="CY25" s="605"/>
      <c r="CZ25" s="608">
        <v>15.5</v>
      </c>
      <c r="DA25" s="637"/>
      <c r="DB25" s="637"/>
      <c r="DC25" s="638"/>
      <c r="DD25" s="611">
        <v>7038179</v>
      </c>
      <c r="DE25" s="604"/>
      <c r="DF25" s="604"/>
      <c r="DG25" s="604"/>
      <c r="DH25" s="604"/>
      <c r="DI25" s="604"/>
      <c r="DJ25" s="604"/>
      <c r="DK25" s="605"/>
      <c r="DL25" s="611">
        <v>6691494</v>
      </c>
      <c r="DM25" s="604"/>
      <c r="DN25" s="604"/>
      <c r="DO25" s="604"/>
      <c r="DP25" s="604"/>
      <c r="DQ25" s="604"/>
      <c r="DR25" s="604"/>
      <c r="DS25" s="604"/>
      <c r="DT25" s="604"/>
      <c r="DU25" s="604"/>
      <c r="DV25" s="605"/>
      <c r="DW25" s="608">
        <v>24.1</v>
      </c>
      <c r="DX25" s="637"/>
      <c r="DY25" s="637"/>
      <c r="DZ25" s="637"/>
      <c r="EA25" s="637"/>
      <c r="EB25" s="637"/>
      <c r="EC25" s="639"/>
    </row>
    <row r="26" spans="2:133" ht="11.25" customHeight="1">
      <c r="B26" s="600" t="s">
        <v>286</v>
      </c>
      <c r="C26" s="601"/>
      <c r="D26" s="601"/>
      <c r="E26" s="601"/>
      <c r="F26" s="601"/>
      <c r="G26" s="601"/>
      <c r="H26" s="601"/>
      <c r="I26" s="601"/>
      <c r="J26" s="601"/>
      <c r="K26" s="601"/>
      <c r="L26" s="601"/>
      <c r="M26" s="601"/>
      <c r="N26" s="601"/>
      <c r="O26" s="601"/>
      <c r="P26" s="601"/>
      <c r="Q26" s="602"/>
      <c r="R26" s="603">
        <v>241221</v>
      </c>
      <c r="S26" s="606"/>
      <c r="T26" s="606"/>
      <c r="U26" s="606"/>
      <c r="V26" s="606"/>
      <c r="W26" s="606"/>
      <c r="X26" s="606"/>
      <c r="Y26" s="607"/>
      <c r="Z26" s="665">
        <v>0.5</v>
      </c>
      <c r="AA26" s="665"/>
      <c r="AB26" s="665"/>
      <c r="AC26" s="665"/>
      <c r="AD26" s="666" t="s">
        <v>225</v>
      </c>
      <c r="AE26" s="666"/>
      <c r="AF26" s="666"/>
      <c r="AG26" s="666"/>
      <c r="AH26" s="666"/>
      <c r="AI26" s="666"/>
      <c r="AJ26" s="666"/>
      <c r="AK26" s="666"/>
      <c r="AL26" s="608" t="s">
        <v>138</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225</v>
      </c>
      <c r="BH26" s="606"/>
      <c r="BI26" s="606"/>
      <c r="BJ26" s="606"/>
      <c r="BK26" s="606"/>
      <c r="BL26" s="606"/>
      <c r="BM26" s="606"/>
      <c r="BN26" s="607"/>
      <c r="BO26" s="665" t="s">
        <v>225</v>
      </c>
      <c r="BP26" s="665"/>
      <c r="BQ26" s="665"/>
      <c r="BR26" s="665"/>
      <c r="BS26" s="611" t="s">
        <v>225</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4808559</v>
      </c>
      <c r="CS26" s="606"/>
      <c r="CT26" s="606"/>
      <c r="CU26" s="606"/>
      <c r="CV26" s="606"/>
      <c r="CW26" s="606"/>
      <c r="CX26" s="606"/>
      <c r="CY26" s="607"/>
      <c r="CZ26" s="608">
        <v>9.6999999999999993</v>
      </c>
      <c r="DA26" s="637"/>
      <c r="DB26" s="637"/>
      <c r="DC26" s="638"/>
      <c r="DD26" s="611">
        <v>4349492</v>
      </c>
      <c r="DE26" s="606"/>
      <c r="DF26" s="606"/>
      <c r="DG26" s="606"/>
      <c r="DH26" s="606"/>
      <c r="DI26" s="606"/>
      <c r="DJ26" s="606"/>
      <c r="DK26" s="607"/>
      <c r="DL26" s="611" t="s">
        <v>225</v>
      </c>
      <c r="DM26" s="606"/>
      <c r="DN26" s="606"/>
      <c r="DO26" s="606"/>
      <c r="DP26" s="606"/>
      <c r="DQ26" s="606"/>
      <c r="DR26" s="606"/>
      <c r="DS26" s="606"/>
      <c r="DT26" s="606"/>
      <c r="DU26" s="606"/>
      <c r="DV26" s="607"/>
      <c r="DW26" s="608" t="s">
        <v>225</v>
      </c>
      <c r="DX26" s="637"/>
      <c r="DY26" s="637"/>
      <c r="DZ26" s="637"/>
      <c r="EA26" s="637"/>
      <c r="EB26" s="637"/>
      <c r="EC26" s="639"/>
    </row>
    <row r="27" spans="2:133" ht="11.25" customHeight="1">
      <c r="B27" s="600" t="s">
        <v>289</v>
      </c>
      <c r="C27" s="601"/>
      <c r="D27" s="601"/>
      <c r="E27" s="601"/>
      <c r="F27" s="601"/>
      <c r="G27" s="601"/>
      <c r="H27" s="601"/>
      <c r="I27" s="601"/>
      <c r="J27" s="601"/>
      <c r="K27" s="601"/>
      <c r="L27" s="601"/>
      <c r="M27" s="601"/>
      <c r="N27" s="601"/>
      <c r="O27" s="601"/>
      <c r="P27" s="601"/>
      <c r="Q27" s="602"/>
      <c r="R27" s="603">
        <v>7826661</v>
      </c>
      <c r="S27" s="606"/>
      <c r="T27" s="606"/>
      <c r="U27" s="606"/>
      <c r="V27" s="606"/>
      <c r="W27" s="606"/>
      <c r="X27" s="606"/>
      <c r="Y27" s="607"/>
      <c r="Z27" s="665">
        <v>15.3</v>
      </c>
      <c r="AA27" s="665"/>
      <c r="AB27" s="665"/>
      <c r="AC27" s="665"/>
      <c r="AD27" s="666" t="s">
        <v>225</v>
      </c>
      <c r="AE27" s="666"/>
      <c r="AF27" s="666"/>
      <c r="AG27" s="666"/>
      <c r="AH27" s="666"/>
      <c r="AI27" s="666"/>
      <c r="AJ27" s="666"/>
      <c r="AK27" s="666"/>
      <c r="AL27" s="608" t="s">
        <v>225</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19170546</v>
      </c>
      <c r="BH27" s="606"/>
      <c r="BI27" s="606"/>
      <c r="BJ27" s="606"/>
      <c r="BK27" s="606"/>
      <c r="BL27" s="606"/>
      <c r="BM27" s="606"/>
      <c r="BN27" s="607"/>
      <c r="BO27" s="665">
        <v>100</v>
      </c>
      <c r="BP27" s="665"/>
      <c r="BQ27" s="665"/>
      <c r="BR27" s="665"/>
      <c r="BS27" s="611">
        <v>364581</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11526251</v>
      </c>
      <c r="CS27" s="604"/>
      <c r="CT27" s="604"/>
      <c r="CU27" s="604"/>
      <c r="CV27" s="604"/>
      <c r="CW27" s="604"/>
      <c r="CX27" s="604"/>
      <c r="CY27" s="605"/>
      <c r="CZ27" s="608">
        <v>23.2</v>
      </c>
      <c r="DA27" s="637"/>
      <c r="DB27" s="637"/>
      <c r="DC27" s="638"/>
      <c r="DD27" s="611">
        <v>3428674</v>
      </c>
      <c r="DE27" s="604"/>
      <c r="DF27" s="604"/>
      <c r="DG27" s="604"/>
      <c r="DH27" s="604"/>
      <c r="DI27" s="604"/>
      <c r="DJ27" s="604"/>
      <c r="DK27" s="605"/>
      <c r="DL27" s="611">
        <v>2851825</v>
      </c>
      <c r="DM27" s="604"/>
      <c r="DN27" s="604"/>
      <c r="DO27" s="604"/>
      <c r="DP27" s="604"/>
      <c r="DQ27" s="604"/>
      <c r="DR27" s="604"/>
      <c r="DS27" s="604"/>
      <c r="DT27" s="604"/>
      <c r="DU27" s="604"/>
      <c r="DV27" s="605"/>
      <c r="DW27" s="608">
        <v>10.3</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03" t="s">
        <v>225</v>
      </c>
      <c r="S28" s="606"/>
      <c r="T28" s="606"/>
      <c r="U28" s="606"/>
      <c r="V28" s="606"/>
      <c r="W28" s="606"/>
      <c r="X28" s="606"/>
      <c r="Y28" s="607"/>
      <c r="Z28" s="665" t="s">
        <v>225</v>
      </c>
      <c r="AA28" s="665"/>
      <c r="AB28" s="665"/>
      <c r="AC28" s="665"/>
      <c r="AD28" s="666" t="s">
        <v>225</v>
      </c>
      <c r="AE28" s="666"/>
      <c r="AF28" s="666"/>
      <c r="AG28" s="666"/>
      <c r="AH28" s="666"/>
      <c r="AI28" s="666"/>
      <c r="AJ28" s="666"/>
      <c r="AK28" s="666"/>
      <c r="AL28" s="608" t="s">
        <v>225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4386698</v>
      </c>
      <c r="CS28" s="606"/>
      <c r="CT28" s="606"/>
      <c r="CU28" s="606"/>
      <c r="CV28" s="606"/>
      <c r="CW28" s="606"/>
      <c r="CX28" s="606"/>
      <c r="CY28" s="607"/>
      <c r="CZ28" s="608">
        <v>8.8000000000000007</v>
      </c>
      <c r="DA28" s="637"/>
      <c r="DB28" s="637"/>
      <c r="DC28" s="638"/>
      <c r="DD28" s="611">
        <v>4213665</v>
      </c>
      <c r="DE28" s="606"/>
      <c r="DF28" s="606"/>
      <c r="DG28" s="606"/>
      <c r="DH28" s="606"/>
      <c r="DI28" s="606"/>
      <c r="DJ28" s="606"/>
      <c r="DK28" s="607"/>
      <c r="DL28" s="611">
        <v>4213665</v>
      </c>
      <c r="DM28" s="606"/>
      <c r="DN28" s="606"/>
      <c r="DO28" s="606"/>
      <c r="DP28" s="606"/>
      <c r="DQ28" s="606"/>
      <c r="DR28" s="606"/>
      <c r="DS28" s="606"/>
      <c r="DT28" s="606"/>
      <c r="DU28" s="606"/>
      <c r="DV28" s="607"/>
      <c r="DW28" s="608">
        <v>15.2</v>
      </c>
      <c r="DX28" s="637"/>
      <c r="DY28" s="637"/>
      <c r="DZ28" s="637"/>
      <c r="EA28" s="637"/>
      <c r="EB28" s="637"/>
      <c r="EC28" s="639"/>
    </row>
    <row r="29" spans="2:133" ht="11.25" customHeight="1">
      <c r="B29" s="600" t="s">
        <v>294</v>
      </c>
      <c r="C29" s="601"/>
      <c r="D29" s="601"/>
      <c r="E29" s="601"/>
      <c r="F29" s="601"/>
      <c r="G29" s="601"/>
      <c r="H29" s="601"/>
      <c r="I29" s="601"/>
      <c r="J29" s="601"/>
      <c r="K29" s="601"/>
      <c r="L29" s="601"/>
      <c r="M29" s="601"/>
      <c r="N29" s="601"/>
      <c r="O29" s="601"/>
      <c r="P29" s="601"/>
      <c r="Q29" s="602"/>
      <c r="R29" s="603">
        <v>3227219</v>
      </c>
      <c r="S29" s="606"/>
      <c r="T29" s="606"/>
      <c r="U29" s="606"/>
      <c r="V29" s="606"/>
      <c r="W29" s="606"/>
      <c r="X29" s="606"/>
      <c r="Y29" s="607"/>
      <c r="Z29" s="665">
        <v>6.3</v>
      </c>
      <c r="AA29" s="665"/>
      <c r="AB29" s="665"/>
      <c r="AC29" s="665"/>
      <c r="AD29" s="666" t="s">
        <v>225</v>
      </c>
      <c r="AE29" s="666"/>
      <c r="AF29" s="666"/>
      <c r="AG29" s="666"/>
      <c r="AH29" s="666"/>
      <c r="AI29" s="666"/>
      <c r="AJ29" s="666"/>
      <c r="AK29" s="666"/>
      <c r="AL29" s="608" t="s">
        <v>225</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63</v>
      </c>
      <c r="CG29" s="644"/>
      <c r="CH29" s="644"/>
      <c r="CI29" s="644"/>
      <c r="CJ29" s="644"/>
      <c r="CK29" s="644"/>
      <c r="CL29" s="644"/>
      <c r="CM29" s="644"/>
      <c r="CN29" s="644"/>
      <c r="CO29" s="644"/>
      <c r="CP29" s="644"/>
      <c r="CQ29" s="645"/>
      <c r="CR29" s="603">
        <v>4386698</v>
      </c>
      <c r="CS29" s="604"/>
      <c r="CT29" s="604"/>
      <c r="CU29" s="604"/>
      <c r="CV29" s="604"/>
      <c r="CW29" s="604"/>
      <c r="CX29" s="604"/>
      <c r="CY29" s="605"/>
      <c r="CZ29" s="608">
        <v>8.8000000000000007</v>
      </c>
      <c r="DA29" s="637"/>
      <c r="DB29" s="637"/>
      <c r="DC29" s="638"/>
      <c r="DD29" s="611">
        <v>4213665</v>
      </c>
      <c r="DE29" s="604"/>
      <c r="DF29" s="604"/>
      <c r="DG29" s="604"/>
      <c r="DH29" s="604"/>
      <c r="DI29" s="604"/>
      <c r="DJ29" s="604"/>
      <c r="DK29" s="605"/>
      <c r="DL29" s="611">
        <v>4213665</v>
      </c>
      <c r="DM29" s="604"/>
      <c r="DN29" s="604"/>
      <c r="DO29" s="604"/>
      <c r="DP29" s="604"/>
      <c r="DQ29" s="604"/>
      <c r="DR29" s="604"/>
      <c r="DS29" s="604"/>
      <c r="DT29" s="604"/>
      <c r="DU29" s="604"/>
      <c r="DV29" s="605"/>
      <c r="DW29" s="608">
        <v>15.2</v>
      </c>
      <c r="DX29" s="637"/>
      <c r="DY29" s="637"/>
      <c r="DZ29" s="637"/>
      <c r="EA29" s="637"/>
      <c r="EB29" s="637"/>
      <c r="EC29" s="639"/>
    </row>
    <row r="30" spans="2:133" ht="11.25" customHeight="1">
      <c r="B30" s="600" t="s">
        <v>298</v>
      </c>
      <c r="C30" s="601"/>
      <c r="D30" s="601"/>
      <c r="E30" s="601"/>
      <c r="F30" s="601"/>
      <c r="G30" s="601"/>
      <c r="H30" s="601"/>
      <c r="I30" s="601"/>
      <c r="J30" s="601"/>
      <c r="K30" s="601"/>
      <c r="L30" s="601"/>
      <c r="M30" s="601"/>
      <c r="N30" s="601"/>
      <c r="O30" s="601"/>
      <c r="P30" s="601"/>
      <c r="Q30" s="602"/>
      <c r="R30" s="603">
        <v>63541</v>
      </c>
      <c r="S30" s="606"/>
      <c r="T30" s="606"/>
      <c r="U30" s="606"/>
      <c r="V30" s="606"/>
      <c r="W30" s="606"/>
      <c r="X30" s="606"/>
      <c r="Y30" s="607"/>
      <c r="Z30" s="665">
        <v>0.1</v>
      </c>
      <c r="AA30" s="665"/>
      <c r="AB30" s="665"/>
      <c r="AC30" s="665"/>
      <c r="AD30" s="666">
        <v>3467</v>
      </c>
      <c r="AE30" s="666"/>
      <c r="AF30" s="666"/>
      <c r="AG30" s="666"/>
      <c r="AH30" s="666"/>
      <c r="AI30" s="666"/>
      <c r="AJ30" s="666"/>
      <c r="AK30" s="666"/>
      <c r="AL30" s="608">
        <v>0</v>
      </c>
      <c r="AM30" s="609"/>
      <c r="AN30" s="609"/>
      <c r="AO30" s="667"/>
      <c r="AP30" s="693" t="s">
        <v>299</v>
      </c>
      <c r="AQ30" s="694"/>
      <c r="AR30" s="694"/>
      <c r="AS30" s="694"/>
      <c r="AT30" s="699" t="s">
        <v>300</v>
      </c>
      <c r="AU30" s="210"/>
      <c r="AV30" s="210"/>
      <c r="AW30" s="210"/>
      <c r="AX30" s="702" t="s">
        <v>179</v>
      </c>
      <c r="AY30" s="703"/>
      <c r="AZ30" s="703"/>
      <c r="BA30" s="703"/>
      <c r="BB30" s="703"/>
      <c r="BC30" s="703"/>
      <c r="BD30" s="703"/>
      <c r="BE30" s="703"/>
      <c r="BF30" s="704"/>
      <c r="BG30" s="683">
        <v>99.3</v>
      </c>
      <c r="BH30" s="684"/>
      <c r="BI30" s="684"/>
      <c r="BJ30" s="684"/>
      <c r="BK30" s="684"/>
      <c r="BL30" s="684"/>
      <c r="BM30" s="685">
        <v>97.7</v>
      </c>
      <c r="BN30" s="684"/>
      <c r="BO30" s="684"/>
      <c r="BP30" s="684"/>
      <c r="BQ30" s="686"/>
      <c r="BR30" s="683">
        <v>99.2</v>
      </c>
      <c r="BS30" s="684"/>
      <c r="BT30" s="684"/>
      <c r="BU30" s="684"/>
      <c r="BV30" s="684"/>
      <c r="BW30" s="684"/>
      <c r="BX30" s="685">
        <v>97.2</v>
      </c>
      <c r="BY30" s="684"/>
      <c r="BZ30" s="684"/>
      <c r="CA30" s="684"/>
      <c r="CB30" s="686"/>
      <c r="CD30" s="689"/>
      <c r="CE30" s="690"/>
      <c r="CF30" s="647" t="s">
        <v>301</v>
      </c>
      <c r="CG30" s="644"/>
      <c r="CH30" s="644"/>
      <c r="CI30" s="644"/>
      <c r="CJ30" s="644"/>
      <c r="CK30" s="644"/>
      <c r="CL30" s="644"/>
      <c r="CM30" s="644"/>
      <c r="CN30" s="644"/>
      <c r="CO30" s="644"/>
      <c r="CP30" s="644"/>
      <c r="CQ30" s="645"/>
      <c r="CR30" s="603">
        <v>4003514</v>
      </c>
      <c r="CS30" s="606"/>
      <c r="CT30" s="606"/>
      <c r="CU30" s="606"/>
      <c r="CV30" s="606"/>
      <c r="CW30" s="606"/>
      <c r="CX30" s="606"/>
      <c r="CY30" s="607"/>
      <c r="CZ30" s="608">
        <v>8.1</v>
      </c>
      <c r="DA30" s="637"/>
      <c r="DB30" s="637"/>
      <c r="DC30" s="638"/>
      <c r="DD30" s="611">
        <v>3843300</v>
      </c>
      <c r="DE30" s="606"/>
      <c r="DF30" s="606"/>
      <c r="DG30" s="606"/>
      <c r="DH30" s="606"/>
      <c r="DI30" s="606"/>
      <c r="DJ30" s="606"/>
      <c r="DK30" s="607"/>
      <c r="DL30" s="611">
        <v>3843300</v>
      </c>
      <c r="DM30" s="606"/>
      <c r="DN30" s="606"/>
      <c r="DO30" s="606"/>
      <c r="DP30" s="606"/>
      <c r="DQ30" s="606"/>
      <c r="DR30" s="606"/>
      <c r="DS30" s="606"/>
      <c r="DT30" s="606"/>
      <c r="DU30" s="606"/>
      <c r="DV30" s="607"/>
      <c r="DW30" s="608">
        <v>13.9</v>
      </c>
      <c r="DX30" s="637"/>
      <c r="DY30" s="637"/>
      <c r="DZ30" s="637"/>
      <c r="EA30" s="637"/>
      <c r="EB30" s="637"/>
      <c r="EC30" s="639"/>
    </row>
    <row r="31" spans="2:133" ht="11.25" customHeight="1">
      <c r="B31" s="600" t="s">
        <v>302</v>
      </c>
      <c r="C31" s="601"/>
      <c r="D31" s="601"/>
      <c r="E31" s="601"/>
      <c r="F31" s="601"/>
      <c r="G31" s="601"/>
      <c r="H31" s="601"/>
      <c r="I31" s="601"/>
      <c r="J31" s="601"/>
      <c r="K31" s="601"/>
      <c r="L31" s="601"/>
      <c r="M31" s="601"/>
      <c r="N31" s="601"/>
      <c r="O31" s="601"/>
      <c r="P31" s="601"/>
      <c r="Q31" s="602"/>
      <c r="R31" s="603">
        <v>576966</v>
      </c>
      <c r="S31" s="606"/>
      <c r="T31" s="606"/>
      <c r="U31" s="606"/>
      <c r="V31" s="606"/>
      <c r="W31" s="606"/>
      <c r="X31" s="606"/>
      <c r="Y31" s="607"/>
      <c r="Z31" s="665">
        <v>1.1000000000000001</v>
      </c>
      <c r="AA31" s="665"/>
      <c r="AB31" s="665"/>
      <c r="AC31" s="665"/>
      <c r="AD31" s="666" t="s">
        <v>225</v>
      </c>
      <c r="AE31" s="666"/>
      <c r="AF31" s="666"/>
      <c r="AG31" s="666"/>
      <c r="AH31" s="666"/>
      <c r="AI31" s="666"/>
      <c r="AJ31" s="666"/>
      <c r="AK31" s="666"/>
      <c r="AL31" s="608" t="s">
        <v>225</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99.5</v>
      </c>
      <c r="BH31" s="604"/>
      <c r="BI31" s="604"/>
      <c r="BJ31" s="604"/>
      <c r="BK31" s="604"/>
      <c r="BL31" s="604"/>
      <c r="BM31" s="609">
        <v>98.3</v>
      </c>
      <c r="BN31" s="682"/>
      <c r="BO31" s="682"/>
      <c r="BP31" s="682"/>
      <c r="BQ31" s="643"/>
      <c r="BR31" s="681">
        <v>99.4</v>
      </c>
      <c r="BS31" s="604"/>
      <c r="BT31" s="604"/>
      <c r="BU31" s="604"/>
      <c r="BV31" s="604"/>
      <c r="BW31" s="604"/>
      <c r="BX31" s="609">
        <v>97.8</v>
      </c>
      <c r="BY31" s="682"/>
      <c r="BZ31" s="682"/>
      <c r="CA31" s="682"/>
      <c r="CB31" s="643"/>
      <c r="CD31" s="689"/>
      <c r="CE31" s="690"/>
      <c r="CF31" s="647" t="s">
        <v>305</v>
      </c>
      <c r="CG31" s="644"/>
      <c r="CH31" s="644"/>
      <c r="CI31" s="644"/>
      <c r="CJ31" s="644"/>
      <c r="CK31" s="644"/>
      <c r="CL31" s="644"/>
      <c r="CM31" s="644"/>
      <c r="CN31" s="644"/>
      <c r="CO31" s="644"/>
      <c r="CP31" s="644"/>
      <c r="CQ31" s="645"/>
      <c r="CR31" s="603">
        <v>383184</v>
      </c>
      <c r="CS31" s="604"/>
      <c r="CT31" s="604"/>
      <c r="CU31" s="604"/>
      <c r="CV31" s="604"/>
      <c r="CW31" s="604"/>
      <c r="CX31" s="604"/>
      <c r="CY31" s="605"/>
      <c r="CZ31" s="608">
        <v>0.8</v>
      </c>
      <c r="DA31" s="637"/>
      <c r="DB31" s="637"/>
      <c r="DC31" s="638"/>
      <c r="DD31" s="611">
        <v>370365</v>
      </c>
      <c r="DE31" s="604"/>
      <c r="DF31" s="604"/>
      <c r="DG31" s="604"/>
      <c r="DH31" s="604"/>
      <c r="DI31" s="604"/>
      <c r="DJ31" s="604"/>
      <c r="DK31" s="605"/>
      <c r="DL31" s="611">
        <v>370365</v>
      </c>
      <c r="DM31" s="604"/>
      <c r="DN31" s="604"/>
      <c r="DO31" s="604"/>
      <c r="DP31" s="604"/>
      <c r="DQ31" s="604"/>
      <c r="DR31" s="604"/>
      <c r="DS31" s="604"/>
      <c r="DT31" s="604"/>
      <c r="DU31" s="604"/>
      <c r="DV31" s="605"/>
      <c r="DW31" s="608">
        <v>1.3</v>
      </c>
      <c r="DX31" s="637"/>
      <c r="DY31" s="637"/>
      <c r="DZ31" s="637"/>
      <c r="EA31" s="637"/>
      <c r="EB31" s="637"/>
      <c r="EC31" s="639"/>
    </row>
    <row r="32" spans="2:133" ht="11.25" customHeight="1">
      <c r="B32" s="600" t="s">
        <v>306</v>
      </c>
      <c r="C32" s="601"/>
      <c r="D32" s="601"/>
      <c r="E32" s="601"/>
      <c r="F32" s="601"/>
      <c r="G32" s="601"/>
      <c r="H32" s="601"/>
      <c r="I32" s="601"/>
      <c r="J32" s="601"/>
      <c r="K32" s="601"/>
      <c r="L32" s="601"/>
      <c r="M32" s="601"/>
      <c r="N32" s="601"/>
      <c r="O32" s="601"/>
      <c r="P32" s="601"/>
      <c r="Q32" s="602"/>
      <c r="R32" s="603">
        <v>1558986</v>
      </c>
      <c r="S32" s="606"/>
      <c r="T32" s="606"/>
      <c r="U32" s="606"/>
      <c r="V32" s="606"/>
      <c r="W32" s="606"/>
      <c r="X32" s="606"/>
      <c r="Y32" s="607"/>
      <c r="Z32" s="665">
        <v>3.1</v>
      </c>
      <c r="AA32" s="665"/>
      <c r="AB32" s="665"/>
      <c r="AC32" s="665"/>
      <c r="AD32" s="666" t="s">
        <v>225</v>
      </c>
      <c r="AE32" s="666"/>
      <c r="AF32" s="666"/>
      <c r="AG32" s="666"/>
      <c r="AH32" s="666"/>
      <c r="AI32" s="666"/>
      <c r="AJ32" s="666"/>
      <c r="AK32" s="666"/>
      <c r="AL32" s="608" t="s">
        <v>225</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99.2</v>
      </c>
      <c r="BH32" s="619"/>
      <c r="BI32" s="619"/>
      <c r="BJ32" s="619"/>
      <c r="BK32" s="619"/>
      <c r="BL32" s="619"/>
      <c r="BM32" s="663">
        <v>97.2</v>
      </c>
      <c r="BN32" s="619"/>
      <c r="BO32" s="619"/>
      <c r="BP32" s="619"/>
      <c r="BQ32" s="656"/>
      <c r="BR32" s="680">
        <v>99.1</v>
      </c>
      <c r="BS32" s="619"/>
      <c r="BT32" s="619"/>
      <c r="BU32" s="619"/>
      <c r="BV32" s="619"/>
      <c r="BW32" s="619"/>
      <c r="BX32" s="663">
        <v>96.7</v>
      </c>
      <c r="BY32" s="619"/>
      <c r="BZ32" s="619"/>
      <c r="CA32" s="619"/>
      <c r="CB32" s="656"/>
      <c r="CD32" s="691"/>
      <c r="CE32" s="692"/>
      <c r="CF32" s="647" t="s">
        <v>308</v>
      </c>
      <c r="CG32" s="644"/>
      <c r="CH32" s="644"/>
      <c r="CI32" s="644"/>
      <c r="CJ32" s="644"/>
      <c r="CK32" s="644"/>
      <c r="CL32" s="644"/>
      <c r="CM32" s="644"/>
      <c r="CN32" s="644"/>
      <c r="CO32" s="644"/>
      <c r="CP32" s="644"/>
      <c r="CQ32" s="645"/>
      <c r="CR32" s="603" t="s">
        <v>225</v>
      </c>
      <c r="CS32" s="606"/>
      <c r="CT32" s="606"/>
      <c r="CU32" s="606"/>
      <c r="CV32" s="606"/>
      <c r="CW32" s="606"/>
      <c r="CX32" s="606"/>
      <c r="CY32" s="607"/>
      <c r="CZ32" s="608" t="s">
        <v>225</v>
      </c>
      <c r="DA32" s="637"/>
      <c r="DB32" s="637"/>
      <c r="DC32" s="638"/>
      <c r="DD32" s="611" t="s">
        <v>225</v>
      </c>
      <c r="DE32" s="606"/>
      <c r="DF32" s="606"/>
      <c r="DG32" s="606"/>
      <c r="DH32" s="606"/>
      <c r="DI32" s="606"/>
      <c r="DJ32" s="606"/>
      <c r="DK32" s="607"/>
      <c r="DL32" s="611" t="s">
        <v>225</v>
      </c>
      <c r="DM32" s="606"/>
      <c r="DN32" s="606"/>
      <c r="DO32" s="606"/>
      <c r="DP32" s="606"/>
      <c r="DQ32" s="606"/>
      <c r="DR32" s="606"/>
      <c r="DS32" s="606"/>
      <c r="DT32" s="606"/>
      <c r="DU32" s="606"/>
      <c r="DV32" s="607"/>
      <c r="DW32" s="608" t="s">
        <v>225</v>
      </c>
      <c r="DX32" s="637"/>
      <c r="DY32" s="637"/>
      <c r="DZ32" s="637"/>
      <c r="EA32" s="637"/>
      <c r="EB32" s="637"/>
      <c r="EC32" s="639"/>
    </row>
    <row r="33" spans="2:133" ht="11.25" customHeight="1">
      <c r="B33" s="600" t="s">
        <v>309</v>
      </c>
      <c r="C33" s="601"/>
      <c r="D33" s="601"/>
      <c r="E33" s="601"/>
      <c r="F33" s="601"/>
      <c r="G33" s="601"/>
      <c r="H33" s="601"/>
      <c r="I33" s="601"/>
      <c r="J33" s="601"/>
      <c r="K33" s="601"/>
      <c r="L33" s="601"/>
      <c r="M33" s="601"/>
      <c r="N33" s="601"/>
      <c r="O33" s="601"/>
      <c r="P33" s="601"/>
      <c r="Q33" s="602"/>
      <c r="R33" s="603">
        <v>1548005</v>
      </c>
      <c r="S33" s="606"/>
      <c r="T33" s="606"/>
      <c r="U33" s="606"/>
      <c r="V33" s="606"/>
      <c r="W33" s="606"/>
      <c r="X33" s="606"/>
      <c r="Y33" s="607"/>
      <c r="Z33" s="665">
        <v>3</v>
      </c>
      <c r="AA33" s="665"/>
      <c r="AB33" s="665"/>
      <c r="AC33" s="665"/>
      <c r="AD33" s="666" t="s">
        <v>225</v>
      </c>
      <c r="AE33" s="666"/>
      <c r="AF33" s="666"/>
      <c r="AG33" s="666"/>
      <c r="AH33" s="666"/>
      <c r="AI33" s="666"/>
      <c r="AJ33" s="666"/>
      <c r="AK33" s="666"/>
      <c r="AL33" s="608" t="s">
        <v>225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19193852</v>
      </c>
      <c r="CS33" s="604"/>
      <c r="CT33" s="604"/>
      <c r="CU33" s="604"/>
      <c r="CV33" s="604"/>
      <c r="CW33" s="604"/>
      <c r="CX33" s="604"/>
      <c r="CY33" s="605"/>
      <c r="CZ33" s="608">
        <v>38.6</v>
      </c>
      <c r="DA33" s="637"/>
      <c r="DB33" s="637"/>
      <c r="DC33" s="638"/>
      <c r="DD33" s="611">
        <v>14632480</v>
      </c>
      <c r="DE33" s="604"/>
      <c r="DF33" s="604"/>
      <c r="DG33" s="604"/>
      <c r="DH33" s="604"/>
      <c r="DI33" s="604"/>
      <c r="DJ33" s="604"/>
      <c r="DK33" s="605"/>
      <c r="DL33" s="611">
        <v>8444307</v>
      </c>
      <c r="DM33" s="604"/>
      <c r="DN33" s="604"/>
      <c r="DO33" s="604"/>
      <c r="DP33" s="604"/>
      <c r="DQ33" s="604"/>
      <c r="DR33" s="604"/>
      <c r="DS33" s="604"/>
      <c r="DT33" s="604"/>
      <c r="DU33" s="604"/>
      <c r="DV33" s="605"/>
      <c r="DW33" s="608">
        <v>30.5</v>
      </c>
      <c r="DX33" s="637"/>
      <c r="DY33" s="637"/>
      <c r="DZ33" s="637"/>
      <c r="EA33" s="637"/>
      <c r="EB33" s="637"/>
      <c r="EC33" s="639"/>
    </row>
    <row r="34" spans="2:133" ht="11.25" customHeight="1">
      <c r="B34" s="600" t="s">
        <v>311</v>
      </c>
      <c r="C34" s="601"/>
      <c r="D34" s="601"/>
      <c r="E34" s="601"/>
      <c r="F34" s="601"/>
      <c r="G34" s="601"/>
      <c r="H34" s="601"/>
      <c r="I34" s="601"/>
      <c r="J34" s="601"/>
      <c r="K34" s="601"/>
      <c r="L34" s="601"/>
      <c r="M34" s="601"/>
      <c r="N34" s="601"/>
      <c r="O34" s="601"/>
      <c r="P34" s="601"/>
      <c r="Q34" s="602"/>
      <c r="R34" s="603">
        <v>1749405</v>
      </c>
      <c r="S34" s="606"/>
      <c r="T34" s="606"/>
      <c r="U34" s="606"/>
      <c r="V34" s="606"/>
      <c r="W34" s="606"/>
      <c r="X34" s="606"/>
      <c r="Y34" s="607"/>
      <c r="Z34" s="665">
        <v>3.4</v>
      </c>
      <c r="AA34" s="665"/>
      <c r="AB34" s="665"/>
      <c r="AC34" s="665"/>
      <c r="AD34" s="666">
        <v>15340</v>
      </c>
      <c r="AE34" s="666"/>
      <c r="AF34" s="666"/>
      <c r="AG34" s="666"/>
      <c r="AH34" s="666"/>
      <c r="AI34" s="666"/>
      <c r="AJ34" s="666"/>
      <c r="AK34" s="666"/>
      <c r="AL34" s="608">
        <v>0.1</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6962386</v>
      </c>
      <c r="CS34" s="606"/>
      <c r="CT34" s="606"/>
      <c r="CU34" s="606"/>
      <c r="CV34" s="606"/>
      <c r="CW34" s="606"/>
      <c r="CX34" s="606"/>
      <c r="CY34" s="607"/>
      <c r="CZ34" s="608">
        <v>14</v>
      </c>
      <c r="DA34" s="637"/>
      <c r="DB34" s="637"/>
      <c r="DC34" s="638"/>
      <c r="DD34" s="611">
        <v>5910132</v>
      </c>
      <c r="DE34" s="606"/>
      <c r="DF34" s="606"/>
      <c r="DG34" s="606"/>
      <c r="DH34" s="606"/>
      <c r="DI34" s="606"/>
      <c r="DJ34" s="606"/>
      <c r="DK34" s="607"/>
      <c r="DL34" s="611">
        <v>3953088</v>
      </c>
      <c r="DM34" s="606"/>
      <c r="DN34" s="606"/>
      <c r="DO34" s="606"/>
      <c r="DP34" s="606"/>
      <c r="DQ34" s="606"/>
      <c r="DR34" s="606"/>
      <c r="DS34" s="606"/>
      <c r="DT34" s="606"/>
      <c r="DU34" s="606"/>
      <c r="DV34" s="607"/>
      <c r="DW34" s="608">
        <v>14.3</v>
      </c>
      <c r="DX34" s="637"/>
      <c r="DY34" s="637"/>
      <c r="DZ34" s="637"/>
      <c r="EA34" s="637"/>
      <c r="EB34" s="637"/>
      <c r="EC34" s="639"/>
    </row>
    <row r="35" spans="2:133" ht="11.25" customHeight="1">
      <c r="B35" s="600" t="s">
        <v>315</v>
      </c>
      <c r="C35" s="601"/>
      <c r="D35" s="601"/>
      <c r="E35" s="601"/>
      <c r="F35" s="601"/>
      <c r="G35" s="601"/>
      <c r="H35" s="601"/>
      <c r="I35" s="601"/>
      <c r="J35" s="601"/>
      <c r="K35" s="601"/>
      <c r="L35" s="601"/>
      <c r="M35" s="601"/>
      <c r="N35" s="601"/>
      <c r="O35" s="601"/>
      <c r="P35" s="601"/>
      <c r="Q35" s="602"/>
      <c r="R35" s="603">
        <v>5483349</v>
      </c>
      <c r="S35" s="606"/>
      <c r="T35" s="606"/>
      <c r="U35" s="606"/>
      <c r="V35" s="606"/>
      <c r="W35" s="606"/>
      <c r="X35" s="606"/>
      <c r="Y35" s="607"/>
      <c r="Z35" s="665">
        <v>10.7</v>
      </c>
      <c r="AA35" s="665"/>
      <c r="AB35" s="665"/>
      <c r="AC35" s="665"/>
      <c r="AD35" s="666" t="s">
        <v>138</v>
      </c>
      <c r="AE35" s="666"/>
      <c r="AF35" s="666"/>
      <c r="AG35" s="666"/>
      <c r="AH35" s="666"/>
      <c r="AI35" s="666"/>
      <c r="AJ35" s="666"/>
      <c r="AK35" s="666"/>
      <c r="AL35" s="608" t="s">
        <v>225</v>
      </c>
      <c r="AM35" s="609"/>
      <c r="AN35" s="609"/>
      <c r="AO35" s="667"/>
      <c r="AP35" s="214"/>
      <c r="AQ35" s="671" t="s">
        <v>316</v>
      </c>
      <c r="AR35" s="672"/>
      <c r="AS35" s="672"/>
      <c r="AT35" s="672"/>
      <c r="AU35" s="672"/>
      <c r="AV35" s="672"/>
      <c r="AW35" s="672"/>
      <c r="AX35" s="672"/>
      <c r="AY35" s="673"/>
      <c r="AZ35" s="668">
        <v>7036947</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t="s">
        <v>225</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429301</v>
      </c>
      <c r="CS35" s="604"/>
      <c r="CT35" s="604"/>
      <c r="CU35" s="604"/>
      <c r="CV35" s="604"/>
      <c r="CW35" s="604"/>
      <c r="CX35" s="604"/>
      <c r="CY35" s="605"/>
      <c r="CZ35" s="608">
        <v>0.9</v>
      </c>
      <c r="DA35" s="637"/>
      <c r="DB35" s="637"/>
      <c r="DC35" s="638"/>
      <c r="DD35" s="611">
        <v>311612</v>
      </c>
      <c r="DE35" s="604"/>
      <c r="DF35" s="604"/>
      <c r="DG35" s="604"/>
      <c r="DH35" s="604"/>
      <c r="DI35" s="604"/>
      <c r="DJ35" s="604"/>
      <c r="DK35" s="605"/>
      <c r="DL35" s="611">
        <v>311612</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c r="B36" s="600" t="s">
        <v>319</v>
      </c>
      <c r="C36" s="601"/>
      <c r="D36" s="601"/>
      <c r="E36" s="601"/>
      <c r="F36" s="601"/>
      <c r="G36" s="601"/>
      <c r="H36" s="601"/>
      <c r="I36" s="601"/>
      <c r="J36" s="601"/>
      <c r="K36" s="601"/>
      <c r="L36" s="601"/>
      <c r="M36" s="601"/>
      <c r="N36" s="601"/>
      <c r="O36" s="601"/>
      <c r="P36" s="601"/>
      <c r="Q36" s="602"/>
      <c r="R36" s="603" t="s">
        <v>225</v>
      </c>
      <c r="S36" s="606"/>
      <c r="T36" s="606"/>
      <c r="U36" s="606"/>
      <c r="V36" s="606"/>
      <c r="W36" s="606"/>
      <c r="X36" s="606"/>
      <c r="Y36" s="607"/>
      <c r="Z36" s="665" t="s">
        <v>225</v>
      </c>
      <c r="AA36" s="665"/>
      <c r="AB36" s="665"/>
      <c r="AC36" s="665"/>
      <c r="AD36" s="666" t="s">
        <v>225</v>
      </c>
      <c r="AE36" s="666"/>
      <c r="AF36" s="666"/>
      <c r="AG36" s="666"/>
      <c r="AH36" s="666"/>
      <c r="AI36" s="666"/>
      <c r="AJ36" s="666"/>
      <c r="AK36" s="666"/>
      <c r="AL36" s="608" t="s">
        <v>225</v>
      </c>
      <c r="AM36" s="609"/>
      <c r="AN36" s="609"/>
      <c r="AO36" s="667"/>
      <c r="AQ36" s="640" t="s">
        <v>320</v>
      </c>
      <c r="AR36" s="641"/>
      <c r="AS36" s="641"/>
      <c r="AT36" s="641"/>
      <c r="AU36" s="641"/>
      <c r="AV36" s="641"/>
      <c r="AW36" s="641"/>
      <c r="AX36" s="641"/>
      <c r="AY36" s="642"/>
      <c r="AZ36" s="603">
        <v>1764487</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-223768</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2550923</v>
      </c>
      <c r="CS36" s="606"/>
      <c r="CT36" s="606"/>
      <c r="CU36" s="606"/>
      <c r="CV36" s="606"/>
      <c r="CW36" s="606"/>
      <c r="CX36" s="606"/>
      <c r="CY36" s="607"/>
      <c r="CZ36" s="608">
        <v>5.0999999999999996</v>
      </c>
      <c r="DA36" s="637"/>
      <c r="DB36" s="637"/>
      <c r="DC36" s="638"/>
      <c r="DD36" s="611">
        <v>1566989</v>
      </c>
      <c r="DE36" s="606"/>
      <c r="DF36" s="606"/>
      <c r="DG36" s="606"/>
      <c r="DH36" s="606"/>
      <c r="DI36" s="606"/>
      <c r="DJ36" s="606"/>
      <c r="DK36" s="607"/>
      <c r="DL36" s="611">
        <v>388601</v>
      </c>
      <c r="DM36" s="606"/>
      <c r="DN36" s="606"/>
      <c r="DO36" s="606"/>
      <c r="DP36" s="606"/>
      <c r="DQ36" s="606"/>
      <c r="DR36" s="606"/>
      <c r="DS36" s="606"/>
      <c r="DT36" s="606"/>
      <c r="DU36" s="606"/>
      <c r="DV36" s="607"/>
      <c r="DW36" s="608">
        <v>1.4</v>
      </c>
      <c r="DX36" s="637"/>
      <c r="DY36" s="637"/>
      <c r="DZ36" s="637"/>
      <c r="EA36" s="637"/>
      <c r="EB36" s="637"/>
      <c r="EC36" s="639"/>
    </row>
    <row r="37" spans="2:133" ht="11.25" customHeight="1">
      <c r="B37" s="600" t="s">
        <v>323</v>
      </c>
      <c r="C37" s="601"/>
      <c r="D37" s="601"/>
      <c r="E37" s="601"/>
      <c r="F37" s="601"/>
      <c r="G37" s="601"/>
      <c r="H37" s="601"/>
      <c r="I37" s="601"/>
      <c r="J37" s="601"/>
      <c r="K37" s="601"/>
      <c r="L37" s="601"/>
      <c r="M37" s="601"/>
      <c r="N37" s="601"/>
      <c r="O37" s="601"/>
      <c r="P37" s="601"/>
      <c r="Q37" s="602"/>
      <c r="R37" s="603">
        <v>1923949</v>
      </c>
      <c r="S37" s="606"/>
      <c r="T37" s="606"/>
      <c r="U37" s="606"/>
      <c r="V37" s="606"/>
      <c r="W37" s="606"/>
      <c r="X37" s="606"/>
      <c r="Y37" s="607"/>
      <c r="Z37" s="665">
        <v>3.8</v>
      </c>
      <c r="AA37" s="665"/>
      <c r="AB37" s="665"/>
      <c r="AC37" s="665"/>
      <c r="AD37" s="666" t="s">
        <v>225</v>
      </c>
      <c r="AE37" s="666"/>
      <c r="AF37" s="666"/>
      <c r="AG37" s="666"/>
      <c r="AH37" s="666"/>
      <c r="AI37" s="666"/>
      <c r="AJ37" s="666"/>
      <c r="AK37" s="666"/>
      <c r="AL37" s="608" t="s">
        <v>225</v>
      </c>
      <c r="AM37" s="609"/>
      <c r="AN37" s="609"/>
      <c r="AO37" s="667"/>
      <c r="AQ37" s="640" t="s">
        <v>324</v>
      </c>
      <c r="AR37" s="641"/>
      <c r="AS37" s="641"/>
      <c r="AT37" s="641"/>
      <c r="AU37" s="641"/>
      <c r="AV37" s="641"/>
      <c r="AW37" s="641"/>
      <c r="AX37" s="641"/>
      <c r="AY37" s="642"/>
      <c r="AZ37" s="603">
        <v>285578</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16213</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10942</v>
      </c>
      <c r="CS37" s="604"/>
      <c r="CT37" s="604"/>
      <c r="CU37" s="604"/>
      <c r="CV37" s="604"/>
      <c r="CW37" s="604"/>
      <c r="CX37" s="604"/>
      <c r="CY37" s="605"/>
      <c r="CZ37" s="608">
        <v>0</v>
      </c>
      <c r="DA37" s="637"/>
      <c r="DB37" s="637"/>
      <c r="DC37" s="638"/>
      <c r="DD37" s="611">
        <v>10942</v>
      </c>
      <c r="DE37" s="604"/>
      <c r="DF37" s="604"/>
      <c r="DG37" s="604"/>
      <c r="DH37" s="604"/>
      <c r="DI37" s="604"/>
      <c r="DJ37" s="604"/>
      <c r="DK37" s="605"/>
      <c r="DL37" s="611" t="s">
        <v>225</v>
      </c>
      <c r="DM37" s="604"/>
      <c r="DN37" s="604"/>
      <c r="DO37" s="604"/>
      <c r="DP37" s="604"/>
      <c r="DQ37" s="604"/>
      <c r="DR37" s="604"/>
      <c r="DS37" s="604"/>
      <c r="DT37" s="604"/>
      <c r="DU37" s="604"/>
      <c r="DV37" s="605"/>
      <c r="DW37" s="608" t="s">
        <v>225</v>
      </c>
      <c r="DX37" s="637"/>
      <c r="DY37" s="637"/>
      <c r="DZ37" s="637"/>
      <c r="EA37" s="637"/>
      <c r="EB37" s="637"/>
      <c r="EC37" s="639"/>
    </row>
    <row r="38" spans="2:133" ht="11.25" customHeight="1">
      <c r="B38" s="615" t="s">
        <v>327</v>
      </c>
      <c r="C38" s="616"/>
      <c r="D38" s="616"/>
      <c r="E38" s="616"/>
      <c r="F38" s="616"/>
      <c r="G38" s="616"/>
      <c r="H38" s="616"/>
      <c r="I38" s="616"/>
      <c r="J38" s="616"/>
      <c r="K38" s="616"/>
      <c r="L38" s="616"/>
      <c r="M38" s="616"/>
      <c r="N38" s="616"/>
      <c r="O38" s="616"/>
      <c r="P38" s="616"/>
      <c r="Q38" s="617"/>
      <c r="R38" s="618">
        <v>51023984</v>
      </c>
      <c r="S38" s="655"/>
      <c r="T38" s="655"/>
      <c r="U38" s="655"/>
      <c r="V38" s="655"/>
      <c r="W38" s="655"/>
      <c r="X38" s="655"/>
      <c r="Y38" s="660"/>
      <c r="Z38" s="661">
        <v>100</v>
      </c>
      <c r="AA38" s="661"/>
      <c r="AB38" s="661"/>
      <c r="AC38" s="661"/>
      <c r="AD38" s="662">
        <v>25794686</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v>122065</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24749</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7022018</v>
      </c>
      <c r="CS38" s="606"/>
      <c r="CT38" s="606"/>
      <c r="CU38" s="606"/>
      <c r="CV38" s="606"/>
      <c r="CW38" s="606"/>
      <c r="CX38" s="606"/>
      <c r="CY38" s="607"/>
      <c r="CZ38" s="608">
        <v>14.1</v>
      </c>
      <c r="DA38" s="637"/>
      <c r="DB38" s="637"/>
      <c r="DC38" s="638"/>
      <c r="DD38" s="611">
        <v>6233672</v>
      </c>
      <c r="DE38" s="606"/>
      <c r="DF38" s="606"/>
      <c r="DG38" s="606"/>
      <c r="DH38" s="606"/>
      <c r="DI38" s="606"/>
      <c r="DJ38" s="606"/>
      <c r="DK38" s="607"/>
      <c r="DL38" s="611">
        <v>3791006</v>
      </c>
      <c r="DM38" s="606"/>
      <c r="DN38" s="606"/>
      <c r="DO38" s="606"/>
      <c r="DP38" s="606"/>
      <c r="DQ38" s="606"/>
      <c r="DR38" s="606"/>
      <c r="DS38" s="606"/>
      <c r="DT38" s="606"/>
      <c r="DU38" s="606"/>
      <c r="DV38" s="607"/>
      <c r="DW38" s="608">
        <v>13.7</v>
      </c>
      <c r="DX38" s="637"/>
      <c r="DY38" s="637"/>
      <c r="DZ38" s="637"/>
      <c r="EA38" s="637"/>
      <c r="EB38" s="637"/>
      <c r="EC38" s="639"/>
    </row>
    <row r="39" spans="2:133" ht="11.25" customHeight="1">
      <c r="AQ39" s="640" t="s">
        <v>331</v>
      </c>
      <c r="AR39" s="641"/>
      <c r="AS39" s="641"/>
      <c r="AT39" s="641"/>
      <c r="AU39" s="641"/>
      <c r="AV39" s="641"/>
      <c r="AW39" s="641"/>
      <c r="AX39" s="641"/>
      <c r="AY39" s="642"/>
      <c r="AZ39" s="603">
        <v>60456</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79</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750224</v>
      </c>
      <c r="CS39" s="604"/>
      <c r="CT39" s="604"/>
      <c r="CU39" s="604"/>
      <c r="CV39" s="604"/>
      <c r="CW39" s="604"/>
      <c r="CX39" s="604"/>
      <c r="CY39" s="605"/>
      <c r="CZ39" s="608">
        <v>1.5</v>
      </c>
      <c r="DA39" s="637"/>
      <c r="DB39" s="637"/>
      <c r="DC39" s="638"/>
      <c r="DD39" s="611">
        <v>610075</v>
      </c>
      <c r="DE39" s="604"/>
      <c r="DF39" s="604"/>
      <c r="DG39" s="604"/>
      <c r="DH39" s="604"/>
      <c r="DI39" s="604"/>
      <c r="DJ39" s="604"/>
      <c r="DK39" s="605"/>
      <c r="DL39" s="611" t="s">
        <v>335</v>
      </c>
      <c r="DM39" s="604"/>
      <c r="DN39" s="604"/>
      <c r="DO39" s="604"/>
      <c r="DP39" s="604"/>
      <c r="DQ39" s="604"/>
      <c r="DR39" s="604"/>
      <c r="DS39" s="604"/>
      <c r="DT39" s="604"/>
      <c r="DU39" s="604"/>
      <c r="DV39" s="605"/>
      <c r="DW39" s="608" t="s">
        <v>225</v>
      </c>
      <c r="DX39" s="637"/>
      <c r="DY39" s="637"/>
      <c r="DZ39" s="637"/>
      <c r="EA39" s="637"/>
      <c r="EB39" s="637"/>
      <c r="EC39" s="639"/>
    </row>
    <row r="40" spans="2:133" ht="11.25" customHeight="1">
      <c r="AQ40" s="640" t="s">
        <v>336</v>
      </c>
      <c r="AR40" s="641"/>
      <c r="AS40" s="641"/>
      <c r="AT40" s="641"/>
      <c r="AU40" s="641"/>
      <c r="AV40" s="641"/>
      <c r="AW40" s="641"/>
      <c r="AX40" s="641"/>
      <c r="AY40" s="642"/>
      <c r="AZ40" s="603">
        <v>1067857</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131</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1479000</v>
      </c>
      <c r="CS40" s="606"/>
      <c r="CT40" s="606"/>
      <c r="CU40" s="606"/>
      <c r="CV40" s="606"/>
      <c r="CW40" s="606"/>
      <c r="CX40" s="606"/>
      <c r="CY40" s="607"/>
      <c r="CZ40" s="608">
        <v>3</v>
      </c>
      <c r="DA40" s="637"/>
      <c r="DB40" s="637"/>
      <c r="DC40" s="638"/>
      <c r="DD40" s="611" t="s">
        <v>335</v>
      </c>
      <c r="DE40" s="606"/>
      <c r="DF40" s="606"/>
      <c r="DG40" s="606"/>
      <c r="DH40" s="606"/>
      <c r="DI40" s="606"/>
      <c r="DJ40" s="606"/>
      <c r="DK40" s="607"/>
      <c r="DL40" s="611" t="s">
        <v>225</v>
      </c>
      <c r="DM40" s="606"/>
      <c r="DN40" s="606"/>
      <c r="DO40" s="606"/>
      <c r="DP40" s="606"/>
      <c r="DQ40" s="606"/>
      <c r="DR40" s="606"/>
      <c r="DS40" s="606"/>
      <c r="DT40" s="606"/>
      <c r="DU40" s="606"/>
      <c r="DV40" s="607"/>
      <c r="DW40" s="608" t="s">
        <v>225</v>
      </c>
      <c r="DX40" s="637"/>
      <c r="DY40" s="637"/>
      <c r="DZ40" s="637"/>
      <c r="EA40" s="637"/>
      <c r="EB40" s="637"/>
      <c r="EC40" s="639"/>
    </row>
    <row r="41" spans="2:133" ht="11.25" customHeight="1">
      <c r="AQ41" s="652" t="s">
        <v>339</v>
      </c>
      <c r="AR41" s="653"/>
      <c r="AS41" s="653"/>
      <c r="AT41" s="653"/>
      <c r="AU41" s="653"/>
      <c r="AV41" s="653"/>
      <c r="AW41" s="653"/>
      <c r="AX41" s="653"/>
      <c r="AY41" s="654"/>
      <c r="AZ41" s="618">
        <v>3736504</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370</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225</v>
      </c>
      <c r="CS41" s="604"/>
      <c r="CT41" s="604"/>
      <c r="CU41" s="604"/>
      <c r="CV41" s="604"/>
      <c r="CW41" s="604"/>
      <c r="CX41" s="604"/>
      <c r="CY41" s="605"/>
      <c r="CZ41" s="608" t="s">
        <v>335</v>
      </c>
      <c r="DA41" s="637"/>
      <c r="DB41" s="637"/>
      <c r="DC41" s="638"/>
      <c r="DD41" s="611" t="s">
        <v>225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6873558</v>
      </c>
      <c r="CS42" s="606"/>
      <c r="CT42" s="606"/>
      <c r="CU42" s="606"/>
      <c r="CV42" s="606"/>
      <c r="CW42" s="606"/>
      <c r="CX42" s="606"/>
      <c r="CY42" s="607"/>
      <c r="CZ42" s="608">
        <v>13.8</v>
      </c>
      <c r="DA42" s="609"/>
      <c r="DB42" s="609"/>
      <c r="DC42" s="610"/>
      <c r="DD42" s="611">
        <v>1738777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214862</v>
      </c>
      <c r="CS43" s="604"/>
      <c r="CT43" s="604"/>
      <c r="CU43" s="604"/>
      <c r="CV43" s="604"/>
      <c r="CW43" s="604"/>
      <c r="CX43" s="604"/>
      <c r="CY43" s="605"/>
      <c r="CZ43" s="608">
        <v>0.4</v>
      </c>
      <c r="DA43" s="637"/>
      <c r="DB43" s="637"/>
      <c r="DC43" s="638"/>
      <c r="DD43" s="611">
        <v>188669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346</v>
      </c>
      <c r="CD44" s="631" t="s">
        <v>297</v>
      </c>
      <c r="CE44" s="632"/>
      <c r="CF44" s="600" t="s">
        <v>347</v>
      </c>
      <c r="CG44" s="601"/>
      <c r="CH44" s="601"/>
      <c r="CI44" s="601"/>
      <c r="CJ44" s="601"/>
      <c r="CK44" s="601"/>
      <c r="CL44" s="601"/>
      <c r="CM44" s="601"/>
      <c r="CN44" s="601"/>
      <c r="CO44" s="601"/>
      <c r="CP44" s="601"/>
      <c r="CQ44" s="602"/>
      <c r="CR44" s="603">
        <v>6841393</v>
      </c>
      <c r="CS44" s="606"/>
      <c r="CT44" s="606"/>
      <c r="CU44" s="606"/>
      <c r="CV44" s="606"/>
      <c r="CW44" s="606"/>
      <c r="CX44" s="606"/>
      <c r="CY44" s="607"/>
      <c r="CZ44" s="608">
        <v>13.8</v>
      </c>
      <c r="DA44" s="609"/>
      <c r="DB44" s="609"/>
      <c r="DC44" s="610"/>
      <c r="DD44" s="611">
        <v>1707585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348</v>
      </c>
      <c r="CG45" s="601"/>
      <c r="CH45" s="601"/>
      <c r="CI45" s="601"/>
      <c r="CJ45" s="601"/>
      <c r="CK45" s="601"/>
      <c r="CL45" s="601"/>
      <c r="CM45" s="601"/>
      <c r="CN45" s="601"/>
      <c r="CO45" s="601"/>
      <c r="CP45" s="601"/>
      <c r="CQ45" s="602"/>
      <c r="CR45" s="603">
        <v>3243527</v>
      </c>
      <c r="CS45" s="604"/>
      <c r="CT45" s="604"/>
      <c r="CU45" s="604"/>
      <c r="CV45" s="604"/>
      <c r="CW45" s="604"/>
      <c r="CX45" s="604"/>
      <c r="CY45" s="605"/>
      <c r="CZ45" s="608">
        <v>6.5</v>
      </c>
      <c r="DA45" s="637"/>
      <c r="DB45" s="637"/>
      <c r="DC45" s="638"/>
      <c r="DD45" s="611">
        <v>165971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349</v>
      </c>
      <c r="CG46" s="601"/>
      <c r="CH46" s="601"/>
      <c r="CI46" s="601"/>
      <c r="CJ46" s="601"/>
      <c r="CK46" s="601"/>
      <c r="CL46" s="601"/>
      <c r="CM46" s="601"/>
      <c r="CN46" s="601"/>
      <c r="CO46" s="601"/>
      <c r="CP46" s="601"/>
      <c r="CQ46" s="602"/>
      <c r="CR46" s="603">
        <v>3556731</v>
      </c>
      <c r="CS46" s="606"/>
      <c r="CT46" s="606"/>
      <c r="CU46" s="606"/>
      <c r="CV46" s="606"/>
      <c r="CW46" s="606"/>
      <c r="CX46" s="606"/>
      <c r="CY46" s="607"/>
      <c r="CZ46" s="608">
        <v>7.2</v>
      </c>
      <c r="DA46" s="609"/>
      <c r="DB46" s="609"/>
      <c r="DC46" s="610"/>
      <c r="DD46" s="611">
        <v>1525179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350</v>
      </c>
      <c r="CG47" s="601"/>
      <c r="CH47" s="601"/>
      <c r="CI47" s="601"/>
      <c r="CJ47" s="601"/>
      <c r="CK47" s="601"/>
      <c r="CL47" s="601"/>
      <c r="CM47" s="601"/>
      <c r="CN47" s="601"/>
      <c r="CO47" s="601"/>
      <c r="CP47" s="601"/>
      <c r="CQ47" s="602"/>
      <c r="CR47" s="603">
        <v>32165</v>
      </c>
      <c r="CS47" s="604"/>
      <c r="CT47" s="604"/>
      <c r="CU47" s="604"/>
      <c r="CV47" s="604"/>
      <c r="CW47" s="604"/>
      <c r="CX47" s="604"/>
      <c r="CY47" s="605"/>
      <c r="CZ47" s="608">
        <v>0.1</v>
      </c>
      <c r="DA47" s="637"/>
      <c r="DB47" s="637"/>
      <c r="DC47" s="638"/>
      <c r="DD47" s="611">
        <v>31192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351</v>
      </c>
      <c r="CG48" s="601"/>
      <c r="CH48" s="601"/>
      <c r="CI48" s="601"/>
      <c r="CJ48" s="601"/>
      <c r="CK48" s="601"/>
      <c r="CL48" s="601"/>
      <c r="CM48" s="601"/>
      <c r="CN48" s="601"/>
      <c r="CO48" s="601"/>
      <c r="CP48" s="601"/>
      <c r="CQ48" s="602"/>
      <c r="CR48" s="603" t="s">
        <v>225</v>
      </c>
      <c r="CS48" s="606"/>
      <c r="CT48" s="606"/>
      <c r="CU48" s="606"/>
      <c r="CV48" s="606"/>
      <c r="CW48" s="606"/>
      <c r="CX48" s="606"/>
      <c r="CY48" s="607"/>
      <c r="CZ48" s="608" t="s">
        <v>225</v>
      </c>
      <c r="DA48" s="609"/>
      <c r="DB48" s="609"/>
      <c r="DC48" s="610"/>
      <c r="DD48" s="611" t="s">
        <v>225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352</v>
      </c>
      <c r="CE49" s="616"/>
      <c r="CF49" s="616"/>
      <c r="CG49" s="616"/>
      <c r="CH49" s="616"/>
      <c r="CI49" s="616"/>
      <c r="CJ49" s="616"/>
      <c r="CK49" s="616"/>
      <c r="CL49" s="616"/>
      <c r="CM49" s="616"/>
      <c r="CN49" s="616"/>
      <c r="CO49" s="616"/>
      <c r="CP49" s="616"/>
      <c r="CQ49" s="617"/>
      <c r="CR49" s="618">
        <v>49684628</v>
      </c>
      <c r="CS49" s="619"/>
      <c r="CT49" s="619"/>
      <c r="CU49" s="619"/>
      <c r="CV49" s="619"/>
      <c r="CW49" s="619"/>
      <c r="CX49" s="619"/>
      <c r="CY49" s="620"/>
      <c r="CZ49" s="621">
        <v>100</v>
      </c>
      <c r="DA49" s="622"/>
      <c r="DB49" s="622"/>
      <c r="DC49" s="623"/>
      <c r="DD49" s="624">
        <v>31051775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1thcDRza9VbWJa2VV1y8w/hniLETPAoz0+F/kxQfMVETq8vWE2XFl/D3jO23lNTZ3MsMgx5ZEQK29hI4tOB5rA==" saltValue="dzMl4GZs4RCfWQtoNiCM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375</v>
      </c>
      <c r="C7" s="1082"/>
      <c r="D7" s="1082"/>
      <c r="E7" s="1082"/>
      <c r="F7" s="1082"/>
      <c r="G7" s="1082"/>
      <c r="H7" s="1082"/>
      <c r="I7" s="1082"/>
      <c r="J7" s="1082"/>
      <c r="K7" s="1082"/>
      <c r="L7" s="1082"/>
      <c r="M7" s="1082"/>
      <c r="N7" s="1082"/>
      <c r="O7" s="1082"/>
      <c r="P7" s="1083"/>
      <c r="Q7" s="1135">
        <v>50964</v>
      </c>
      <c r="R7" s="1136"/>
      <c r="S7" s="1136"/>
      <c r="T7" s="1136"/>
      <c r="U7" s="1136"/>
      <c r="V7" s="1136">
        <v>49668</v>
      </c>
      <c r="W7" s="1136"/>
      <c r="X7" s="1136"/>
      <c r="Y7" s="1136"/>
      <c r="Z7" s="1136"/>
      <c r="AA7" s="1136">
        <v>1295</v>
      </c>
      <c r="AB7" s="1136"/>
      <c r="AC7" s="1136"/>
      <c r="AD7" s="1136"/>
      <c r="AE7" s="1137"/>
      <c r="AF7" s="1138">
        <v>1110</v>
      </c>
      <c r="AG7" s="1139"/>
      <c r="AH7" s="1139"/>
      <c r="AI7" s="1139"/>
      <c r="AJ7" s="1140"/>
      <c r="AK7" s="1122">
        <v>1504</v>
      </c>
      <c r="AL7" s="1123"/>
      <c r="AM7" s="1123"/>
      <c r="AN7" s="1123"/>
      <c r="AO7" s="1123"/>
      <c r="AP7" s="1123">
        <v>49804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584</v>
      </c>
      <c r="BT7" s="1127"/>
      <c r="BU7" s="1127"/>
      <c r="BV7" s="1127"/>
      <c r="BW7" s="1127"/>
      <c r="BX7" s="1127"/>
      <c r="BY7" s="1127"/>
      <c r="BZ7" s="1127"/>
      <c r="CA7" s="1127"/>
      <c r="CB7" s="1127"/>
      <c r="CC7" s="1127"/>
      <c r="CD7" s="1127"/>
      <c r="CE7" s="1127"/>
      <c r="CF7" s="1127"/>
      <c r="CG7" s="1128"/>
      <c r="CH7" s="1119">
        <v>11</v>
      </c>
      <c r="CI7" s="1120"/>
      <c r="CJ7" s="1120"/>
      <c r="CK7" s="1120"/>
      <c r="CL7" s="1121"/>
      <c r="CM7" s="1119">
        <v>319</v>
      </c>
      <c r="CN7" s="1120"/>
      <c r="CO7" s="1120"/>
      <c r="CP7" s="1120"/>
      <c r="CQ7" s="1121"/>
      <c r="CR7" s="1119">
        <v>87</v>
      </c>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376</v>
      </c>
      <c r="C8" s="1069"/>
      <c r="D8" s="1069"/>
      <c r="E8" s="1069"/>
      <c r="F8" s="1069"/>
      <c r="G8" s="1069"/>
      <c r="H8" s="1069"/>
      <c r="I8" s="1069"/>
      <c r="J8" s="1069"/>
      <c r="K8" s="1069"/>
      <c r="L8" s="1069"/>
      <c r="M8" s="1069"/>
      <c r="N8" s="1069"/>
      <c r="O8" s="1069"/>
      <c r="P8" s="1070"/>
      <c r="Q8" s="1074">
        <v>50</v>
      </c>
      <c r="R8" s="1075"/>
      <c r="S8" s="1075"/>
      <c r="T8" s="1075"/>
      <c r="U8" s="1075"/>
      <c r="V8" s="1075">
        <v>6</v>
      </c>
      <c r="W8" s="1075"/>
      <c r="X8" s="1075"/>
      <c r="Y8" s="1075"/>
      <c r="Z8" s="1075"/>
      <c r="AA8" s="1075">
        <v>44</v>
      </c>
      <c r="AB8" s="1075"/>
      <c r="AC8" s="1075"/>
      <c r="AD8" s="1075"/>
      <c r="AE8" s="1076"/>
      <c r="AF8" s="1050">
        <v>44</v>
      </c>
      <c r="AG8" s="1051"/>
      <c r="AH8" s="1051"/>
      <c r="AI8" s="1051"/>
      <c r="AJ8" s="1052"/>
      <c r="AK8" s="1117" t="s">
        <v>578</v>
      </c>
      <c r="AL8" s="1118"/>
      <c r="AM8" s="1118"/>
      <c r="AN8" s="1118"/>
      <c r="AO8" s="1118"/>
      <c r="AP8" s="1118">
        <v>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585</v>
      </c>
      <c r="BT8" s="1046"/>
      <c r="BU8" s="1046"/>
      <c r="BV8" s="1046"/>
      <c r="BW8" s="1046"/>
      <c r="BX8" s="1046"/>
      <c r="BY8" s="1046"/>
      <c r="BZ8" s="1046"/>
      <c r="CA8" s="1046"/>
      <c r="CB8" s="1046"/>
      <c r="CC8" s="1046"/>
      <c r="CD8" s="1046"/>
      <c r="CE8" s="1046"/>
      <c r="CF8" s="1046"/>
      <c r="CG8" s="1047"/>
      <c r="CH8" s="1020">
        <v>0</v>
      </c>
      <c r="CI8" s="1021"/>
      <c r="CJ8" s="1021"/>
      <c r="CK8" s="1021"/>
      <c r="CL8" s="1022"/>
      <c r="CM8" s="1020">
        <v>60</v>
      </c>
      <c r="CN8" s="1021"/>
      <c r="CO8" s="1021"/>
      <c r="CP8" s="1021"/>
      <c r="CQ8" s="1022"/>
      <c r="CR8" s="1020">
        <v>10</v>
      </c>
      <c r="CS8" s="1021"/>
      <c r="CT8" s="1021"/>
      <c r="CU8" s="1021"/>
      <c r="CV8" s="1022"/>
      <c r="CW8" s="1020"/>
      <c r="CX8" s="1021"/>
      <c r="CY8" s="1021"/>
      <c r="CZ8" s="1021"/>
      <c r="DA8" s="1022"/>
      <c r="DB8" s="1020"/>
      <c r="DC8" s="1021"/>
      <c r="DD8" s="1021"/>
      <c r="DE8" s="1021"/>
      <c r="DF8" s="1022"/>
      <c r="DG8" s="1020">
        <v>1300</v>
      </c>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t="s">
        <v>377</v>
      </c>
      <c r="C9" s="1069"/>
      <c r="D9" s="1069"/>
      <c r="E9" s="1069"/>
      <c r="F9" s="1069"/>
      <c r="G9" s="1069"/>
      <c r="H9" s="1069"/>
      <c r="I9" s="1069"/>
      <c r="J9" s="1069"/>
      <c r="K9" s="1069"/>
      <c r="L9" s="1069"/>
      <c r="M9" s="1069"/>
      <c r="N9" s="1069"/>
      <c r="O9" s="1069"/>
      <c r="P9" s="1070"/>
      <c r="Q9" s="1074">
        <v>24</v>
      </c>
      <c r="R9" s="1075"/>
      <c r="S9" s="1075"/>
      <c r="T9" s="1075"/>
      <c r="U9" s="1075"/>
      <c r="V9" s="1075">
        <v>24</v>
      </c>
      <c r="W9" s="1075"/>
      <c r="X9" s="1075"/>
      <c r="Y9" s="1075"/>
      <c r="Z9" s="1075"/>
      <c r="AA9" s="1075" t="s">
        <v>579</v>
      </c>
      <c r="AB9" s="1075"/>
      <c r="AC9" s="1075"/>
      <c r="AD9" s="1075"/>
      <c r="AE9" s="1076"/>
      <c r="AF9" s="1050" t="s">
        <v>225</v>
      </c>
      <c r="AG9" s="1051"/>
      <c r="AH9" s="1051"/>
      <c r="AI9" s="1051"/>
      <c r="AJ9" s="1052"/>
      <c r="AK9" s="1117" t="s">
        <v>580</v>
      </c>
      <c r="AL9" s="1118"/>
      <c r="AM9" s="1118"/>
      <c r="AN9" s="1118"/>
      <c r="AO9" s="1118"/>
      <c r="AP9" s="1118">
        <v>66</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586</v>
      </c>
      <c r="BT9" s="1046"/>
      <c r="BU9" s="1046"/>
      <c r="BV9" s="1046"/>
      <c r="BW9" s="1046"/>
      <c r="BX9" s="1046"/>
      <c r="BY9" s="1046"/>
      <c r="BZ9" s="1046"/>
      <c r="CA9" s="1046"/>
      <c r="CB9" s="1046"/>
      <c r="CC9" s="1046"/>
      <c r="CD9" s="1046"/>
      <c r="CE9" s="1046"/>
      <c r="CF9" s="1046"/>
      <c r="CG9" s="1047"/>
      <c r="CH9" s="1020">
        <v>-18</v>
      </c>
      <c r="CI9" s="1021"/>
      <c r="CJ9" s="1021"/>
      <c r="CK9" s="1021"/>
      <c r="CL9" s="1022"/>
      <c r="CM9" s="1020">
        <v>89</v>
      </c>
      <c r="CN9" s="1021"/>
      <c r="CO9" s="1021"/>
      <c r="CP9" s="1021"/>
      <c r="CQ9" s="1022"/>
      <c r="CR9" s="1020">
        <v>50</v>
      </c>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587</v>
      </c>
      <c r="BT10" s="1046"/>
      <c r="BU10" s="1046"/>
      <c r="BV10" s="1046"/>
      <c r="BW10" s="1046"/>
      <c r="BX10" s="1046"/>
      <c r="BY10" s="1046"/>
      <c r="BZ10" s="1046"/>
      <c r="CA10" s="1046"/>
      <c r="CB10" s="1046"/>
      <c r="CC10" s="1046"/>
      <c r="CD10" s="1046"/>
      <c r="CE10" s="1046"/>
      <c r="CF10" s="1046"/>
      <c r="CG10" s="1047"/>
      <c r="CH10" s="1020">
        <v>8</v>
      </c>
      <c r="CI10" s="1021"/>
      <c r="CJ10" s="1021"/>
      <c r="CK10" s="1021"/>
      <c r="CL10" s="1022"/>
      <c r="CM10" s="1020">
        <v>93</v>
      </c>
      <c r="CN10" s="1021"/>
      <c r="CO10" s="1021"/>
      <c r="CP10" s="1021"/>
      <c r="CQ10" s="1022"/>
      <c r="CR10" s="1020">
        <v>35</v>
      </c>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588</v>
      </c>
      <c r="BT11" s="1046"/>
      <c r="BU11" s="1046"/>
      <c r="BV11" s="1046"/>
      <c r="BW11" s="1046"/>
      <c r="BX11" s="1046"/>
      <c r="BY11" s="1046"/>
      <c r="BZ11" s="1046"/>
      <c r="CA11" s="1046"/>
      <c r="CB11" s="1046"/>
      <c r="CC11" s="1046"/>
      <c r="CD11" s="1046"/>
      <c r="CE11" s="1046"/>
      <c r="CF11" s="1046"/>
      <c r="CG11" s="1047"/>
      <c r="CH11" s="1020">
        <v>7</v>
      </c>
      <c r="CI11" s="1021"/>
      <c r="CJ11" s="1021"/>
      <c r="CK11" s="1021"/>
      <c r="CL11" s="1022"/>
      <c r="CM11" s="1020">
        <v>900</v>
      </c>
      <c r="CN11" s="1021"/>
      <c r="CO11" s="1021"/>
      <c r="CP11" s="1021"/>
      <c r="CQ11" s="1022"/>
      <c r="CR11" s="1020">
        <v>376</v>
      </c>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379</v>
      </c>
      <c r="B23" s="975" t="s">
        <v>380</v>
      </c>
      <c r="C23" s="976"/>
      <c r="D23" s="976"/>
      <c r="E23" s="976"/>
      <c r="F23" s="976"/>
      <c r="G23" s="976"/>
      <c r="H23" s="976"/>
      <c r="I23" s="976"/>
      <c r="J23" s="976"/>
      <c r="K23" s="976"/>
      <c r="L23" s="976"/>
      <c r="M23" s="976"/>
      <c r="N23" s="976"/>
      <c r="O23" s="976"/>
      <c r="P23" s="977"/>
      <c r="Q23" s="1099">
        <v>51037</v>
      </c>
      <c r="R23" s="1100"/>
      <c r="S23" s="1100"/>
      <c r="T23" s="1100"/>
      <c r="U23" s="1100"/>
      <c r="V23" s="1100">
        <v>49698</v>
      </c>
      <c r="W23" s="1100"/>
      <c r="X23" s="1100"/>
      <c r="Y23" s="1100"/>
      <c r="Z23" s="1100"/>
      <c r="AA23" s="1100">
        <v>1339</v>
      </c>
      <c r="AB23" s="1100"/>
      <c r="AC23" s="1100"/>
      <c r="AD23" s="1100"/>
      <c r="AE23" s="1101"/>
      <c r="AF23" s="1102">
        <v>1153</v>
      </c>
      <c r="AG23" s="1100"/>
      <c r="AH23" s="1100"/>
      <c r="AI23" s="1100"/>
      <c r="AJ23" s="1103"/>
      <c r="AK23" s="1104"/>
      <c r="AL23" s="1105"/>
      <c r="AM23" s="1105"/>
      <c r="AN23" s="1105"/>
      <c r="AO23" s="1105"/>
      <c r="AP23" s="1100">
        <v>49872</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392</v>
      </c>
      <c r="C28" s="1082"/>
      <c r="D28" s="1082"/>
      <c r="E28" s="1082"/>
      <c r="F28" s="1082"/>
      <c r="G28" s="1082"/>
      <c r="H28" s="1082"/>
      <c r="I28" s="1082"/>
      <c r="J28" s="1082"/>
      <c r="K28" s="1082"/>
      <c r="L28" s="1082"/>
      <c r="M28" s="1082"/>
      <c r="N28" s="1082"/>
      <c r="O28" s="1082"/>
      <c r="P28" s="1083"/>
      <c r="Q28" s="1084">
        <v>14454</v>
      </c>
      <c r="R28" s="1085"/>
      <c r="S28" s="1085"/>
      <c r="T28" s="1085"/>
      <c r="U28" s="1085"/>
      <c r="V28" s="1085">
        <v>14454</v>
      </c>
      <c r="W28" s="1085"/>
      <c r="X28" s="1085"/>
      <c r="Y28" s="1085"/>
      <c r="Z28" s="1085"/>
      <c r="AA28" s="1085" t="s">
        <v>581</v>
      </c>
      <c r="AB28" s="1085"/>
      <c r="AC28" s="1085"/>
      <c r="AD28" s="1085"/>
      <c r="AE28" s="1086"/>
      <c r="AF28" s="1087" t="s">
        <v>225</v>
      </c>
      <c r="AG28" s="1085"/>
      <c r="AH28" s="1085"/>
      <c r="AI28" s="1085"/>
      <c r="AJ28" s="1088"/>
      <c r="AK28" s="1089">
        <v>1068</v>
      </c>
      <c r="AL28" s="1077"/>
      <c r="AM28" s="1077"/>
      <c r="AN28" s="1077"/>
      <c r="AO28" s="1077"/>
      <c r="AP28" s="1077" t="s">
        <v>578</v>
      </c>
      <c r="AQ28" s="1077"/>
      <c r="AR28" s="1077"/>
      <c r="AS28" s="1077"/>
      <c r="AT28" s="1077"/>
      <c r="AU28" s="1077">
        <v>1068</v>
      </c>
      <c r="AV28" s="1077"/>
      <c r="AW28" s="1077"/>
      <c r="AX28" s="1077"/>
      <c r="AY28" s="1077"/>
      <c r="AZ28" s="1078" t="s">
        <v>578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393</v>
      </c>
      <c r="C29" s="1069"/>
      <c r="D29" s="1069"/>
      <c r="E29" s="1069"/>
      <c r="F29" s="1069"/>
      <c r="G29" s="1069"/>
      <c r="H29" s="1069"/>
      <c r="I29" s="1069"/>
      <c r="J29" s="1069"/>
      <c r="K29" s="1069"/>
      <c r="L29" s="1069"/>
      <c r="M29" s="1069"/>
      <c r="N29" s="1069"/>
      <c r="O29" s="1069"/>
      <c r="P29" s="1070"/>
      <c r="Q29" s="1074">
        <v>13463</v>
      </c>
      <c r="R29" s="1075"/>
      <c r="S29" s="1075"/>
      <c r="T29" s="1075"/>
      <c r="U29" s="1075"/>
      <c r="V29" s="1075">
        <v>13218</v>
      </c>
      <c r="W29" s="1075"/>
      <c r="X29" s="1075"/>
      <c r="Y29" s="1075"/>
      <c r="Z29" s="1075"/>
      <c r="AA29" s="1075">
        <v>245</v>
      </c>
      <c r="AB29" s="1075"/>
      <c r="AC29" s="1075"/>
      <c r="AD29" s="1075"/>
      <c r="AE29" s="1076"/>
      <c r="AF29" s="1050">
        <v>245</v>
      </c>
      <c r="AG29" s="1051"/>
      <c r="AH29" s="1051"/>
      <c r="AI29" s="1051"/>
      <c r="AJ29" s="1052"/>
      <c r="AK29" s="1011">
        <v>1843</v>
      </c>
      <c r="AL29" s="1002"/>
      <c r="AM29" s="1002"/>
      <c r="AN29" s="1002"/>
      <c r="AO29" s="1002"/>
      <c r="AP29" s="1002" t="s">
        <v>578</v>
      </c>
      <c r="AQ29" s="1002"/>
      <c r="AR29" s="1002"/>
      <c r="AS29" s="1002"/>
      <c r="AT29" s="1002"/>
      <c r="AU29" s="1002">
        <v>1843</v>
      </c>
      <c r="AV29" s="1002"/>
      <c r="AW29" s="1002"/>
      <c r="AX29" s="1002"/>
      <c r="AY29" s="1002"/>
      <c r="AZ29" s="1073" t="s">
        <v>582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394</v>
      </c>
      <c r="C30" s="1069"/>
      <c r="D30" s="1069"/>
      <c r="E30" s="1069"/>
      <c r="F30" s="1069"/>
      <c r="G30" s="1069"/>
      <c r="H30" s="1069"/>
      <c r="I30" s="1069"/>
      <c r="J30" s="1069"/>
      <c r="K30" s="1069"/>
      <c r="L30" s="1069"/>
      <c r="M30" s="1069"/>
      <c r="N30" s="1069"/>
      <c r="O30" s="1069"/>
      <c r="P30" s="1070"/>
      <c r="Q30" s="1074">
        <v>1724</v>
      </c>
      <c r="R30" s="1075"/>
      <c r="S30" s="1075"/>
      <c r="T30" s="1075"/>
      <c r="U30" s="1075"/>
      <c r="V30" s="1075">
        <v>1640</v>
      </c>
      <c r="W30" s="1075"/>
      <c r="X30" s="1075"/>
      <c r="Y30" s="1075"/>
      <c r="Z30" s="1075"/>
      <c r="AA30" s="1075">
        <v>83</v>
      </c>
      <c r="AB30" s="1075"/>
      <c r="AC30" s="1075"/>
      <c r="AD30" s="1075"/>
      <c r="AE30" s="1076"/>
      <c r="AF30" s="1050">
        <v>83</v>
      </c>
      <c r="AG30" s="1051"/>
      <c r="AH30" s="1051"/>
      <c r="AI30" s="1051"/>
      <c r="AJ30" s="1052"/>
      <c r="AK30" s="1011">
        <v>1878</v>
      </c>
      <c r="AL30" s="1002"/>
      <c r="AM30" s="1002"/>
      <c r="AN30" s="1002"/>
      <c r="AO30" s="1002"/>
      <c r="AP30" s="1002"/>
      <c r="AQ30" s="1002"/>
      <c r="AR30" s="1002"/>
      <c r="AS30" s="1002"/>
      <c r="AT30" s="1002"/>
      <c r="AU30" s="1002">
        <v>462</v>
      </c>
      <c r="AV30" s="1002"/>
      <c r="AW30" s="1002"/>
      <c r="AX30" s="1002"/>
      <c r="AY30" s="1002"/>
      <c r="AZ30" s="1073" t="s">
        <v>579</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395</v>
      </c>
      <c r="C31" s="1069"/>
      <c r="D31" s="1069"/>
      <c r="E31" s="1069"/>
      <c r="F31" s="1069"/>
      <c r="G31" s="1069"/>
      <c r="H31" s="1069"/>
      <c r="I31" s="1069"/>
      <c r="J31" s="1069"/>
      <c r="K31" s="1069"/>
      <c r="L31" s="1069"/>
      <c r="M31" s="1069"/>
      <c r="N31" s="1069"/>
      <c r="O31" s="1069"/>
      <c r="P31" s="1070"/>
      <c r="Q31" s="1074">
        <v>1817</v>
      </c>
      <c r="R31" s="1075"/>
      <c r="S31" s="1075"/>
      <c r="T31" s="1075"/>
      <c r="U31" s="1075"/>
      <c r="V31" s="1075">
        <v>1578</v>
      </c>
      <c r="W31" s="1075"/>
      <c r="X31" s="1075"/>
      <c r="Y31" s="1075"/>
      <c r="Z31" s="1075"/>
      <c r="AA31" s="1075">
        <v>239</v>
      </c>
      <c r="AB31" s="1075"/>
      <c r="AC31" s="1075"/>
      <c r="AD31" s="1075"/>
      <c r="AE31" s="1076"/>
      <c r="AF31" s="1050">
        <v>2130</v>
      </c>
      <c r="AG31" s="1051"/>
      <c r="AH31" s="1051"/>
      <c r="AI31" s="1051"/>
      <c r="AJ31" s="1052"/>
      <c r="AK31" s="1011" t="s">
        <v>578</v>
      </c>
      <c r="AL31" s="1002"/>
      <c r="AM31" s="1002"/>
      <c r="AN31" s="1002"/>
      <c r="AO31" s="1002"/>
      <c r="AP31" s="1002">
        <v>5904</v>
      </c>
      <c r="AQ31" s="1002"/>
      <c r="AR31" s="1002"/>
      <c r="AS31" s="1002"/>
      <c r="AT31" s="1002"/>
      <c r="AU31" s="1002" t="s">
        <v>578</v>
      </c>
      <c r="AV31" s="1002"/>
      <c r="AW31" s="1002"/>
      <c r="AX31" s="1002"/>
      <c r="AY31" s="1002"/>
      <c r="AZ31" s="1073" t="s">
        <v>579</v>
      </c>
      <c r="BA31" s="1073"/>
      <c r="BB31" s="1073"/>
      <c r="BC31" s="1073"/>
      <c r="BD31" s="1073"/>
      <c r="BE31" s="1063" t="s">
        <v>396</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397</v>
      </c>
      <c r="C32" s="1069"/>
      <c r="D32" s="1069"/>
      <c r="E32" s="1069"/>
      <c r="F32" s="1069"/>
      <c r="G32" s="1069"/>
      <c r="H32" s="1069"/>
      <c r="I32" s="1069"/>
      <c r="J32" s="1069"/>
      <c r="K32" s="1069"/>
      <c r="L32" s="1069"/>
      <c r="M32" s="1069"/>
      <c r="N32" s="1069"/>
      <c r="O32" s="1069"/>
      <c r="P32" s="1070"/>
      <c r="Q32" s="1074">
        <v>244</v>
      </c>
      <c r="R32" s="1075"/>
      <c r="S32" s="1075"/>
      <c r="T32" s="1075"/>
      <c r="U32" s="1075"/>
      <c r="V32" s="1075">
        <v>176</v>
      </c>
      <c r="W32" s="1075"/>
      <c r="X32" s="1075"/>
      <c r="Y32" s="1075"/>
      <c r="Z32" s="1075"/>
      <c r="AA32" s="1075">
        <v>67</v>
      </c>
      <c r="AB32" s="1075"/>
      <c r="AC32" s="1075"/>
      <c r="AD32" s="1075"/>
      <c r="AE32" s="1076"/>
      <c r="AF32" s="1050">
        <v>1254</v>
      </c>
      <c r="AG32" s="1051"/>
      <c r="AH32" s="1051"/>
      <c r="AI32" s="1051"/>
      <c r="AJ32" s="1052"/>
      <c r="AK32" s="1011" t="s">
        <v>578</v>
      </c>
      <c r="AL32" s="1002"/>
      <c r="AM32" s="1002"/>
      <c r="AN32" s="1002"/>
      <c r="AO32" s="1002"/>
      <c r="AP32" s="1002">
        <v>220</v>
      </c>
      <c r="AQ32" s="1002"/>
      <c r="AR32" s="1002"/>
      <c r="AS32" s="1002"/>
      <c r="AT32" s="1002"/>
      <c r="AU32" s="1002" t="s">
        <v>578</v>
      </c>
      <c r="AV32" s="1002"/>
      <c r="AW32" s="1002"/>
      <c r="AX32" s="1002"/>
      <c r="AY32" s="1002"/>
      <c r="AZ32" s="1073" t="s">
        <v>583</v>
      </c>
      <c r="BA32" s="1073"/>
      <c r="BB32" s="1073"/>
      <c r="BC32" s="1073"/>
      <c r="BD32" s="1073"/>
      <c r="BE32" s="1063" t="s">
        <v>398</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399</v>
      </c>
      <c r="C33" s="1069"/>
      <c r="D33" s="1069"/>
      <c r="E33" s="1069"/>
      <c r="F33" s="1069"/>
      <c r="G33" s="1069"/>
      <c r="H33" s="1069"/>
      <c r="I33" s="1069"/>
      <c r="J33" s="1069"/>
      <c r="K33" s="1069"/>
      <c r="L33" s="1069"/>
      <c r="M33" s="1069"/>
      <c r="N33" s="1069"/>
      <c r="O33" s="1069"/>
      <c r="P33" s="1070"/>
      <c r="Q33" s="1074">
        <v>192</v>
      </c>
      <c r="R33" s="1075"/>
      <c r="S33" s="1075"/>
      <c r="T33" s="1075"/>
      <c r="U33" s="1075"/>
      <c r="V33" s="1075">
        <v>192</v>
      </c>
      <c r="W33" s="1075"/>
      <c r="X33" s="1075"/>
      <c r="Y33" s="1075"/>
      <c r="Z33" s="1075"/>
      <c r="AA33" s="1075" t="s">
        <v>578</v>
      </c>
      <c r="AB33" s="1075"/>
      <c r="AC33" s="1075"/>
      <c r="AD33" s="1075"/>
      <c r="AE33" s="1076"/>
      <c r="AF33" s="1050" t="s">
        <v>225</v>
      </c>
      <c r="AG33" s="1051"/>
      <c r="AH33" s="1051"/>
      <c r="AI33" s="1051"/>
      <c r="AJ33" s="1052"/>
      <c r="AK33" s="1011">
        <v>60</v>
      </c>
      <c r="AL33" s="1002"/>
      <c r="AM33" s="1002"/>
      <c r="AN33" s="1002"/>
      <c r="AO33" s="1002"/>
      <c r="AP33" s="1002">
        <v>2</v>
      </c>
      <c r="AQ33" s="1002"/>
      <c r="AR33" s="1002"/>
      <c r="AS33" s="1002"/>
      <c r="AT33" s="1002"/>
      <c r="AU33" s="1002">
        <v>60</v>
      </c>
      <c r="AV33" s="1002"/>
      <c r="AW33" s="1002"/>
      <c r="AX33" s="1002"/>
      <c r="AY33" s="1002"/>
      <c r="AZ33" s="1073" t="s">
        <v>583</v>
      </c>
      <c r="BA33" s="1073"/>
      <c r="BB33" s="1073"/>
      <c r="BC33" s="1073"/>
      <c r="BD33" s="1073"/>
      <c r="BE33" s="1063" t="s">
        <v>400</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401</v>
      </c>
      <c r="C34" s="1069"/>
      <c r="D34" s="1069"/>
      <c r="E34" s="1069"/>
      <c r="F34" s="1069"/>
      <c r="G34" s="1069"/>
      <c r="H34" s="1069"/>
      <c r="I34" s="1069"/>
      <c r="J34" s="1069"/>
      <c r="K34" s="1069"/>
      <c r="L34" s="1069"/>
      <c r="M34" s="1069"/>
      <c r="N34" s="1069"/>
      <c r="O34" s="1069"/>
      <c r="P34" s="1070"/>
      <c r="Q34" s="1074">
        <v>5806</v>
      </c>
      <c r="R34" s="1075"/>
      <c r="S34" s="1075"/>
      <c r="T34" s="1075"/>
      <c r="U34" s="1075"/>
      <c r="V34" s="1075">
        <v>5757</v>
      </c>
      <c r="W34" s="1075"/>
      <c r="X34" s="1075"/>
      <c r="Y34" s="1075"/>
      <c r="Z34" s="1075"/>
      <c r="AA34" s="1075">
        <v>49</v>
      </c>
      <c r="AB34" s="1075"/>
      <c r="AC34" s="1075"/>
      <c r="AD34" s="1075"/>
      <c r="AE34" s="1076"/>
      <c r="AF34" s="1050" t="s">
        <v>225</v>
      </c>
      <c r="AG34" s="1051"/>
      <c r="AH34" s="1051"/>
      <c r="AI34" s="1051"/>
      <c r="AJ34" s="1052"/>
      <c r="AK34" s="1011">
        <v>1764</v>
      </c>
      <c r="AL34" s="1002"/>
      <c r="AM34" s="1002"/>
      <c r="AN34" s="1002"/>
      <c r="AO34" s="1002"/>
      <c r="AP34" s="1002">
        <v>35044</v>
      </c>
      <c r="AQ34" s="1002"/>
      <c r="AR34" s="1002"/>
      <c r="AS34" s="1002"/>
      <c r="AT34" s="1002"/>
      <c r="AU34" s="1002">
        <v>1764</v>
      </c>
      <c r="AV34" s="1002"/>
      <c r="AW34" s="1002"/>
      <c r="AX34" s="1002"/>
      <c r="AY34" s="1002"/>
      <c r="AZ34" s="1073" t="s">
        <v>578</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402</v>
      </c>
      <c r="C35" s="1069"/>
      <c r="D35" s="1069"/>
      <c r="E35" s="1069"/>
      <c r="F35" s="1069"/>
      <c r="G35" s="1069"/>
      <c r="H35" s="1069"/>
      <c r="I35" s="1069"/>
      <c r="J35" s="1069"/>
      <c r="K35" s="1069"/>
      <c r="L35" s="1069"/>
      <c r="M35" s="1069"/>
      <c r="N35" s="1069"/>
      <c r="O35" s="1069"/>
      <c r="P35" s="1070"/>
      <c r="Q35" s="1074">
        <v>481</v>
      </c>
      <c r="R35" s="1075"/>
      <c r="S35" s="1075"/>
      <c r="T35" s="1075"/>
      <c r="U35" s="1075"/>
      <c r="V35" s="1075">
        <v>565</v>
      </c>
      <c r="W35" s="1075"/>
      <c r="X35" s="1075"/>
      <c r="Y35" s="1075"/>
      <c r="Z35" s="1075"/>
      <c r="AA35" s="1075">
        <v>-84</v>
      </c>
      <c r="AB35" s="1075"/>
      <c r="AC35" s="1075"/>
      <c r="AD35" s="1075"/>
      <c r="AE35" s="1076"/>
      <c r="AF35" s="1050" t="s">
        <v>403</v>
      </c>
      <c r="AG35" s="1051"/>
      <c r="AH35" s="1051"/>
      <c r="AI35" s="1051"/>
      <c r="AJ35" s="1052"/>
      <c r="AK35" s="1011">
        <v>286</v>
      </c>
      <c r="AL35" s="1002"/>
      <c r="AM35" s="1002"/>
      <c r="AN35" s="1002"/>
      <c r="AO35" s="1002"/>
      <c r="AP35" s="1002">
        <v>421</v>
      </c>
      <c r="AQ35" s="1002"/>
      <c r="AR35" s="1002"/>
      <c r="AS35" s="1002"/>
      <c r="AT35" s="1002"/>
      <c r="AU35" s="1002">
        <v>286</v>
      </c>
      <c r="AV35" s="1002"/>
      <c r="AW35" s="1002"/>
      <c r="AX35" s="1002"/>
      <c r="AY35" s="1002"/>
      <c r="AZ35" s="1073" t="s">
        <v>578</v>
      </c>
      <c r="BA35" s="1073"/>
      <c r="BB35" s="1073"/>
      <c r="BC35" s="1073"/>
      <c r="BD35" s="1073"/>
      <c r="BE35" s="1063" t="s">
        <v>404</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379</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3713</v>
      </c>
      <c r="AG63" s="990"/>
      <c r="AH63" s="990"/>
      <c r="AI63" s="990"/>
      <c r="AJ63" s="1061"/>
      <c r="AK63" s="1062"/>
      <c r="AL63" s="994"/>
      <c r="AM63" s="994"/>
      <c r="AN63" s="994"/>
      <c r="AO63" s="994"/>
      <c r="AP63" s="990">
        <v>41591</v>
      </c>
      <c r="AQ63" s="990"/>
      <c r="AR63" s="990"/>
      <c r="AS63" s="990"/>
      <c r="AT63" s="990"/>
      <c r="AU63" s="990">
        <v>5483</v>
      </c>
      <c r="AV63" s="990"/>
      <c r="AW63" s="990"/>
      <c r="AX63" s="990"/>
      <c r="AY63" s="990"/>
      <c r="AZ63" s="1056"/>
      <c r="BA63" s="1056"/>
      <c r="BB63" s="1056"/>
      <c r="BC63" s="1056"/>
      <c r="BD63" s="1056"/>
      <c r="BE63" s="991"/>
      <c r="BF63" s="991"/>
      <c r="BG63" s="991"/>
      <c r="BH63" s="991"/>
      <c r="BI63" s="992"/>
      <c r="BJ63" s="1057" t="s">
        <v>407</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409</v>
      </c>
      <c r="B66" s="1027"/>
      <c r="C66" s="1027"/>
      <c r="D66" s="1027"/>
      <c r="E66" s="1027"/>
      <c r="F66" s="1027"/>
      <c r="G66" s="1027"/>
      <c r="H66" s="1027"/>
      <c r="I66" s="1027"/>
      <c r="J66" s="1027"/>
      <c r="K66" s="1027"/>
      <c r="L66" s="1027"/>
      <c r="M66" s="1027"/>
      <c r="N66" s="1027"/>
      <c r="O66" s="1027"/>
      <c r="P66" s="1028"/>
      <c r="Q66" s="1032" t="s">
        <v>410</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575</v>
      </c>
      <c r="C68" s="1017"/>
      <c r="D68" s="1017"/>
      <c r="E68" s="1017"/>
      <c r="F68" s="1017"/>
      <c r="G68" s="1017"/>
      <c r="H68" s="1017"/>
      <c r="I68" s="1017"/>
      <c r="J68" s="1017"/>
      <c r="K68" s="1017"/>
      <c r="L68" s="1017"/>
      <c r="M68" s="1017"/>
      <c r="N68" s="1017"/>
      <c r="O68" s="1017"/>
      <c r="P68" s="1018"/>
      <c r="Q68" s="1019">
        <v>164</v>
      </c>
      <c r="R68" s="1013"/>
      <c r="S68" s="1013"/>
      <c r="T68" s="1013"/>
      <c r="U68" s="1013"/>
      <c r="V68" s="1013">
        <v>104</v>
      </c>
      <c r="W68" s="1013"/>
      <c r="X68" s="1013"/>
      <c r="Y68" s="1013"/>
      <c r="Z68" s="1013"/>
      <c r="AA68" s="1013">
        <v>60</v>
      </c>
      <c r="AB68" s="1013"/>
      <c r="AC68" s="1013"/>
      <c r="AD68" s="1013"/>
      <c r="AE68" s="1013"/>
      <c r="AF68" s="1013">
        <v>60</v>
      </c>
      <c r="AG68" s="1013"/>
      <c r="AH68" s="1013"/>
      <c r="AI68" s="1013"/>
      <c r="AJ68" s="1013"/>
      <c r="AK68" s="1013" t="s">
        <v>594</v>
      </c>
      <c r="AL68" s="1013"/>
      <c r="AM68" s="1013"/>
      <c r="AN68" s="1013"/>
      <c r="AO68" s="1013"/>
      <c r="AP68" s="1013" t="s">
        <v>595</v>
      </c>
      <c r="AQ68" s="1013"/>
      <c r="AR68" s="1013"/>
      <c r="AS68" s="1013"/>
      <c r="AT68" s="1013"/>
      <c r="AU68" s="1013" t="s">
        <v>594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577</v>
      </c>
      <c r="C69" s="1006"/>
      <c r="D69" s="1006"/>
      <c r="E69" s="1006"/>
      <c r="F69" s="1006"/>
      <c r="G69" s="1006"/>
      <c r="H69" s="1006"/>
      <c r="I69" s="1006"/>
      <c r="J69" s="1006"/>
      <c r="K69" s="1006"/>
      <c r="L69" s="1006"/>
      <c r="M69" s="1006"/>
      <c r="N69" s="1006"/>
      <c r="O69" s="1006"/>
      <c r="P69" s="1007"/>
      <c r="Q69" s="1008">
        <v>213845</v>
      </c>
      <c r="R69" s="1002"/>
      <c r="S69" s="1002"/>
      <c r="T69" s="1002"/>
      <c r="U69" s="1002"/>
      <c r="V69" s="1002">
        <v>205252</v>
      </c>
      <c r="W69" s="1002"/>
      <c r="X69" s="1002"/>
      <c r="Y69" s="1002"/>
      <c r="Z69" s="1002"/>
      <c r="AA69" s="1002">
        <v>8593</v>
      </c>
      <c r="AB69" s="1002"/>
      <c r="AC69" s="1002"/>
      <c r="AD69" s="1002"/>
      <c r="AE69" s="1002"/>
      <c r="AF69" s="1002">
        <v>8593</v>
      </c>
      <c r="AG69" s="1002"/>
      <c r="AH69" s="1002"/>
      <c r="AI69" s="1002"/>
      <c r="AJ69" s="1002"/>
      <c r="AK69" s="1002" t="s">
        <v>596</v>
      </c>
      <c r="AL69" s="1002"/>
      <c r="AM69" s="1002"/>
      <c r="AN69" s="1002"/>
      <c r="AO69" s="1002"/>
      <c r="AP69" s="1002" t="s">
        <v>594</v>
      </c>
      <c r="AQ69" s="1002"/>
      <c r="AR69" s="1002"/>
      <c r="AS69" s="1002"/>
      <c r="AT69" s="1002"/>
      <c r="AU69" s="1002" t="s">
        <v>594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189</v>
      </c>
      <c r="R70" s="1002"/>
      <c r="S70" s="1002"/>
      <c r="T70" s="1002"/>
      <c r="U70" s="1002"/>
      <c r="V70" s="1002">
        <v>182</v>
      </c>
      <c r="W70" s="1002"/>
      <c r="X70" s="1002"/>
      <c r="Y70" s="1002"/>
      <c r="Z70" s="1002"/>
      <c r="AA70" s="1002">
        <v>6</v>
      </c>
      <c r="AB70" s="1002"/>
      <c r="AC70" s="1002"/>
      <c r="AD70" s="1002"/>
      <c r="AE70" s="1002"/>
      <c r="AF70" s="1002">
        <v>6</v>
      </c>
      <c r="AG70" s="1002"/>
      <c r="AH70" s="1002"/>
      <c r="AI70" s="1002"/>
      <c r="AJ70" s="1002"/>
      <c r="AK70" s="1002" t="s">
        <v>597</v>
      </c>
      <c r="AL70" s="1002"/>
      <c r="AM70" s="1002"/>
      <c r="AN70" s="1002"/>
      <c r="AO70" s="1002"/>
      <c r="AP70" s="1002" t="s">
        <v>597</v>
      </c>
      <c r="AQ70" s="1002"/>
      <c r="AR70" s="1002"/>
      <c r="AS70" s="1002"/>
      <c r="AT70" s="1002"/>
      <c r="AU70" s="1002" t="s">
        <v>598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379</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8659</v>
      </c>
      <c r="AG88" s="990"/>
      <c r="AH88" s="990"/>
      <c r="AI88" s="990"/>
      <c r="AJ88" s="990"/>
      <c r="AK88" s="994"/>
      <c r="AL88" s="994"/>
      <c r="AM88" s="994"/>
      <c r="AN88" s="994"/>
      <c r="AO88" s="994"/>
      <c r="AP88" s="990" t="s">
        <v>599</v>
      </c>
      <c r="AQ88" s="990"/>
      <c r="AR88" s="990"/>
      <c r="AS88" s="990"/>
      <c r="AT88" s="990"/>
      <c r="AU88" s="990" t="s">
        <v>600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558</v>
      </c>
      <c r="CS102" s="982"/>
      <c r="CT102" s="982"/>
      <c r="CU102" s="982"/>
      <c r="CV102" s="983"/>
      <c r="CW102" s="981"/>
      <c r="CX102" s="982"/>
      <c r="CY102" s="982"/>
      <c r="CZ102" s="982"/>
      <c r="DA102" s="983"/>
      <c r="DB102" s="981"/>
      <c r="DC102" s="982"/>
      <c r="DD102" s="982"/>
      <c r="DE102" s="982"/>
      <c r="DF102" s="983"/>
      <c r="DG102" s="981">
        <v>1300</v>
      </c>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296</v>
      </c>
      <c r="AG109" s="925"/>
      <c r="AH109" s="925"/>
      <c r="AI109" s="925"/>
      <c r="AJ109" s="926"/>
      <c r="AK109" s="927" t="s">
        <v>295</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296</v>
      </c>
      <c r="BW109" s="925"/>
      <c r="BX109" s="925"/>
      <c r="BY109" s="925"/>
      <c r="BZ109" s="926"/>
      <c r="CA109" s="927" t="s">
        <v>295</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296</v>
      </c>
      <c r="DM109" s="925"/>
      <c r="DN109" s="925"/>
      <c r="DO109" s="925"/>
      <c r="DP109" s="926"/>
      <c r="DQ109" s="927" t="s">
        <v>295</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5281407</v>
      </c>
      <c r="AB110" s="918"/>
      <c r="AC110" s="918"/>
      <c r="AD110" s="918"/>
      <c r="AE110" s="919"/>
      <c r="AF110" s="920">
        <v>4722708</v>
      </c>
      <c r="AG110" s="918"/>
      <c r="AH110" s="918"/>
      <c r="AI110" s="918"/>
      <c r="AJ110" s="919"/>
      <c r="AK110" s="920">
        <v>4431926</v>
      </c>
      <c r="AL110" s="918"/>
      <c r="AM110" s="918"/>
      <c r="AN110" s="918"/>
      <c r="AO110" s="919"/>
      <c r="AP110" s="921">
        <v>19.8</v>
      </c>
      <c r="AQ110" s="922"/>
      <c r="AR110" s="922"/>
      <c r="AS110" s="922"/>
      <c r="AT110" s="923"/>
      <c r="AU110" s="957" t="s">
        <v>66</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48623337</v>
      </c>
      <c r="BR110" s="865"/>
      <c r="BS110" s="865"/>
      <c r="BT110" s="865"/>
      <c r="BU110" s="865"/>
      <c r="BV110" s="865">
        <v>48431172</v>
      </c>
      <c r="BW110" s="865"/>
      <c r="BX110" s="865"/>
      <c r="BY110" s="865"/>
      <c r="BZ110" s="865"/>
      <c r="CA110" s="865">
        <v>49872094</v>
      </c>
      <c r="CB110" s="865"/>
      <c r="CC110" s="865"/>
      <c r="CD110" s="865"/>
      <c r="CE110" s="865"/>
      <c r="CF110" s="889">
        <v>223.3</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381</v>
      </c>
      <c r="DH110" s="865"/>
      <c r="DI110" s="865"/>
      <c r="DJ110" s="865"/>
      <c r="DK110" s="865"/>
      <c r="DL110" s="865" t="s">
        <v>381</v>
      </c>
      <c r="DM110" s="865"/>
      <c r="DN110" s="865"/>
      <c r="DO110" s="865"/>
      <c r="DP110" s="865"/>
      <c r="DQ110" s="865" t="s">
        <v>381</v>
      </c>
      <c r="DR110" s="865"/>
      <c r="DS110" s="865"/>
      <c r="DT110" s="865"/>
      <c r="DU110" s="865"/>
      <c r="DV110" s="866" t="s">
        <v>433</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225</v>
      </c>
      <c r="AB111" s="946"/>
      <c r="AC111" s="946"/>
      <c r="AD111" s="946"/>
      <c r="AE111" s="947"/>
      <c r="AF111" s="948" t="s">
        <v>381</v>
      </c>
      <c r="AG111" s="946"/>
      <c r="AH111" s="946"/>
      <c r="AI111" s="946"/>
      <c r="AJ111" s="947"/>
      <c r="AK111" s="948" t="s">
        <v>433</v>
      </c>
      <c r="AL111" s="946"/>
      <c r="AM111" s="946"/>
      <c r="AN111" s="946"/>
      <c r="AO111" s="947"/>
      <c r="AP111" s="949" t="s">
        <v>433</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94012</v>
      </c>
      <c r="BR111" s="837"/>
      <c r="BS111" s="837"/>
      <c r="BT111" s="837"/>
      <c r="BU111" s="837"/>
      <c r="BV111" s="837">
        <v>60443</v>
      </c>
      <c r="BW111" s="837"/>
      <c r="BX111" s="837"/>
      <c r="BY111" s="837"/>
      <c r="BZ111" s="837"/>
      <c r="CA111" s="837">
        <v>29919</v>
      </c>
      <c r="CB111" s="837"/>
      <c r="CC111" s="837"/>
      <c r="CD111" s="837"/>
      <c r="CE111" s="837"/>
      <c r="CF111" s="898">
        <v>0.1</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381</v>
      </c>
      <c r="DH111" s="837"/>
      <c r="DI111" s="837"/>
      <c r="DJ111" s="837"/>
      <c r="DK111" s="837"/>
      <c r="DL111" s="837" t="s">
        <v>403</v>
      </c>
      <c r="DM111" s="837"/>
      <c r="DN111" s="837"/>
      <c r="DO111" s="837"/>
      <c r="DP111" s="837"/>
      <c r="DQ111" s="837" t="s">
        <v>403</v>
      </c>
      <c r="DR111" s="837"/>
      <c r="DS111" s="837"/>
      <c r="DT111" s="837"/>
      <c r="DU111" s="837"/>
      <c r="DV111" s="814" t="s">
        <v>433</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403</v>
      </c>
      <c r="AB112" s="800"/>
      <c r="AC112" s="800"/>
      <c r="AD112" s="800"/>
      <c r="AE112" s="801"/>
      <c r="AF112" s="802" t="s">
        <v>403</v>
      </c>
      <c r="AG112" s="800"/>
      <c r="AH112" s="800"/>
      <c r="AI112" s="800"/>
      <c r="AJ112" s="801"/>
      <c r="AK112" s="802" t="s">
        <v>381</v>
      </c>
      <c r="AL112" s="800"/>
      <c r="AM112" s="800"/>
      <c r="AN112" s="800"/>
      <c r="AO112" s="801"/>
      <c r="AP112" s="847" t="s">
        <v>225</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22849681</v>
      </c>
      <c r="BR112" s="837"/>
      <c r="BS112" s="837"/>
      <c r="BT112" s="837"/>
      <c r="BU112" s="837"/>
      <c r="BV112" s="837">
        <v>22603106</v>
      </c>
      <c r="BW112" s="837"/>
      <c r="BX112" s="837"/>
      <c r="BY112" s="837"/>
      <c r="BZ112" s="837"/>
      <c r="CA112" s="837">
        <v>22078187</v>
      </c>
      <c r="CB112" s="837"/>
      <c r="CC112" s="837"/>
      <c r="CD112" s="837"/>
      <c r="CE112" s="837"/>
      <c r="CF112" s="898">
        <v>98.9</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381</v>
      </c>
      <c r="DH112" s="837"/>
      <c r="DI112" s="837"/>
      <c r="DJ112" s="837"/>
      <c r="DK112" s="837"/>
      <c r="DL112" s="837" t="s">
        <v>225</v>
      </c>
      <c r="DM112" s="837"/>
      <c r="DN112" s="837"/>
      <c r="DO112" s="837"/>
      <c r="DP112" s="837"/>
      <c r="DQ112" s="837" t="s">
        <v>403</v>
      </c>
      <c r="DR112" s="837"/>
      <c r="DS112" s="837"/>
      <c r="DT112" s="837"/>
      <c r="DU112" s="837"/>
      <c r="DV112" s="814" t="s">
        <v>381</v>
      </c>
      <c r="DW112" s="814"/>
      <c r="DX112" s="814"/>
      <c r="DY112" s="814"/>
      <c r="DZ112" s="815"/>
    </row>
    <row r="113" spans="1:130" s="226" customFormat="1" ht="26.25" customHeight="1">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1652262</v>
      </c>
      <c r="AB113" s="946"/>
      <c r="AC113" s="946"/>
      <c r="AD113" s="946"/>
      <c r="AE113" s="947"/>
      <c r="AF113" s="948">
        <v>1652584</v>
      </c>
      <c r="AG113" s="946"/>
      <c r="AH113" s="946"/>
      <c r="AI113" s="946"/>
      <c r="AJ113" s="947"/>
      <c r="AK113" s="948">
        <v>1666574</v>
      </c>
      <c r="AL113" s="946"/>
      <c r="AM113" s="946"/>
      <c r="AN113" s="946"/>
      <c r="AO113" s="947"/>
      <c r="AP113" s="949">
        <v>7.5</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t="s">
        <v>403</v>
      </c>
      <c r="BR113" s="837"/>
      <c r="BS113" s="837"/>
      <c r="BT113" s="837"/>
      <c r="BU113" s="837"/>
      <c r="BV113" s="837" t="s">
        <v>381</v>
      </c>
      <c r="BW113" s="837"/>
      <c r="BX113" s="837"/>
      <c r="BY113" s="837"/>
      <c r="BZ113" s="837"/>
      <c r="CA113" s="837" t="s">
        <v>225</v>
      </c>
      <c r="CB113" s="837"/>
      <c r="CC113" s="837"/>
      <c r="CD113" s="837"/>
      <c r="CE113" s="837"/>
      <c r="CF113" s="898" t="s">
        <v>403</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403</v>
      </c>
      <c r="DH113" s="800"/>
      <c r="DI113" s="800"/>
      <c r="DJ113" s="800"/>
      <c r="DK113" s="801"/>
      <c r="DL113" s="802" t="s">
        <v>444</v>
      </c>
      <c r="DM113" s="800"/>
      <c r="DN113" s="800"/>
      <c r="DO113" s="800"/>
      <c r="DP113" s="801"/>
      <c r="DQ113" s="802" t="s">
        <v>381</v>
      </c>
      <c r="DR113" s="800"/>
      <c r="DS113" s="800"/>
      <c r="DT113" s="800"/>
      <c r="DU113" s="801"/>
      <c r="DV113" s="847" t="s">
        <v>403</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225</v>
      </c>
      <c r="AB114" s="800"/>
      <c r="AC114" s="800"/>
      <c r="AD114" s="800"/>
      <c r="AE114" s="801"/>
      <c r="AF114" s="802" t="s">
        <v>433</v>
      </c>
      <c r="AG114" s="800"/>
      <c r="AH114" s="800"/>
      <c r="AI114" s="800"/>
      <c r="AJ114" s="801"/>
      <c r="AK114" s="802" t="s">
        <v>225</v>
      </c>
      <c r="AL114" s="800"/>
      <c r="AM114" s="800"/>
      <c r="AN114" s="800"/>
      <c r="AO114" s="801"/>
      <c r="AP114" s="847" t="s">
        <v>225</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8033197</v>
      </c>
      <c r="BR114" s="837"/>
      <c r="BS114" s="837"/>
      <c r="BT114" s="837"/>
      <c r="BU114" s="837"/>
      <c r="BV114" s="837">
        <v>8034660</v>
      </c>
      <c r="BW114" s="837"/>
      <c r="BX114" s="837"/>
      <c r="BY114" s="837"/>
      <c r="BZ114" s="837"/>
      <c r="CA114" s="837">
        <v>7793219</v>
      </c>
      <c r="CB114" s="837"/>
      <c r="CC114" s="837"/>
      <c r="CD114" s="837"/>
      <c r="CE114" s="837"/>
      <c r="CF114" s="898">
        <v>34.9</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403</v>
      </c>
      <c r="DH114" s="800"/>
      <c r="DI114" s="800"/>
      <c r="DJ114" s="800"/>
      <c r="DK114" s="801"/>
      <c r="DL114" s="802" t="s">
        <v>381</v>
      </c>
      <c r="DM114" s="800"/>
      <c r="DN114" s="800"/>
      <c r="DO114" s="800"/>
      <c r="DP114" s="801"/>
      <c r="DQ114" s="802" t="s">
        <v>403</v>
      </c>
      <c r="DR114" s="800"/>
      <c r="DS114" s="800"/>
      <c r="DT114" s="800"/>
      <c r="DU114" s="801"/>
      <c r="DV114" s="847" t="s">
        <v>225</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38530</v>
      </c>
      <c r="AB115" s="946"/>
      <c r="AC115" s="946"/>
      <c r="AD115" s="946"/>
      <c r="AE115" s="947"/>
      <c r="AF115" s="948">
        <v>33568</v>
      </c>
      <c r="AG115" s="946"/>
      <c r="AH115" s="946"/>
      <c r="AI115" s="946"/>
      <c r="AJ115" s="947"/>
      <c r="AK115" s="948">
        <v>29070</v>
      </c>
      <c r="AL115" s="946"/>
      <c r="AM115" s="946"/>
      <c r="AN115" s="946"/>
      <c r="AO115" s="947"/>
      <c r="AP115" s="949">
        <v>0.1</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403</v>
      </c>
      <c r="BR115" s="837"/>
      <c r="BS115" s="837"/>
      <c r="BT115" s="837"/>
      <c r="BU115" s="837"/>
      <c r="BV115" s="837" t="s">
        <v>381</v>
      </c>
      <c r="BW115" s="837"/>
      <c r="BX115" s="837"/>
      <c r="BY115" s="837"/>
      <c r="BZ115" s="837"/>
      <c r="CA115" s="837" t="s">
        <v>403</v>
      </c>
      <c r="CB115" s="837"/>
      <c r="CC115" s="837"/>
      <c r="CD115" s="837"/>
      <c r="CE115" s="837"/>
      <c r="CF115" s="898" t="s">
        <v>433</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381</v>
      </c>
      <c r="DH115" s="800"/>
      <c r="DI115" s="800"/>
      <c r="DJ115" s="800"/>
      <c r="DK115" s="801"/>
      <c r="DL115" s="802" t="s">
        <v>403</v>
      </c>
      <c r="DM115" s="800"/>
      <c r="DN115" s="800"/>
      <c r="DO115" s="800"/>
      <c r="DP115" s="801"/>
      <c r="DQ115" s="802" t="s">
        <v>225</v>
      </c>
      <c r="DR115" s="800"/>
      <c r="DS115" s="800"/>
      <c r="DT115" s="800"/>
      <c r="DU115" s="801"/>
      <c r="DV115" s="847" t="s">
        <v>225</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444</v>
      </c>
      <c r="AB116" s="800"/>
      <c r="AC116" s="800"/>
      <c r="AD116" s="800"/>
      <c r="AE116" s="801"/>
      <c r="AF116" s="802" t="s">
        <v>225</v>
      </c>
      <c r="AG116" s="800"/>
      <c r="AH116" s="800"/>
      <c r="AI116" s="800"/>
      <c r="AJ116" s="801"/>
      <c r="AK116" s="802" t="s">
        <v>403</v>
      </c>
      <c r="AL116" s="800"/>
      <c r="AM116" s="800"/>
      <c r="AN116" s="800"/>
      <c r="AO116" s="801"/>
      <c r="AP116" s="847" t="s">
        <v>225</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225</v>
      </c>
      <c r="BR116" s="837"/>
      <c r="BS116" s="837"/>
      <c r="BT116" s="837"/>
      <c r="BU116" s="837"/>
      <c r="BV116" s="837" t="s">
        <v>225</v>
      </c>
      <c r="BW116" s="837"/>
      <c r="BX116" s="837"/>
      <c r="BY116" s="837"/>
      <c r="BZ116" s="837"/>
      <c r="CA116" s="837" t="s">
        <v>381</v>
      </c>
      <c r="CB116" s="837"/>
      <c r="CC116" s="837"/>
      <c r="CD116" s="837"/>
      <c r="CE116" s="837"/>
      <c r="CF116" s="898" t="s">
        <v>403</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30669</v>
      </c>
      <c r="DH116" s="800"/>
      <c r="DI116" s="800"/>
      <c r="DJ116" s="800"/>
      <c r="DK116" s="801"/>
      <c r="DL116" s="802">
        <v>15300</v>
      </c>
      <c r="DM116" s="800"/>
      <c r="DN116" s="800"/>
      <c r="DO116" s="800"/>
      <c r="DP116" s="801"/>
      <c r="DQ116" s="802" t="s">
        <v>225</v>
      </c>
      <c r="DR116" s="800"/>
      <c r="DS116" s="800"/>
      <c r="DT116" s="800"/>
      <c r="DU116" s="801"/>
      <c r="DV116" s="847" t="s">
        <v>225</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6972199</v>
      </c>
      <c r="AB117" s="932"/>
      <c r="AC117" s="932"/>
      <c r="AD117" s="932"/>
      <c r="AE117" s="933"/>
      <c r="AF117" s="934">
        <v>6408860</v>
      </c>
      <c r="AG117" s="932"/>
      <c r="AH117" s="932"/>
      <c r="AI117" s="932"/>
      <c r="AJ117" s="933"/>
      <c r="AK117" s="934">
        <v>6127570</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403</v>
      </c>
      <c r="BR117" s="837"/>
      <c r="BS117" s="837"/>
      <c r="BT117" s="837"/>
      <c r="BU117" s="837"/>
      <c r="BV117" s="837" t="s">
        <v>403</v>
      </c>
      <c r="BW117" s="837"/>
      <c r="BX117" s="837"/>
      <c r="BY117" s="837"/>
      <c r="BZ117" s="837"/>
      <c r="CA117" s="837" t="s">
        <v>444</v>
      </c>
      <c r="CB117" s="837"/>
      <c r="CC117" s="837"/>
      <c r="CD117" s="837"/>
      <c r="CE117" s="837"/>
      <c r="CF117" s="898" t="s">
        <v>403</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403</v>
      </c>
      <c r="DH117" s="800"/>
      <c r="DI117" s="800"/>
      <c r="DJ117" s="800"/>
      <c r="DK117" s="801"/>
      <c r="DL117" s="802" t="s">
        <v>403</v>
      </c>
      <c r="DM117" s="800"/>
      <c r="DN117" s="800"/>
      <c r="DO117" s="800"/>
      <c r="DP117" s="801"/>
      <c r="DQ117" s="802" t="s">
        <v>444</v>
      </c>
      <c r="DR117" s="800"/>
      <c r="DS117" s="800"/>
      <c r="DT117" s="800"/>
      <c r="DU117" s="801"/>
      <c r="DV117" s="847" t="s">
        <v>403</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296</v>
      </c>
      <c r="AG118" s="925"/>
      <c r="AH118" s="925"/>
      <c r="AI118" s="925"/>
      <c r="AJ118" s="926"/>
      <c r="AK118" s="927" t="s">
        <v>295</v>
      </c>
      <c r="AL118" s="925"/>
      <c r="AM118" s="925"/>
      <c r="AN118" s="925"/>
      <c r="AO118" s="926"/>
      <c r="AP118" s="928" t="s">
        <v>427</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403</v>
      </c>
      <c r="BR118" s="868"/>
      <c r="BS118" s="868"/>
      <c r="BT118" s="868"/>
      <c r="BU118" s="868"/>
      <c r="BV118" s="868" t="s">
        <v>381</v>
      </c>
      <c r="BW118" s="868"/>
      <c r="BX118" s="868"/>
      <c r="BY118" s="868"/>
      <c r="BZ118" s="868"/>
      <c r="CA118" s="868" t="s">
        <v>403</v>
      </c>
      <c r="CB118" s="868"/>
      <c r="CC118" s="868"/>
      <c r="CD118" s="868"/>
      <c r="CE118" s="868"/>
      <c r="CF118" s="898" t="s">
        <v>403</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403</v>
      </c>
      <c r="DH118" s="800"/>
      <c r="DI118" s="800"/>
      <c r="DJ118" s="800"/>
      <c r="DK118" s="801"/>
      <c r="DL118" s="802" t="s">
        <v>403</v>
      </c>
      <c r="DM118" s="800"/>
      <c r="DN118" s="800"/>
      <c r="DO118" s="800"/>
      <c r="DP118" s="801"/>
      <c r="DQ118" s="802" t="s">
        <v>403</v>
      </c>
      <c r="DR118" s="800"/>
      <c r="DS118" s="800"/>
      <c r="DT118" s="800"/>
      <c r="DU118" s="801"/>
      <c r="DV118" s="847" t="s">
        <v>403</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403</v>
      </c>
      <c r="AB119" s="918"/>
      <c r="AC119" s="918"/>
      <c r="AD119" s="918"/>
      <c r="AE119" s="919"/>
      <c r="AF119" s="920" t="s">
        <v>403</v>
      </c>
      <c r="AG119" s="918"/>
      <c r="AH119" s="918"/>
      <c r="AI119" s="918"/>
      <c r="AJ119" s="919"/>
      <c r="AK119" s="920" t="s">
        <v>403</v>
      </c>
      <c r="AL119" s="918"/>
      <c r="AM119" s="918"/>
      <c r="AN119" s="918"/>
      <c r="AO119" s="919"/>
      <c r="AP119" s="921" t="s">
        <v>403</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459</v>
      </c>
      <c r="BP119" s="901"/>
      <c r="BQ119" s="905">
        <v>79600227</v>
      </c>
      <c r="BR119" s="868"/>
      <c r="BS119" s="868"/>
      <c r="BT119" s="868"/>
      <c r="BU119" s="868"/>
      <c r="BV119" s="868">
        <v>79129381</v>
      </c>
      <c r="BW119" s="868"/>
      <c r="BX119" s="868"/>
      <c r="BY119" s="868"/>
      <c r="BZ119" s="868"/>
      <c r="CA119" s="868">
        <v>79773419</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63343</v>
      </c>
      <c r="DH119" s="783"/>
      <c r="DI119" s="783"/>
      <c r="DJ119" s="783"/>
      <c r="DK119" s="784"/>
      <c r="DL119" s="785">
        <v>45143</v>
      </c>
      <c r="DM119" s="783"/>
      <c r="DN119" s="783"/>
      <c r="DO119" s="783"/>
      <c r="DP119" s="784"/>
      <c r="DQ119" s="785">
        <v>29919</v>
      </c>
      <c r="DR119" s="783"/>
      <c r="DS119" s="783"/>
      <c r="DT119" s="783"/>
      <c r="DU119" s="784"/>
      <c r="DV119" s="871">
        <v>0.1</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403</v>
      </c>
      <c r="AB120" s="800"/>
      <c r="AC120" s="800"/>
      <c r="AD120" s="800"/>
      <c r="AE120" s="801"/>
      <c r="AF120" s="802" t="s">
        <v>403</v>
      </c>
      <c r="AG120" s="800"/>
      <c r="AH120" s="800"/>
      <c r="AI120" s="800"/>
      <c r="AJ120" s="801"/>
      <c r="AK120" s="802" t="s">
        <v>403</v>
      </c>
      <c r="AL120" s="800"/>
      <c r="AM120" s="800"/>
      <c r="AN120" s="800"/>
      <c r="AO120" s="801"/>
      <c r="AP120" s="847" t="s">
        <v>403</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11189450</v>
      </c>
      <c r="BR120" s="865"/>
      <c r="BS120" s="865"/>
      <c r="BT120" s="865"/>
      <c r="BU120" s="865"/>
      <c r="BV120" s="865">
        <v>9901648</v>
      </c>
      <c r="BW120" s="865"/>
      <c r="BX120" s="865"/>
      <c r="BY120" s="865"/>
      <c r="BZ120" s="865"/>
      <c r="CA120" s="865">
        <v>10062147</v>
      </c>
      <c r="CB120" s="865"/>
      <c r="CC120" s="865"/>
      <c r="CD120" s="865"/>
      <c r="CE120" s="865"/>
      <c r="CF120" s="889">
        <v>45.1</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22839422</v>
      </c>
      <c r="DH120" s="865"/>
      <c r="DI120" s="865"/>
      <c r="DJ120" s="865"/>
      <c r="DK120" s="865"/>
      <c r="DL120" s="865">
        <v>22597726</v>
      </c>
      <c r="DM120" s="865"/>
      <c r="DN120" s="865"/>
      <c r="DO120" s="865"/>
      <c r="DP120" s="865"/>
      <c r="DQ120" s="865">
        <v>22077424</v>
      </c>
      <c r="DR120" s="865"/>
      <c r="DS120" s="865"/>
      <c r="DT120" s="865"/>
      <c r="DU120" s="865"/>
      <c r="DV120" s="866">
        <v>98.9</v>
      </c>
      <c r="DW120" s="866"/>
      <c r="DX120" s="866"/>
      <c r="DY120" s="866"/>
      <c r="DZ120" s="867"/>
    </row>
    <row r="121" spans="1:130" s="226" customFormat="1" ht="26.25" customHeight="1">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381</v>
      </c>
      <c r="AB121" s="800"/>
      <c r="AC121" s="800"/>
      <c r="AD121" s="800"/>
      <c r="AE121" s="801"/>
      <c r="AF121" s="802" t="s">
        <v>403</v>
      </c>
      <c r="AG121" s="800"/>
      <c r="AH121" s="800"/>
      <c r="AI121" s="800"/>
      <c r="AJ121" s="801"/>
      <c r="AK121" s="802" t="s">
        <v>403</v>
      </c>
      <c r="AL121" s="800"/>
      <c r="AM121" s="800"/>
      <c r="AN121" s="800"/>
      <c r="AO121" s="801"/>
      <c r="AP121" s="847" t="s">
        <v>403</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15708564</v>
      </c>
      <c r="BR121" s="837"/>
      <c r="BS121" s="837"/>
      <c r="BT121" s="837"/>
      <c r="BU121" s="837"/>
      <c r="BV121" s="837">
        <v>16019290</v>
      </c>
      <c r="BW121" s="837"/>
      <c r="BX121" s="837"/>
      <c r="BY121" s="837"/>
      <c r="BZ121" s="837"/>
      <c r="CA121" s="837">
        <v>17911915</v>
      </c>
      <c r="CB121" s="837"/>
      <c r="CC121" s="837"/>
      <c r="CD121" s="837"/>
      <c r="CE121" s="837"/>
      <c r="CF121" s="898">
        <v>80.2</v>
      </c>
      <c r="CG121" s="899"/>
      <c r="CH121" s="899"/>
      <c r="CI121" s="899"/>
      <c r="CJ121" s="899"/>
      <c r="CK121" s="892"/>
      <c r="CL121" s="878"/>
      <c r="CM121" s="878"/>
      <c r="CN121" s="878"/>
      <c r="CO121" s="879"/>
      <c r="CP121" s="858" t="s">
        <v>467</v>
      </c>
      <c r="CQ121" s="859"/>
      <c r="CR121" s="859"/>
      <c r="CS121" s="859"/>
      <c r="CT121" s="859"/>
      <c r="CU121" s="859"/>
      <c r="CV121" s="859"/>
      <c r="CW121" s="859"/>
      <c r="CX121" s="859"/>
      <c r="CY121" s="859"/>
      <c r="CZ121" s="859"/>
      <c r="DA121" s="859"/>
      <c r="DB121" s="859"/>
      <c r="DC121" s="859"/>
      <c r="DD121" s="859"/>
      <c r="DE121" s="859"/>
      <c r="DF121" s="860"/>
      <c r="DG121" s="836">
        <v>10259</v>
      </c>
      <c r="DH121" s="837"/>
      <c r="DI121" s="837"/>
      <c r="DJ121" s="837"/>
      <c r="DK121" s="837"/>
      <c r="DL121" s="837">
        <v>5380</v>
      </c>
      <c r="DM121" s="837"/>
      <c r="DN121" s="837"/>
      <c r="DO121" s="837"/>
      <c r="DP121" s="837"/>
      <c r="DQ121" s="837">
        <v>763</v>
      </c>
      <c r="DR121" s="837"/>
      <c r="DS121" s="837"/>
      <c r="DT121" s="837"/>
      <c r="DU121" s="837"/>
      <c r="DV121" s="814">
        <v>0</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403</v>
      </c>
      <c r="AB122" s="800"/>
      <c r="AC122" s="800"/>
      <c r="AD122" s="800"/>
      <c r="AE122" s="801"/>
      <c r="AF122" s="802" t="s">
        <v>403</v>
      </c>
      <c r="AG122" s="800"/>
      <c r="AH122" s="800"/>
      <c r="AI122" s="800"/>
      <c r="AJ122" s="801"/>
      <c r="AK122" s="802" t="s">
        <v>403</v>
      </c>
      <c r="AL122" s="800"/>
      <c r="AM122" s="800"/>
      <c r="AN122" s="800"/>
      <c r="AO122" s="801"/>
      <c r="AP122" s="847" t="s">
        <v>403</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53143264</v>
      </c>
      <c r="BR122" s="868"/>
      <c r="BS122" s="868"/>
      <c r="BT122" s="868"/>
      <c r="BU122" s="868"/>
      <c r="BV122" s="868">
        <v>52109865</v>
      </c>
      <c r="BW122" s="868"/>
      <c r="BX122" s="868"/>
      <c r="BY122" s="868"/>
      <c r="BZ122" s="868"/>
      <c r="CA122" s="868">
        <v>52021410</v>
      </c>
      <c r="CB122" s="868"/>
      <c r="CC122" s="868"/>
      <c r="CD122" s="868"/>
      <c r="CE122" s="868"/>
      <c r="CF122" s="869">
        <v>232.9</v>
      </c>
      <c r="CG122" s="870"/>
      <c r="CH122" s="870"/>
      <c r="CI122" s="870"/>
      <c r="CJ122" s="870"/>
      <c r="CK122" s="892"/>
      <c r="CL122" s="878"/>
      <c r="CM122" s="878"/>
      <c r="CN122" s="878"/>
      <c r="CO122" s="879"/>
      <c r="CP122" s="858" t="s">
        <v>469</v>
      </c>
      <c r="CQ122" s="859"/>
      <c r="CR122" s="859"/>
      <c r="CS122" s="859"/>
      <c r="CT122" s="859"/>
      <c r="CU122" s="859"/>
      <c r="CV122" s="859"/>
      <c r="CW122" s="859"/>
      <c r="CX122" s="859"/>
      <c r="CY122" s="859"/>
      <c r="CZ122" s="859"/>
      <c r="DA122" s="859"/>
      <c r="DB122" s="859"/>
      <c r="DC122" s="859"/>
      <c r="DD122" s="859"/>
      <c r="DE122" s="859"/>
      <c r="DF122" s="860"/>
      <c r="DG122" s="836" t="s">
        <v>381</v>
      </c>
      <c r="DH122" s="837"/>
      <c r="DI122" s="837"/>
      <c r="DJ122" s="837"/>
      <c r="DK122" s="837"/>
      <c r="DL122" s="837" t="s">
        <v>381</v>
      </c>
      <c r="DM122" s="837"/>
      <c r="DN122" s="837"/>
      <c r="DO122" s="837"/>
      <c r="DP122" s="837"/>
      <c r="DQ122" s="837" t="s">
        <v>381</v>
      </c>
      <c r="DR122" s="837"/>
      <c r="DS122" s="837"/>
      <c r="DT122" s="837"/>
      <c r="DU122" s="837"/>
      <c r="DV122" s="814" t="s">
        <v>403</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15439</v>
      </c>
      <c r="AB123" s="800"/>
      <c r="AC123" s="800"/>
      <c r="AD123" s="800"/>
      <c r="AE123" s="801"/>
      <c r="AF123" s="802">
        <v>15369</v>
      </c>
      <c r="AG123" s="800"/>
      <c r="AH123" s="800"/>
      <c r="AI123" s="800"/>
      <c r="AJ123" s="801"/>
      <c r="AK123" s="802">
        <v>15300</v>
      </c>
      <c r="AL123" s="800"/>
      <c r="AM123" s="800"/>
      <c r="AN123" s="800"/>
      <c r="AO123" s="801"/>
      <c r="AP123" s="847">
        <v>0.1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470</v>
      </c>
      <c r="BP123" s="901"/>
      <c r="BQ123" s="855">
        <v>80041278</v>
      </c>
      <c r="BR123" s="856"/>
      <c r="BS123" s="856"/>
      <c r="BT123" s="856"/>
      <c r="BU123" s="856"/>
      <c r="BV123" s="856">
        <v>78030803</v>
      </c>
      <c r="BW123" s="856"/>
      <c r="BX123" s="856"/>
      <c r="BY123" s="856"/>
      <c r="BZ123" s="856"/>
      <c r="CA123" s="856">
        <v>79995472</v>
      </c>
      <c r="CB123" s="856"/>
      <c r="CC123" s="856"/>
      <c r="CD123" s="856"/>
      <c r="CE123" s="856"/>
      <c r="CF123" s="766"/>
      <c r="CG123" s="767"/>
      <c r="CH123" s="767"/>
      <c r="CI123" s="767"/>
      <c r="CJ123" s="857"/>
      <c r="CK123" s="892"/>
      <c r="CL123" s="878"/>
      <c r="CM123" s="878"/>
      <c r="CN123" s="878"/>
      <c r="CO123" s="879"/>
      <c r="CP123" s="858" t="s">
        <v>471</v>
      </c>
      <c r="CQ123" s="859"/>
      <c r="CR123" s="859"/>
      <c r="CS123" s="859"/>
      <c r="CT123" s="859"/>
      <c r="CU123" s="859"/>
      <c r="CV123" s="859"/>
      <c r="CW123" s="859"/>
      <c r="CX123" s="859"/>
      <c r="CY123" s="859"/>
      <c r="CZ123" s="859"/>
      <c r="DA123" s="859"/>
      <c r="DB123" s="859"/>
      <c r="DC123" s="859"/>
      <c r="DD123" s="859"/>
      <c r="DE123" s="859"/>
      <c r="DF123" s="860"/>
      <c r="DG123" s="799" t="s">
        <v>225</v>
      </c>
      <c r="DH123" s="800"/>
      <c r="DI123" s="800"/>
      <c r="DJ123" s="800"/>
      <c r="DK123" s="801"/>
      <c r="DL123" s="802" t="s">
        <v>472</v>
      </c>
      <c r="DM123" s="800"/>
      <c r="DN123" s="800"/>
      <c r="DO123" s="800"/>
      <c r="DP123" s="801"/>
      <c r="DQ123" s="802" t="s">
        <v>473</v>
      </c>
      <c r="DR123" s="800"/>
      <c r="DS123" s="800"/>
      <c r="DT123" s="800"/>
      <c r="DU123" s="801"/>
      <c r="DV123" s="847" t="s">
        <v>225</v>
      </c>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225</v>
      </c>
      <c r="AB124" s="800"/>
      <c r="AC124" s="800"/>
      <c r="AD124" s="800"/>
      <c r="AE124" s="801"/>
      <c r="AF124" s="802" t="s">
        <v>474</v>
      </c>
      <c r="AG124" s="800"/>
      <c r="AH124" s="800"/>
      <c r="AI124" s="800"/>
      <c r="AJ124" s="801"/>
      <c r="AK124" s="802" t="s">
        <v>472</v>
      </c>
      <c r="AL124" s="800"/>
      <c r="AM124" s="800"/>
      <c r="AN124" s="800"/>
      <c r="AO124" s="801"/>
      <c r="AP124" s="847" t="s">
        <v>225</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476</v>
      </c>
      <c r="BR124" s="854"/>
      <c r="BS124" s="854"/>
      <c r="BT124" s="854"/>
      <c r="BU124" s="854"/>
      <c r="BV124" s="854">
        <v>4.8</v>
      </c>
      <c r="BW124" s="854"/>
      <c r="BX124" s="854"/>
      <c r="BY124" s="854"/>
      <c r="BZ124" s="854"/>
      <c r="CA124" s="854" t="s">
        <v>472</v>
      </c>
      <c r="CB124" s="854"/>
      <c r="CC124" s="854"/>
      <c r="CD124" s="854"/>
      <c r="CE124" s="854"/>
      <c r="CF124" s="744"/>
      <c r="CG124" s="745"/>
      <c r="CH124" s="745"/>
      <c r="CI124" s="745"/>
      <c r="CJ124" s="885"/>
      <c r="CK124" s="893"/>
      <c r="CL124" s="893"/>
      <c r="CM124" s="893"/>
      <c r="CN124" s="893"/>
      <c r="CO124" s="894"/>
      <c r="CP124" s="858" t="s">
        <v>477</v>
      </c>
      <c r="CQ124" s="859"/>
      <c r="CR124" s="859"/>
      <c r="CS124" s="859"/>
      <c r="CT124" s="859"/>
      <c r="CU124" s="859"/>
      <c r="CV124" s="859"/>
      <c r="CW124" s="859"/>
      <c r="CX124" s="859"/>
      <c r="CY124" s="859"/>
      <c r="CZ124" s="859"/>
      <c r="DA124" s="859"/>
      <c r="DB124" s="859"/>
      <c r="DC124" s="859"/>
      <c r="DD124" s="859"/>
      <c r="DE124" s="859"/>
      <c r="DF124" s="860"/>
      <c r="DG124" s="782" t="s">
        <v>472</v>
      </c>
      <c r="DH124" s="783"/>
      <c r="DI124" s="783"/>
      <c r="DJ124" s="783"/>
      <c r="DK124" s="784"/>
      <c r="DL124" s="785" t="s">
        <v>225</v>
      </c>
      <c r="DM124" s="783"/>
      <c r="DN124" s="783"/>
      <c r="DO124" s="783"/>
      <c r="DP124" s="784"/>
      <c r="DQ124" s="785" t="s">
        <v>478</v>
      </c>
      <c r="DR124" s="783"/>
      <c r="DS124" s="783"/>
      <c r="DT124" s="783"/>
      <c r="DU124" s="784"/>
      <c r="DV124" s="871" t="s">
        <v>479</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472</v>
      </c>
      <c r="AB125" s="800"/>
      <c r="AC125" s="800"/>
      <c r="AD125" s="800"/>
      <c r="AE125" s="801"/>
      <c r="AF125" s="802" t="s">
        <v>225</v>
      </c>
      <c r="AG125" s="800"/>
      <c r="AH125" s="800"/>
      <c r="AI125" s="800"/>
      <c r="AJ125" s="801"/>
      <c r="AK125" s="802" t="s">
        <v>474</v>
      </c>
      <c r="AL125" s="800"/>
      <c r="AM125" s="800"/>
      <c r="AN125" s="800"/>
      <c r="AO125" s="801"/>
      <c r="AP125" s="847" t="s">
        <v>476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480</v>
      </c>
      <c r="CL125" s="875"/>
      <c r="CM125" s="875"/>
      <c r="CN125" s="875"/>
      <c r="CO125" s="876"/>
      <c r="CP125" s="883" t="s">
        <v>481</v>
      </c>
      <c r="CQ125" s="828"/>
      <c r="CR125" s="828"/>
      <c r="CS125" s="828"/>
      <c r="CT125" s="828"/>
      <c r="CU125" s="828"/>
      <c r="CV125" s="828"/>
      <c r="CW125" s="828"/>
      <c r="CX125" s="828"/>
      <c r="CY125" s="828"/>
      <c r="CZ125" s="828"/>
      <c r="DA125" s="828"/>
      <c r="DB125" s="828"/>
      <c r="DC125" s="828"/>
      <c r="DD125" s="828"/>
      <c r="DE125" s="828"/>
      <c r="DF125" s="829"/>
      <c r="DG125" s="884" t="s">
        <v>225</v>
      </c>
      <c r="DH125" s="865"/>
      <c r="DI125" s="865"/>
      <c r="DJ125" s="865"/>
      <c r="DK125" s="865"/>
      <c r="DL125" s="865" t="s">
        <v>479</v>
      </c>
      <c r="DM125" s="865"/>
      <c r="DN125" s="865"/>
      <c r="DO125" s="865"/>
      <c r="DP125" s="865"/>
      <c r="DQ125" s="865" t="s">
        <v>479</v>
      </c>
      <c r="DR125" s="865"/>
      <c r="DS125" s="865"/>
      <c r="DT125" s="865"/>
      <c r="DU125" s="865"/>
      <c r="DV125" s="866" t="s">
        <v>225</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23091</v>
      </c>
      <c r="AB126" s="800"/>
      <c r="AC126" s="800"/>
      <c r="AD126" s="800"/>
      <c r="AE126" s="801"/>
      <c r="AF126" s="802">
        <v>18199</v>
      </c>
      <c r="AG126" s="800"/>
      <c r="AH126" s="800"/>
      <c r="AI126" s="800"/>
      <c r="AJ126" s="801"/>
      <c r="AK126" s="802">
        <v>13770</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482</v>
      </c>
      <c r="CQ126" s="770"/>
      <c r="CR126" s="770"/>
      <c r="CS126" s="770"/>
      <c r="CT126" s="770"/>
      <c r="CU126" s="770"/>
      <c r="CV126" s="770"/>
      <c r="CW126" s="770"/>
      <c r="CX126" s="770"/>
      <c r="CY126" s="770"/>
      <c r="CZ126" s="770"/>
      <c r="DA126" s="770"/>
      <c r="DB126" s="770"/>
      <c r="DC126" s="770"/>
      <c r="DD126" s="770"/>
      <c r="DE126" s="770"/>
      <c r="DF126" s="771"/>
      <c r="DG126" s="836" t="s">
        <v>476</v>
      </c>
      <c r="DH126" s="837"/>
      <c r="DI126" s="837"/>
      <c r="DJ126" s="837"/>
      <c r="DK126" s="837"/>
      <c r="DL126" s="837" t="s">
        <v>476</v>
      </c>
      <c r="DM126" s="837"/>
      <c r="DN126" s="837"/>
      <c r="DO126" s="837"/>
      <c r="DP126" s="837"/>
      <c r="DQ126" s="837" t="s">
        <v>478</v>
      </c>
      <c r="DR126" s="837"/>
      <c r="DS126" s="837"/>
      <c r="DT126" s="837"/>
      <c r="DU126" s="837"/>
      <c r="DV126" s="814" t="s">
        <v>472</v>
      </c>
      <c r="DW126" s="814"/>
      <c r="DX126" s="814"/>
      <c r="DY126" s="814"/>
      <c r="DZ126" s="815"/>
    </row>
    <row r="127" spans="1:130" s="226" customFormat="1" ht="26.25" customHeight="1">
      <c r="A127" s="842"/>
      <c r="B127" s="843"/>
      <c r="C127" s="861" t="s">
        <v>483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476</v>
      </c>
      <c r="AB127" s="800"/>
      <c r="AC127" s="800"/>
      <c r="AD127" s="800"/>
      <c r="AE127" s="801"/>
      <c r="AF127" s="802" t="s">
        <v>225</v>
      </c>
      <c r="AG127" s="800"/>
      <c r="AH127" s="800"/>
      <c r="AI127" s="800"/>
      <c r="AJ127" s="801"/>
      <c r="AK127" s="802" t="s">
        <v>225</v>
      </c>
      <c r="AL127" s="800"/>
      <c r="AM127" s="800"/>
      <c r="AN127" s="800"/>
      <c r="AO127" s="801"/>
      <c r="AP127" s="847" t="s">
        <v>225</v>
      </c>
      <c r="AQ127" s="848"/>
      <c r="AR127" s="848"/>
      <c r="AS127" s="848"/>
      <c r="AT127" s="849"/>
      <c r="AU127" s="262"/>
      <c r="AV127" s="262"/>
      <c r="AW127" s="262"/>
      <c r="AX127" s="864" t="s">
        <v>484</v>
      </c>
      <c r="AY127" s="832"/>
      <c r="AZ127" s="832"/>
      <c r="BA127" s="832"/>
      <c r="BB127" s="832"/>
      <c r="BC127" s="832"/>
      <c r="BD127" s="832"/>
      <c r="BE127" s="833"/>
      <c r="BF127" s="831" t="s">
        <v>485</v>
      </c>
      <c r="BG127" s="832"/>
      <c r="BH127" s="832"/>
      <c r="BI127" s="832"/>
      <c r="BJ127" s="832"/>
      <c r="BK127" s="832"/>
      <c r="BL127" s="833"/>
      <c r="BM127" s="831" t="s">
        <v>486</v>
      </c>
      <c r="BN127" s="832"/>
      <c r="BO127" s="832"/>
      <c r="BP127" s="832"/>
      <c r="BQ127" s="832"/>
      <c r="BR127" s="832"/>
      <c r="BS127" s="833"/>
      <c r="BT127" s="831" t="s">
        <v>487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488</v>
      </c>
      <c r="CQ127" s="770"/>
      <c r="CR127" s="770"/>
      <c r="CS127" s="770"/>
      <c r="CT127" s="770"/>
      <c r="CU127" s="770"/>
      <c r="CV127" s="770"/>
      <c r="CW127" s="770"/>
      <c r="CX127" s="770"/>
      <c r="CY127" s="770"/>
      <c r="CZ127" s="770"/>
      <c r="DA127" s="770"/>
      <c r="DB127" s="770"/>
      <c r="DC127" s="770"/>
      <c r="DD127" s="770"/>
      <c r="DE127" s="770"/>
      <c r="DF127" s="771"/>
      <c r="DG127" s="836" t="s">
        <v>489</v>
      </c>
      <c r="DH127" s="837"/>
      <c r="DI127" s="837"/>
      <c r="DJ127" s="837"/>
      <c r="DK127" s="837"/>
      <c r="DL127" s="837" t="s">
        <v>478</v>
      </c>
      <c r="DM127" s="837"/>
      <c r="DN127" s="837"/>
      <c r="DO127" s="837"/>
      <c r="DP127" s="837"/>
      <c r="DQ127" s="837" t="s">
        <v>472</v>
      </c>
      <c r="DR127" s="837"/>
      <c r="DS127" s="837"/>
      <c r="DT127" s="837"/>
      <c r="DU127" s="837"/>
      <c r="DV127" s="814" t="s">
        <v>472</v>
      </c>
      <c r="DW127" s="814"/>
      <c r="DX127" s="814"/>
      <c r="DY127" s="814"/>
      <c r="DZ127" s="815"/>
    </row>
    <row r="128" spans="1:130" s="226" customFormat="1" ht="26.25" customHeight="1" thickBot="1">
      <c r="A128" s="816" t="s">
        <v>490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491</v>
      </c>
      <c r="X128" s="818"/>
      <c r="Y128" s="818"/>
      <c r="Z128" s="819"/>
      <c r="AA128" s="820">
        <v>1257239</v>
      </c>
      <c r="AB128" s="821"/>
      <c r="AC128" s="821"/>
      <c r="AD128" s="821"/>
      <c r="AE128" s="822"/>
      <c r="AF128" s="823">
        <v>1278316</v>
      </c>
      <c r="AG128" s="821"/>
      <c r="AH128" s="821"/>
      <c r="AI128" s="821"/>
      <c r="AJ128" s="822"/>
      <c r="AK128" s="823">
        <v>1276880</v>
      </c>
      <c r="AL128" s="821"/>
      <c r="AM128" s="821"/>
      <c r="AN128" s="821"/>
      <c r="AO128" s="822"/>
      <c r="AP128" s="824"/>
      <c r="AQ128" s="825"/>
      <c r="AR128" s="825"/>
      <c r="AS128" s="825"/>
      <c r="AT128" s="826"/>
      <c r="AU128" s="262"/>
      <c r="AV128" s="262"/>
      <c r="AW128" s="262"/>
      <c r="AX128" s="827" t="s">
        <v>492</v>
      </c>
      <c r="AY128" s="828"/>
      <c r="AZ128" s="828"/>
      <c r="BA128" s="828"/>
      <c r="BB128" s="828"/>
      <c r="BC128" s="828"/>
      <c r="BD128" s="828"/>
      <c r="BE128" s="829"/>
      <c r="BF128" s="806" t="s">
        <v>225</v>
      </c>
      <c r="BG128" s="807"/>
      <c r="BH128" s="807"/>
      <c r="BI128" s="807"/>
      <c r="BJ128" s="807"/>
      <c r="BK128" s="807"/>
      <c r="BL128" s="830"/>
      <c r="BM128" s="806">
        <v>11.98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493</v>
      </c>
      <c r="CQ128" s="748"/>
      <c r="CR128" s="748"/>
      <c r="CS128" s="748"/>
      <c r="CT128" s="748"/>
      <c r="CU128" s="748"/>
      <c r="CV128" s="748"/>
      <c r="CW128" s="748"/>
      <c r="CX128" s="748"/>
      <c r="CY128" s="748"/>
      <c r="CZ128" s="748"/>
      <c r="DA128" s="748"/>
      <c r="DB128" s="748"/>
      <c r="DC128" s="748"/>
      <c r="DD128" s="748"/>
      <c r="DE128" s="748"/>
      <c r="DF128" s="749"/>
      <c r="DG128" s="810" t="s">
        <v>225</v>
      </c>
      <c r="DH128" s="811"/>
      <c r="DI128" s="811"/>
      <c r="DJ128" s="811"/>
      <c r="DK128" s="811"/>
      <c r="DL128" s="811" t="s">
        <v>225</v>
      </c>
      <c r="DM128" s="811"/>
      <c r="DN128" s="811"/>
      <c r="DO128" s="811"/>
      <c r="DP128" s="811"/>
      <c r="DQ128" s="811" t="s">
        <v>472</v>
      </c>
      <c r="DR128" s="811"/>
      <c r="DS128" s="811"/>
      <c r="DT128" s="811"/>
      <c r="DU128" s="811"/>
      <c r="DV128" s="812" t="s">
        <v>476</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494</v>
      </c>
      <c r="X129" s="797"/>
      <c r="Y129" s="797"/>
      <c r="Z129" s="798"/>
      <c r="AA129" s="799">
        <v>27240703</v>
      </c>
      <c r="AB129" s="800"/>
      <c r="AC129" s="800"/>
      <c r="AD129" s="800"/>
      <c r="AE129" s="801"/>
      <c r="AF129" s="802">
        <v>27174623</v>
      </c>
      <c r="AG129" s="800"/>
      <c r="AH129" s="800"/>
      <c r="AI129" s="800"/>
      <c r="AJ129" s="801"/>
      <c r="AK129" s="802">
        <v>26729948</v>
      </c>
      <c r="AL129" s="800"/>
      <c r="AM129" s="800"/>
      <c r="AN129" s="800"/>
      <c r="AO129" s="801"/>
      <c r="AP129" s="803"/>
      <c r="AQ129" s="804"/>
      <c r="AR129" s="804"/>
      <c r="AS129" s="804"/>
      <c r="AT129" s="805"/>
      <c r="AU129" s="264"/>
      <c r="AV129" s="264"/>
      <c r="AW129" s="264"/>
      <c r="AX129" s="769" t="s">
        <v>495</v>
      </c>
      <c r="AY129" s="770"/>
      <c r="AZ129" s="770"/>
      <c r="BA129" s="770"/>
      <c r="BB129" s="770"/>
      <c r="BC129" s="770"/>
      <c r="BD129" s="770"/>
      <c r="BE129" s="771"/>
      <c r="BF129" s="789" t="s">
        <v>479</v>
      </c>
      <c r="BG129" s="790"/>
      <c r="BH129" s="790"/>
      <c r="BI129" s="790"/>
      <c r="BJ129" s="790"/>
      <c r="BK129" s="790"/>
      <c r="BL129" s="791"/>
      <c r="BM129" s="789">
        <v>16.98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497</v>
      </c>
      <c r="X130" s="797"/>
      <c r="Y130" s="797"/>
      <c r="Z130" s="798"/>
      <c r="AA130" s="799">
        <v>4584488</v>
      </c>
      <c r="AB130" s="800"/>
      <c r="AC130" s="800"/>
      <c r="AD130" s="800"/>
      <c r="AE130" s="801"/>
      <c r="AF130" s="802">
        <v>4417291</v>
      </c>
      <c r="AG130" s="800"/>
      <c r="AH130" s="800"/>
      <c r="AI130" s="800"/>
      <c r="AJ130" s="801"/>
      <c r="AK130" s="802">
        <v>4397017</v>
      </c>
      <c r="AL130" s="800"/>
      <c r="AM130" s="800"/>
      <c r="AN130" s="800"/>
      <c r="AO130" s="801"/>
      <c r="AP130" s="803"/>
      <c r="AQ130" s="804"/>
      <c r="AR130" s="804"/>
      <c r="AS130" s="804"/>
      <c r="AT130" s="805"/>
      <c r="AU130" s="264"/>
      <c r="AV130" s="264"/>
      <c r="AW130" s="264"/>
      <c r="AX130" s="769" t="s">
        <v>498</v>
      </c>
      <c r="AY130" s="770"/>
      <c r="AZ130" s="770"/>
      <c r="BA130" s="770"/>
      <c r="BB130" s="770"/>
      <c r="BC130" s="770"/>
      <c r="BD130" s="770"/>
      <c r="BE130" s="771"/>
      <c r="BF130" s="772">
        <v>3.3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499</v>
      </c>
      <c r="X131" s="780"/>
      <c r="Y131" s="780"/>
      <c r="Z131" s="781"/>
      <c r="AA131" s="782">
        <v>22656215</v>
      </c>
      <c r="AB131" s="783"/>
      <c r="AC131" s="783"/>
      <c r="AD131" s="783"/>
      <c r="AE131" s="784"/>
      <c r="AF131" s="785">
        <v>22757332</v>
      </c>
      <c r="AG131" s="783"/>
      <c r="AH131" s="783"/>
      <c r="AI131" s="783"/>
      <c r="AJ131" s="784"/>
      <c r="AK131" s="785">
        <v>22332931</v>
      </c>
      <c r="AL131" s="783"/>
      <c r="AM131" s="783"/>
      <c r="AN131" s="783"/>
      <c r="AO131" s="784"/>
      <c r="AP131" s="786"/>
      <c r="AQ131" s="787"/>
      <c r="AR131" s="787"/>
      <c r="AS131" s="787"/>
      <c r="AT131" s="788"/>
      <c r="AU131" s="264"/>
      <c r="AV131" s="264"/>
      <c r="AW131" s="264"/>
      <c r="AX131" s="747" t="s">
        <v>500</v>
      </c>
      <c r="AY131" s="748"/>
      <c r="AZ131" s="748"/>
      <c r="BA131" s="748"/>
      <c r="BB131" s="748"/>
      <c r="BC131" s="748"/>
      <c r="BD131" s="748"/>
      <c r="BE131" s="749"/>
      <c r="BF131" s="750" t="s">
        <v>225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502</v>
      </c>
      <c r="W132" s="760"/>
      <c r="X132" s="760"/>
      <c r="Y132" s="760"/>
      <c r="Z132" s="761"/>
      <c r="AA132" s="762">
        <v>4.9896772250000003</v>
      </c>
      <c r="AB132" s="763"/>
      <c r="AC132" s="763"/>
      <c r="AD132" s="763"/>
      <c r="AE132" s="764"/>
      <c r="AF132" s="765">
        <v>3.1341679240000002</v>
      </c>
      <c r="AG132" s="763"/>
      <c r="AH132" s="763"/>
      <c r="AI132" s="763"/>
      <c r="AJ132" s="764"/>
      <c r="AK132" s="765">
        <v>2.031408237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503</v>
      </c>
      <c r="W133" s="739"/>
      <c r="X133" s="739"/>
      <c r="Y133" s="739"/>
      <c r="Z133" s="740"/>
      <c r="AA133" s="741">
        <v>6</v>
      </c>
      <c r="AB133" s="742"/>
      <c r="AC133" s="742"/>
      <c r="AD133" s="742"/>
      <c r="AE133" s="743"/>
      <c r="AF133" s="741">
        <v>4.9000000000000004</v>
      </c>
      <c r="AG133" s="742"/>
      <c r="AH133" s="742"/>
      <c r="AI133" s="742"/>
      <c r="AJ133" s="743"/>
      <c r="AK133" s="741">
        <v>3.3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iS7/vUA//YtUtP6EJ19XoMeWUFGwVe8/PxFaUsxWkDzuKiaPygLf3BbGqOnsy4OTmzk6pYAu2HJ6qLyQoOQ+Q==" saltValue="CwQoNdv3n02KpkEynbeY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Y8n3nSfWu5ONuqV+z3yUGGpMKokpep6/2mvIyMrWQK8wAMqSINHuxtOp+OPnCevJyAbbp7K1RSI5tbFdX0I4w==" saltValue="kDnW6Jj5ZyV/SSD/kjlT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mUSQ0nil0R3ShAavM+bwG0vbgcxJ5AlWNHkheCJFwjpG03FYvpSn+RSQ3bttt9OgoE05nUTEb5lgpTvgzBjJg==" saltValue="JbH6ge4zQ8+Wq3/nX8OBc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512</v>
      </c>
      <c r="AL9" s="1169"/>
      <c r="AM9" s="1169"/>
      <c r="AN9" s="1170"/>
      <c r="AO9" s="292">
        <v>7704269</v>
      </c>
      <c r="AP9" s="292">
        <v>63716</v>
      </c>
      <c r="AQ9" s="293">
        <v>56134</v>
      </c>
      <c r="AR9" s="294">
        <v>13.5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513</v>
      </c>
      <c r="AL10" s="1169"/>
      <c r="AM10" s="1169"/>
      <c r="AN10" s="1170"/>
      <c r="AO10" s="295">
        <v>376773</v>
      </c>
      <c r="AP10" s="295">
        <v>3116</v>
      </c>
      <c r="AQ10" s="296">
        <v>5510</v>
      </c>
      <c r="AR10" s="297">
        <v>-43.4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514</v>
      </c>
      <c r="AL11" s="1169"/>
      <c r="AM11" s="1169"/>
      <c r="AN11" s="1170"/>
      <c r="AO11" s="295">
        <v>5828</v>
      </c>
      <c r="AP11" s="295">
        <v>48</v>
      </c>
      <c r="AQ11" s="296">
        <v>3865</v>
      </c>
      <c r="AR11" s="297">
        <v>-98.8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515</v>
      </c>
      <c r="AL12" s="1169"/>
      <c r="AM12" s="1169"/>
      <c r="AN12" s="1170"/>
      <c r="AO12" s="295" t="s">
        <v>516</v>
      </c>
      <c r="AP12" s="295" t="s">
        <v>516</v>
      </c>
      <c r="AQ12" s="296">
        <v>1439</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517</v>
      </c>
      <c r="AL13" s="1169"/>
      <c r="AM13" s="1169"/>
      <c r="AN13" s="1170"/>
      <c r="AO13" s="295" t="s">
        <v>516</v>
      </c>
      <c r="AP13" s="295" t="s">
        <v>516</v>
      </c>
      <c r="AQ13" s="296">
        <v>19</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518</v>
      </c>
      <c r="AL14" s="1169"/>
      <c r="AM14" s="1169"/>
      <c r="AN14" s="1170"/>
      <c r="AO14" s="295">
        <v>149720</v>
      </c>
      <c r="AP14" s="295">
        <v>1238</v>
      </c>
      <c r="AQ14" s="296">
        <v>2011</v>
      </c>
      <c r="AR14" s="297">
        <v>-38.4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519</v>
      </c>
      <c r="AL15" s="1169"/>
      <c r="AM15" s="1169"/>
      <c r="AN15" s="1170"/>
      <c r="AO15" s="295">
        <v>214862</v>
      </c>
      <c r="AP15" s="295">
        <v>1777</v>
      </c>
      <c r="AQ15" s="296">
        <v>1607</v>
      </c>
      <c r="AR15" s="297">
        <v>10.6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520</v>
      </c>
      <c r="AL16" s="1172"/>
      <c r="AM16" s="1172"/>
      <c r="AN16" s="1173"/>
      <c r="AO16" s="295">
        <v>-537923</v>
      </c>
      <c r="AP16" s="295">
        <v>-4449</v>
      </c>
      <c r="AQ16" s="296">
        <v>-5023</v>
      </c>
      <c r="AR16" s="297">
        <v>-11.4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7913529</v>
      </c>
      <c r="AP17" s="295">
        <v>65447</v>
      </c>
      <c r="AQ17" s="296">
        <v>65561</v>
      </c>
      <c r="AR17" s="297">
        <v>-0.2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525</v>
      </c>
      <c r="AL21" s="1166"/>
      <c r="AM21" s="1166"/>
      <c r="AN21" s="1167"/>
      <c r="AO21" s="307">
        <v>6.54</v>
      </c>
      <c r="AP21" s="308">
        <v>6.51</v>
      </c>
      <c r="AQ21" s="309">
        <v>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526</v>
      </c>
      <c r="AL22" s="1166"/>
      <c r="AM22" s="1166"/>
      <c r="AN22" s="1167"/>
      <c r="AO22" s="312">
        <v>99.6</v>
      </c>
      <c r="AP22" s="313">
        <v>99.9</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531</v>
      </c>
      <c r="AL32" s="1157"/>
      <c r="AM32" s="1157"/>
      <c r="AN32" s="1158"/>
      <c r="AO32" s="322">
        <v>4431926</v>
      </c>
      <c r="AP32" s="322">
        <v>36653</v>
      </c>
      <c r="AQ32" s="323">
        <v>34736</v>
      </c>
      <c r="AR32" s="324">
        <v>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532</v>
      </c>
      <c r="AL33" s="1157"/>
      <c r="AM33" s="1157"/>
      <c r="AN33" s="1158"/>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533</v>
      </c>
      <c r="AL34" s="1157"/>
      <c r="AM34" s="1157"/>
      <c r="AN34" s="1158"/>
      <c r="AO34" s="322" t="s">
        <v>516</v>
      </c>
      <c r="AP34" s="322" t="s">
        <v>516</v>
      </c>
      <c r="AQ34" s="323">
        <v>3</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534</v>
      </c>
      <c r="AL35" s="1157"/>
      <c r="AM35" s="1157"/>
      <c r="AN35" s="1158"/>
      <c r="AO35" s="322">
        <v>1666574</v>
      </c>
      <c r="AP35" s="322">
        <v>13783</v>
      </c>
      <c r="AQ35" s="323">
        <v>12174</v>
      </c>
      <c r="AR35" s="324">
        <v>13.2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535</v>
      </c>
      <c r="AL36" s="1157"/>
      <c r="AM36" s="1157"/>
      <c r="AN36" s="1158"/>
      <c r="AO36" s="322" t="s">
        <v>516</v>
      </c>
      <c r="AP36" s="322" t="s">
        <v>516</v>
      </c>
      <c r="AQ36" s="323">
        <v>1732</v>
      </c>
      <c r="AR36" s="324" t="s">
        <v>516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536</v>
      </c>
      <c r="AL37" s="1157"/>
      <c r="AM37" s="1157"/>
      <c r="AN37" s="1158"/>
      <c r="AO37" s="322">
        <v>29070</v>
      </c>
      <c r="AP37" s="322">
        <v>240</v>
      </c>
      <c r="AQ37" s="323">
        <v>505</v>
      </c>
      <c r="AR37" s="324">
        <v>-52.5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537</v>
      </c>
      <c r="AL38" s="1160"/>
      <c r="AM38" s="1160"/>
      <c r="AN38" s="1161"/>
      <c r="AO38" s="325" t="s">
        <v>516</v>
      </c>
      <c r="AP38" s="325" t="s">
        <v>516</v>
      </c>
      <c r="AQ38" s="326">
        <v>0</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538</v>
      </c>
      <c r="AL39" s="1160"/>
      <c r="AM39" s="1160"/>
      <c r="AN39" s="1161"/>
      <c r="AO39" s="322">
        <v>-1276880</v>
      </c>
      <c r="AP39" s="322">
        <v>-10560</v>
      </c>
      <c r="AQ39" s="323">
        <v>-7643</v>
      </c>
      <c r="AR39" s="324">
        <v>38.200000000000003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539</v>
      </c>
      <c r="AL40" s="1157"/>
      <c r="AM40" s="1157"/>
      <c r="AN40" s="1158"/>
      <c r="AO40" s="322">
        <v>-4397017</v>
      </c>
      <c r="AP40" s="322">
        <v>-36365</v>
      </c>
      <c r="AQ40" s="323">
        <v>-31811</v>
      </c>
      <c r="AR40" s="324">
        <v>14.3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453673</v>
      </c>
      <c r="AP41" s="322">
        <v>3752</v>
      </c>
      <c r="AQ41" s="323">
        <v>9697</v>
      </c>
      <c r="AR41" s="324">
        <v>-61.3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507</v>
      </c>
      <c r="AN49" s="1151" t="s">
        <v>543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6288366</v>
      </c>
      <c r="AN51" s="344">
        <v>50638</v>
      </c>
      <c r="AO51" s="345">
        <v>-12.7</v>
      </c>
      <c r="AP51" s="346">
        <v>50840</v>
      </c>
      <c r="AQ51" s="347">
        <v>16.899999999999999</v>
      </c>
      <c r="AR51" s="348">
        <v>-29.6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2982059</v>
      </c>
      <c r="AN52" s="352">
        <v>24013</v>
      </c>
      <c r="AO52" s="353">
        <v>-38.4</v>
      </c>
      <c r="AP52" s="354">
        <v>25367</v>
      </c>
      <c r="AQ52" s="355">
        <v>9.1</v>
      </c>
      <c r="AR52" s="356">
        <v>-47.5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7552932</v>
      </c>
      <c r="AN53" s="344">
        <v>61242</v>
      </c>
      <c r="AO53" s="345">
        <v>20.9</v>
      </c>
      <c r="AP53" s="346">
        <v>53605</v>
      </c>
      <c r="AQ53" s="347">
        <v>5.4</v>
      </c>
      <c r="AR53" s="348">
        <v>15.5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3385251</v>
      </c>
      <c r="AN54" s="352">
        <v>27449</v>
      </c>
      <c r="AO54" s="353">
        <v>14.3</v>
      </c>
      <c r="AP54" s="354">
        <v>28343</v>
      </c>
      <c r="AQ54" s="355">
        <v>11.7</v>
      </c>
      <c r="AR54" s="356">
        <v>2.6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6634657</v>
      </c>
      <c r="AN55" s="344">
        <v>54228</v>
      </c>
      <c r="AO55" s="345">
        <v>-11.5</v>
      </c>
      <c r="AP55" s="346">
        <v>46440</v>
      </c>
      <c r="AQ55" s="347">
        <v>-13.4</v>
      </c>
      <c r="AR55" s="348">
        <v>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4147701</v>
      </c>
      <c r="AN56" s="352">
        <v>33901</v>
      </c>
      <c r="AO56" s="353">
        <v>23.5</v>
      </c>
      <c r="AP56" s="354">
        <v>27658</v>
      </c>
      <c r="AQ56" s="355">
        <v>-2.4</v>
      </c>
      <c r="AR56" s="356">
        <v>25.9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6055410</v>
      </c>
      <c r="AN57" s="344">
        <v>49783</v>
      </c>
      <c r="AO57" s="345">
        <v>-8.1999999999999993</v>
      </c>
      <c r="AP57" s="346">
        <v>63257</v>
      </c>
      <c r="AQ57" s="347">
        <v>36.200000000000003</v>
      </c>
      <c r="AR57" s="348">
        <v>-44.4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3526786</v>
      </c>
      <c r="AN58" s="352">
        <v>28994</v>
      </c>
      <c r="AO58" s="353">
        <v>-14.5</v>
      </c>
      <c r="AP58" s="354">
        <v>27259</v>
      </c>
      <c r="AQ58" s="355">
        <v>-1.4</v>
      </c>
      <c r="AR58" s="356">
        <v>-13.1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6841393</v>
      </c>
      <c r="AN59" s="344">
        <v>56580</v>
      </c>
      <c r="AO59" s="345">
        <v>13.7</v>
      </c>
      <c r="AP59" s="346">
        <v>52308</v>
      </c>
      <c r="AQ59" s="347">
        <v>-17.3</v>
      </c>
      <c r="AR59" s="348">
        <v>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3556731</v>
      </c>
      <c r="AN60" s="352">
        <v>29415</v>
      </c>
      <c r="AO60" s="353">
        <v>1.5</v>
      </c>
      <c r="AP60" s="354">
        <v>28695</v>
      </c>
      <c r="AQ60" s="355">
        <v>5.3</v>
      </c>
      <c r="AR60" s="356">
        <v>-3.8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6674552</v>
      </c>
      <c r="AN61" s="359">
        <v>54494</v>
      </c>
      <c r="AO61" s="360">
        <v>0.4</v>
      </c>
      <c r="AP61" s="361">
        <v>53290</v>
      </c>
      <c r="AQ61" s="362">
        <v>5.6</v>
      </c>
      <c r="AR61" s="348">
        <v>-5.2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3519706</v>
      </c>
      <c r="AN62" s="352">
        <v>28754</v>
      </c>
      <c r="AO62" s="353">
        <v>-2.7</v>
      </c>
      <c r="AP62" s="354">
        <v>27464</v>
      </c>
      <c r="AQ62" s="355">
        <v>4.5</v>
      </c>
      <c r="AR62" s="356">
        <v>-7.2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Lu7zDlefpUxbC/cHH0+mvLeWiRzP9ksHTEHUyd/xFSj0ry6XFG5yyqqt3r1AuyJzt/2pi3GLUvjyEEdU2eBLA==" saltValue="kgRVJ05Y9YViaT7kJiLp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IqqDy4jKfZZabimFazpOpnDDaPgO+ant8p93YxSAw6WdmpjU9LWpMdmmy7mBDhNcbVCnMMmCXqM77lG8MW1pQ==" saltValue="33E71TPTNzLtygYC3uRL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504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xNMFi8FekyDbpORaQpYqgpWu2TA+uzq1ooqSQCcSsU0oICfrO1/rvbUWRQ2lBQQ/ItHYQe7nEgY+Dp8Jmvx5Q==" saltValue="70lEgA7fCEBsmQ8NFj8F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4" t="s">
        <v>3</v>
      </c>
      <c r="D47" s="1174"/>
      <c r="E47" s="1175"/>
      <c r="F47" s="11">
        <v>20.79</v>
      </c>
      <c r="G47" s="12">
        <v>18.48</v>
      </c>
      <c r="H47" s="12">
        <v>18.899999999999999</v>
      </c>
      <c r="I47" s="12">
        <v>15.71</v>
      </c>
      <c r="J47" s="13">
        <v>16.579999999999998</v>
      </c>
    </row>
    <row r="48" spans="2:10" ht="57.75" customHeight="1">
      <c r="B48" s="14"/>
      <c r="C48" s="1176" t="s">
        <v>4</v>
      </c>
      <c r="D48" s="1176"/>
      <c r="E48" s="1177"/>
      <c r="F48" s="15">
        <v>3.26</v>
      </c>
      <c r="G48" s="16">
        <v>2.08</v>
      </c>
      <c r="H48" s="16">
        <v>4.03</v>
      </c>
      <c r="I48" s="16">
        <v>4.2300000000000004</v>
      </c>
      <c r="J48" s="17">
        <v>3.94</v>
      </c>
    </row>
    <row r="49" spans="2:10" ht="57.75" customHeight="1" thickBot="1">
      <c r="B49" s="18"/>
      <c r="C49" s="1178" t="s">
        <v>5</v>
      </c>
      <c r="D49" s="1178"/>
      <c r="E49" s="1179"/>
      <c r="F49" s="19">
        <v>1.64</v>
      </c>
      <c r="G49" s="20" t="s">
        <v>563</v>
      </c>
      <c r="H49" s="20">
        <v>2.39</v>
      </c>
      <c r="I49" s="20" t="s">
        <v>564</v>
      </c>
      <c r="J49" s="21">
        <v>0.25</v>
      </c>
    </row>
    <row r="50" spans="2:10" ht="13.5" customHeight="1"/>
    <row r="51" spans="2:10" ht="13.5" hidden="1" customHeight="1"/>
    <row r="52" spans="2:10" ht="13.5" hidden="1" customHeight="1"/>
    <row r="53" spans="2:10" ht="13.5" hidden="1" customHeight="1"/>
  </sheetData>
  <sheetProtection algorithmName="SHA-512" hashValue="D1rAClDRRXExzxPAQAHmS64MnHp+qTsPi9qXJIHXstWzqM7CkQ8pLT9yQ82TwhmdC1nF8nvftp0LTwYy8CwnYg==" saltValue="XZypG5FKJAhHyWzgw5Dq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2019-03-14T01:57:00Z</cp:lastPrinted>
  <dcterms:created xsi:type="dcterms:W3CDTF">2019-02-14T04:35:08Z</dcterms:created>
  <dcterms:modified xsi:type="dcterms:W3CDTF">2019-10-28T12:14:04Z</dcterms:modified>
  <cp:category/>
</cp:coreProperties>
</file>