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<sst xmlns="http://schemas.openxmlformats.org/spreadsheetml/2006/main" count="1152" uniqueCount="627">
  <si>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</si>
  <si>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</si>
  <si>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</si>
  <si>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</si>
  <si>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</si>
  <si>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</si>
  <si>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</si>
  <si>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</si>
  <si>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</si>
  <si>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</si>
  <si>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</si>
  <si>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</si>
  <si>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</si>
  <si>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</si>
  <si>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</si>
  <si>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</si>
  <si>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</si>
  <si>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</si>
  <si>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</si>
  <si>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</si>
  <si>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</si>
  <si>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</si>
  <si>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</si>
  <si>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</si>
  <si>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</si>
  <si>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</si>
  <si>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</si>
  <si>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</si>
  <si>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</si>
  <si>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</si>
  <si>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</si>
  <si>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</si>
  <si>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</si>
  <si>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</si>
  <si>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</si>
  <si>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</si>
  <si>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</si>
  <si>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</si>
  <si>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</si>
  <si>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</si>
  <si>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</si>
  <si>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</si>
  <si>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</si>
  <si>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</si>
  <si>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</si>
  <si>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</si>
  <si>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</si>
  <si>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</si>
  <si>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</si>
  <si>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</si>
  <si>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</si>
  <si>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</si>
  <si>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</si>
  <si>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</si>
  <si>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</si>
  <si>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</si>
  <si>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</si>
  <si>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</si>
  <si>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</si>
  <si>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</si>
  <si>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</si>
  <si>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</si>
  <si>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</si>
  <si>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</si>
  <si>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</si>
  <si>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</si>
  <si>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</si>
  <si>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</si>
  <si>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</si>
  <si>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</si>
  <si>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</si>
  <si>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</si>
  <si>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</si>
  <si>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</si>
  <si>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</si>
  <si>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</si>
  <si>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</si>
  <si>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</si>
  <si>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</si>
  <si>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</si>
  <si>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</si>
  <si>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</si>
  <si>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</si>
  <si>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</si>
  <si>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</si>
  <si>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</si>
  <si>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</si>
  <si>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</si>
  <si>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</si>
  <si>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</si>
  <si>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</si>
  <si>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</si>
  <si>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</si>
  <si>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</si>
  <si>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</si>
  <si>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</si>
  <si>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</si>
  <si>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</si>
  <si>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</si>
  <si>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</si>
  <si>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</si>
  <si>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</si>
  <si>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</si>
  <si>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</si>
  <si>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</si>
  <si>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</si>
  <si>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</si>
  <si>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</si>
  <si>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</si>
  <si>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</si>
  <si>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</si>
  <si>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</si>
  <si>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</si>
  <si>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</si>
  <si>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</si>
  <si>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</si>
  <si>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</si>
  <si>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</si>
  <si>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</si>
  <si>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</si>
  <si>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</si>
  <si>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</si>
  <si>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</si>
  <si>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</si>
  <si>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</si>
  <si>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</si>
  <si>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</si>
  <si>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</si>
  <si>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</si>
  <si>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</si>
  <si>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</si>
  <si>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</si>
  <si>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</si>
  <si>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</si>
  <si>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</si>
  <si>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</si>
  <si>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</si>
  <si>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</si>
  <si>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</si>
  <si>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</si>
  <si>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</si>
  <si>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</si>
  <si>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</si>
  <si>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</si>
  <si>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</si>
  <si>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</si>
  <si>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</si>
  <si>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</si>
  <si>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</si>
  <si>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</si>
  <si>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</si>
  <si>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</si>
  <si>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</si>
  <si>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</si>
  <si>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</si>
  <si>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</si>
  <si>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</si>
  <si>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</si>
  <si>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</si>
  <si>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</si>
  <si>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</si>
  <si>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</si>
  <si>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</si>
  <si>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</si>
  <si>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</si>
  <si>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</si>
  <si>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</si>
  <si>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</si>
  <si>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</si>
  <si>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</si>
  <si>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</si>
  <si>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</si>
  <si>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</si>
  <si>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</si>
  <si>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</si>
  <si>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</si>
  <si>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</si>
  <si>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</si>
  <si>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</si>
  <si>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</si>
  <si>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</si>
  <si>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</si>
  <si>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</si>
  <si>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</si>
  <si>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</si>
  <si>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</si>
  <si>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</si>
  <si>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</si>
  <si>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</si>
  <si>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</si>
  <si>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</si>
  <si>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</si>
  <si>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</si>
  <si>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</si>
  <si>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</si>
  <si>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</si>
  <si>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</si>
  <si>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</si>
  <si>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</si>
  <si>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</si>
  <si>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</si>
  <si>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</si>
  <si>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</si>
  <si>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</si>
  <si>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</si>
  <si>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</si>
  <si>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愛媛県今治市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</si>
  <si>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</si>
  <si>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</si>
  <si>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</si>
  <si>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</si>
  <si>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</si>
  <si>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</si>
  <si>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</si>
  <si>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</si>
  <si>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</si>
  <si>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</si>
  <si>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</si>
  <si>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</si>
  <si>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</si>
  <si>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</si>
  <si>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</si>
  <si>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</si>
  <si>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</si>
  <si>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</si>
  <si>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</si>
  <si>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</si>
  <si>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</si>
  <si>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</si>
  <si>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</si>
  <si>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</si>
  <si>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</si>
  <si>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</si>
  <si>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</si>
  <si>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</si>
  <si>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</si>
  <si>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</si>
  <si>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</si>
  <si>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</si>
  <si>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</si>
  <si>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</si>
  <si>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</si>
  <si>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</si>
  <si>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</si>
  <si>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</si>
  <si>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</si>
  <si>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</si>
  <si>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</si>
  <si>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</si>
  <si>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</si>
  <si>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</si>
  <si>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</si>
  <si>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</si>
  <si>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</si>
  <si>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</si>
  <si>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</si>
  <si>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</si>
  <si>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</si>
  <si>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</si>
  <si>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</si>
  <si>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</si>
  <si>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</si>
  <si>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</si>
  <si>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</si>
  <si>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</si>
  <si>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</si>
  <si>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</si>
  <si>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</si>
  <si>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</si>
  <si>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</si>
  <si>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</si>
  <si>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</si>
  <si>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</si>
  <si>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</si>
  <si>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</si>
  <si>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</si>
  <si>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</si>
  <si>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</si>
  <si>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</si>
  <si>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</si>
  <si>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</si>
  <si>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</si>
  <si>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</si>
  <si>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</si>
  <si>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</si>
  <si>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</si>
  <si>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</si>
  <si>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</si>
  <si>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</si>
  <si>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</si>
  <si>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</si>
  <si>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</si>
  <si>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</si>
  <si>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</si>
  <si>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</si>
  <si>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</si>
  <si>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</si>
  <si>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</si>
  <si>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</si>
  <si>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</si>
  <si>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</si>
  <si>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</si>
  <si>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</si>
  <si>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</si>
  <si>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</si>
  <si>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</si>
  <si>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</si>
  <si>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</si>
  <si>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</si>
  <si>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</si>
  <si>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</si>
  <si>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</si>
  <si>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</si>
  <si>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</si>
  <si>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</si>
  <si>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</si>
  <si>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</si>
  <si>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</si>
  <si>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</si>
  <si>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</si>
  <si>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</si>
  <si>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</si>
  <si>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</si>
  <si>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</si>
  <si>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</si>
  <si>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</si>
  <si>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</si>
  <si>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</si>
  <si>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</si>
  <si>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</si>
  <si>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</si>
  <si>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</si>
  <si>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</si>
  <si>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</si>
  <si>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</si>
  <si>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</si>
  <si>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</si>
  <si>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</si>
  <si>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</si>
  <si>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</si>
  <si>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</si>
  <si>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</si>
  <si>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</si>
  <si>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</si>
  <si>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</si>
  <si>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</si>
  <si>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</si>
  <si>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</si>
  <si>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</si>
  <si>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</si>
  <si>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</si>
  <si>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</si>
  <si>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</si>
  <si>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</si>
  <si>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</si>
  <si>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</si>
  <si>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愛媛県今治市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</si>
  <si>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</si>
  <si>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</si>
  <si>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</si>
  <si>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</si>
  <si>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</si>
  <si>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</si>
  <si>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</si>
  <si>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</si>
  <si>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</si>
  <si>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</si>
  <si>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</si>
  <si>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</si>
  <si>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</si>
  <si>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</si>
  <si>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</si>
  <si>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</si>
  <si>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</si>
  <si>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</si>
  <si>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</si>
  <si>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</si>
  <si>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</si>
  <si>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</si>
  <si>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</si>
  <si>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</si>
  <si>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</si>
  <si>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</si>
  <si>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</si>
  <si>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</si>
  <si>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</si>
  <si>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</si>
  <si>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</si>
  <si>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</si>
  <si>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</si>
  <si>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</si>
  <si>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</si>
  <si>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</si>
  <si>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</si>
  <si>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</si>
  <si>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</si>
  <si>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</si>
  <si>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</si>
  <si>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駐車場特別会計</t>
    <phoneticPr fontId="5"/>
  </si>
  <si>
    <t>水道事業会計</t>
    <phoneticPr fontId="5"/>
  </si>
  <si>
    <t>法適用企業</t>
    <phoneticPr fontId="5"/>
  </si>
  <si>
    <t>工業用水道事業会計</t>
    <phoneticPr fontId="5"/>
  </si>
  <si>
    <t>公共下水道事業会計</t>
    <phoneticPr fontId="5"/>
  </si>
  <si>
    <t>簡易水道事業特別会計</t>
    <phoneticPr fontId="5"/>
  </si>
  <si>
    <t>法非適用企業</t>
    <phoneticPr fontId="5"/>
  </si>
  <si>
    <t>船舶交通特別会計</t>
    <phoneticPr fontId="5"/>
  </si>
  <si>
    <t>-</t>
    <phoneticPr fontId="5"/>
  </si>
  <si>
    <t>法非適用企業</t>
    <phoneticPr fontId="5"/>
  </si>
  <si>
    <t>港湾事業特別会計</t>
    <phoneticPr fontId="5"/>
  </si>
  <si>
    <t>法非適用企業</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</si>
  <si>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</si>
  <si>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</si>
  <si>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</si>
  <si>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</si>
  <si>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</si>
  <si>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</si>
  <si>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</si>
  <si>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</si>
  <si>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</si>
  <si>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</si>
  <si>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</si>
  <si>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</si>
  <si>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</si>
  <si>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</si>
  <si>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</si>
  <si>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</si>
  <si>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</si>
  <si>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</si>
  <si>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</si>
  <si>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</si>
  <si>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</si>
  <si>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</si>
  <si>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</si>
  <si>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</si>
  <si>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</si>
  <si>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</si>
  <si>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</si>
  <si>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</si>
  <si>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</si>
  <si>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</si>
  <si>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</si>
  <si>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</si>
  <si>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</si>
  <si>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</si>
  <si>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</si>
  <si>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</si>
  <si>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</si>
  <si>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</si>
  <si>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</si>
  <si>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</si>
  <si>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</si>
  <si>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</si>
  <si>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</si>
  <si>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</si>
  <si>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</si>
  <si>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</si>
  <si>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</si>
  <si>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</si>
  <si>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</si>
  <si>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</si>
  <si>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</si>
  <si>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</si>
  <si>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</si>
  <si>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</si>
  <si>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</si>
  <si>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</si>
  <si>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</si>
  <si>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</si>
  <si>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</si>
  <si>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</si>
  <si>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</si>
  <si>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</si>
  <si>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</si>
  <si>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</si>
  <si>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</si>
  <si>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</si>
  <si>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</si>
  <si>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</si>
  <si>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</si>
  <si>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</si>
  <si>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</si>
  <si>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</si>
  <si>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</si>
  <si>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</si>
  <si>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</si>
  <si>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</si>
  <si>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</si>
  <si>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</si>
  <si>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</si>
  <si>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</si>
  <si>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</si>
  <si>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</si>
  <si>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</si>
  <si>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</si>
  <si>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</si>
  <si>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</si>
  <si>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</si>
  <si>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</si>
  <si>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</si>
  <si>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</si>
  <si>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</si>
  <si>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</si>
  <si>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</si>
  <si>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</si>
  <si>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</si>
  <si>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</si>
  <si>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</si>
  <si>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</si>
  <si>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</si>
  <si>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</si>
  <si>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</si>
  <si>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</si>
  <si>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</si>
  <si>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</si>
  <si>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</si>
  <si>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</si>
  <si>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</si>
  <si>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</si>
  <si>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</si>
  <si>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</si>
  <si>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</si>
  <si>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</si>
  <si>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</si>
  <si>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</si>
  <si>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</si>
  <si>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</si>
  <si>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</si>
  <si>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</si>
  <si>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</si>
  <si>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</si>
  <si>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</si>
  <si>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</si>
  <si>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</si>
  <si>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</si>
  <si>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</si>
  <si>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</si>
  <si>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</si>
  <si>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</si>
  <si>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</si>
  <si>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</si>
  <si>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</si>
  <si>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</si>
  <si>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</si>
  <si>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</si>
  <si>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</si>
  <si>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</si>
  <si>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</si>
  <si>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</si>
  <si>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</si>
  <si>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</si>
  <si>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</si>
  <si>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</si>
  <si>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</si>
  <si>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</si>
  <si>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</si>
  <si>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</si>
  <si>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</si>
  <si>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</si>
  <si>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</si>
  <si>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</si>
  <si>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</si>
  <si>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</si>
  <si>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</si>
  <si>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</si>
  <si>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</si>
  <si>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</si>
  <si>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</si>
  <si>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</si>
  <si>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</si>
  <si>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</si>
  <si>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</si>
  <si>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0.88</t>
  </si>
  <si>
    <t>▲ 1.02</t>
  </si>
  <si>
    <t>一般会計</t>
  </si>
  <si>
    <t>水道事業会計</t>
  </si>
  <si>
    <t>国民健康保険特別会計</t>
  </si>
  <si>
    <t>公共下水道事業会計</t>
  </si>
  <si>
    <t>介護保険特別会計</t>
  </si>
  <si>
    <t>工業用水道事業会計</t>
  </si>
  <si>
    <t>後期高齢者医療特別会計</t>
  </si>
  <si>
    <t>介護予防支援事業特別会計</t>
  </si>
  <si>
    <t>その他会計（赤字）</t>
  </si>
  <si>
    <t>その他会計（黒字）</t>
  </si>
  <si>
    <t>地域福祉基金</t>
    <rPh sb="0" eb="2">
      <t>チイキ</t>
    </rPh>
    <rPh sb="2" eb="4">
      <t>フクシ</t>
    </rPh>
    <rPh sb="4" eb="6">
      <t>キキン</t>
    </rPh>
    <phoneticPr fontId="11"/>
  </si>
  <si>
    <t>合併振興基金</t>
    <rPh sb="0" eb="2">
      <t>ガッペイ</t>
    </rPh>
    <rPh sb="2" eb="4">
      <t>シンコウ</t>
    </rPh>
    <rPh sb="4" eb="6">
      <t>キキン</t>
    </rPh>
    <phoneticPr fontId="11"/>
  </si>
  <si>
    <t>過疎地域自立促進基金</t>
    <phoneticPr fontId="11"/>
  </si>
  <si>
    <t>ふるさと振興基金</t>
    <rPh sb="4" eb="8">
      <t>シンコウキキン</t>
    </rPh>
    <phoneticPr fontId="11"/>
  </si>
  <si>
    <t>地域振興基金</t>
    <rPh sb="0" eb="2">
      <t>チイキ</t>
    </rPh>
    <rPh sb="2" eb="4">
      <t>シンコウ</t>
    </rPh>
    <rPh sb="4" eb="6">
      <t>キキン</t>
    </rPh>
    <phoneticPr fontId="11"/>
  </si>
  <si>
    <t>愛媛地方税滞納整理機構</t>
  </si>
  <si>
    <t>愛媛県後期高齢者医療広域連合(一般会計)</t>
  </si>
  <si>
    <t>愛媛県後期高齢者医療広域連合(後期高齢者医療特別会計)</t>
  </si>
  <si>
    <t>-</t>
    <phoneticPr fontId="2"/>
  </si>
  <si>
    <t>-</t>
    <phoneticPr fontId="2"/>
  </si>
  <si>
    <t>-</t>
    <phoneticPr fontId="2"/>
  </si>
  <si>
    <t>-</t>
    <phoneticPr fontId="2"/>
  </si>
  <si>
    <t>今治市土地開発公社</t>
  </si>
  <si>
    <t>(一財)今治地域地場産業振興センター</t>
  </si>
  <si>
    <t>(公財)加根又育英会</t>
  </si>
  <si>
    <t>(株)IJC</t>
  </si>
  <si>
    <t>大三島ブルーライン(株)</t>
  </si>
  <si>
    <t>瀬戸内海交通(株)</t>
  </si>
  <si>
    <t>○</t>
  </si>
  <si>
    <t>(一財)今治勤労福祉事業団</t>
  </si>
  <si>
    <t>(一財)今治市多目的温泉保養館管理公社</t>
  </si>
  <si>
    <t>(一財)今治文化振興会</t>
  </si>
  <si>
    <t>(公財)河野育英会</t>
  </si>
  <si>
    <t>(公財)檜垣育英会</t>
  </si>
  <si>
    <t>芸予汽船(株)</t>
  </si>
  <si>
    <t>今治コミュニティ放送(株)</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</si>
  <si>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</si>
  <si>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</si>
  <si>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</si>
  <si>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規模合併により多数の施設を保有することとなったことから、将来を見据え、公共施設の集約統合等による適正配置を進めてきた。既存施設を最大限活用することを基本として、単純な施設更新は行わず、財政負担を抑制してきたところであるが、必要な投資が行われず、老朽化対策が先送りされることがないよう計画的な施設管理に努めてまいりたい。</t>
    <rPh sb="1" eb="4">
      <t>ダイキボ</t>
    </rPh>
    <rPh sb="4" eb="6">
      <t>ガッペイ</t>
    </rPh>
    <rPh sb="9" eb="11">
      <t>タスウ</t>
    </rPh>
    <rPh sb="12" eb="14">
      <t>シセツ</t>
    </rPh>
    <rPh sb="15" eb="17">
      <t>ホユウ</t>
    </rPh>
    <rPh sb="30" eb="32">
      <t>ショウライ</t>
    </rPh>
    <rPh sb="33" eb="35">
      <t>ミス</t>
    </rPh>
    <rPh sb="61" eb="63">
      <t>キソン</t>
    </rPh>
    <rPh sb="63" eb="65">
      <t>シセツ</t>
    </rPh>
    <rPh sb="66" eb="69">
      <t>サイダイゲン</t>
    </rPh>
    <rPh sb="69" eb="71">
      <t>カツヨウ</t>
    </rPh>
    <rPh sb="76" eb="78">
      <t>キホン</t>
    </rPh>
    <rPh sb="82" eb="84">
      <t>タンジュン</t>
    </rPh>
    <rPh sb="85" eb="87">
      <t>シセツ</t>
    </rPh>
    <rPh sb="87" eb="89">
      <t>コウシン</t>
    </rPh>
    <rPh sb="90" eb="91">
      <t>オコナ</t>
    </rPh>
    <rPh sb="94" eb="96">
      <t>ザイセイ</t>
    </rPh>
    <rPh sb="96" eb="98">
      <t>フタン</t>
    </rPh>
    <rPh sb="99" eb="101">
      <t>ヨクセイ</t>
    </rPh>
    <rPh sb="113" eb="115">
      <t>ヒツヨウ</t>
    </rPh>
    <rPh sb="116" eb="118">
      <t>トウシ</t>
    </rPh>
    <rPh sb="119" eb="120">
      <t>オコナ</t>
    </rPh>
    <rPh sb="124" eb="127">
      <t>ロウキュウカ</t>
    </rPh>
    <rPh sb="127" eb="129">
      <t>タイサク</t>
    </rPh>
    <rPh sb="130" eb="132">
      <t>サキオク</t>
    </rPh>
    <rPh sb="143" eb="146">
      <t>ケイカクテキ</t>
    </rPh>
    <rPh sb="147" eb="149">
      <t>シセツ</t>
    </rPh>
    <rPh sb="149" eb="151">
      <t>カンリ</t>
    </rPh>
    <rPh sb="152" eb="153">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</si>
  <si>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</si>
  <si>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</si>
  <si>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</si>
  <si>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</si>
  <si>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</si>
  <si>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</si>
  <si>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</si>
  <si>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合併に伴う施設整備等のため、近年の地方債発行額が増大した結果、単年度の元利償還金や地方債残高が高い水準で推移し、実質公債費比率は類似団体平均を上回っている状況にある。しかしながら、将来負担比率については、地方債残高に占める基準財政需要額算入対象分の割合が大きくなったことや充当可能財源として基金残高の確保を行ってきたことから類似団体平均を下回ることとなった。今後については、新ごみ処理施設整備等の大型事業が完了し、市債発行には抑制的であるものの、国の合併に伴う地方財政措置期間が終了し、普通交付税が逓減することなどから、実質公債費比率と将来負担比率ともに一時的に上昇する見込みである。今後とも投資的経費の抑制や事業の抜本的見直しなどに取り組むことで、計画的な財政運営に努めてまいりたい。
</t>
    <rPh sb="203" eb="205">
      <t>カンリョウ</t>
    </rPh>
    <rPh sb="207" eb="209">
      <t>シサイ</t>
    </rPh>
    <rPh sb="209" eb="211">
      <t>ハッコウ</t>
    </rPh>
    <rPh sb="213" eb="216">
      <t>ヨクセイテキ</t>
    </rPh>
    <rPh sb="292" eb="294">
      <t>コンゴ</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</si>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</sst>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c:ext xmlns:c16="http://schemas.microsoft.com/office/drawing/2014/chart" uri="{C3380CC4-5D6E-409C-BE32-E72D297353CC}">
              <c16:uniqueId val="{00000000-1AF3-4382-9DF5-58CD23BF3B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82289</c:v>
                </c:pt>
                <c:pt idx="1">
                  <c:v>90810</c:v>
                </c:pt>
                <c:pt idx="2">
                  <c:v>67423</c:v>
                </c:pt>
                <c:pt idx="3">
                  <c:v>74158</c:v>
                </c:pt>
                <c:pt idx="4">
                  <c:v>119382</c:v>
                </c:pt>
              </c:numCache>
            </c:numRef>
          </c:val>
          <c:smooth val="0"/>
          <c:extLst>
            <c:ext xmlns:c16="http://schemas.microsoft.com/office/drawing/2014/chart" uri="{C3380CC4-5D6E-409C-BE32-E72D297353CC}">
              <c16:uniqueId val="{00000001-1AF3-4382-9DF5-58CD23BF3B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8.36</c:v>
                </c:pt>
                <c:pt idx="1">
                  <c:v>8.0399999999999991</c:v>
                </c:pt>
                <c:pt idx="2">
                  <c:v>8.69</c:v>
                </c:pt>
                <c:pt idx="3">
                  <c:v>8.89</c:v>
                </c:pt>
                <c:pt idx="4">
                  <c:v>9.41</c:v>
                </c:pt>
              </c:numCache>
            </c:numRef>
          </c:val>
          <c:extLst>
            <c:ext xmlns:c16="http://schemas.microsoft.com/office/drawing/2014/chart" uri="{C3380CC4-5D6E-409C-BE32-E72D297353CC}">
              <c16:uniqueId val="{00000000-47E1-4614-ADC9-CD19995C9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28.43</c:v>
                </c:pt>
                <c:pt idx="1">
                  <c:v>26.83</c:v>
                </c:pt>
                <c:pt idx="2">
                  <c:v>28.82</c:v>
                </c:pt>
                <c:pt idx="3">
                  <c:v>29.37</c:v>
                </c:pt>
                <c:pt idx="4">
                  <c:v>30.64</c:v>
                </c:pt>
              </c:numCache>
            </c:numRef>
          </c:val>
          <c:extLst>
            <c:ext xmlns:c16="http://schemas.microsoft.com/office/drawing/2014/chart" uri="{C3380CC4-5D6E-409C-BE32-E72D297353CC}">
              <c16:uniqueId val="{00000001-47E1-4614-ADC9-CD19995C90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-0.88</c:v>
                </c:pt>
                <c:pt idx="1">
                  <c:v>-1.02</c:v>
                </c:pt>
                <c:pt idx="2">
                  <c:v>2.39</c:v>
                </c:pt>
                <c:pt idx="3">
                  <c:v>0.22</c:v>
                </c:pt>
                <c:pt idx="4">
                  <c:v>0.92</c:v>
                </c:pt>
              </c:numCache>
            </c:numRef>
          </c:val>
          <c:smooth val="0"/>
          <c:extLst>
            <c:ext xmlns:c16="http://schemas.microsoft.com/office/drawing/2014/chart" uri="{C3380CC4-5D6E-409C-BE32-E72D297353CC}">
              <c16:uniqueId val="{00000002-47E1-4614-ADC9-CD19995C90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7.0000000000000007E-2</c:v>
                </c:pt>
                <c:pt idx="4">
                  <c:v>#N/A</c:v>
                </c:pt>
                <c:pt idx="5">
                  <c:v>0.16</c:v>
                </c:pt>
                <c:pt idx="6">
                  <c:v>#N/A</c:v>
                </c:pt>
                <c:pt idx="7">
                  <c:v>0.02</c:v>
                </c:pt>
                <c:pt idx="8">
                  <c:v>#N/A</c:v>
                </c:pt>
                <c:pt idx="9">
                  <c:v>0.02</c:v>
                </c:pt>
              </c:numCache>
            </c:numRef>
          </c:val>
          <c:extLst>
            <c:ext xmlns:c16="http://schemas.microsoft.com/office/drawing/2014/chart" uri="{C3380CC4-5D6E-409C-BE32-E72D297353CC}">
              <c16:uniqueId val="{00000000-6DCF-4855-9818-AF8E2B1B84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CF-4855-9818-AF8E2B1B8444}"/>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2-6DCF-4855-9818-AF8E2B1B844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0.11</c:v>
                </c:pt>
                <c:pt idx="8">
                  <c:v>#N/A</c:v>
                </c:pt>
                <c:pt idx="9">
                  <c:v>0.14000000000000001</c:v>
                </c:pt>
              </c:numCache>
            </c:numRef>
          </c:val>
          <c:extLst>
            <c:ext xmlns:c16="http://schemas.microsoft.com/office/drawing/2014/chart" uri="{C3380CC4-5D6E-409C-BE32-E72D297353CC}">
              <c16:uniqueId val="{00000003-6DCF-4855-9818-AF8E2B1B844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0.22</c:v>
                </c:pt>
                <c:pt idx="4">
                  <c:v>#N/A</c:v>
                </c:pt>
                <c:pt idx="5">
                  <c:v>0.24</c:v>
                </c:pt>
                <c:pt idx="6">
                  <c:v>#N/A</c:v>
                </c:pt>
                <c:pt idx="7">
                  <c:v>0.26</c:v>
                </c:pt>
                <c:pt idx="8">
                  <c:v>#N/A</c:v>
                </c:pt>
                <c:pt idx="9">
                  <c:v>0.28000000000000003</c:v>
                </c:pt>
              </c:numCache>
            </c:numRef>
          </c:val>
          <c:extLst>
            <c:ext xmlns:c16="http://schemas.microsoft.com/office/drawing/2014/chart" uri="{C3380CC4-5D6E-409C-BE32-E72D297353CC}">
              <c16:uniqueId val="{00000004-6DCF-4855-9818-AF8E2B1B844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0.17</c:v>
                </c:pt>
                <c:pt idx="4">
                  <c:v>#N/A</c:v>
                </c:pt>
                <c:pt idx="5">
                  <c:v>0.49</c:v>
                </c:pt>
                <c:pt idx="6">
                  <c:v>#N/A</c:v>
                </c:pt>
                <c:pt idx="7">
                  <c:v>0.99</c:v>
                </c:pt>
                <c:pt idx="8">
                  <c:v>#N/A</c:v>
                </c:pt>
                <c:pt idx="9">
                  <c:v>1.28</c:v>
                </c:pt>
              </c:numCache>
            </c:numRef>
          </c:val>
          <c:extLst>
            <c:ext xmlns:c16="http://schemas.microsoft.com/office/drawing/2014/chart" uri="{C3380CC4-5D6E-409C-BE32-E72D297353CC}">
              <c16:uniqueId val="{00000005-6DCF-4855-9818-AF8E2B1B844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1.1200000000000001</c:v>
                </c:pt>
                <c:pt idx="8">
                  <c:v>#N/A</c:v>
                </c:pt>
                <c:pt idx="9">
                  <c:v>1.39</c:v>
                </c:pt>
              </c:numCache>
            </c:numRef>
          </c:val>
          <c:extLst>
            <c:ext xmlns:c16="http://schemas.microsoft.com/office/drawing/2014/chart" uri="{C3380CC4-5D6E-409C-BE32-E72D297353CC}">
              <c16:uniqueId val="{00000006-6DCF-4855-9818-AF8E2B1B844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1.74</c:v>
                </c:pt>
                <c:pt idx="2">
                  <c:v>#N/A</c:v>
                </c:pt>
                <c:pt idx="3">
                  <c:v>1.45</c:v>
                </c:pt>
                <c:pt idx="4">
                  <c:v>#N/A</c:v>
                </c:pt>
                <c:pt idx="5">
                  <c:v>1.08</c:v>
                </c:pt>
                <c:pt idx="6">
                  <c:v>#N/A</c:v>
                </c:pt>
                <c:pt idx="7">
                  <c:v>1.49</c:v>
                </c:pt>
                <c:pt idx="8">
                  <c:v>#N/A</c:v>
                </c:pt>
                <c:pt idx="9">
                  <c:v>2.08</c:v>
                </c:pt>
              </c:numCache>
            </c:numRef>
          </c:val>
          <c:extLst>
            <c:ext xmlns:c16="http://schemas.microsoft.com/office/drawing/2014/chart" uri="{C3380CC4-5D6E-409C-BE32-E72D297353CC}">
              <c16:uniqueId val="{00000007-6DCF-4855-9818-AF8E2B1B84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c:v>
                </c:pt>
                <c:pt idx="2">
                  <c:v>#N/A</c:v>
                </c:pt>
                <c:pt idx="3">
                  <c:v>3.34</c:v>
                </c:pt>
                <c:pt idx="4">
                  <c:v>#N/A</c:v>
                </c:pt>
                <c:pt idx="5">
                  <c:v>3.77</c:v>
                </c:pt>
                <c:pt idx="6">
                  <c:v>#N/A</c:v>
                </c:pt>
                <c:pt idx="7">
                  <c:v>4.58</c:v>
                </c:pt>
                <c:pt idx="8">
                  <c:v>#N/A</c:v>
                </c:pt>
                <c:pt idx="9">
                  <c:v>6.39</c:v>
                </c:pt>
              </c:numCache>
            </c:numRef>
          </c:val>
          <c:extLst>
            <c:ext xmlns:c16="http://schemas.microsoft.com/office/drawing/2014/chart" uri="{C3380CC4-5D6E-409C-BE32-E72D297353CC}">
              <c16:uniqueId val="{00000008-6DCF-4855-9818-AF8E2B1B84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8.31</c:v>
                </c:pt>
                <c:pt idx="2">
                  <c:v>#N/A</c:v>
                </c:pt>
                <c:pt idx="3">
                  <c:v>7.98</c:v>
                </c:pt>
                <c:pt idx="4">
                  <c:v>#N/A</c:v>
                </c:pt>
                <c:pt idx="5">
                  <c:v>8.67</c:v>
                </c:pt>
                <c:pt idx="6">
                  <c:v>#N/A</c:v>
                </c:pt>
                <c:pt idx="7">
                  <c:v>8.8699999999999992</c:v>
                </c:pt>
                <c:pt idx="8">
                  <c:v>#N/A</c:v>
                </c:pt>
                <c:pt idx="9">
                  <c:v>9.4</c:v>
                </c:pt>
              </c:numCache>
            </c:numRef>
          </c:val>
          <c:extLst>
            <c:ext xmlns:c16="http://schemas.microsoft.com/office/drawing/2014/chart" uri="{C3380CC4-5D6E-409C-BE32-E72D297353CC}">
              <c16:uniqueId val="{00000009-6DCF-4855-9818-AF8E2B1B84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8641</c:v>
                </c:pt>
                <c:pt idx="5">
                  <c:v>9057</c:v>
                </c:pt>
                <c:pt idx="8">
                  <c:v>9357</c:v>
                </c:pt>
                <c:pt idx="11">
                  <c:v>9716</c:v>
                </c:pt>
                <c:pt idx="14">
                  <c:v>9633</c:v>
                </c:pt>
              </c:numCache>
            </c:numRef>
          </c:val>
          <c:extLst>
            <c:ext xmlns:c16="http://schemas.microsoft.com/office/drawing/2014/chart" uri="{C3380CC4-5D6E-409C-BE32-E72D297353CC}">
              <c16:uniqueId val="{00000000-E423-49BC-AF45-1061947477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23-49BC-AF45-1061947477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77</c:v>
                </c:pt>
                <c:pt idx="3">
                  <c:v>71</c:v>
                </c:pt>
                <c:pt idx="6">
                  <c:v>69</c:v>
                </c:pt>
                <c:pt idx="9">
                  <c:v>66</c:v>
                </c:pt>
                <c:pt idx="12">
                  <c:v>66</c:v>
                </c:pt>
              </c:numCache>
            </c:numRef>
          </c:val>
          <c:extLst>
            <c:ext xmlns:c16="http://schemas.microsoft.com/office/drawing/2014/chart" uri="{C3380CC4-5D6E-409C-BE32-E72D297353CC}">
              <c16:uniqueId val="{00000002-E423-49BC-AF45-1061947477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23-49BC-AF45-1061947477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2861</c:v>
                </c:pt>
                <c:pt idx="3">
                  <c:v>2835</c:v>
                </c:pt>
                <c:pt idx="6">
                  <c:v>2970</c:v>
                </c:pt>
                <c:pt idx="9">
                  <c:v>2654</c:v>
                </c:pt>
                <c:pt idx="12">
                  <c:v>2405</c:v>
                </c:pt>
              </c:numCache>
            </c:numRef>
          </c:val>
          <c:extLst>
            <c:ext xmlns:c16="http://schemas.microsoft.com/office/drawing/2014/chart" uri="{C3380CC4-5D6E-409C-BE32-E72D297353CC}">
              <c16:uniqueId val="{00000004-E423-49BC-AF45-1061947477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23-49BC-AF45-1061947477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23-49BC-AF45-1061947477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10707</c:v>
                </c:pt>
                <c:pt idx="3">
                  <c:v>10916</c:v>
                </c:pt>
                <c:pt idx="6">
                  <c:v>11504</c:v>
                </c:pt>
                <c:pt idx="9">
                  <c:v>11672</c:v>
                </c:pt>
                <c:pt idx="12">
                  <c:v>11823</c:v>
                </c:pt>
              </c:numCache>
            </c:numRef>
          </c:val>
          <c:extLst>
            <c:ext xmlns:c16="http://schemas.microsoft.com/office/drawing/2014/chart" uri="{C3380CC4-5D6E-409C-BE32-E72D297353CC}">
              <c16:uniqueId val="{00000007-E423-49BC-AF45-1061947477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5004</c:v>
                </c:pt>
                <c:pt idx="2">
                  <c:v>#N/A</c:v>
                </c:pt>
                <c:pt idx="3">
                  <c:v>#N/A</c:v>
                </c:pt>
                <c:pt idx="4">
                  <c:v>4765</c:v>
                </c:pt>
                <c:pt idx="5">
                  <c:v>#N/A</c:v>
                </c:pt>
                <c:pt idx="6">
                  <c:v>#N/A</c:v>
                </c:pt>
                <c:pt idx="7">
                  <c:v>5186</c:v>
                </c:pt>
                <c:pt idx="8">
                  <c:v>#N/A</c:v>
                </c:pt>
                <c:pt idx="9">
                  <c:v>#N/A</c:v>
                </c:pt>
                <c:pt idx="10">
                  <c:v>4676</c:v>
                </c:pt>
                <c:pt idx="11">
                  <c:v>#N/A</c:v>
                </c:pt>
                <c:pt idx="12">
                  <c:v>#N/A</c:v>
                </c:pt>
                <c:pt idx="13">
                  <c:v>4661</c:v>
                </c:pt>
                <c:pt idx="14">
                  <c:v>#N/A</c:v>
                </c:pt>
              </c:numCache>
            </c:numRef>
          </c:val>
          <c:smooth val="0"/>
          <c:extLst>
            <c:ext xmlns:c16="http://schemas.microsoft.com/office/drawing/2014/chart" uri="{C3380CC4-5D6E-409C-BE32-E72D297353CC}">
              <c16:uniqueId val="{00000008-E423-49BC-AF45-1061947477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87073</c:v>
                </c:pt>
                <c:pt idx="5">
                  <c:v>89781</c:v>
                </c:pt>
                <c:pt idx="8">
                  <c:v>91087</c:v>
                </c:pt>
                <c:pt idx="11">
                  <c:v>87522</c:v>
                </c:pt>
                <c:pt idx="14">
                  <c:v>87677</c:v>
                </c:pt>
              </c:numCache>
            </c:numRef>
          </c:val>
          <c:extLst>
            <c:ext xmlns:c16="http://schemas.microsoft.com/office/drawing/2014/chart" uri="{C3380CC4-5D6E-409C-BE32-E72D297353CC}">
              <c16:uniqueId val="{00000000-A1FE-413A-8073-DA6299A763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5477</c:v>
                </c:pt>
                <c:pt idx="5">
                  <c:v>4812</c:v>
                </c:pt>
                <c:pt idx="8">
                  <c:v>4865</c:v>
                </c:pt>
                <c:pt idx="11">
                  <c:v>2630</c:v>
                </c:pt>
                <c:pt idx="14">
                  <c:v>2612</c:v>
                </c:pt>
              </c:numCache>
            </c:numRef>
          </c:val>
          <c:extLst>
            <c:ext xmlns:c16="http://schemas.microsoft.com/office/drawing/2014/chart" uri="{C3380CC4-5D6E-409C-BE32-E72D297353CC}">
              <c16:uniqueId val="{00000001-A1FE-413A-8073-DA6299A763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25062</c:v>
                </c:pt>
                <c:pt idx="5">
                  <c:v>25013</c:v>
                </c:pt>
                <c:pt idx="8">
                  <c:v>27495</c:v>
                </c:pt>
                <c:pt idx="11">
                  <c:v>26998</c:v>
                </c:pt>
                <c:pt idx="14">
                  <c:v>27289</c:v>
                </c:pt>
              </c:numCache>
            </c:numRef>
          </c:val>
          <c:extLst>
            <c:ext xmlns:c16="http://schemas.microsoft.com/office/drawing/2014/chart" uri="{C3380CC4-5D6E-409C-BE32-E72D297353CC}">
              <c16:uniqueId val="{00000002-A1FE-413A-8073-DA6299A763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FE-413A-8073-DA6299A763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FE-413A-8073-DA6299A763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A1FE-413A-8073-DA6299A763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12252</c:v>
                </c:pt>
                <c:pt idx="3">
                  <c:v>11205</c:v>
                </c:pt>
                <c:pt idx="6">
                  <c:v>11167</c:v>
                </c:pt>
                <c:pt idx="9">
                  <c:v>10675</c:v>
                </c:pt>
                <c:pt idx="12">
                  <c:v>10414</c:v>
                </c:pt>
              </c:numCache>
            </c:numRef>
          </c:val>
          <c:extLst>
            <c:ext xmlns:c16="http://schemas.microsoft.com/office/drawing/2014/chart" uri="{C3380CC4-5D6E-409C-BE32-E72D297353CC}">
              <c16:uniqueId val="{00000006-A1FE-413A-8073-DA6299A763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1FE-413A-8073-DA6299A763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31975</c:v>
                </c:pt>
                <c:pt idx="3">
                  <c:v>30490</c:v>
                </c:pt>
                <c:pt idx="6">
                  <c:v>29106</c:v>
                </c:pt>
                <c:pt idx="9">
                  <c:v>26166</c:v>
                </c:pt>
                <c:pt idx="12">
                  <c:v>24153</c:v>
                </c:pt>
              </c:numCache>
            </c:numRef>
          </c:val>
          <c:extLst>
            <c:ext xmlns:c16="http://schemas.microsoft.com/office/drawing/2014/chart" uri="{C3380CC4-5D6E-409C-BE32-E72D297353CC}">
              <c16:uniqueId val="{00000008-A1FE-413A-8073-DA6299A763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3653</c:v>
                </c:pt>
                <c:pt idx="3">
                  <c:v>3594</c:v>
                </c:pt>
                <c:pt idx="6">
                  <c:v>3535</c:v>
                </c:pt>
                <c:pt idx="9">
                  <c:v>1149</c:v>
                </c:pt>
                <c:pt idx="12">
                  <c:v>1091</c:v>
                </c:pt>
              </c:numCache>
            </c:numRef>
          </c:val>
          <c:extLst>
            <c:ext xmlns:c16="http://schemas.microsoft.com/office/drawing/2014/chart" uri="{C3380CC4-5D6E-409C-BE32-E72D297353CC}">
              <c16:uniqueId val="{00000009-A1FE-413A-8073-DA6299A763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87934</c:v>
                </c:pt>
                <c:pt idx="3">
                  <c:v>90110</c:v>
                </c:pt>
                <c:pt idx="6">
                  <c:v>88978</c:v>
                </c:pt>
                <c:pt idx="9">
                  <c:v>85709</c:v>
                </c:pt>
                <c:pt idx="12">
                  <c:v>86244</c:v>
                </c:pt>
              </c:numCache>
            </c:numRef>
          </c:val>
          <c:extLst>
            <c:ext xmlns:c16="http://schemas.microsoft.com/office/drawing/2014/chart" uri="{C3380CC4-5D6E-409C-BE32-E72D297353CC}">
              <c16:uniqueId val="{0000000A-A1FE-413A-8073-DA6299A763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18204</c:v>
                </c:pt>
                <c:pt idx="2">
                  <c:v>#N/A</c:v>
                </c:pt>
                <c:pt idx="3">
                  <c:v>#N/A</c:v>
                </c:pt>
                <c:pt idx="4">
                  <c:v>15792</c:v>
                </c:pt>
                <c:pt idx="5">
                  <c:v>#N/A</c:v>
                </c:pt>
                <c:pt idx="6">
                  <c:v>#N/A</c:v>
                </c:pt>
                <c:pt idx="7">
                  <c:v>9338</c:v>
                </c:pt>
                <c:pt idx="8">
                  <c:v>#N/A</c:v>
                </c:pt>
                <c:pt idx="9">
                  <c:v>#N/A</c:v>
                </c:pt>
                <c:pt idx="10">
                  <c:v>6548</c:v>
                </c:pt>
                <c:pt idx="11">
                  <c:v>#N/A</c:v>
                </c:pt>
                <c:pt idx="12">
                  <c:v>#N/A</c:v>
                </c:pt>
                <c:pt idx="13">
                  <c:v>4323</c:v>
                </c:pt>
                <c:pt idx="14">
                  <c:v>#N/A</c:v>
                </c:pt>
              </c:numCache>
            </c:numRef>
          </c:val>
          <c:smooth val="0"/>
          <c:extLst>
            <c:ext xmlns:c16="http://schemas.microsoft.com/office/drawing/2014/chart" uri="{C3380CC4-5D6E-409C-BE32-E72D297353CC}">
              <c16:uniqueId val="{0000000B-A1FE-413A-8073-DA6299A763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13744</c:v>
                </c:pt>
                <c:pt idx="1">
                  <c:v>13810</c:v>
                </c:pt>
                <c:pt idx="2">
                  <c:v>14083</c:v>
                </c:pt>
              </c:numCache>
            </c:numRef>
          </c:val>
          <c:extLst>
            <c:ext xmlns:c16="http://schemas.microsoft.com/office/drawing/2014/chart" uri="{C3380CC4-5D6E-409C-BE32-E72D297353CC}">
              <c16:uniqueId val="{00000000-6E60-43B7-AB98-DF7A026D80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7709</c:v>
                </c:pt>
                <c:pt idx="1">
                  <c:v>7011</c:v>
                </c:pt>
                <c:pt idx="2">
                  <c:v>7012</c:v>
                </c:pt>
              </c:numCache>
            </c:numRef>
          </c:val>
          <c:extLst>
            <c:ext xmlns:c16="http://schemas.microsoft.com/office/drawing/2014/chart" uri="{C3380CC4-5D6E-409C-BE32-E72D297353CC}">
              <c16:uniqueId val="{00000001-6E60-43B7-AB98-DF7A026D80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9758</c:v>
                </c:pt>
                <c:pt idx="1">
                  <c:v>10042</c:v>
                </c:pt>
                <c:pt idx="2">
                  <c:v>7872</c:v>
                </c:pt>
              </c:numCache>
            </c:numRef>
          </c:val>
          <c:extLst>
            <c:ext xmlns:c16="http://schemas.microsoft.com/office/drawing/2014/chart" uri="{C3380CC4-5D6E-409C-BE32-E72D297353CC}">
              <c16:uniqueId val="{00000002-6E60-43B7-AB98-DF7A026D80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{38E91281-61C8-43C2-B823-EAC3A4277EE2}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C0F-49B5-9219-DF851AB9EB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{19C4A3E4-ACA7-4DA8-BECD-8F4009A680EA}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0F-49B5-9219-DF851AB9EB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{8AE58555-2EEC-4D40-A27A-9312502731F1}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0F-49B5-9219-DF851AB9EB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{DE5F024A-831A-4116-BAB1-168D0ABA5530}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0F-49B5-9219-DF851AB9EB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{7A8D0952-1D78-4456-80B6-B7D292950AA3}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0F-49B5-9219-DF851AB9EB9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{A9993760-A4AF-4B1E-ABBB-5AE77F06DB45}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C0F-49B5-9219-DF851AB9EB9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{8A3E6318-A1B0-4286-B557-17C3BB9D1F7F}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C0F-49B5-9219-DF851AB9EB9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{61227B8B-5E18-403C-9D89-3D55C127E739}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C0F-49B5-9219-DF851AB9EB9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{3D23B290-DDE1-441A-86EC-F4583AF468A0}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C0F-49B5-9219-DF851AB9E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72.2</c:v>
                </c:pt>
              </c:numCache>
            </c:numRef>
          </c:xVal>
          <c:yVal>
            <c:numRef>
              <c:f>公会計指標分析・財政指標組合せ分析表!$BP$51:$DC$51</c:f>
              <c:numCache>
                <c:formatCode>#,##0.0;"▲ "#,##0.0</c:formatCode>
                <c:ptCount val="40"/>
                <c:pt idx="24">
                  <c:v>17.399999999999999</c:v>
                </c:pt>
              </c:numCache>
            </c:numRef>
          </c:yVal>
          <c:smooth val="0"/>
          <c:extLst>
            <c:ext xmlns:c16="http://schemas.microsoft.com/office/drawing/2014/chart" uri="{C3380CC4-5D6E-409C-BE32-E72D297353CC}">
              <c16:uniqueId val="{00000009-FC0F-49B5-9219-DF851AB9EB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{4ED9DE6E-D8C6-4650-B17E-5155A6BDC8EC}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C0F-49B5-9219-DF851AB9EB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{2FACDA9A-B6AD-4B9A-B074-DCE625F4B8B5}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0F-49B5-9219-DF851AB9EB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{47AE2B65-F5C5-45EC-A5F8-2E51ADA94783}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0F-49B5-9219-DF851AB9EB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{898689C4-DCD7-4A73-8165-D1CB7AEA0525}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0F-49B5-9219-DF851AB9EB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{48FFA5F6-E325-4B5D-8B32-530BE18B9BD1}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0F-49B5-9219-DF851AB9EB9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{5CA9DE07-4239-47E5-A580-A8243A54A844}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C0F-49B5-9219-DF851AB9EB9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{CFFDA7D7-90B3-4637-BAAC-B09787E8DEC4}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C0F-49B5-9219-DF851AB9EB9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{BD9BEF29-7F9E-442D-B2BB-245668967E88}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C0F-49B5-9219-DF851AB9EB9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{5C9DE82C-9BAD-4E69-B72F-97E08B64F60D}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C0F-49B5-9219-DF851AB9E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24.1</c:v>
                </c:pt>
              </c:numCache>
            </c:numRef>
          </c:yVal>
          <c:smooth val="0"/>
          <c:extLst>
            <c:ext xmlns:c16="http://schemas.microsoft.com/office/drawing/2014/chart" uri="{C3380CC4-5D6E-409C-BE32-E72D297353CC}">
              <c16:uniqueId val="{00000013-FC0F-49B5-9219-DF851AB9EB9F}"/>
            </c:ext>
          </c:extLst>
        </c:ser>
        <c:dLbls>
          <c:showLegendKey val="0"/>
          <c:showVal val="1"/>
          <c:showCatName val="0"/>
          <c:showSerName val="0"/>
          <c:showPercent val="0"/>
          <c:showBubbleSize val="0"/>
        </c:dLbls>
        <c:axId val="46179840"/>
        <c:axId val="46181760"/>
      </c:scatterChart>
      <c:valAx>
        <c:axId val="46179840"/>
        <c:scaling>
          <c:orientation val="minMax"/>
          <c:max val="7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3"/>
          <c:min val="16.6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{B0F40ED2-CAEA-4FCA-9D94-04557FFFAC69}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A3E-4C94-BAA5-E5F122AFF9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{11EF3B49-519C-4326-B337-60623BC15FA0}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3E-4C94-BAA5-E5F122AFF9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{5D2A2475-DA8E-4E5B-A382-821D1F0033D9}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3E-4C94-BAA5-E5F122AFF9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{C871CDAF-76B7-4A61-B1DF-8A7E00DF0854}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3E-4C94-BAA5-E5F122AFF9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{BB09CD38-A48B-4981-955B-2E219FF9B92F}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3E-4C94-BAA5-E5F122AFF9B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{053FF29A-4E6C-4293-8327-20FA2D5B86EA}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A3E-4C94-BAA5-E5F122AFF9B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{EC870958-A9C0-4351-B1D0-7EC79203D8BB}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A3E-4C94-BAA5-E5F122AFF9B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{9B333B3B-568D-45F2-81D1-27AAE1AF7167}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A3E-4C94-BAA5-E5F122AFF9B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{299826F1-24DF-4EBC-8325-AD37CEBDC4CF}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A3E-4C94-BAA5-E5F122AFF9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c:v>
                </c:pt>
                <c:pt idx="16">
                  <c:v>12.8</c:v>
                </c:pt>
                <c:pt idx="24">
                  <c:v>12.6</c:v>
                </c:pt>
                <c:pt idx="32">
                  <c:v>12.8</c:v>
                </c:pt>
              </c:numCache>
            </c:numRef>
          </c:xVal>
          <c:yVal>
            <c:numRef>
              <c:f>公会計指標分析・財政指標組合せ分析表!$BP$73:$DC$73</c:f>
              <c:numCache>
                <c:formatCode>#,##0.0;"▲ "#,##0.0</c:formatCode>
                <c:ptCount val="40"/>
                <c:pt idx="0">
                  <c:v>47.1</c:v>
                </c:pt>
                <c:pt idx="8">
                  <c:v>40.200000000000003</c:v>
                </c:pt>
                <c:pt idx="16">
                  <c:v>24.2</c:v>
                </c:pt>
                <c:pt idx="24">
                  <c:v>17.399999999999999</c:v>
                </c:pt>
                <c:pt idx="32">
                  <c:v>11.8</c:v>
                </c:pt>
              </c:numCache>
            </c:numRef>
          </c:yVal>
          <c:smooth val="0"/>
          <c:extLst>
            <c:ext xmlns:c16="http://schemas.microsoft.com/office/drawing/2014/chart" uri="{C3380CC4-5D6E-409C-BE32-E72D297353CC}">
              <c16:uniqueId val="{00000009-9A3E-4C94-BAA5-E5F122AFF9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{7E91B52C-95C5-4176-860B-9BA4794D5EA3}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A3E-4C94-BAA5-E5F122AFF9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{EE0BE25D-D2D4-4E85-B464-0C295E8C312F}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3E-4C94-BAA5-E5F122AFF9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{CF07DD19-F040-463A-BAF9-EED8F8CE0369}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3E-4C94-BAA5-E5F122AFF9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{DC695B01-593E-4DD1-981E-CC1650B996D6}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3E-4C94-BAA5-E5F122AFF9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{986D0172-744A-456E-B482-37AC0FA309D0}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3E-4C94-BAA5-E5F122AFF9B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{F24DAB48-0AB6-46B0-8777-4F88524D3094}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A3E-4C94-BAA5-E5F122AFF9B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{BF69F506-C60C-4D2C-92ED-18BCC214D294}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A3E-4C94-BAA5-E5F122AFF9B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{1871A89A-3578-4CAB-AC5B-D63655653C94}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A3E-4C94-BAA5-E5F122AFF9B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{ED1BE1B3-7F63-4202-82AF-A99830F9F183}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A3E-4C94-BAA5-E5F122AFF9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c:ext xmlns:c16="http://schemas.microsoft.com/office/drawing/2014/chart" uri="{C3380CC4-5D6E-409C-BE32-E72D297353CC}">
              <c16:uniqueId val="{00000013-9A3E-4C94-BAA5-E5F122AFF9BD}"/>
            </c:ext>
          </c:extLst>
        </c:ser>
        <c:dLbls>
          <c:showLegendKey val="0"/>
          <c:showVal val="1"/>
          <c:showCatName val="0"/>
          <c:showSerName val="0"/>
          <c:showPercent val="0"/>
          <c:showBubbleSize val="0"/>
        </c:dLbls>
        <c:axId val="84219776"/>
        <c:axId val="84234240"/>
      </c:scatterChart>
      <c:valAx>
        <c:axId val="84219776"/>
        <c:scaling>
          <c:orientation val="minMax"/>
          <c:max val="14.7"/>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合併に伴い必要となった施設の統合整備等を集中的に実施した結果、地方債の発行額が高い水準で推移していることから、単年度の元利償還金の額は増加傾向にある。しかしながら、公営企業債の元利償還金に対する繰入金が減少傾向にあることや新たに発行する地方債の多くを基準財政需要額への算入率が高い合併特例事業債や臨時財政対策債等が占めることから算入公債費等の額が増加傾向であることなどから、実質公債費比率の分子の数値は、今後も緩やかな減少を見込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年度以降、減少に転じていたものの、平成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当市を代表する大型事業の１つである新ごみ処理施設整備事業の実施に伴う合併特例債の発行などにより再び増加に転じた。また、公営企業債等繰入見込額については、公営企業等の地方債残高の減少によって、退職手当負担見込額については、定員適正化計画に基づく人員削減によって、それぞれ減少したことから、将来負担比率の分子の数値は　前年度と比べて減少した。</a:t>
          </a:r>
        </a:p>
        <a:p>
          <a:r>
            <a:rPr kumimoji="1" lang="ja-JP" altLang="en-US" sz="1400">
              <a:latin typeface="ＭＳ ゴシック" pitchFamily="49" charset="-128"/>
              <a:ea typeface="ＭＳ ゴシック" pitchFamily="49" charset="-128"/>
            </a:rPr>
            <a:t>　なお、今後、合併算定替による加算額の更なる縮減によって普通交付税や臨時財政対策債が減少し、収支不足等に対応するため、充当可能基金の取り崩しが想定される。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市有財産売払収入及び基金運用利子を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7,300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万円積み立て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過疎地域自立促進特別措置法に基づく過疎ソフト分として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「過疎地域自立促進基金」に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6,700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一方、大学立地事業費補助金の財源とするため「合併振興基金」を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：過疎地域自立促進特別措置法に基づく過疎ソフト分として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・合併振興基金：大学立地事業費補助金の財源とするため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・財産売払収入相当額の積立による増加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rPr>
            <a:t>・財政調整基金の残高は、</a:t>
          </a:r>
          <a:r>
            <a:rPr lang="en-US" altLang="ja-JP" sz="1300" b="0" i="0" u="none" strike="noStrike" baseline="0" smtClean="0">
              <a:solidFill>
                <a:schemeClr val="tx1"/>
              </a:solidFill>
              <a:latin typeface="ＭＳ ゴシック" panose="020B0609070205080204" pitchFamily="49" charset="-128"/>
              <a:ea typeface="ＭＳ ゴシック" panose="020B0609070205080204" pitchFamily="49" charset="-128"/>
            </a:rPr>
            <a:t>2020</a:t>
          </a:r>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rPr>
            <a:t>年度までに約</a:t>
          </a:r>
          <a:r>
            <a:rPr lang="en-US" altLang="ja-JP" sz="1300" b="0" i="0" u="none" strike="noStrike" baseline="0" smtClean="0">
              <a:solidFill>
                <a:schemeClr val="tx1"/>
              </a:solidFill>
              <a:latin typeface="ＭＳ ゴシック" panose="020B0609070205080204" pitchFamily="49" charset="-128"/>
              <a:ea typeface="ＭＳ ゴシック" panose="020B0609070205080204" pitchFamily="49" charset="-128"/>
            </a:rPr>
            <a:t>90</a:t>
          </a:r>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rPr>
            <a:t>億円（標準財政規模の</a:t>
          </a:r>
          <a:r>
            <a:rPr lang="en-US" altLang="ja-JP" sz="1300" b="0" i="0" u="none" strike="noStrike" baseline="0" smtClean="0">
              <a:solidFill>
                <a:schemeClr val="tx1"/>
              </a:solidFill>
              <a:latin typeface="ＭＳ ゴシック" panose="020B0609070205080204" pitchFamily="49" charset="-128"/>
              <a:ea typeface="ＭＳ ゴシック" panose="020B0609070205080204" pitchFamily="49" charset="-128"/>
            </a:rPr>
            <a:t>2</a:t>
          </a:r>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rPr>
            <a:t>割程度）を確保することを目標にしている。</a:t>
          </a:r>
          <a:endParaRPr lang="en-US" altLang="ja-JP" sz="1300" b="0" i="0" u="none" strike="noStrike" baseline="0" smtClean="0">
            <a:solidFill>
              <a:schemeClr val="tx1"/>
            </a:solidFill>
            <a:latin typeface="ＭＳ ゴシック" panose="020B0609070205080204" pitchFamily="49" charset="-128"/>
            <a:ea typeface="ＭＳ ゴシック" panose="020B0609070205080204" pitchFamily="49" charset="-128"/>
          </a:endParaRPr>
        </a:p>
        <a:p>
          <a:r>
            <a:rPr lang="ja-JP" altLang="en-US" sz="1300" b="0" i="0" u="none" strike="noStrike" baseline="0" smtClean="0">
              <a:solidFill>
                <a:schemeClr val="tx1"/>
              </a:solidFill>
              <a:latin typeface="ＭＳ ゴシック" panose="020B0609070205080204" pitchFamily="49" charset="-128"/>
              <a:ea typeface="ＭＳ ゴシック" panose="020B0609070205080204" pitchFamily="49" charset="-128"/>
            </a:rPr>
            <a:t>・会計の収支状況を見ながら、安定的な財政運営ができるよう、積み立て、取り崩しを行う予定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大型事業の実施に伴い借り入れた市債の償還が集中する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年度頃まで、不足する償還財源に充てるための取り崩しを行っていく見込み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72.2</a:t>
          </a:r>
          <a:r>
            <a:rPr kumimoji="1" lang="ja-JP" altLang="en-US" sz="1100">
              <a:latin typeface="ＭＳ Ｐゴシック" panose="020B0600070205080204" pitchFamily="50" charset="-128"/>
              <a:ea typeface="ＭＳ Ｐゴシック" panose="020B0600070205080204" pitchFamily="50" charset="-128"/>
            </a:rPr>
            <a:t>％であり、類似団体の平均</a:t>
          </a:r>
          <a:r>
            <a:rPr kumimoji="1" lang="en-US" altLang="ja-JP" sz="1100">
              <a:latin typeface="ＭＳ Ｐゴシック" panose="020B0600070205080204" pitchFamily="50" charset="-128"/>
              <a:ea typeface="ＭＳ Ｐゴシック" panose="020B0600070205080204" pitchFamily="50" charset="-128"/>
            </a:rPr>
            <a:t>57.1</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ポイント大きい数値となっている。これは、老朽化した資産を多く抱えていることを意味しており、今後、既存施設の維持補修費の増加が想定されることから、公共施設の集約統合等による適正配置を進めるとともに、ライフサイクルコストを考慮した適正な維持管理に努めることで財政負担の軽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年度固定資産台帳整備中）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142028</xdr:rowOff>
    </xdr:from>
    <xdr:to>
      <xdr:col>19</xdr:col>
      <xdr:colOff>187325</xdr:colOff>
      <xdr:row>28</xdr:row>
      <xdr:rowOff>72178</xdr:rowOff>
    </xdr:to>
    <xdr:sp macro="" textlink="">
      <xdr:nvSpPr>
        <xdr:cNvPr id="78" name="楕円 77"/>
        <xdr:cNvSpPr/>
      </xdr:nvSpPr>
      <xdr:spPr>
        <a:xfrm>
          <a:off x="4000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92304</xdr:rowOff>
    </xdr:from>
    <xdr:ext cx="405111" cy="259045"/>
    <xdr:sp macro="" textlink="">
      <xdr:nvSpPr>
        <xdr:cNvPr id="79"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0"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88705</xdr:rowOff>
    </xdr:from>
    <xdr:ext cx="405111" cy="259045"/>
    <xdr:sp macro="" textlink="">
      <xdr:nvSpPr>
        <xdr:cNvPr id="81" name="n_1mainValue有形固定資産減価償却率"/>
        <xdr:cNvSpPr txBox="1"/>
      </xdr:nvSpPr>
      <xdr:spPr>
        <a:xfrm>
          <a:off x="38360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年度における債務償還可能年数は</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年であり、類似団体の平均</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を下回っている。合併に伴う施設の統廃合など大型事業の実施に伴い市債発行額は増加したものの、原則、償還額以上の借入を行わないことにより市債残高の増加は抑制されている。また、将来の財政運営を安定化させることを目的に、財政調整基金をはじめとした基金残高の確保に取り組んできたことも一因として挙げられ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0" name="直線コネクタ 109"/>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3"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4" name="直線コネクタ 113"/>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15"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6" name="フローチャート: 判断 115"/>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2" name="楕円 121"/>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23"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67310</xdr:rowOff>
    </xdr:from>
    <xdr:to>
      <xdr:col>20</xdr:col>
      <xdr:colOff>38100</xdr:colOff>
      <xdr:row>35</xdr:row>
      <xdr:rowOff>168910</xdr:rowOff>
    </xdr:to>
    <xdr:sp macro="" textlink="">
      <xdr:nvSpPr>
        <xdr:cNvPr id="70" name="楕円 69"/>
        <xdr:cNvSpPr/>
      </xdr:nvSpPr>
      <xdr:spPr>
        <a:xfrm>
          <a:off x="374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89552</xdr:rowOff>
    </xdr:from>
    <xdr:ext cx="405111" cy="259045"/>
    <xdr:sp macro="" textlink="">
      <xdr:nvSpPr>
        <xdr:cNvPr id="71"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2"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13987</xdr:rowOff>
    </xdr:from>
    <xdr:ext cx="405111" cy="259045"/>
    <xdr:sp macro="" textlink="">
      <xdr:nvSpPr>
        <xdr:cNvPr id="73" name="n_1mainValue【道路】&#10;有形固定資産減価償却率"/>
        <xdr:cNvSpPr txBox="1"/>
      </xdr:nvSpPr>
      <xdr:spPr>
        <a:xfrm>
          <a:off x="3582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92811</xdr:rowOff>
    </xdr:from>
    <xdr:to>
      <xdr:col>54</xdr:col>
      <xdr:colOff>189865</xdr:colOff>
      <xdr:row>41</xdr:row>
      <xdr:rowOff>85116</xdr:rowOff>
    </xdr:to>
    <xdr:cxnSp macro="">
      <xdr:nvCxnSpPr>
        <xdr:cNvPr id="98" name="直線コネクタ 97"/>
        <xdr:cNvCxnSpPr/>
      </xdr:nvCxnSpPr>
      <xdr:spPr>
        <a:xfrm flipV="1">
          <a:off x="10476865" y="6607911"/>
          <a:ext cx="0" cy="50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88943</xdr:rowOff>
    </xdr:from>
    <xdr:ext cx="469744" cy="259045"/>
    <xdr:sp macro="" textlink="">
      <xdr:nvSpPr>
        <xdr:cNvPr id="99" name="【道路】&#10;一人当たり延長最小値テキスト"/>
        <xdr:cNvSpPr txBox="1"/>
      </xdr:nvSpPr>
      <xdr:spPr>
        <a:xfrm>
          <a:off x="10515600" y="71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85116</xdr:rowOff>
    </xdr:from>
    <xdr:to>
      <xdr:col>55</xdr:col>
      <xdr:colOff>88900</xdr:colOff>
      <xdr:row>41</xdr:row>
      <xdr:rowOff>85116</xdr:rowOff>
    </xdr:to>
    <xdr:cxnSp macro="">
      <xdr:nvCxnSpPr>
        <xdr:cNvPr id="100" name="直線コネクタ 99"/>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39489</xdr:rowOff>
    </xdr:from>
    <xdr:ext cx="534377" cy="259045"/>
    <xdr:sp macro="" textlink="">
      <xdr:nvSpPr>
        <xdr:cNvPr id="101" name="【道路】&#10;一人当たり延長最大値テキスト"/>
        <xdr:cNvSpPr txBox="1"/>
      </xdr:nvSpPr>
      <xdr:spPr>
        <a:xfrm>
          <a:off x="10515600" y="63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92811</xdr:rowOff>
    </xdr:from>
    <xdr:to>
      <xdr:col>55</xdr:col>
      <xdr:colOff>88900</xdr:colOff>
      <xdr:row>38</xdr:row>
      <xdr:rowOff>92811</xdr:rowOff>
    </xdr:to>
    <xdr:cxnSp macro="">
      <xdr:nvCxnSpPr>
        <xdr:cNvPr id="102" name="直線コネクタ 101"/>
        <xdr:cNvCxnSpPr/>
      </xdr:nvCxnSpPr>
      <xdr:spPr>
        <a:xfrm>
          <a:off x="10388600" y="66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141368</xdr:rowOff>
    </xdr:from>
    <xdr:ext cx="469744" cy="259045"/>
    <xdr:sp macro="" textlink="">
      <xdr:nvSpPr>
        <xdr:cNvPr id="103" name="【道路】&#10;一人当たり延長平均値テキスト"/>
        <xdr:cNvSpPr txBox="1"/>
      </xdr:nvSpPr>
      <xdr:spPr>
        <a:xfrm>
          <a:off x="10515600" y="6827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162941</xdr:rowOff>
    </xdr:from>
    <xdr:to>
      <xdr:col>55</xdr:col>
      <xdr:colOff>50800</xdr:colOff>
      <xdr:row>40</xdr:row>
      <xdr:rowOff>93091</xdr:rowOff>
    </xdr:to>
    <xdr:sp macro="" textlink="">
      <xdr:nvSpPr>
        <xdr:cNvPr id="104" name="フローチャート: 判断 103"/>
        <xdr:cNvSpPr/>
      </xdr:nvSpPr>
      <xdr:spPr>
        <a:xfrm>
          <a:off x="10426700" y="684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85065</xdr:rowOff>
    </xdr:from>
    <xdr:to>
      <xdr:col>50</xdr:col>
      <xdr:colOff>165100</xdr:colOff>
      <xdr:row>37</xdr:row>
      <xdr:rowOff>15215</xdr:rowOff>
    </xdr:to>
    <xdr:sp macro="" textlink="">
      <xdr:nvSpPr>
        <xdr:cNvPr id="105" name="フローチャート: 判断 104"/>
        <xdr:cNvSpPr/>
      </xdr:nvSpPr>
      <xdr:spPr>
        <a:xfrm>
          <a:off x="9588500" y="62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152273</xdr:rowOff>
    </xdr:from>
    <xdr:to>
      <xdr:col>46</xdr:col>
      <xdr:colOff>38100</xdr:colOff>
      <xdr:row>40</xdr:row>
      <xdr:rowOff>82423</xdr:rowOff>
    </xdr:to>
    <xdr:sp macro="" textlink="">
      <xdr:nvSpPr>
        <xdr:cNvPr id="106" name="フローチャート: 判断 105"/>
        <xdr:cNvSpPr/>
      </xdr:nvSpPr>
      <xdr:spPr>
        <a:xfrm>
          <a:off x="8699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101524</xdr:rowOff>
    </xdr:from>
    <xdr:to>
      <xdr:col>50</xdr:col>
      <xdr:colOff>165100</xdr:colOff>
      <xdr:row>34</xdr:row>
      <xdr:rowOff>31674</xdr:rowOff>
    </xdr:to>
    <xdr:sp macro="" textlink="">
      <xdr:nvSpPr>
        <xdr:cNvPr id="112" name="楕円 111"/>
        <xdr:cNvSpPr/>
      </xdr:nvSpPr>
      <xdr:spPr>
        <a:xfrm>
          <a:off x="9588500" y="57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6342</xdr:rowOff>
    </xdr:from>
    <xdr:ext cx="534377" cy="259045"/>
    <xdr:sp macro="" textlink="">
      <xdr:nvSpPr>
        <xdr:cNvPr id="113" name="n_1aveValue【道路】&#10;一人当たり延長"/>
        <xdr:cNvSpPr txBox="1"/>
      </xdr:nvSpPr>
      <xdr:spPr>
        <a:xfrm>
          <a:off x="9359411" y="63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98950</xdr:rowOff>
    </xdr:from>
    <xdr:ext cx="469744" cy="259045"/>
    <xdr:sp macro="" textlink="">
      <xdr:nvSpPr>
        <xdr:cNvPr id="114" name="n_2aveValue【道路】&#10;一人当たり延長"/>
        <xdr:cNvSpPr txBox="1"/>
      </xdr:nvSpPr>
      <xdr:spPr>
        <a:xfrm>
          <a:off x="8515427" y="661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48201</xdr:rowOff>
    </xdr:from>
    <xdr:ext cx="534377" cy="259045"/>
    <xdr:sp macro="" textlink="">
      <xdr:nvSpPr>
        <xdr:cNvPr id="115" name="n_1mainValue【道路】&#10;一人当たり延長"/>
        <xdr:cNvSpPr txBox="1"/>
      </xdr:nvSpPr>
      <xdr:spPr>
        <a:xfrm>
          <a:off x="9359411" y="55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155122</xdr:rowOff>
    </xdr:from>
    <xdr:to>
      <xdr:col>24</xdr:col>
      <xdr:colOff>62865</xdr:colOff>
      <xdr:row>63</xdr:row>
      <xdr:rowOff>99604</xdr:rowOff>
    </xdr:to>
    <xdr:cxnSp macro="">
      <xdr:nvCxnSpPr>
        <xdr:cNvPr id="142" name="直線コネクタ 141"/>
        <xdr:cNvCxnSpPr/>
      </xdr:nvCxnSpPr>
      <xdr:spPr>
        <a:xfrm flipV="1">
          <a:off x="4634865" y="9927772"/>
          <a:ext cx="0" cy="97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103431</xdr:rowOff>
    </xdr:from>
    <xdr:ext cx="405111" cy="259045"/>
    <xdr:sp macro="" textlink="">
      <xdr:nvSpPr>
        <xdr:cNvPr id="143" name="【橋りょう・トンネル】&#10;有形固定資産減価償却率最小値テキスト"/>
        <xdr:cNvSpPr txBox="1"/>
      </xdr:nvSpPr>
      <xdr:spPr>
        <a:xfrm>
          <a:off x="4673600" y="109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99604</xdr:rowOff>
    </xdr:from>
    <xdr:to>
      <xdr:col>24</xdr:col>
      <xdr:colOff>152400</xdr:colOff>
      <xdr:row>63</xdr:row>
      <xdr:rowOff>99604</xdr:rowOff>
    </xdr:to>
    <xdr:cxnSp macro="">
      <xdr:nvCxnSpPr>
        <xdr:cNvPr id="144" name="直線コネクタ 143"/>
        <xdr:cNvCxnSpPr/>
      </xdr:nvCxnSpPr>
      <xdr:spPr>
        <a:xfrm>
          <a:off x="4546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101799</xdr:rowOff>
    </xdr:from>
    <xdr:ext cx="405111" cy="259045"/>
    <xdr:sp macro="" textlink="">
      <xdr:nvSpPr>
        <xdr:cNvPr id="145" name="【橋りょう・トンネル】&#10;有形固定資産減価償却率最大値テキスト"/>
        <xdr:cNvSpPr txBox="1"/>
      </xdr:nvSpPr>
      <xdr:spPr>
        <a:xfrm>
          <a:off x="4673600" y="970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155122</xdr:rowOff>
    </xdr:from>
    <xdr:to>
      <xdr:col>24</xdr:col>
      <xdr:colOff>152400</xdr:colOff>
      <xdr:row>57</xdr:row>
      <xdr:rowOff>155122</xdr:rowOff>
    </xdr:to>
    <xdr:cxnSp macro="">
      <xdr:nvCxnSpPr>
        <xdr:cNvPr id="146" name="直線コネクタ 145"/>
        <xdr:cNvCxnSpPr/>
      </xdr:nvCxnSpPr>
      <xdr:spPr>
        <a:xfrm>
          <a:off x="4546600" y="992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120304</xdr:rowOff>
    </xdr:from>
    <xdr:ext cx="405111" cy="259045"/>
    <xdr:sp macro="" textlink="">
      <xdr:nvSpPr>
        <xdr:cNvPr id="147" name="【橋りょう・トンネル】&#10;有形固定資産減価償却率平均値テキスト"/>
        <xdr:cNvSpPr txBox="1"/>
      </xdr:nvSpPr>
      <xdr:spPr>
        <a:xfrm>
          <a:off x="4673600" y="1040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48" name="フローチャート: 判断 147"/>
        <xdr:cNvSpPr/>
      </xdr:nvSpPr>
      <xdr:spPr>
        <a:xfrm>
          <a:off x="4584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117384</xdr:rowOff>
    </xdr:from>
    <xdr:to>
      <xdr:col>20</xdr:col>
      <xdr:colOff>38100</xdr:colOff>
      <xdr:row>60</xdr:row>
      <xdr:rowOff>47534</xdr:rowOff>
    </xdr:to>
    <xdr:sp macro="" textlink="">
      <xdr:nvSpPr>
        <xdr:cNvPr id="149" name="フローチャート: 判断 148"/>
        <xdr:cNvSpPr/>
      </xdr:nvSpPr>
      <xdr:spPr>
        <a:xfrm>
          <a:off x="3746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50" name="フローチャート: 判断 149"/>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7983</xdr:rowOff>
    </xdr:from>
    <xdr:to>
      <xdr:col>20</xdr:col>
      <xdr:colOff>38100</xdr:colOff>
      <xdr:row>56</xdr:row>
      <xdr:rowOff>109583</xdr:rowOff>
    </xdr:to>
    <xdr:sp macro="" textlink="">
      <xdr:nvSpPr>
        <xdr:cNvPr id="156" name="楕円 155"/>
        <xdr:cNvSpPr/>
      </xdr:nvSpPr>
      <xdr:spPr>
        <a:xfrm>
          <a:off x="3746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38661</xdr:rowOff>
    </xdr:from>
    <xdr:ext cx="405111" cy="259045"/>
    <xdr:sp macro="" textlink="">
      <xdr:nvSpPr>
        <xdr:cNvPr id="157" name="n_1aveValue【橋りょう・トンネル】&#10;有形固定資産減価償却率"/>
        <xdr:cNvSpPr txBox="1"/>
      </xdr:nvSpPr>
      <xdr:spPr>
        <a:xfrm>
          <a:off x="35820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58" name="n_2aveValue【橋りょう・トンネル】&#10;有形固定資産減価償却率"/>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126110</xdr:rowOff>
    </xdr:from>
    <xdr:ext cx="405111" cy="259045"/>
    <xdr:sp macro="" textlink="">
      <xdr:nvSpPr>
        <xdr:cNvPr id="159" name="n_1mainValue【橋りょう・トンネル】&#10;有形固定資産減価償却率"/>
        <xdr:cNvSpPr txBox="1"/>
      </xdr:nvSpPr>
      <xdr:spPr>
        <a:xfrm>
          <a:off x="35820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0" name="テキスト ボックス 169"/>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2" name="テキスト ボックス 171"/>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0" name="テキスト ボックス 17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84" name="直線コネクタ 183"/>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85"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86" name="直線コネクタ 185"/>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87"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88" name="直線コネクタ 187"/>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89"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0" name="フローチャート: 判断 189"/>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1" name="フローチャート: 判断 190"/>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2" name="フローチャート: 判断 191"/>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100488</xdr:rowOff>
    </xdr:from>
    <xdr:to>
      <xdr:col>50</xdr:col>
      <xdr:colOff>165100</xdr:colOff>
      <xdr:row>63</xdr:row>
      <xdr:rowOff>30638</xdr:rowOff>
    </xdr:to>
    <xdr:sp macro="" textlink="">
      <xdr:nvSpPr>
        <xdr:cNvPr id="198" name="楕円 197"/>
        <xdr:cNvSpPr/>
      </xdr:nvSpPr>
      <xdr:spPr>
        <a:xfrm>
          <a:off x="9588500" y="107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150663</xdr:rowOff>
    </xdr:from>
    <xdr:ext cx="599010" cy="259045"/>
    <xdr:sp macro="" textlink="">
      <xdr:nvSpPr>
        <xdr:cNvPr id="199"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200"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21765</xdr:rowOff>
    </xdr:from>
    <xdr:ext cx="599010" cy="259045"/>
    <xdr:sp macro="" textlink="">
      <xdr:nvSpPr>
        <xdr:cNvPr id="201" name="n_1mainValue【橋りょう・トンネル】&#10;一人当たり有形固定資産（償却資産）額"/>
        <xdr:cNvSpPr txBox="1"/>
      </xdr:nvSpPr>
      <xdr:spPr>
        <a:xfrm>
          <a:off x="9327095" y="1082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3" name="直線コネクタ 21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4" name="テキスト ボックス 21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17" name="直線コネクタ 21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18" name="テキスト ボックス 21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22" name="直線コネクタ 221"/>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23"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24" name="直線コネクタ 223"/>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25"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26" name="直線コネクタ 225"/>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27"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28" name="フローチャート: 判断 22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29" name="フローチャート: 判断 228"/>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30" name="フローチャート: 判断 229"/>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36" name="楕円 23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34307</xdr:rowOff>
    </xdr:from>
    <xdr:ext cx="405111" cy="259045"/>
    <xdr:sp macro="" textlink="">
      <xdr:nvSpPr>
        <xdr:cNvPr id="237"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38" name="n_2aveValue【公営住宅】&#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39"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63" name="直線コネクタ 262"/>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64"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65" name="直線コネクタ 264"/>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66"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67" name="直線コネクタ 266"/>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68"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69" name="フローチャート: 判断 268"/>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70" name="フローチャート: 判断 269"/>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71" name="フローチャート: 判断 270"/>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111761</xdr:rowOff>
    </xdr:from>
    <xdr:to>
      <xdr:col>50</xdr:col>
      <xdr:colOff>165100</xdr:colOff>
      <xdr:row>79</xdr:row>
      <xdr:rowOff>41911</xdr:rowOff>
    </xdr:to>
    <xdr:sp macro="" textlink="">
      <xdr:nvSpPr>
        <xdr:cNvPr id="277" name="楕円 276"/>
        <xdr:cNvSpPr/>
      </xdr:nvSpPr>
      <xdr:spPr>
        <a:xfrm>
          <a:off x="9588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36847</xdr:rowOff>
    </xdr:from>
    <xdr:ext cx="469744" cy="259045"/>
    <xdr:sp macro="" textlink="">
      <xdr:nvSpPr>
        <xdr:cNvPr id="278"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79"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58438</xdr:rowOff>
    </xdr:from>
    <xdr:ext cx="469744" cy="259045"/>
    <xdr:sp macro="" textlink="">
      <xdr:nvSpPr>
        <xdr:cNvPr id="280" name="n_1mainValue【公営住宅】&#10;一人当たり面積"/>
        <xdr:cNvSpPr txBox="1"/>
      </xdr:nvSpPr>
      <xdr:spPr>
        <a:xfrm>
          <a:off x="9391727"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292" name="テキスト ボックス 29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0" name="テキスト ボックス 2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2" name="直線コネクタ 301"/>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03"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4" name="直線コネクタ 3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5"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6" name="直線コネクタ 305"/>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76979</xdr:rowOff>
    </xdr:from>
    <xdr:ext cx="405111" cy="259045"/>
    <xdr:sp macro="" textlink="">
      <xdr:nvSpPr>
        <xdr:cNvPr id="307" name="【港湾・漁港】&#10;有形固定資産減価償却率平均値テキスト"/>
        <xdr:cNvSpPr txBox="1"/>
      </xdr:nvSpPr>
      <xdr:spPr>
        <a:xfrm>
          <a:off x="4673600" y="1739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08" name="フローチャート: 判断 307"/>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09" name="フローチャート: 判断 308"/>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59689</xdr:rowOff>
    </xdr:from>
    <xdr:to>
      <xdr:col>20</xdr:col>
      <xdr:colOff>38100</xdr:colOff>
      <xdr:row>101</xdr:row>
      <xdr:rowOff>161289</xdr:rowOff>
    </xdr:to>
    <xdr:sp macro="" textlink="">
      <xdr:nvSpPr>
        <xdr:cNvPr id="315" name="楕円 314"/>
        <xdr:cNvSpPr/>
      </xdr:nvSpPr>
      <xdr:spPr>
        <a:xfrm>
          <a:off x="3746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29227</xdr:rowOff>
    </xdr:from>
    <xdr:ext cx="405111" cy="259045"/>
    <xdr:sp macro="" textlink="">
      <xdr:nvSpPr>
        <xdr:cNvPr id="316" name="n_1aveValue【港湾・漁港】&#10;有形固定資産減価償却率"/>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152416</xdr:rowOff>
    </xdr:from>
    <xdr:ext cx="405111" cy="259045"/>
    <xdr:sp macro="" textlink="">
      <xdr:nvSpPr>
        <xdr:cNvPr id="317" name="n_1mainValue【港湾・漁港】&#10;有形固定資産減価償却率"/>
        <xdr:cNvSpPr txBox="1"/>
      </xdr:nvSpPr>
      <xdr:spPr>
        <a:xfrm>
          <a:off x="35820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8" name="直線コネクタ 3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29" name="テキスト ボックス 32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0" name="直線コネクタ 3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1" name="テキスト ボックス 33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2" name="直線コネクタ 3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3" name="テキスト ボックス 33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4" name="直線コネクタ 3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5" name="テキスト ボックス 33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7" name="テキスト ボックス 33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108</xdr:row>
      <xdr:rowOff>1992</xdr:rowOff>
    </xdr:from>
    <xdr:to>
      <xdr:col>54</xdr:col>
      <xdr:colOff>189865</xdr:colOff>
      <xdr:row>108</xdr:row>
      <xdr:rowOff>73850</xdr:rowOff>
    </xdr:to>
    <xdr:cxnSp macro="">
      <xdr:nvCxnSpPr>
        <xdr:cNvPr id="339" name="直線コネクタ 338"/>
        <xdr:cNvCxnSpPr/>
      </xdr:nvCxnSpPr>
      <xdr:spPr>
        <a:xfrm flipV="1">
          <a:off x="10476865" y="18518592"/>
          <a:ext cx="0" cy="7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107839</xdr:rowOff>
    </xdr:from>
    <xdr:ext cx="378565" cy="259045"/>
    <xdr:sp macro="" textlink="">
      <xdr:nvSpPr>
        <xdr:cNvPr id="340" name="【港湾・漁港】&#10;一人当たり有形固定資産（償却資産）額最小値テキスト"/>
        <xdr:cNvSpPr txBox="1"/>
      </xdr:nvSpPr>
      <xdr:spPr>
        <a:xfrm>
          <a:off x="10515600" y="1862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73850</xdr:rowOff>
    </xdr:from>
    <xdr:to>
      <xdr:col>55</xdr:col>
      <xdr:colOff>88900</xdr:colOff>
      <xdr:row>108</xdr:row>
      <xdr:rowOff>73850</xdr:rowOff>
    </xdr:to>
    <xdr:cxnSp macro="">
      <xdr:nvCxnSpPr>
        <xdr:cNvPr id="341" name="直線コネクタ 340"/>
        <xdr:cNvCxnSpPr/>
      </xdr:nvCxnSpPr>
      <xdr:spPr>
        <a:xfrm>
          <a:off x="10388600" y="185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120119</xdr:rowOff>
    </xdr:from>
    <xdr:ext cx="534377" cy="259045"/>
    <xdr:sp macro="" textlink="">
      <xdr:nvSpPr>
        <xdr:cNvPr id="342" name="【港湾・漁港】&#10;一人当たり有形固定資産（償却資産）額最大値テキスト"/>
        <xdr:cNvSpPr txBox="1"/>
      </xdr:nvSpPr>
      <xdr:spPr>
        <a:xfrm>
          <a:off x="10515600" y="182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1992</xdr:rowOff>
    </xdr:from>
    <xdr:to>
      <xdr:col>55</xdr:col>
      <xdr:colOff>88900</xdr:colOff>
      <xdr:row>108</xdr:row>
      <xdr:rowOff>1992</xdr:rowOff>
    </xdr:to>
    <xdr:cxnSp macro="">
      <xdr:nvCxnSpPr>
        <xdr:cNvPr id="343" name="直線コネクタ 342"/>
        <xdr:cNvCxnSpPr/>
      </xdr:nvCxnSpPr>
      <xdr:spPr>
        <a:xfrm>
          <a:off x="10388600" y="185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152289</xdr:rowOff>
    </xdr:from>
    <xdr:ext cx="469744" cy="259045"/>
    <xdr:sp macro="" textlink="">
      <xdr:nvSpPr>
        <xdr:cNvPr id="344" name="【港湾・漁港】&#10;一人当たり有形固定資産（償却資産）額平均値テキスト"/>
        <xdr:cNvSpPr txBox="1"/>
      </xdr:nvSpPr>
      <xdr:spPr>
        <a:xfrm>
          <a:off x="10515600" y="18497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2412</xdr:rowOff>
    </xdr:from>
    <xdr:to>
      <xdr:col>55</xdr:col>
      <xdr:colOff>50800</xdr:colOff>
      <xdr:row>108</xdr:row>
      <xdr:rowOff>104012</xdr:rowOff>
    </xdr:to>
    <xdr:sp macro="" textlink="">
      <xdr:nvSpPr>
        <xdr:cNvPr id="345" name="フローチャート: 判断 344"/>
        <xdr:cNvSpPr/>
      </xdr:nvSpPr>
      <xdr:spPr>
        <a:xfrm>
          <a:off x="10426700" y="185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125244</xdr:rowOff>
    </xdr:from>
    <xdr:to>
      <xdr:col>50</xdr:col>
      <xdr:colOff>165100</xdr:colOff>
      <xdr:row>106</xdr:row>
      <xdr:rowOff>55394</xdr:rowOff>
    </xdr:to>
    <xdr:sp macro="" textlink="">
      <xdr:nvSpPr>
        <xdr:cNvPr id="346" name="フローチャート: 判断 345"/>
        <xdr:cNvSpPr/>
      </xdr:nvSpPr>
      <xdr:spPr>
        <a:xfrm>
          <a:off x="9588500" y="1812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86678</xdr:rowOff>
    </xdr:from>
    <xdr:to>
      <xdr:col>50</xdr:col>
      <xdr:colOff>165100</xdr:colOff>
      <xdr:row>102</xdr:row>
      <xdr:rowOff>16828</xdr:rowOff>
    </xdr:to>
    <xdr:sp macro="" textlink="">
      <xdr:nvSpPr>
        <xdr:cNvPr id="352" name="楕円 351"/>
        <xdr:cNvSpPr/>
      </xdr:nvSpPr>
      <xdr:spPr>
        <a:xfrm>
          <a:off x="9588500" y="174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106</xdr:row>
      <xdr:rowOff>46521</xdr:rowOff>
    </xdr:from>
    <xdr:ext cx="534377" cy="259045"/>
    <xdr:sp macro="" textlink="">
      <xdr:nvSpPr>
        <xdr:cNvPr id="353" name="n_1aveValue【港湾・漁港】&#10;一人当たり有形固定資産（償却資産）額"/>
        <xdr:cNvSpPr txBox="1"/>
      </xdr:nvSpPr>
      <xdr:spPr>
        <a:xfrm>
          <a:off x="9359411" y="182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33355</xdr:rowOff>
    </xdr:from>
    <xdr:ext cx="599010" cy="259045"/>
    <xdr:sp macro="" textlink="">
      <xdr:nvSpPr>
        <xdr:cNvPr id="354" name="n_1mainValue【港湾・漁港】&#10;一人当たり有形固定資産（償却資産）額"/>
        <xdr:cNvSpPr txBox="1"/>
      </xdr:nvSpPr>
      <xdr:spPr>
        <a:xfrm>
          <a:off x="9327095" y="171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77" name="テキスト ボックス 37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379" name="直線コネクタ 378"/>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380"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381" name="直線コネクタ 380"/>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382"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383" name="直線コネクタ 382"/>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64787</xdr:rowOff>
    </xdr:from>
    <xdr:ext cx="405111" cy="259045"/>
    <xdr:sp macro="" textlink="">
      <xdr:nvSpPr>
        <xdr:cNvPr id="384" name="【認定こども園・幼稚園・保育所】&#10;有形固定資産減価償却率平均値テキスト"/>
        <xdr:cNvSpPr txBox="1"/>
      </xdr:nvSpPr>
      <xdr:spPr>
        <a:xfrm>
          <a:off x="1635760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85" name="フローチャート: 判断 384"/>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86" name="フローチャート: 判断 38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387" name="フローチャート: 判断 386"/>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393" name="楕円 392"/>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118127</xdr:rowOff>
    </xdr:from>
    <xdr:ext cx="405111" cy="259045"/>
    <xdr:sp macro="" textlink="">
      <xdr:nvSpPr>
        <xdr:cNvPr id="394" name="n_1ave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395"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396" name="n_1mainValue【認定こども園・幼稚園・保育所】&#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7" name="テキスト ボックス 40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8" name="直線コネクタ 4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9" name="テキスト ボックス 40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0" name="直線コネクタ 4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1" name="テキスト ボックス 41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2" name="直線コネクタ 4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3" name="テキスト ボックス 41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4" name="直線コネクタ 4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5" name="テキスト ボックス 41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6" name="直線コネクタ 4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7" name="テキスト ボックス 41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21" name="直線コネクタ 420"/>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22"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23" name="直線コネクタ 422"/>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24"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25" name="直線コネクタ 424"/>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426"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27" name="フローチャート: 判断 426"/>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28" name="フローチャート: 判断 427"/>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429" name="フローチャート: 判断 428"/>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63500</xdr:rowOff>
    </xdr:from>
    <xdr:to>
      <xdr:col>112</xdr:col>
      <xdr:colOff>38100</xdr:colOff>
      <xdr:row>38</xdr:row>
      <xdr:rowOff>165100</xdr:rowOff>
    </xdr:to>
    <xdr:sp macro="" textlink="">
      <xdr:nvSpPr>
        <xdr:cNvPr id="435" name="楕円 434"/>
        <xdr:cNvSpPr/>
      </xdr:nvSpPr>
      <xdr:spPr>
        <a:xfrm>
          <a:off x="2127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162577</xdr:rowOff>
    </xdr:from>
    <xdr:ext cx="469744" cy="259045"/>
    <xdr:sp macro="" textlink="">
      <xdr:nvSpPr>
        <xdr:cNvPr id="436"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37"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156227</xdr:rowOff>
    </xdr:from>
    <xdr:ext cx="469744" cy="259045"/>
    <xdr:sp macro="" textlink="">
      <xdr:nvSpPr>
        <xdr:cNvPr id="438" name="n_1mainValue【認定こども園・幼稚園・保育所】&#10;一人当たり面積"/>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0" name="直線コネクタ 44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1" name="テキスト ボックス 45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2" name="直線コネクタ 45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3" name="テキスト ボックス 45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4" name="直線コネクタ 45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5" name="テキスト ボックス 45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6" name="直線コネクタ 45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7" name="テキスト ボックス 45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61" name="直線コネクタ 460"/>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62"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63" name="直線コネクタ 462"/>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64"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65" name="直線コネクタ 464"/>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66"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67" name="フローチャート: 判断 466"/>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8" name="フローチャート: 判断 467"/>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69" name="フローチャート: 判断 468"/>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macro="" textlink="">
      <xdr:nvSpPr>
        <xdr:cNvPr id="475" name="楕円 474"/>
        <xdr:cNvSpPr/>
      </xdr:nvSpPr>
      <xdr:spPr>
        <a:xfrm>
          <a:off x="1543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121937</xdr:rowOff>
    </xdr:from>
    <xdr:ext cx="405111" cy="259045"/>
    <xdr:sp macro="" textlink="">
      <xdr:nvSpPr>
        <xdr:cNvPr id="476"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477"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76471</xdr:rowOff>
    </xdr:from>
    <xdr:ext cx="405111" cy="259045"/>
    <xdr:sp macro="" textlink="">
      <xdr:nvSpPr>
        <xdr:cNvPr id="478" name="n_1mainValue【学校施設】&#10;有形固定資産減価償却率"/>
        <xdr:cNvSpPr txBox="1"/>
      </xdr:nvSpPr>
      <xdr:spPr>
        <a:xfrm>
          <a:off x="15266044"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0" name="直線コネクタ 48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1" name="テキスト ボックス 49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2" name="直線コネクタ 49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3" name="テキスト ボックス 49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4" name="直線コネクタ 49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5" name="テキスト ボックス 49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6" name="直線コネクタ 49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7" name="テキスト ボックス 49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8" name="直線コネクタ 49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9" name="テキスト ボックス 49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03" name="直線コネクタ 502"/>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04"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05" name="直線コネクタ 504"/>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06"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07" name="直線コネクタ 506"/>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08"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09" name="フローチャート: 判断 508"/>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10" name="フローチャート: 判断 509"/>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511" name="フローチャート: 判断 510"/>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141605</xdr:rowOff>
    </xdr:from>
    <xdr:to>
      <xdr:col>112</xdr:col>
      <xdr:colOff>38100</xdr:colOff>
      <xdr:row>56</xdr:row>
      <xdr:rowOff>71755</xdr:rowOff>
    </xdr:to>
    <xdr:sp macro="" textlink="">
      <xdr:nvSpPr>
        <xdr:cNvPr id="517" name="楕円 516"/>
        <xdr:cNvSpPr/>
      </xdr:nvSpPr>
      <xdr:spPr>
        <a:xfrm>
          <a:off x="21272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120032</xdr:rowOff>
    </xdr:from>
    <xdr:ext cx="469744" cy="259045"/>
    <xdr:sp macro="" textlink="">
      <xdr:nvSpPr>
        <xdr:cNvPr id="518" name="n_1aveValue【学校施設】&#10;一人当たり面積"/>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519"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88282</xdr:rowOff>
    </xdr:from>
    <xdr:ext cx="469744" cy="259045"/>
    <xdr:sp macro="" textlink="">
      <xdr:nvSpPr>
        <xdr:cNvPr id="520" name="n_1mainValue【学校施設】&#10;一人当たり面積"/>
        <xdr:cNvSpPr txBox="1"/>
      </xdr:nvSpPr>
      <xdr:spPr>
        <a:xfrm>
          <a:off x="21075727" y="934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1" name="テキスト ボックス 5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3" name="テキスト ボックス 5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1" name="テキスト ボックス 5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45" name="直線コネクタ 544"/>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46"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47" name="直線コネクタ 546"/>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50"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51" name="フローチャート: 判断 550"/>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52" name="フローチャート: 判断 551"/>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53" name="フローチャート: 判断 552"/>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559" name="楕円 558"/>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87647</xdr:rowOff>
    </xdr:from>
    <xdr:ext cx="405111" cy="259045"/>
    <xdr:sp macro="" textlink="">
      <xdr:nvSpPr>
        <xdr:cNvPr id="560"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61"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78757</xdr:rowOff>
    </xdr:from>
    <xdr:ext cx="405111" cy="259045"/>
    <xdr:sp macro="" textlink="">
      <xdr:nvSpPr>
        <xdr:cNvPr id="562" name="n_1mainValue【児童館】&#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86" name="直線コネクタ 585"/>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7"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88" name="直線コネクタ 58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89"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90" name="直線コネクタ 589"/>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9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92" name="フローチャート: 判断 59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3" name="フローチャート: 判断 59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94" name="フローチャート: 判断 59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xdr:rowOff>
    </xdr:from>
    <xdr:to>
      <xdr:col>112</xdr:col>
      <xdr:colOff>38100</xdr:colOff>
      <xdr:row>77</xdr:row>
      <xdr:rowOff>107950</xdr:rowOff>
    </xdr:to>
    <xdr:sp macro="" textlink="">
      <xdr:nvSpPr>
        <xdr:cNvPr id="600" name="楕円 599"/>
        <xdr:cNvSpPr/>
      </xdr:nvSpPr>
      <xdr:spPr>
        <a:xfrm>
          <a:off x="21272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601"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02"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124477</xdr:rowOff>
    </xdr:from>
    <xdr:ext cx="469744" cy="259045"/>
    <xdr:sp macro="" textlink="">
      <xdr:nvSpPr>
        <xdr:cNvPr id="603" name="n_1mainValue【児童館】&#10;一人当たり面積"/>
        <xdr:cNvSpPr txBox="1"/>
      </xdr:nvSpPr>
      <xdr:spPr>
        <a:xfrm>
          <a:off x="210757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4" name="テキスト ボックス 6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5" name="直線コネクタ 61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6" name="テキスト ボックス 61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7" name="直線コネクタ 61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8" name="テキスト ボックス 61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9" name="直線コネクタ 61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0" name="テキスト ボックス 61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1" name="直線コネクタ 62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2" name="テキスト ボックス 62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4" name="テキスト ボックス 62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26" name="直線コネクタ 625"/>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27"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28" name="直線コネクタ 62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29"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30" name="直線コネクタ 629"/>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631" name="【公民館】&#10;有形固定資産減価償却率平均値テキスト"/>
        <xdr:cNvSpPr txBox="1"/>
      </xdr:nvSpPr>
      <xdr:spPr>
        <a:xfrm>
          <a:off x="163576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32" name="フローチャート: 判断 631"/>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33" name="フローチャート: 判断 632"/>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634" name="フローチャート: 判断 633"/>
        <xdr:cNvSpPr/>
      </xdr:nvSpPr>
      <xdr:spPr>
        <a:xfrm>
          <a:off x="14541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45974</xdr:rowOff>
    </xdr:from>
    <xdr:to>
      <xdr:col>81</xdr:col>
      <xdr:colOff>101600</xdr:colOff>
      <xdr:row>101</xdr:row>
      <xdr:rowOff>147574</xdr:rowOff>
    </xdr:to>
    <xdr:sp macro="" textlink="">
      <xdr:nvSpPr>
        <xdr:cNvPr id="640" name="楕円 639"/>
        <xdr:cNvSpPr/>
      </xdr:nvSpPr>
      <xdr:spPr>
        <a:xfrm>
          <a:off x="15430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147845</xdr:rowOff>
    </xdr:from>
    <xdr:ext cx="405111" cy="259045"/>
    <xdr:sp macro="" textlink="">
      <xdr:nvSpPr>
        <xdr:cNvPr id="641"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642" name="n_2aveValue【公民館】&#10;有形固定資産減価償却率"/>
        <xdr:cNvSpPr txBox="1"/>
      </xdr:nvSpPr>
      <xdr:spPr>
        <a:xfrm>
          <a:off x="14389744"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164101</xdr:rowOff>
    </xdr:from>
    <xdr:ext cx="405111" cy="259045"/>
    <xdr:sp macro="" textlink="">
      <xdr:nvSpPr>
        <xdr:cNvPr id="643" name="n_1mainValue【公民館】&#10;有形固定資産減価償却率"/>
        <xdr:cNvSpPr txBox="1"/>
      </xdr:nvSpPr>
      <xdr:spPr>
        <a:xfrm>
          <a:off x="152660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65" name="直線コネクタ 664"/>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6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67" name="直線コネクタ 66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68"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69" name="直線コネクタ 668"/>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70"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71" name="フローチャート: 判断 670"/>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72" name="フローチャート: 判断 671"/>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73" name="フローチャート: 判断 67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679" name="楕円 678"/>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134129</xdr:rowOff>
    </xdr:from>
    <xdr:ext cx="469744" cy="259045"/>
    <xdr:sp macro="" textlink="">
      <xdr:nvSpPr>
        <xdr:cNvPr id="680" name="n_1aveValue【公民館】&#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8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682" name="n_1mainValue【公民館】&#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有形固定資産減価償却率については、施設分類別に見ても総じて類似団体より高い傾向にある。中でも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で乖離が大きく、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に関しては、大規模合併により総延長が長いこと、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に関しては、民営化を推進しており、更新整備は行わず、既存施設を活用していること、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に関しては、今後更新等の計画が予定されいることなどが理由として挙げられる。一方で、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は、老朽化した施設の整理統合を進めており、類似団体と同程度となっている。また、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における一人当たり有形固定資産（償却資産）額が類似団体に比べ大きい理由には、海岸線を多く抱える地理的要因が挙げられる。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の一人当たり面積に関しては、少子化による児童生徒数の減少が顕著であり、類似団体と比較しても高い数値となっている。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114952</xdr:rowOff>
    </xdr:from>
    <xdr:ext cx="405111" cy="259045"/>
    <xdr:sp macro="" textlink="">
      <xdr:nvSpPr>
        <xdr:cNvPr id="63" name="n_1aveValue【図書館】&#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1" name="楕円 70"/>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123842</xdr:rowOff>
    </xdr:from>
    <xdr:ext cx="405111" cy="259045"/>
    <xdr:sp macro="" textlink="">
      <xdr:nvSpPr>
        <xdr:cNvPr id="72" name="n_1mainValue【図書館】&#10;有形固定資産減価償却率"/>
        <xdr:cNvSpPr txBox="1"/>
      </xdr:nvSpPr>
      <xdr:spPr>
        <a:xfrm>
          <a:off x="35820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59872</xdr:rowOff>
    </xdr:from>
    <xdr:to>
      <xdr:col>54</xdr:col>
      <xdr:colOff>189865</xdr:colOff>
      <xdr:row>41</xdr:row>
      <xdr:rowOff>35378</xdr:rowOff>
    </xdr:to>
    <xdr:cxnSp macro="">
      <xdr:nvCxnSpPr>
        <xdr:cNvPr id="99" name="直線コネクタ 98"/>
        <xdr:cNvCxnSpPr/>
      </xdr:nvCxnSpPr>
      <xdr:spPr>
        <a:xfrm flipV="1">
          <a:off x="10476865" y="5889172"/>
          <a:ext cx="0" cy="117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00"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01" name="直線コネクタ 100"/>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6549</xdr:rowOff>
    </xdr:from>
    <xdr:ext cx="469744" cy="259045"/>
    <xdr:sp macro="" textlink="">
      <xdr:nvSpPr>
        <xdr:cNvPr id="102" name="【図書館】&#10;一人当たり面積最大値テキスト"/>
        <xdr:cNvSpPr txBox="1"/>
      </xdr:nvSpPr>
      <xdr:spPr>
        <a:xfrm>
          <a:off x="10515600" y="566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59872</xdr:rowOff>
    </xdr:from>
    <xdr:to>
      <xdr:col>55</xdr:col>
      <xdr:colOff>88900</xdr:colOff>
      <xdr:row>34</xdr:row>
      <xdr:rowOff>59872</xdr:rowOff>
    </xdr:to>
    <xdr:cxnSp macro="">
      <xdr:nvCxnSpPr>
        <xdr:cNvPr id="103" name="直線コネクタ 102"/>
        <xdr:cNvCxnSpPr/>
      </xdr:nvCxnSpPr>
      <xdr:spPr>
        <a:xfrm>
          <a:off x="10388600" y="588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126292</xdr:rowOff>
    </xdr:from>
    <xdr:ext cx="469744" cy="259045"/>
    <xdr:sp macro="" textlink="">
      <xdr:nvSpPr>
        <xdr:cNvPr id="104" name="【図書館】&#10;一人当たり面積平均値テキスト"/>
        <xdr:cNvSpPr txBox="1"/>
      </xdr:nvSpPr>
      <xdr:spPr>
        <a:xfrm>
          <a:off x="10515600" y="646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05" name="フローチャート: 判断 104"/>
        <xdr:cNvSpPr/>
      </xdr:nvSpPr>
      <xdr:spPr>
        <a:xfrm>
          <a:off x="10426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49893</xdr:rowOff>
    </xdr:from>
    <xdr:to>
      <xdr:col>50</xdr:col>
      <xdr:colOff>165100</xdr:colOff>
      <xdr:row>37</xdr:row>
      <xdr:rowOff>151493</xdr:rowOff>
    </xdr:to>
    <xdr:sp macro="" textlink="">
      <xdr:nvSpPr>
        <xdr:cNvPr id="106" name="フローチャート: 判断 105"/>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142620</xdr:rowOff>
    </xdr:from>
    <xdr:ext cx="469744" cy="259045"/>
    <xdr:sp macro="" textlink="">
      <xdr:nvSpPr>
        <xdr:cNvPr id="107" name="n_1aveValue【図書館】&#10;一人当たり面積"/>
        <xdr:cNvSpPr txBox="1"/>
      </xdr:nvSpPr>
      <xdr:spPr>
        <a:xfrm>
          <a:off x="93917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9072</xdr:rowOff>
    </xdr:from>
    <xdr:to>
      <xdr:col>46</xdr:col>
      <xdr:colOff>38100</xdr:colOff>
      <xdr:row>38</xdr:row>
      <xdr:rowOff>110672</xdr:rowOff>
    </xdr:to>
    <xdr:sp macro="" textlink="">
      <xdr:nvSpPr>
        <xdr:cNvPr id="108" name="フローチャート: 判断 107"/>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127199</xdr:rowOff>
    </xdr:from>
    <xdr:ext cx="469744" cy="259045"/>
    <xdr:sp macro="" textlink="">
      <xdr:nvSpPr>
        <xdr:cNvPr id="109" name="n_2aveValue【図書館】&#10;一人当たり面積"/>
        <xdr:cNvSpPr txBox="1"/>
      </xdr:nvSpPr>
      <xdr:spPr>
        <a:xfrm>
          <a:off x="8515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156028</xdr:rowOff>
    </xdr:from>
    <xdr:to>
      <xdr:col>50</xdr:col>
      <xdr:colOff>165100</xdr:colOff>
      <xdr:row>33</xdr:row>
      <xdr:rowOff>86178</xdr:rowOff>
    </xdr:to>
    <xdr:sp macro="" textlink="">
      <xdr:nvSpPr>
        <xdr:cNvPr id="115" name="楕円 114"/>
        <xdr:cNvSpPr/>
      </xdr:nvSpPr>
      <xdr:spPr>
        <a:xfrm>
          <a:off x="958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102705</xdr:rowOff>
    </xdr:from>
    <xdr:ext cx="469744" cy="259045"/>
    <xdr:sp macro="" textlink="">
      <xdr:nvSpPr>
        <xdr:cNvPr id="116" name="n_1mainValue【図書館】&#10;一人当たり面積"/>
        <xdr:cNvSpPr txBox="1"/>
      </xdr:nvSpPr>
      <xdr:spPr>
        <a:xfrm>
          <a:off x="9391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1" name="直線コネクタ 140"/>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2"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3" name="直線コネクタ 142"/>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4"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5" name="直線コネクタ 144"/>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6"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7" name="フローチャート: 判断 146"/>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8" name="フローチャート: 判断 147"/>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106697</xdr:rowOff>
    </xdr:from>
    <xdr:ext cx="405111" cy="259045"/>
    <xdr:sp macro="" textlink="">
      <xdr:nvSpPr>
        <xdr:cNvPr id="149"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50" name="フローチャート: 判断 149"/>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51"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57" name="楕円 156"/>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21607</xdr:rowOff>
    </xdr:from>
    <xdr:ext cx="405111" cy="259045"/>
    <xdr:sp macro="" textlink="">
      <xdr:nvSpPr>
        <xdr:cNvPr id="158" name="n_1mainValue【体育館・プー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110490</xdr:rowOff>
    </xdr:from>
    <xdr:to>
      <xdr:col>54</xdr:col>
      <xdr:colOff>189865</xdr:colOff>
      <xdr:row>63</xdr:row>
      <xdr:rowOff>34290</xdr:rowOff>
    </xdr:to>
    <xdr:cxnSp macro="">
      <xdr:nvCxnSpPr>
        <xdr:cNvPr id="182" name="直線コネクタ 181"/>
        <xdr:cNvCxnSpPr/>
      </xdr:nvCxnSpPr>
      <xdr:spPr>
        <a:xfrm flipV="1">
          <a:off x="10476865" y="10397490"/>
          <a:ext cx="0" cy="438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38117</xdr:rowOff>
    </xdr:from>
    <xdr:ext cx="469744" cy="259045"/>
    <xdr:sp macro="" textlink="">
      <xdr:nvSpPr>
        <xdr:cNvPr id="183" name="【体育館・プール】&#10;一人当たり面積最小値テキスト"/>
        <xdr:cNvSpPr txBox="1"/>
      </xdr:nvSpPr>
      <xdr:spPr>
        <a:xfrm>
          <a:off x="10515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34290</xdr:rowOff>
    </xdr:from>
    <xdr:to>
      <xdr:col>55</xdr:col>
      <xdr:colOff>88900</xdr:colOff>
      <xdr:row>63</xdr:row>
      <xdr:rowOff>34290</xdr:rowOff>
    </xdr:to>
    <xdr:cxnSp macro="">
      <xdr:nvCxnSpPr>
        <xdr:cNvPr id="184" name="直線コネクタ 183"/>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57167</xdr:rowOff>
    </xdr:from>
    <xdr:ext cx="469744" cy="259045"/>
    <xdr:sp macro="" textlink="">
      <xdr:nvSpPr>
        <xdr:cNvPr id="185" name="【体育館・プール】&#10;一人当たり面積最大値テキスト"/>
        <xdr:cNvSpPr txBox="1"/>
      </xdr:nvSpPr>
      <xdr:spPr>
        <a:xfrm>
          <a:off x="10515600" y="101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110490</xdr:rowOff>
    </xdr:from>
    <xdr:to>
      <xdr:col>55</xdr:col>
      <xdr:colOff>88900</xdr:colOff>
      <xdr:row>60</xdr:row>
      <xdr:rowOff>110490</xdr:rowOff>
    </xdr:to>
    <xdr:cxnSp macro="">
      <xdr:nvCxnSpPr>
        <xdr:cNvPr id="186" name="直線コネクタ 185"/>
        <xdr:cNvCxnSpPr/>
      </xdr:nvCxnSpPr>
      <xdr:spPr>
        <a:xfrm>
          <a:off x="10388600" y="103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7"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88" name="フローチャート: 判断 187"/>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139700</xdr:rowOff>
    </xdr:from>
    <xdr:to>
      <xdr:col>50</xdr:col>
      <xdr:colOff>165100</xdr:colOff>
      <xdr:row>61</xdr:row>
      <xdr:rowOff>69850</xdr:rowOff>
    </xdr:to>
    <xdr:sp macro="" textlink="">
      <xdr:nvSpPr>
        <xdr:cNvPr id="189" name="フローチャート: 判断 188"/>
        <xdr:cNvSpPr/>
      </xdr:nvSpPr>
      <xdr:spPr>
        <a:xfrm>
          <a:off x="9588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60977</xdr:rowOff>
    </xdr:from>
    <xdr:ext cx="469744" cy="259045"/>
    <xdr:sp macro="" textlink="">
      <xdr:nvSpPr>
        <xdr:cNvPr id="190" name="n_1aveValue【体育館・プール】&#10;一人当たり面積"/>
        <xdr:cNvSpPr txBox="1"/>
      </xdr:nvSpPr>
      <xdr:spPr>
        <a:xfrm>
          <a:off x="9391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91" name="フローチャート: 判断 190"/>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92"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120650</xdr:rowOff>
    </xdr:from>
    <xdr:to>
      <xdr:col>50</xdr:col>
      <xdr:colOff>165100</xdr:colOff>
      <xdr:row>57</xdr:row>
      <xdr:rowOff>50800</xdr:rowOff>
    </xdr:to>
    <xdr:sp macro="" textlink="">
      <xdr:nvSpPr>
        <xdr:cNvPr id="198" name="楕円 197"/>
        <xdr:cNvSpPr/>
      </xdr:nvSpPr>
      <xdr:spPr>
        <a:xfrm>
          <a:off x="9588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67327</xdr:rowOff>
    </xdr:from>
    <xdr:ext cx="469744" cy="259045"/>
    <xdr:sp macro="" textlink="">
      <xdr:nvSpPr>
        <xdr:cNvPr id="199" name="n_1mainValue【体育館・プール】&#10;一人当たり面積"/>
        <xdr:cNvSpPr txBox="1"/>
      </xdr:nvSpPr>
      <xdr:spPr>
        <a:xfrm>
          <a:off x="9391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22" name="直線コネクタ 221"/>
        <xdr:cNvCxnSpPr/>
      </xdr:nvCxnSpPr>
      <xdr:spPr>
        <a:xfrm flipV="1">
          <a:off x="4634865" y="137220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23" name="【福祉施設】&#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24" name="直線コネクタ 223"/>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25" name="【福祉施設】&#10;有形固定資産減価償却率最大値テキスト"/>
        <xdr:cNvSpPr txBox="1"/>
      </xdr:nvSpPr>
      <xdr:spPr>
        <a:xfrm>
          <a:off x="4673600"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26" name="直線コネクタ 225"/>
        <xdr:cNvCxnSpPr/>
      </xdr:nvCxnSpPr>
      <xdr:spPr>
        <a:xfrm>
          <a:off x="4546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4590</xdr:rowOff>
    </xdr:from>
    <xdr:ext cx="405111" cy="259045"/>
    <xdr:sp macro="" textlink="">
      <xdr:nvSpPr>
        <xdr:cNvPr id="227" name="【福祉施設】&#10;有形固定資産減価償却率平均値テキスト"/>
        <xdr:cNvSpPr txBox="1"/>
      </xdr:nvSpPr>
      <xdr:spPr>
        <a:xfrm>
          <a:off x="46736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28" name="フローチャート: 判断 227"/>
        <xdr:cNvSpPr/>
      </xdr:nvSpPr>
      <xdr:spPr>
        <a:xfrm>
          <a:off x="4584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29" name="フローチャート: 判断 228"/>
        <xdr:cNvSpPr/>
      </xdr:nvSpPr>
      <xdr:spPr>
        <a:xfrm>
          <a:off x="3746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57166</xdr:rowOff>
    </xdr:from>
    <xdr:ext cx="405111" cy="259045"/>
    <xdr:sp macro="" textlink="">
      <xdr:nvSpPr>
        <xdr:cNvPr id="230" name="n_1ave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126746</xdr:rowOff>
    </xdr:from>
    <xdr:to>
      <xdr:col>15</xdr:col>
      <xdr:colOff>101600</xdr:colOff>
      <xdr:row>86</xdr:row>
      <xdr:rowOff>56896</xdr:rowOff>
    </xdr:to>
    <xdr:sp macro="" textlink="">
      <xdr:nvSpPr>
        <xdr:cNvPr id="231" name="フローチャート: 判断 230"/>
        <xdr:cNvSpPr/>
      </xdr:nvSpPr>
      <xdr:spPr>
        <a:xfrm>
          <a:off x="2857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73423</xdr:rowOff>
    </xdr:from>
    <xdr:ext cx="405111" cy="259045"/>
    <xdr:sp macro="" textlink="">
      <xdr:nvSpPr>
        <xdr:cNvPr id="232" name="n_2aveValue【福祉施設】&#10;有形固定資産減価償却率"/>
        <xdr:cNvSpPr txBox="1"/>
      </xdr:nvSpPr>
      <xdr:spPr>
        <a:xfrm>
          <a:off x="2705744"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238" name="楕円 237"/>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139716</xdr:rowOff>
    </xdr:from>
    <xdr:ext cx="405111" cy="259045"/>
    <xdr:sp macro="" textlink="">
      <xdr:nvSpPr>
        <xdr:cNvPr id="239" name="n_1mainValue【福祉施設】&#10;有形固定資産減価償却率"/>
        <xdr:cNvSpPr txBox="1"/>
      </xdr:nvSpPr>
      <xdr:spPr>
        <a:xfrm>
          <a:off x="3582044" y="1437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129539</xdr:rowOff>
    </xdr:from>
    <xdr:to>
      <xdr:col>54</xdr:col>
      <xdr:colOff>189865</xdr:colOff>
      <xdr:row>85</xdr:row>
      <xdr:rowOff>80011</xdr:rowOff>
    </xdr:to>
    <xdr:cxnSp macro="">
      <xdr:nvCxnSpPr>
        <xdr:cNvPr id="263" name="直線コネクタ 262"/>
        <xdr:cNvCxnSpPr/>
      </xdr:nvCxnSpPr>
      <xdr:spPr>
        <a:xfrm flipV="1">
          <a:off x="10476865" y="13845539"/>
          <a:ext cx="0" cy="80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83838</xdr:rowOff>
    </xdr:from>
    <xdr:ext cx="469744" cy="259045"/>
    <xdr:sp macro="" textlink="">
      <xdr:nvSpPr>
        <xdr:cNvPr id="264" name="【福祉施設】&#10;一人当たり面積最小値テキスト"/>
        <xdr:cNvSpPr txBox="1"/>
      </xdr:nvSpPr>
      <xdr:spPr>
        <a:xfrm>
          <a:off x="10515600"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80011</xdr:rowOff>
    </xdr:from>
    <xdr:to>
      <xdr:col>55</xdr:col>
      <xdr:colOff>88900</xdr:colOff>
      <xdr:row>85</xdr:row>
      <xdr:rowOff>80011</xdr:rowOff>
    </xdr:to>
    <xdr:cxnSp macro="">
      <xdr:nvCxnSpPr>
        <xdr:cNvPr id="265" name="直線コネクタ 264"/>
        <xdr:cNvCxnSpPr/>
      </xdr:nvCxnSpPr>
      <xdr:spPr>
        <a:xfrm>
          <a:off x="10388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76216</xdr:rowOff>
    </xdr:from>
    <xdr:ext cx="469744" cy="259045"/>
    <xdr:sp macro="" textlink="">
      <xdr:nvSpPr>
        <xdr:cNvPr id="266" name="【福祉施設】&#10;一人当たり面積最大値テキスト"/>
        <xdr:cNvSpPr txBox="1"/>
      </xdr:nvSpPr>
      <xdr:spPr>
        <a:xfrm>
          <a:off x="10515600"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129539</xdr:rowOff>
    </xdr:from>
    <xdr:to>
      <xdr:col>55</xdr:col>
      <xdr:colOff>88900</xdr:colOff>
      <xdr:row>80</xdr:row>
      <xdr:rowOff>129539</xdr:rowOff>
    </xdr:to>
    <xdr:cxnSp macro="">
      <xdr:nvCxnSpPr>
        <xdr:cNvPr id="267" name="直線コネクタ 266"/>
        <xdr:cNvCxnSpPr/>
      </xdr:nvCxnSpPr>
      <xdr:spPr>
        <a:xfrm>
          <a:off x="10388600" y="1384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72407</xdr:rowOff>
    </xdr:from>
    <xdr:ext cx="469744" cy="259045"/>
    <xdr:sp macro="" textlink="">
      <xdr:nvSpPr>
        <xdr:cNvPr id="268" name="【福祉施設】&#10;一人当たり面積平均値テキスト"/>
        <xdr:cNvSpPr txBox="1"/>
      </xdr:nvSpPr>
      <xdr:spPr>
        <a:xfrm>
          <a:off x="10515600" y="1413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93980</xdr:rowOff>
    </xdr:from>
    <xdr:to>
      <xdr:col>55</xdr:col>
      <xdr:colOff>50800</xdr:colOff>
      <xdr:row>83</xdr:row>
      <xdr:rowOff>24130</xdr:rowOff>
    </xdr:to>
    <xdr:sp macro="" textlink="">
      <xdr:nvSpPr>
        <xdr:cNvPr id="269" name="フローチャート: 判断 268"/>
        <xdr:cNvSpPr/>
      </xdr:nvSpPr>
      <xdr:spPr>
        <a:xfrm>
          <a:off x="104267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270" name="フローチャート: 判断 26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156227</xdr:rowOff>
    </xdr:from>
    <xdr:ext cx="469744" cy="259045"/>
    <xdr:sp macro="" textlink="">
      <xdr:nvSpPr>
        <xdr:cNvPr id="271"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86361</xdr:rowOff>
    </xdr:from>
    <xdr:to>
      <xdr:col>46</xdr:col>
      <xdr:colOff>38100</xdr:colOff>
      <xdr:row>83</xdr:row>
      <xdr:rowOff>16511</xdr:rowOff>
    </xdr:to>
    <xdr:sp macro="" textlink="">
      <xdr:nvSpPr>
        <xdr:cNvPr id="272" name="フローチャート: 判断 271"/>
        <xdr:cNvSpPr/>
      </xdr:nvSpPr>
      <xdr:spPr>
        <a:xfrm>
          <a:off x="8699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33038</xdr:rowOff>
    </xdr:from>
    <xdr:ext cx="469744" cy="259045"/>
    <xdr:sp macro="" textlink="">
      <xdr:nvSpPr>
        <xdr:cNvPr id="273" name="n_2aveValue【福祉施設】&#10;一人当たり面積"/>
        <xdr:cNvSpPr txBox="1"/>
      </xdr:nvSpPr>
      <xdr:spPr>
        <a:xfrm>
          <a:off x="85154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55880</xdr:rowOff>
    </xdr:from>
    <xdr:to>
      <xdr:col>50</xdr:col>
      <xdr:colOff>165100</xdr:colOff>
      <xdr:row>78</xdr:row>
      <xdr:rowOff>157480</xdr:rowOff>
    </xdr:to>
    <xdr:sp macro="" textlink="">
      <xdr:nvSpPr>
        <xdr:cNvPr id="279" name="楕円 278"/>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2557</xdr:rowOff>
    </xdr:from>
    <xdr:ext cx="469744" cy="259045"/>
    <xdr:sp macro="" textlink="">
      <xdr:nvSpPr>
        <xdr:cNvPr id="280" name="n_1mainValue【福祉施設】&#10;一人当たり面積"/>
        <xdr:cNvSpPr txBox="1"/>
      </xdr:nvSpPr>
      <xdr:spPr>
        <a:xfrm>
          <a:off x="93917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06" name="直線コネクタ 305"/>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09"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10" name="直線コネクタ 309"/>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11"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12" name="フローチャート: 判断 31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13" name="フローチャート: 判断 312"/>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14"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15" name="フローチャート: 判断 314"/>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16"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322" name="楕円 321"/>
        <xdr:cNvSpPr/>
      </xdr:nvSpPr>
      <xdr:spPr>
        <a:xfrm>
          <a:off x="3746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112503</xdr:rowOff>
    </xdr:from>
    <xdr:ext cx="405111" cy="259045"/>
    <xdr:sp macro="" textlink="">
      <xdr:nvSpPr>
        <xdr:cNvPr id="323" name="n_1mainValue【市民会館】&#10;有形固定資産減価償却率"/>
        <xdr:cNvSpPr txBox="1"/>
      </xdr:nvSpPr>
      <xdr:spPr>
        <a:xfrm>
          <a:off x="3582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47" name="直線コネクタ 346"/>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48"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49" name="直線コネクタ 348"/>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50"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51" name="直線コネクタ 350"/>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52"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53" name="フローチャート: 判断 352"/>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54" name="フローチャート: 判断 35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355"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6" name="フローチャート: 判断 355"/>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7"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363" name="楕円 362"/>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76216</xdr:rowOff>
    </xdr:from>
    <xdr:ext cx="469744" cy="259045"/>
    <xdr:sp macro="" textlink="">
      <xdr:nvSpPr>
        <xdr:cNvPr id="364"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90" name="直線コネクタ 389"/>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91"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92" name="直線コネクタ 391"/>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93"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94" name="直線コネクタ 393"/>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5"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6" name="フローチャート: 判断 395"/>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97" name="フローチャート: 判断 396"/>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147518</xdr:rowOff>
    </xdr:from>
    <xdr:ext cx="405111" cy="259045"/>
    <xdr:sp macro="" textlink="">
      <xdr:nvSpPr>
        <xdr:cNvPr id="398" name="n_1aveValue【一般廃棄物処理施設】&#10;有形固定資産減価償却率"/>
        <xdr:cNvSpPr txBox="1"/>
      </xdr:nvSpPr>
      <xdr:spPr>
        <a:xfrm>
          <a:off x="152660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399" name="フローチャート: 判断 398"/>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00"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41728</xdr:rowOff>
    </xdr:from>
    <xdr:to>
      <xdr:col>81</xdr:col>
      <xdr:colOff>101600</xdr:colOff>
      <xdr:row>34</xdr:row>
      <xdr:rowOff>143328</xdr:rowOff>
    </xdr:to>
    <xdr:sp macro="" textlink="">
      <xdr:nvSpPr>
        <xdr:cNvPr id="406" name="楕円 405"/>
        <xdr:cNvSpPr/>
      </xdr:nvSpPr>
      <xdr:spPr>
        <a:xfrm>
          <a:off x="1543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159855</xdr:rowOff>
    </xdr:from>
    <xdr:ext cx="405111" cy="259045"/>
    <xdr:sp macro="" textlink="">
      <xdr:nvSpPr>
        <xdr:cNvPr id="407" name="n_1mainValue【一般廃棄物処理施設】&#10;有形固定資産減価償却率"/>
        <xdr:cNvSpPr txBox="1"/>
      </xdr:nvSpPr>
      <xdr:spPr>
        <a:xfrm>
          <a:off x="15266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18" name="テキスト ボックス 417"/>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20" name="テキスト ボックス 419"/>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2" name="テキスト ボックス 42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4" name="テキスト ボックス 423"/>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30" name="直線コネクタ 429"/>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31"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32" name="直線コネクタ 431"/>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33"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34" name="直線コネクタ 433"/>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35"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36" name="フローチャート: 判断 435"/>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37" name="フローチャート: 判断 436"/>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18480</xdr:rowOff>
    </xdr:from>
    <xdr:ext cx="534377" cy="259045"/>
    <xdr:sp macro="" textlink="">
      <xdr:nvSpPr>
        <xdr:cNvPr id="438" name="n_1aveValue【一般廃棄物処理施設】&#10;一人当たり有形固定資産（償却資産）額"/>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39" name="フローチャート: 判断 438"/>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16448</xdr:rowOff>
    </xdr:from>
    <xdr:ext cx="534377" cy="259045"/>
    <xdr:sp macro="" textlink="">
      <xdr:nvSpPr>
        <xdr:cNvPr id="440" name="n_2aveValue【一般廃棄物処理施設】&#10;一人当たり有形固定資産（償却資産）額"/>
        <xdr:cNvSpPr txBox="1"/>
      </xdr:nvSpPr>
      <xdr:spPr>
        <a:xfrm>
          <a:off x="20167111"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22680</xdr:rowOff>
    </xdr:from>
    <xdr:to>
      <xdr:col>112</xdr:col>
      <xdr:colOff>38100</xdr:colOff>
      <xdr:row>36</xdr:row>
      <xdr:rowOff>124280</xdr:rowOff>
    </xdr:to>
    <xdr:sp macro="" textlink="">
      <xdr:nvSpPr>
        <xdr:cNvPr id="446" name="楕円 445"/>
        <xdr:cNvSpPr/>
      </xdr:nvSpPr>
      <xdr:spPr>
        <a:xfrm>
          <a:off x="21272500" y="61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34</xdr:row>
      <xdr:rowOff>140807</xdr:rowOff>
    </xdr:from>
    <xdr:ext cx="534377" cy="259045"/>
    <xdr:sp macro="" textlink="">
      <xdr:nvSpPr>
        <xdr:cNvPr id="447" name="n_1mainValue【一般廃棄物処理施設】&#10;一人当たり有形固定資産（償却資産）額"/>
        <xdr:cNvSpPr txBox="1"/>
      </xdr:nvSpPr>
      <xdr:spPr>
        <a:xfrm>
          <a:off x="21043411" y="59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8" name="テキスト ボックス 4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8" name="テキスト ボックス 4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72" name="直線コネクタ 471"/>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73"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74" name="直線コネクタ 473"/>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75"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76" name="直線コネクタ 475"/>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77"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78" name="フローチャート: 判断 47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79" name="フローチャート: 判断 478"/>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60977</xdr:rowOff>
    </xdr:from>
    <xdr:ext cx="405111" cy="259045"/>
    <xdr:sp macro="" textlink="">
      <xdr:nvSpPr>
        <xdr:cNvPr id="480"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481" name="フローチャート: 判断 480"/>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63517</xdr:rowOff>
    </xdr:from>
    <xdr:ext cx="405111" cy="259045"/>
    <xdr:sp macro="" textlink="">
      <xdr:nvSpPr>
        <xdr:cNvPr id="482" name="n_2aveValue【保健センター・保健所】&#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488" name="楕円 487"/>
        <xdr:cNvSpPr/>
      </xdr:nvSpPr>
      <xdr:spPr>
        <a:xfrm>
          <a:off x="15430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128287</xdr:rowOff>
    </xdr:from>
    <xdr:ext cx="405111" cy="259045"/>
    <xdr:sp macro="" textlink="">
      <xdr:nvSpPr>
        <xdr:cNvPr id="489" name="n_1mainValue【保健センター・保健所】&#10;有形固定資産減価償却率"/>
        <xdr:cNvSpPr txBox="1"/>
      </xdr:nvSpPr>
      <xdr:spPr>
        <a:xfrm>
          <a:off x="15266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15" name="直線コネクタ 514"/>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1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17" name="直線コネクタ 51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18"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19" name="直線コネクタ 518"/>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20"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21" name="フローチャート: 判断 520"/>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22" name="フローチャート: 判断 521"/>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23"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24" name="フローチャート: 判断 523"/>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25"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531" name="楕円 530"/>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99984</xdr:rowOff>
    </xdr:from>
    <xdr:ext cx="469744" cy="259045"/>
    <xdr:sp macro="" textlink="">
      <xdr:nvSpPr>
        <xdr:cNvPr id="532"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3" name="テキスト ボックス 54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4" name="直線コネクタ 5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5" name="テキスト ボックス 54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6" name="直線コネクタ 5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7" name="テキスト ボックス 5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8" name="直線コネクタ 5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9" name="テキスト ボックス 5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0" name="直線コネクタ 5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1" name="テキスト ボックス 5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2" name="直線コネクタ 5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3" name="テキスト ボックス 5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4" name="直線コネクタ 5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5" name="テキスト ボックス 55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59" name="直線コネクタ 558"/>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60"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61" name="直線コネクタ 560"/>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62"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63" name="直線コネクタ 562"/>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564" name="【消防施設】&#10;有形固定資産減価償却率平均値テキスト"/>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65" name="フローチャート: 判断 564"/>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66" name="フローチャート: 判断 565"/>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101254</xdr:rowOff>
    </xdr:from>
    <xdr:ext cx="405111" cy="259045"/>
    <xdr:sp macro="" textlink="">
      <xdr:nvSpPr>
        <xdr:cNvPr id="567" name="n_1aveValue【消防施設】&#10;有形固定資産減価償却率"/>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568" name="フローチャート: 判断 567"/>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569" name="n_2aveValue【消防施設】&#10;有形固定資産減価償却率"/>
        <xdr:cNvSpPr txBox="1"/>
      </xdr:nvSpPr>
      <xdr:spPr>
        <a:xfrm>
          <a:off x="14389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575" name="楕円 574"/>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9089</xdr:rowOff>
    </xdr:from>
    <xdr:ext cx="405111" cy="259045"/>
    <xdr:sp macro="" textlink="">
      <xdr:nvSpPr>
        <xdr:cNvPr id="576" name="n_1mainValue【消防施設】&#10;有形固定資産減価償却率"/>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98" name="直線コネクタ 597"/>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99"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00" name="直線コネクタ 599"/>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01"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02" name="直線コネクタ 601"/>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03"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04" name="フローチャート: 判断 603"/>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05" name="フローチャート: 判断 604"/>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75455</xdr:rowOff>
    </xdr:from>
    <xdr:ext cx="469744" cy="259045"/>
    <xdr:sp macro="" textlink="">
      <xdr:nvSpPr>
        <xdr:cNvPr id="606"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07" name="フローチャート: 判断 606"/>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08"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14" name="楕円 613"/>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103140</xdr:rowOff>
    </xdr:from>
    <xdr:ext cx="469744" cy="259045"/>
    <xdr:sp macro="" textlink="">
      <xdr:nvSpPr>
        <xdr:cNvPr id="615"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7" name="テキスト ボックス 62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5" name="テキスト ボックス 6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39" name="直線コネクタ 638"/>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40"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41" name="直線コネクタ 640"/>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42"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43" name="直線コネクタ 642"/>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44"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45" name="フローチャート: 判断 644"/>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46" name="フローチャート: 判断 645"/>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47"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48" name="フローチャート: 判断 647"/>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49"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76836</xdr:rowOff>
    </xdr:from>
    <xdr:to>
      <xdr:col>81</xdr:col>
      <xdr:colOff>101600</xdr:colOff>
      <xdr:row>102</xdr:row>
      <xdr:rowOff>6986</xdr:rowOff>
    </xdr:to>
    <xdr:sp macro="" textlink="">
      <xdr:nvSpPr>
        <xdr:cNvPr id="655" name="楕円 654"/>
        <xdr:cNvSpPr/>
      </xdr:nvSpPr>
      <xdr:spPr>
        <a:xfrm>
          <a:off x="15430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23513</xdr:rowOff>
    </xdr:from>
    <xdr:ext cx="405111" cy="259045"/>
    <xdr:sp macro="" textlink="">
      <xdr:nvSpPr>
        <xdr:cNvPr id="656" name="n_1mainValue【庁舎】&#10;有形固定資産減価償却率"/>
        <xdr:cNvSpPr txBox="1"/>
      </xdr:nvSpPr>
      <xdr:spPr>
        <a:xfrm>
          <a:off x="152660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7" name="テキスト ボックス 6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7" name="テキスト ボックス 6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53339</xdr:rowOff>
    </xdr:from>
    <xdr:to>
      <xdr:col>116</xdr:col>
      <xdr:colOff>62864</xdr:colOff>
      <xdr:row>108</xdr:row>
      <xdr:rowOff>144780</xdr:rowOff>
    </xdr:to>
    <xdr:cxnSp macro="">
      <xdr:nvCxnSpPr>
        <xdr:cNvPr id="681" name="直線コネクタ 680"/>
        <xdr:cNvCxnSpPr/>
      </xdr:nvCxnSpPr>
      <xdr:spPr>
        <a:xfrm flipV="1">
          <a:off x="22160864" y="17541239"/>
          <a:ext cx="0" cy="11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82" name="【庁舎】&#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83" name="直線コネクタ 68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xdr:rowOff>
    </xdr:from>
    <xdr:ext cx="469744" cy="259045"/>
    <xdr:sp macro="" textlink="">
      <xdr:nvSpPr>
        <xdr:cNvPr id="684" name="【庁舎】&#10;一人当たり面積最大値テキスト"/>
        <xdr:cNvSpPr txBox="1"/>
      </xdr:nvSpPr>
      <xdr:spPr>
        <a:xfrm>
          <a:off x="22199600"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53339</xdr:rowOff>
    </xdr:from>
    <xdr:to>
      <xdr:col>116</xdr:col>
      <xdr:colOff>152400</xdr:colOff>
      <xdr:row>102</xdr:row>
      <xdr:rowOff>53339</xdr:rowOff>
    </xdr:to>
    <xdr:cxnSp macro="">
      <xdr:nvCxnSpPr>
        <xdr:cNvPr id="685" name="直線コネクタ 684"/>
        <xdr:cNvCxnSpPr/>
      </xdr:nvCxnSpPr>
      <xdr:spPr>
        <a:xfrm>
          <a:off x="22072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686"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87" name="フローチャート: 判断 686"/>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688" name="フローチャート: 判断 687"/>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137177</xdr:rowOff>
    </xdr:from>
    <xdr:ext cx="469744" cy="259045"/>
    <xdr:sp macro="" textlink="">
      <xdr:nvSpPr>
        <xdr:cNvPr id="689"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120650</xdr:rowOff>
    </xdr:from>
    <xdr:to>
      <xdr:col>107</xdr:col>
      <xdr:colOff>101600</xdr:colOff>
      <xdr:row>108</xdr:row>
      <xdr:rowOff>50800</xdr:rowOff>
    </xdr:to>
    <xdr:sp macro="" textlink="">
      <xdr:nvSpPr>
        <xdr:cNvPr id="690" name="フローチャート: 判断 689"/>
        <xdr:cNvSpPr/>
      </xdr:nvSpPr>
      <xdr:spPr>
        <a:xfrm>
          <a:off x="20383500" y="184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67327</xdr:rowOff>
    </xdr:from>
    <xdr:ext cx="469744" cy="259045"/>
    <xdr:sp macro="" textlink="">
      <xdr:nvSpPr>
        <xdr:cNvPr id="691" name="n_2aveValue【庁舎】&#10;一人当たり面積"/>
        <xdr:cNvSpPr txBox="1"/>
      </xdr:nvSpPr>
      <xdr:spPr>
        <a:xfrm>
          <a:off x="20199427" y="182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17780</xdr:rowOff>
    </xdr:from>
    <xdr:to>
      <xdr:col>112</xdr:col>
      <xdr:colOff>38100</xdr:colOff>
      <xdr:row>100</xdr:row>
      <xdr:rowOff>119380</xdr:rowOff>
    </xdr:to>
    <xdr:sp macro="" textlink="">
      <xdr:nvSpPr>
        <xdr:cNvPr id="697" name="楕円 696"/>
        <xdr:cNvSpPr/>
      </xdr:nvSpPr>
      <xdr:spPr>
        <a:xfrm>
          <a:off x="21272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135907</xdr:rowOff>
    </xdr:from>
    <xdr:ext cx="469744" cy="259045"/>
    <xdr:sp macro="" textlink="">
      <xdr:nvSpPr>
        <xdr:cNvPr id="698" name="n_1mainValue【庁舎】&#10;一人当たり面積"/>
        <xdr:cNvSpPr txBox="1"/>
      </xdr:nvSpPr>
      <xdr:spPr>
        <a:xfrm>
          <a:off x="21075727"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住民一人当たり面積は、合併により同種同等の施設を複数保有することとなったことや急激な人口減少を要因として、総じて類似団体より高い傾向にある。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で乖離が大きいが、特に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に関しては、今後適正配置を含めた老朽化対策を計画的に行っていく必要がある。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と比較して数値が低下し</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、類似団体と比較してもその平均を大きく下回っている。引き続き、公の施設の統廃合による管理経費の削減に取り組</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むなど</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歳出規模の縮減に努めるとともに、地方税の徴収強化等の取り組みを通じて自主財源の確保に努め、財政基盤の強化を図りたい。</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44450</xdr:rowOff>
    </xdr:to>
    <xdr:cxnSp macro="">
      <xdr:nvCxnSpPr>
        <xdr:cNvPr id="71" name="直線コネクタ 70"/>
        <xdr:cNvCxnSpPr/>
      </xdr:nvCxnSpPr>
      <xdr:spPr>
        <a:xfrm>
          <a:off x="4114800" y="75537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7" name="直線コネクタ 76"/>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分子である経常経費充当一般財源、分母である経常一般財源ともに前年度より減少となったが、特に経常一般財源においての普通交付税の減少による影響が大きかったため、前年度数値と比較して</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ポイント増加することとなった。類似団体の平均と比較しても高く、財政構造の弾力性が低い結果となっており、引き続き、公の施設の統廃合による管理経費の削減に取り組</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むなど</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歳出規模の縮減に努めるとともに、地方税の徴収強化</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や受益者負担の原則に即した適正な使用料の設定</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自主財源の確保に努め、財政基盤の強化を図りたい。</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50377</xdr:rowOff>
    </xdr:to>
    <xdr:cxnSp macro="">
      <xdr:nvCxnSpPr>
        <xdr:cNvPr id="134" name="直線コネクタ 133"/>
        <xdr:cNvCxnSpPr/>
      </xdr:nvCxnSpPr>
      <xdr:spPr>
        <a:xfrm>
          <a:off x="4114800" y="113499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66</xdr:row>
      <xdr:rowOff>34290</xdr:rowOff>
    </xdr:to>
    <xdr:cxnSp macro="">
      <xdr:nvCxnSpPr>
        <xdr:cNvPr id="137" name="直線コネクタ 136"/>
        <xdr:cNvCxnSpPr/>
      </xdr:nvCxnSpPr>
      <xdr:spPr>
        <a:xfrm>
          <a:off x="3225800" y="111328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117263</xdr:rowOff>
    </xdr:to>
    <xdr:cxnSp macro="">
      <xdr:nvCxnSpPr>
        <xdr:cNvPr id="140" name="直線コネクタ 139"/>
        <xdr:cNvCxnSpPr/>
      </xdr:nvCxnSpPr>
      <xdr:spPr>
        <a:xfrm flipV="1">
          <a:off x="2336800" y="1113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65</xdr:row>
      <xdr:rowOff>117263</xdr:rowOff>
    </xdr:to>
    <xdr:cxnSp macro="">
      <xdr:nvCxnSpPr>
        <xdr:cNvPr id="143" name="直線コネクタ 142"/>
        <xdr:cNvCxnSpPr/>
      </xdr:nvCxnSpPr>
      <xdr:spPr>
        <a:xfrm>
          <a:off x="1447800" y="108995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3" name="楕円 152"/>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143104</xdr:rowOff>
    </xdr:from>
    <xdr:ext cx="762000" cy="259045"/>
    <xdr:sp macro="" textlink="">
      <xdr:nvSpPr>
        <xdr:cNvPr id="154" name="財政構造の弾力性該当値テキスト"/>
        <xdr:cNvSpPr txBox="1"/>
      </xdr:nvSpPr>
      <xdr:spPr>
        <a:xfrm>
          <a:off x="5041900" y="11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5" name="楕円 154"/>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6" name="テキスト ボックス 155"/>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9" name="楕円 158"/>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6790</xdr:rowOff>
    </xdr:from>
    <xdr:ext cx="762000" cy="259045"/>
    <xdr:sp macro="" textlink="">
      <xdr:nvSpPr>
        <xdr:cNvPr id="160" name="テキスト ボックス 159"/>
        <xdr:cNvSpPr txBox="1"/>
      </xdr:nvSpPr>
      <xdr:spPr>
        <a:xfrm>
          <a:off x="1955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1" name="楕円 160"/>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2" name="テキスト ボックス 161"/>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前</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2,996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して</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、引き続き、類似団体の平均よりも高い数値となっている。合併により多くの公共施設を抱えることとなったことや島しょ部地域を抱えるという本市の特殊な地理的要因による影響も考えられるが、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今後も事務事業、組織等の見直し等を行い、適正な人員配置、時間外勤務手当の抑制</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を図るほか、公の施設の統廃合による管理経費</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の削減により、</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物件費等の削減に努めたい。</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118605</xdr:rowOff>
    </xdr:from>
    <xdr:to>
      <xdr:col>23</xdr:col>
      <xdr:colOff>133350</xdr:colOff>
      <xdr:row>88</xdr:row>
      <xdr:rowOff>19448</xdr:rowOff>
    </xdr:to>
    <xdr:cxnSp macro="">
      <xdr:nvCxnSpPr>
        <xdr:cNvPr id="195" name="直線コネクタ 194"/>
        <xdr:cNvCxnSpPr/>
      </xdr:nvCxnSpPr>
      <xdr:spPr>
        <a:xfrm flipV="1">
          <a:off x="4114800" y="15034755"/>
          <a:ext cx="838200" cy="7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122828</xdr:rowOff>
    </xdr:from>
    <xdr:to>
      <xdr:col>19</xdr:col>
      <xdr:colOff>133350</xdr:colOff>
      <xdr:row>88</xdr:row>
      <xdr:rowOff>19448</xdr:rowOff>
    </xdr:to>
    <xdr:cxnSp macro="">
      <xdr:nvCxnSpPr>
        <xdr:cNvPr id="198" name="直線コネクタ 197"/>
        <xdr:cNvCxnSpPr/>
      </xdr:nvCxnSpPr>
      <xdr:spPr>
        <a:xfrm>
          <a:off x="3225800" y="15038978"/>
          <a:ext cx="889000" cy="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122828</xdr:rowOff>
    </xdr:from>
    <xdr:to>
      <xdr:col>15</xdr:col>
      <xdr:colOff>82550</xdr:colOff>
      <xdr:row>87</xdr:row>
      <xdr:rowOff>129367</xdr:rowOff>
    </xdr:to>
    <xdr:cxnSp macro="">
      <xdr:nvCxnSpPr>
        <xdr:cNvPr id="201" name="直線コネクタ 200"/>
        <xdr:cNvCxnSpPr/>
      </xdr:nvCxnSpPr>
      <xdr:spPr>
        <a:xfrm flipV="1">
          <a:off x="2336800" y="15038978"/>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203" name="テキスト ボックス 202"/>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56373</xdr:rowOff>
    </xdr:from>
    <xdr:to>
      <xdr:col>11</xdr:col>
      <xdr:colOff>31750</xdr:colOff>
      <xdr:row>87</xdr:row>
      <xdr:rowOff>129367</xdr:rowOff>
    </xdr:to>
    <xdr:cxnSp macro="">
      <xdr:nvCxnSpPr>
        <xdr:cNvPr id="204" name="直線コネクタ 203"/>
        <xdr:cNvCxnSpPr/>
      </xdr:nvCxnSpPr>
      <xdr:spPr>
        <a:xfrm>
          <a:off x="1447800" y="14972523"/>
          <a:ext cx="889000" cy="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126581</xdr:rowOff>
    </xdr:from>
    <xdr:ext cx="762000" cy="259045"/>
    <xdr:sp macro="" textlink="">
      <xdr:nvSpPr>
        <xdr:cNvPr id="206" name="テキスト ボックス 205"/>
        <xdr:cNvSpPr txBox="1"/>
      </xdr:nvSpPr>
      <xdr:spPr>
        <a:xfrm>
          <a:off x="1955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34622</xdr:rowOff>
    </xdr:from>
    <xdr:ext cx="762000" cy="259045"/>
    <xdr:sp macro="" textlink="">
      <xdr:nvSpPr>
        <xdr:cNvPr id="208" name="テキスト ボックス 207"/>
        <xdr:cNvSpPr txBox="1"/>
      </xdr:nvSpPr>
      <xdr:spPr>
        <a:xfrm>
          <a:off x="1066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67805</xdr:rowOff>
    </xdr:from>
    <xdr:to>
      <xdr:col>23</xdr:col>
      <xdr:colOff>184150</xdr:colOff>
      <xdr:row>87</xdr:row>
      <xdr:rowOff>169405</xdr:rowOff>
    </xdr:to>
    <xdr:sp macro="" textlink="">
      <xdr:nvSpPr>
        <xdr:cNvPr id="214" name="楕円 213"/>
        <xdr:cNvSpPr/>
      </xdr:nvSpPr>
      <xdr:spPr>
        <a:xfrm>
          <a:off x="4902200" y="149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135132</xdr:rowOff>
    </xdr:from>
    <xdr:ext cx="762000" cy="259045"/>
    <xdr:sp macro="" textlink="">
      <xdr:nvSpPr>
        <xdr:cNvPr id="215" name="人件費・物件費等の状況該当値テキスト"/>
        <xdr:cNvSpPr txBox="1"/>
      </xdr:nvSpPr>
      <xdr:spPr>
        <a:xfrm>
          <a:off x="5041900" y="1487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140098</xdr:rowOff>
    </xdr:from>
    <xdr:to>
      <xdr:col>19</xdr:col>
      <xdr:colOff>184150</xdr:colOff>
      <xdr:row>88</xdr:row>
      <xdr:rowOff>70248</xdr:rowOff>
    </xdr:to>
    <xdr:sp macro="" textlink="">
      <xdr:nvSpPr>
        <xdr:cNvPr id="216" name="楕円 215"/>
        <xdr:cNvSpPr/>
      </xdr:nvSpPr>
      <xdr:spPr>
        <a:xfrm>
          <a:off x="4064000" y="150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55025</xdr:rowOff>
    </xdr:from>
    <xdr:ext cx="736600" cy="259045"/>
    <xdr:sp macro="" textlink="">
      <xdr:nvSpPr>
        <xdr:cNvPr id="217" name="テキスト ボックス 216"/>
        <xdr:cNvSpPr txBox="1"/>
      </xdr:nvSpPr>
      <xdr:spPr>
        <a:xfrm>
          <a:off x="3733800" y="1514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72028</xdr:rowOff>
    </xdr:from>
    <xdr:to>
      <xdr:col>15</xdr:col>
      <xdr:colOff>133350</xdr:colOff>
      <xdr:row>88</xdr:row>
      <xdr:rowOff>2178</xdr:rowOff>
    </xdr:to>
    <xdr:sp macro="" textlink="">
      <xdr:nvSpPr>
        <xdr:cNvPr id="218" name="楕円 217"/>
        <xdr:cNvSpPr/>
      </xdr:nvSpPr>
      <xdr:spPr>
        <a:xfrm>
          <a:off x="3175000" y="149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158405</xdr:rowOff>
    </xdr:from>
    <xdr:ext cx="762000" cy="259045"/>
    <xdr:sp macro="" textlink="">
      <xdr:nvSpPr>
        <xdr:cNvPr id="219" name="テキスト ボックス 218"/>
        <xdr:cNvSpPr txBox="1"/>
      </xdr:nvSpPr>
      <xdr:spPr>
        <a:xfrm>
          <a:off x="2844800" y="1507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78567</xdr:rowOff>
    </xdr:from>
    <xdr:to>
      <xdr:col>11</xdr:col>
      <xdr:colOff>82550</xdr:colOff>
      <xdr:row>88</xdr:row>
      <xdr:rowOff>8717</xdr:rowOff>
    </xdr:to>
    <xdr:sp macro="" textlink="">
      <xdr:nvSpPr>
        <xdr:cNvPr id="220" name="楕円 219"/>
        <xdr:cNvSpPr/>
      </xdr:nvSpPr>
      <xdr:spPr>
        <a:xfrm>
          <a:off x="2286000" y="149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164944</xdr:rowOff>
    </xdr:from>
    <xdr:ext cx="762000" cy="259045"/>
    <xdr:sp macro="" textlink="">
      <xdr:nvSpPr>
        <xdr:cNvPr id="221" name="テキスト ボックス 220"/>
        <xdr:cNvSpPr txBox="1"/>
      </xdr:nvSpPr>
      <xdr:spPr>
        <a:xfrm>
          <a:off x="1955800" y="1508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5573</xdr:rowOff>
    </xdr:from>
    <xdr:to>
      <xdr:col>7</xdr:col>
      <xdr:colOff>31750</xdr:colOff>
      <xdr:row>87</xdr:row>
      <xdr:rowOff>107173</xdr:rowOff>
    </xdr:to>
    <xdr:sp macro="" textlink="">
      <xdr:nvSpPr>
        <xdr:cNvPr id="222" name="楕円 221"/>
        <xdr:cNvSpPr/>
      </xdr:nvSpPr>
      <xdr:spPr>
        <a:xfrm>
          <a:off x="1397000" y="149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91950</xdr:rowOff>
    </xdr:from>
    <xdr:ext cx="762000" cy="259045"/>
    <xdr:sp macro="" textlink="">
      <xdr:nvSpPr>
        <xdr:cNvPr id="223" name="テキスト ボックス 222"/>
        <xdr:cNvSpPr txBox="1"/>
      </xdr:nvSpPr>
      <xdr:spPr>
        <a:xfrm>
          <a:off x="1066800" y="1500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74084</xdr:rowOff>
    </xdr:to>
    <xdr:cxnSp macro="">
      <xdr:nvCxnSpPr>
        <xdr:cNvPr id="257" name="直線コネクタ 256"/>
        <xdr:cNvCxnSpPr/>
      </xdr:nvCxnSpPr>
      <xdr:spPr>
        <a:xfrm>
          <a:off x="16179800" y="13961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74084</xdr:rowOff>
    </xdr:to>
    <xdr:cxnSp macro="">
      <xdr:nvCxnSpPr>
        <xdr:cNvPr id="260" name="直線コネクタ 259"/>
        <xdr:cNvCxnSpPr/>
      </xdr:nvCxnSpPr>
      <xdr:spPr>
        <a:xfrm>
          <a:off x="15290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81</xdr:row>
      <xdr:rowOff>33866</xdr:rowOff>
    </xdr:to>
    <xdr:cxnSp macro="">
      <xdr:nvCxnSpPr>
        <xdr:cNvPr id="263" name="直線コネクタ 262"/>
        <xdr:cNvCxnSpPr/>
      </xdr:nvCxnSpPr>
      <xdr:spPr>
        <a:xfrm>
          <a:off x="14401800" y="137604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165100</xdr:rowOff>
    </xdr:to>
    <xdr:cxnSp macro="">
      <xdr:nvCxnSpPr>
        <xdr:cNvPr id="266" name="直線コネクタ 265"/>
        <xdr:cNvCxnSpPr/>
      </xdr:nvCxnSpPr>
      <xdr:spPr>
        <a:xfrm flipV="1">
          <a:off x="13512800" y="137604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6" name="楕円 275"/>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116011</xdr:rowOff>
    </xdr:from>
    <xdr:ext cx="762000" cy="259045"/>
    <xdr:sp macro="" textlink="">
      <xdr:nvSpPr>
        <xdr:cNvPr id="277"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8" name="楕円 277"/>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9" name="テキスト ボックス 278"/>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80" name="楕円 279"/>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81" name="テキスト ボックス 280"/>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2" name="楕円 281"/>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3" name="テキスト ボックス 282"/>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月の広域合併により、職員数が増加したが、平成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月に第</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次定員適正化計画を、平成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月に第</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次定員適正化計画を策定し、職員数の削減に取り組んできた結果、合併直後から平成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月時点までに</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466</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の職員の削減を達成した。それでもなお、人口千人当たりの職員数は、本市が有する地理的特性を考慮すると単純に比較することはできないものの、類似団体平均を上回わる結果となっている。現在は、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月に策定した第</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次定員適正化計画に基づき、平成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月までに新たに</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名の削減（平成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年度比）を目指している。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130810</xdr:rowOff>
    </xdr:from>
    <xdr:to>
      <xdr:col>81</xdr:col>
      <xdr:colOff>44450</xdr:colOff>
      <xdr:row>66</xdr:row>
      <xdr:rowOff>158962</xdr:rowOff>
    </xdr:to>
    <xdr:cxnSp macro="">
      <xdr:nvCxnSpPr>
        <xdr:cNvPr id="320" name="直線コネクタ 319"/>
        <xdr:cNvCxnSpPr/>
      </xdr:nvCxnSpPr>
      <xdr:spPr>
        <a:xfrm>
          <a:off x="16179800" y="1144651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130810</xdr:rowOff>
    </xdr:from>
    <xdr:to>
      <xdr:col>77</xdr:col>
      <xdr:colOff>44450</xdr:colOff>
      <xdr:row>66</xdr:row>
      <xdr:rowOff>142875</xdr:rowOff>
    </xdr:to>
    <xdr:cxnSp macro="">
      <xdr:nvCxnSpPr>
        <xdr:cNvPr id="323" name="直線コネクタ 322"/>
        <xdr:cNvCxnSpPr/>
      </xdr:nvCxnSpPr>
      <xdr:spPr>
        <a:xfrm flipV="1">
          <a:off x="15290800" y="114465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142875</xdr:rowOff>
    </xdr:from>
    <xdr:to>
      <xdr:col>72</xdr:col>
      <xdr:colOff>203200</xdr:colOff>
      <xdr:row>67</xdr:row>
      <xdr:rowOff>55880</xdr:rowOff>
    </xdr:to>
    <xdr:cxnSp macro="">
      <xdr:nvCxnSpPr>
        <xdr:cNvPr id="326" name="直線コネクタ 325"/>
        <xdr:cNvCxnSpPr/>
      </xdr:nvCxnSpPr>
      <xdr:spPr>
        <a:xfrm flipV="1">
          <a:off x="14401800" y="114585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55880</xdr:rowOff>
    </xdr:from>
    <xdr:to>
      <xdr:col>68</xdr:col>
      <xdr:colOff>152400</xdr:colOff>
      <xdr:row>67</xdr:row>
      <xdr:rowOff>80010</xdr:rowOff>
    </xdr:to>
    <xdr:cxnSp macro="">
      <xdr:nvCxnSpPr>
        <xdr:cNvPr id="329" name="直線コネクタ 328"/>
        <xdr:cNvCxnSpPr/>
      </xdr:nvCxnSpPr>
      <xdr:spPr>
        <a:xfrm flipV="1">
          <a:off x="13512800" y="1154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108162</xdr:rowOff>
    </xdr:from>
    <xdr:to>
      <xdr:col>81</xdr:col>
      <xdr:colOff>95250</xdr:colOff>
      <xdr:row>67</xdr:row>
      <xdr:rowOff>38312</xdr:rowOff>
    </xdr:to>
    <xdr:sp macro="" textlink="">
      <xdr:nvSpPr>
        <xdr:cNvPr id="339" name="楕円 338"/>
        <xdr:cNvSpPr/>
      </xdr:nvSpPr>
      <xdr:spPr>
        <a:xfrm>
          <a:off x="169672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4039</xdr:rowOff>
    </xdr:from>
    <xdr:ext cx="762000" cy="259045"/>
    <xdr:sp macro="" textlink="">
      <xdr:nvSpPr>
        <xdr:cNvPr id="340" name="定員管理の状況該当値テキスト"/>
        <xdr:cNvSpPr txBox="1"/>
      </xdr:nvSpPr>
      <xdr:spPr>
        <a:xfrm>
          <a:off x="17106900" y="1131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80010</xdr:rowOff>
    </xdr:from>
    <xdr:to>
      <xdr:col>77</xdr:col>
      <xdr:colOff>95250</xdr:colOff>
      <xdr:row>67</xdr:row>
      <xdr:rowOff>10160</xdr:rowOff>
    </xdr:to>
    <xdr:sp macro="" textlink="">
      <xdr:nvSpPr>
        <xdr:cNvPr id="341" name="楕円 340"/>
        <xdr:cNvSpPr/>
      </xdr:nvSpPr>
      <xdr:spPr>
        <a:xfrm>
          <a:off x="16129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166387</xdr:rowOff>
    </xdr:from>
    <xdr:ext cx="736600" cy="259045"/>
    <xdr:sp macro="" textlink="">
      <xdr:nvSpPr>
        <xdr:cNvPr id="342" name="テキスト ボックス 341"/>
        <xdr:cNvSpPr txBox="1"/>
      </xdr:nvSpPr>
      <xdr:spPr>
        <a:xfrm>
          <a:off x="15798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92075</xdr:rowOff>
    </xdr:from>
    <xdr:to>
      <xdr:col>73</xdr:col>
      <xdr:colOff>44450</xdr:colOff>
      <xdr:row>67</xdr:row>
      <xdr:rowOff>22225</xdr:rowOff>
    </xdr:to>
    <xdr:sp macro="" textlink="">
      <xdr:nvSpPr>
        <xdr:cNvPr id="343" name="楕円 342"/>
        <xdr:cNvSpPr/>
      </xdr:nvSpPr>
      <xdr:spPr>
        <a:xfrm>
          <a:off x="15240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7002</xdr:rowOff>
    </xdr:from>
    <xdr:ext cx="762000" cy="259045"/>
    <xdr:sp macro="" textlink="">
      <xdr:nvSpPr>
        <xdr:cNvPr id="344" name="テキスト ボックス 343"/>
        <xdr:cNvSpPr txBox="1"/>
      </xdr:nvSpPr>
      <xdr:spPr>
        <a:xfrm>
          <a:off x="14909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5080</xdr:rowOff>
    </xdr:from>
    <xdr:to>
      <xdr:col>68</xdr:col>
      <xdr:colOff>203200</xdr:colOff>
      <xdr:row>67</xdr:row>
      <xdr:rowOff>106680</xdr:rowOff>
    </xdr:to>
    <xdr:sp macro="" textlink="">
      <xdr:nvSpPr>
        <xdr:cNvPr id="345" name="楕円 344"/>
        <xdr:cNvSpPr/>
      </xdr:nvSpPr>
      <xdr:spPr>
        <a:xfrm>
          <a:off x="14351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91457</xdr:rowOff>
    </xdr:from>
    <xdr:ext cx="762000" cy="259045"/>
    <xdr:sp macro="" textlink="">
      <xdr:nvSpPr>
        <xdr:cNvPr id="346" name="テキスト ボックス 345"/>
        <xdr:cNvSpPr txBox="1"/>
      </xdr:nvSpPr>
      <xdr:spPr>
        <a:xfrm>
          <a:off x="14020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29210</xdr:rowOff>
    </xdr:from>
    <xdr:to>
      <xdr:col>64</xdr:col>
      <xdr:colOff>152400</xdr:colOff>
      <xdr:row>67</xdr:row>
      <xdr:rowOff>130810</xdr:rowOff>
    </xdr:to>
    <xdr:sp macro="" textlink="">
      <xdr:nvSpPr>
        <xdr:cNvPr id="347" name="楕円 346"/>
        <xdr:cNvSpPr/>
      </xdr:nvSpPr>
      <xdr:spPr>
        <a:xfrm>
          <a:off x="13462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115587</xdr:rowOff>
    </xdr:from>
    <xdr:ext cx="762000" cy="259045"/>
    <xdr:sp macro="" textlink="">
      <xdr:nvSpPr>
        <xdr:cNvPr id="348" name="テキスト ボックス 347"/>
        <xdr:cNvSpPr txBox="1"/>
      </xdr:nvSpPr>
      <xdr:spPr>
        <a:xfrm>
          <a:off x="13131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充当した一般財源等が増加した一方で、準元利償還金のうち公営企業に要する経費の財源とする地方債の償還の財源に充てたと認められる繰入金が減少した結果、当該比率の算定における分子は、前年度に比べてやや減少した。しかしながら、分母を構成する標準財政規模の縮小がそれを上回ったことから、単年度の実質公債費比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ポイント増加し、３か年平均でも</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また、依然として類似団体平均の数値を大きく上回っているが、これは近年、合併に伴い必要となった施設の統合整備等を集中的に実施した結果である。なお、発行した地方債の大部分は、基準財政需要額への算入率が高いものであり、今後とも同比率が</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9313</xdr:rowOff>
    </xdr:to>
    <xdr:cxnSp macro="">
      <xdr:nvCxnSpPr>
        <xdr:cNvPr id="382" name="直線コネクタ 381"/>
        <xdr:cNvCxnSpPr/>
      </xdr:nvCxnSpPr>
      <xdr:spPr>
        <a:xfrm>
          <a:off x="16179800" y="719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9313</xdr:rowOff>
    </xdr:to>
    <xdr:cxnSp macro="">
      <xdr:nvCxnSpPr>
        <xdr:cNvPr id="385" name="直線コネクタ 384"/>
        <xdr:cNvCxnSpPr/>
      </xdr:nvCxnSpPr>
      <xdr:spPr>
        <a:xfrm flipV="1">
          <a:off x="15290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7" name="テキスト ボックス 38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25400</xdr:rowOff>
    </xdr:to>
    <xdr:cxnSp macro="">
      <xdr:nvCxnSpPr>
        <xdr:cNvPr id="388" name="直線コネクタ 387"/>
        <xdr:cNvCxnSpPr/>
      </xdr:nvCxnSpPr>
      <xdr:spPr>
        <a:xfrm flipV="1">
          <a:off x="14401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90" name="テキスト ボックス 389"/>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97790</xdr:rowOff>
    </xdr:to>
    <xdr:cxnSp macro="">
      <xdr:nvCxnSpPr>
        <xdr:cNvPr id="391" name="直線コネクタ 390"/>
        <xdr:cNvCxnSpPr/>
      </xdr:nvCxnSpPr>
      <xdr:spPr>
        <a:xfrm flipV="1">
          <a:off x="13512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93" name="テキスト ボックス 392"/>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1" name="楕円 400"/>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2"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3" name="楕円 402"/>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4" name="テキスト ボックス 403"/>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5" name="楕円 404"/>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6" name="テキスト ボックス 405"/>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9" name="楕円 408"/>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0" name="テキスト ボックス 409"/>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tx1"/>
              </a:solidFill>
              <a:effectLst/>
              <a:latin typeface="ＭＳ Ｐゴシック" panose="020B0600070205080204" pitchFamily="50" charset="-128"/>
              <a:ea typeface="ＭＳ Ｐゴシック" panose="020B0600070205080204" pitchFamily="50" charset="-128"/>
            </a:rPr>
            <a:t>　標準財政規模が減少したことから当該比率の算定における分母の数値が減少し、当市を代表する大型事業の１つである新ごみ処理施設整備事業の実施に伴う合併特例債の発行などにより一般会計等における地方債残高が増加した一方で、公営企業債等繰入見込額が減少し、分子の数値が減少した結果、将来負担比率は前年度比</a:t>
          </a:r>
          <a:r>
            <a:rPr lang="en-US" altLang="ja-JP" sz="1100">
              <a:solidFill>
                <a:schemeClr val="tx1"/>
              </a:solidFill>
              <a:effectLst/>
              <a:latin typeface="ＭＳ Ｐゴシック" panose="020B0600070205080204" pitchFamily="50" charset="-128"/>
              <a:ea typeface="ＭＳ Ｐゴシック" panose="020B0600070205080204" pitchFamily="50" charset="-128"/>
            </a:rPr>
            <a:t>5.6</a:t>
          </a:r>
          <a:r>
            <a:rPr lang="ja-JP" altLang="en-US" sz="1100">
              <a:solidFill>
                <a:schemeClr val="tx1"/>
              </a:solidFill>
              <a:effectLst/>
              <a:latin typeface="ＭＳ Ｐゴシック" panose="020B0600070205080204" pitchFamily="50" charset="-128"/>
              <a:ea typeface="ＭＳ Ｐゴシック" panose="020B0600070205080204" pitchFamily="50" charset="-128"/>
            </a:rPr>
            <a:t>ポイントの減少となった。また、類似団体平均を</a:t>
          </a:r>
          <a:r>
            <a:rPr lang="en-US" altLang="ja-JP" sz="1100">
              <a:solidFill>
                <a:schemeClr val="tx1"/>
              </a:solidFill>
              <a:effectLst/>
              <a:latin typeface="ＭＳ Ｐゴシック" panose="020B0600070205080204" pitchFamily="50" charset="-128"/>
              <a:ea typeface="ＭＳ Ｐゴシック" panose="020B0600070205080204" pitchFamily="50" charset="-128"/>
            </a:rPr>
            <a:t>8.3</a:t>
          </a:r>
          <a:r>
            <a:rPr lang="ja-JP" altLang="en-US" sz="1100">
              <a:solidFill>
                <a:schemeClr val="tx1"/>
              </a:solidFill>
              <a:effectLst/>
              <a:latin typeface="ＭＳ Ｐゴシック" panose="020B0600070205080204" pitchFamily="50" charset="-128"/>
              <a:ea typeface="ＭＳ Ｐゴシック" panose="020B0600070205080204" pitchFamily="50" charset="-128"/>
            </a:rPr>
            <a:t>ポイント下回っている。　今後、合併算定替による加算額の更なる縮減によって普通交付税や臨時財政対策債が減少し、標準財政規模が減少するとともに、収支不足等に対応するため、充当可能基金の取り崩しを行うことで、将来負担比率の上昇が見込まれるが、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65278</xdr:rowOff>
    </xdr:from>
    <xdr:to>
      <xdr:col>81</xdr:col>
      <xdr:colOff>44450</xdr:colOff>
      <xdr:row>14</xdr:row>
      <xdr:rowOff>110321</xdr:rowOff>
    </xdr:to>
    <xdr:cxnSp macro="">
      <xdr:nvCxnSpPr>
        <xdr:cNvPr id="444" name="直線コネクタ 443"/>
        <xdr:cNvCxnSpPr/>
      </xdr:nvCxnSpPr>
      <xdr:spPr>
        <a:xfrm flipV="1">
          <a:off x="16179800" y="2465578"/>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5"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110321</xdr:rowOff>
    </xdr:from>
    <xdr:to>
      <xdr:col>77</xdr:col>
      <xdr:colOff>44450</xdr:colOff>
      <xdr:row>14</xdr:row>
      <xdr:rowOff>165015</xdr:rowOff>
    </xdr:to>
    <xdr:cxnSp macro="">
      <xdr:nvCxnSpPr>
        <xdr:cNvPr id="447" name="直線コネクタ 446"/>
        <xdr:cNvCxnSpPr/>
      </xdr:nvCxnSpPr>
      <xdr:spPr>
        <a:xfrm flipV="1">
          <a:off x="15290800" y="2510621"/>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28338</xdr:rowOff>
    </xdr:from>
    <xdr:ext cx="736600" cy="259045"/>
    <xdr:sp macro="" textlink="">
      <xdr:nvSpPr>
        <xdr:cNvPr id="449" name="テキスト ボックス 448"/>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165015</xdr:rowOff>
    </xdr:from>
    <xdr:to>
      <xdr:col>72</xdr:col>
      <xdr:colOff>203200</xdr:colOff>
      <xdr:row>15</xdr:row>
      <xdr:rowOff>122259</xdr:rowOff>
    </xdr:to>
    <xdr:cxnSp macro="">
      <xdr:nvCxnSpPr>
        <xdr:cNvPr id="450" name="直線コネクタ 449"/>
        <xdr:cNvCxnSpPr/>
      </xdr:nvCxnSpPr>
      <xdr:spPr>
        <a:xfrm flipV="1">
          <a:off x="14401800" y="256531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122259</xdr:rowOff>
    </xdr:from>
    <xdr:to>
      <xdr:col>68</xdr:col>
      <xdr:colOff>152400</xdr:colOff>
      <xdr:row>16</xdr:row>
      <xdr:rowOff>6308</xdr:rowOff>
    </xdr:to>
    <xdr:cxnSp macro="">
      <xdr:nvCxnSpPr>
        <xdr:cNvPr id="453" name="直線コネクタ 452"/>
        <xdr:cNvCxnSpPr/>
      </xdr:nvCxnSpPr>
      <xdr:spPr>
        <a:xfrm flipV="1">
          <a:off x="13512800" y="269400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5" name="テキスト ボックス 454"/>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57" name="テキスト ボックス 456"/>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63" name="楕円 462"/>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107205</xdr:rowOff>
    </xdr:from>
    <xdr:ext cx="762000" cy="259045"/>
    <xdr:sp macro="" textlink="">
      <xdr:nvSpPr>
        <xdr:cNvPr id="464" name="将来負担の状況該当値テキスト"/>
        <xdr:cNvSpPr txBox="1"/>
      </xdr:nvSpPr>
      <xdr:spPr>
        <a:xfrm>
          <a:off x="17106900" y="233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59521</xdr:rowOff>
    </xdr:from>
    <xdr:to>
      <xdr:col>77</xdr:col>
      <xdr:colOff>95250</xdr:colOff>
      <xdr:row>14</xdr:row>
      <xdr:rowOff>161121</xdr:rowOff>
    </xdr:to>
    <xdr:sp macro="" textlink="">
      <xdr:nvSpPr>
        <xdr:cNvPr id="465" name="楕円 464"/>
        <xdr:cNvSpPr/>
      </xdr:nvSpPr>
      <xdr:spPr>
        <a:xfrm>
          <a:off x="16129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171298</xdr:rowOff>
    </xdr:from>
    <xdr:ext cx="736600" cy="259045"/>
    <xdr:sp macro="" textlink="">
      <xdr:nvSpPr>
        <xdr:cNvPr id="466" name="テキスト ボックス 465"/>
        <xdr:cNvSpPr txBox="1"/>
      </xdr:nvSpPr>
      <xdr:spPr>
        <a:xfrm>
          <a:off x="15798800" y="2228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114215</xdr:rowOff>
    </xdr:from>
    <xdr:to>
      <xdr:col>73</xdr:col>
      <xdr:colOff>44450</xdr:colOff>
      <xdr:row>15</xdr:row>
      <xdr:rowOff>44365</xdr:rowOff>
    </xdr:to>
    <xdr:sp macro="" textlink="">
      <xdr:nvSpPr>
        <xdr:cNvPr id="467" name="楕円 466"/>
        <xdr:cNvSpPr/>
      </xdr:nvSpPr>
      <xdr:spPr>
        <a:xfrm>
          <a:off x="15240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29142</xdr:rowOff>
    </xdr:from>
    <xdr:ext cx="762000" cy="259045"/>
    <xdr:sp macro="" textlink="">
      <xdr:nvSpPr>
        <xdr:cNvPr id="468" name="テキスト ボックス 467"/>
        <xdr:cNvSpPr txBox="1"/>
      </xdr:nvSpPr>
      <xdr:spPr>
        <a:xfrm>
          <a:off x="14909800" y="26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69" name="楕円 468"/>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157836</xdr:rowOff>
    </xdr:from>
    <xdr:ext cx="762000" cy="259045"/>
    <xdr:sp macro="" textlink="">
      <xdr:nvSpPr>
        <xdr:cNvPr id="470" name="テキスト ボックス 469"/>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126958</xdr:rowOff>
    </xdr:from>
    <xdr:to>
      <xdr:col>64</xdr:col>
      <xdr:colOff>152400</xdr:colOff>
      <xdr:row>16</xdr:row>
      <xdr:rowOff>57108</xdr:rowOff>
    </xdr:to>
    <xdr:sp macro="" textlink="">
      <xdr:nvSpPr>
        <xdr:cNvPr id="471" name="楕円 470"/>
        <xdr:cNvSpPr/>
      </xdr:nvSpPr>
      <xdr:spPr>
        <a:xfrm>
          <a:off x="13462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41885</xdr:rowOff>
    </xdr:from>
    <xdr:ext cx="762000" cy="259045"/>
    <xdr:sp macro="" textlink="">
      <xdr:nvSpPr>
        <xdr:cNvPr id="472" name="テキスト ボックス 471"/>
        <xdr:cNvSpPr txBox="1"/>
      </xdr:nvSpPr>
      <xdr:spPr>
        <a:xfrm>
          <a:off x="13131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前年度数値と比較して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し、引き続き、類似団体の平均を下回っている状況にある。平成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にそれぞれ策定した定員適正化計画（第</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次、第</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次</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計画期間を前倒しして、職員の削減目標を達成して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今後も事務事業、組織等の見直し等を行い、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適正な人員配置、時間外勤務手当の抑制に努めるなど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人件費の削減に努めたい。</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151493</xdr:rowOff>
    </xdr:to>
    <xdr:cxnSp macro="">
      <xdr:nvCxnSpPr>
        <xdr:cNvPr id="68" name="直線コネクタ 67"/>
        <xdr:cNvCxnSpPr/>
      </xdr:nvCxnSpPr>
      <xdr:spPr>
        <a:xfrm flipV="1">
          <a:off x="3987800" y="5988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86178</xdr:rowOff>
    </xdr:from>
    <xdr:to>
      <xdr:col>19</xdr:col>
      <xdr:colOff>187325</xdr:colOff>
      <xdr:row>35</xdr:row>
      <xdr:rowOff>151493</xdr:rowOff>
    </xdr:to>
    <xdr:cxnSp macro="">
      <xdr:nvCxnSpPr>
        <xdr:cNvPr id="71" name="直線コネクタ 70"/>
        <xdr:cNvCxnSpPr/>
      </xdr:nvCxnSpPr>
      <xdr:spPr>
        <a:xfrm>
          <a:off x="3098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36</xdr:row>
      <xdr:rowOff>99786</xdr:rowOff>
    </xdr:to>
    <xdr:cxnSp macro="">
      <xdr:nvCxnSpPr>
        <xdr:cNvPr id="74" name="直線コネクタ 73"/>
        <xdr:cNvCxnSpPr/>
      </xdr:nvCxnSpPr>
      <xdr:spPr>
        <a:xfrm flipV="1">
          <a:off x="2209800" y="60869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36</xdr:row>
      <xdr:rowOff>99786</xdr:rowOff>
    </xdr:to>
    <xdr:cxnSp macro="">
      <xdr:nvCxnSpPr>
        <xdr:cNvPr id="77" name="直線コネクタ 76"/>
        <xdr:cNvCxnSpPr/>
      </xdr:nvCxnSpPr>
      <xdr:spPr>
        <a:xfrm>
          <a:off x="1320800" y="61195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1" name="楕円 90"/>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147155</xdr:rowOff>
    </xdr:from>
    <xdr:ext cx="762000" cy="259045"/>
    <xdr:sp macro="" textlink="">
      <xdr:nvSpPr>
        <xdr:cNvPr id="92" name="テキスト ボックス 91"/>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160763</xdr:rowOff>
    </xdr:from>
    <xdr:ext cx="762000" cy="259045"/>
    <xdr:sp macro="" textlink="">
      <xdr:nvSpPr>
        <xdr:cNvPr id="94" name="テキスト ボックス 93"/>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8363</xdr:rowOff>
    </xdr:from>
    <xdr:ext cx="762000" cy="259045"/>
    <xdr:sp macro="" textlink="">
      <xdr:nvSpPr>
        <xdr:cNvPr id="96" name="テキスト ボックス 95"/>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ポイント減少し、類似団体平均と同水準にある。施設の管理経費の減少が主な要因である。物件費の主要な部分を占める施設の管理経費については、平成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の施設等評価及びあり方方針」のもと、施設の集約化や複合化による総量削減に取り組んでいるところであり、この取り組みを更に推し進めることで、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94343</xdr:rowOff>
    </xdr:to>
    <xdr:cxnSp macro="">
      <xdr:nvCxnSpPr>
        <xdr:cNvPr id="131" name="直線コネクタ 130"/>
        <xdr:cNvCxnSpPr/>
      </xdr:nvCxnSpPr>
      <xdr:spPr>
        <a:xfrm flipV="1">
          <a:off x="15671800" y="3098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94343</xdr:rowOff>
    </xdr:to>
    <xdr:cxnSp macro="">
      <xdr:nvCxnSpPr>
        <xdr:cNvPr id="134" name="直線コネクタ 133"/>
        <xdr:cNvCxnSpPr/>
      </xdr:nvCxnSpPr>
      <xdr:spPr>
        <a:xfrm>
          <a:off x="14782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45357</xdr:rowOff>
    </xdr:to>
    <xdr:cxnSp macro="">
      <xdr:nvCxnSpPr>
        <xdr:cNvPr id="137" name="直線コネクタ 136"/>
        <xdr:cNvCxnSpPr/>
      </xdr:nvCxnSpPr>
      <xdr:spPr>
        <a:xfrm flipV="1">
          <a:off x="13893800" y="3082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39" name="テキスト ボックス 138"/>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86179</xdr:rowOff>
    </xdr:from>
    <xdr:to>
      <xdr:col>69</xdr:col>
      <xdr:colOff>92075</xdr:colOff>
      <xdr:row>18</xdr:row>
      <xdr:rowOff>45357</xdr:rowOff>
    </xdr:to>
    <xdr:cxnSp macro="">
      <xdr:nvCxnSpPr>
        <xdr:cNvPr id="140" name="直線コネクタ 139"/>
        <xdr:cNvCxnSpPr/>
      </xdr:nvCxnSpPr>
      <xdr:spPr>
        <a:xfrm>
          <a:off x="13004800" y="30008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166007</xdr:rowOff>
    </xdr:from>
    <xdr:to>
      <xdr:col>69</xdr:col>
      <xdr:colOff>142875</xdr:colOff>
      <xdr:row>18</xdr:row>
      <xdr:rowOff>96157</xdr:rowOff>
    </xdr:to>
    <xdr:sp macro="" textlink="">
      <xdr:nvSpPr>
        <xdr:cNvPr id="156" name="楕円 155"/>
        <xdr:cNvSpPr/>
      </xdr:nvSpPr>
      <xdr:spPr>
        <a:xfrm>
          <a:off x="13843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106334</xdr:rowOff>
    </xdr:from>
    <xdr:ext cx="762000" cy="259045"/>
    <xdr:sp macro="" textlink="">
      <xdr:nvSpPr>
        <xdr:cNvPr id="157" name="テキスト ボックス 156"/>
        <xdr:cNvSpPr txBox="1"/>
      </xdr:nvSpPr>
      <xdr:spPr>
        <a:xfrm>
          <a:off x="13512800" y="284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35379</xdr:rowOff>
    </xdr:from>
    <xdr:to>
      <xdr:col>65</xdr:col>
      <xdr:colOff>53975</xdr:colOff>
      <xdr:row>17</xdr:row>
      <xdr:rowOff>136979</xdr:rowOff>
    </xdr:to>
    <xdr:sp macro="" textlink="">
      <xdr:nvSpPr>
        <xdr:cNvPr id="158" name="楕円 157"/>
        <xdr:cNvSpPr/>
      </xdr:nvSpPr>
      <xdr:spPr>
        <a:xfrm>
          <a:off x="12954000" y="29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147156</xdr:rowOff>
    </xdr:from>
    <xdr:ext cx="762000" cy="259045"/>
    <xdr:sp macro="" textlink="">
      <xdr:nvSpPr>
        <xdr:cNvPr id="159" name="テキスト ボックス 158"/>
        <xdr:cNvSpPr txBox="1"/>
      </xdr:nvSpPr>
      <xdr:spPr>
        <a:xfrm>
          <a:off x="12623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たものの、引き続き、類似団体の平均を下回っている状況にある。前年度と比較すると、生活保護扶助費や障害福祉サービス費、施設型給付費等に充当した一般財源額が伸びている。これらを含めた社会保障関係経費については、今後も増加することが見込まれているため、更なる適正な執行に取り組み、上昇率の抑制に努めたい。</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81280</xdr:rowOff>
    </xdr:to>
    <xdr:cxnSp macro="">
      <xdr:nvCxnSpPr>
        <xdr:cNvPr id="190" name="直線コネクタ 189"/>
        <xdr:cNvCxnSpPr/>
      </xdr:nvCxnSpPr>
      <xdr:spPr>
        <a:xfrm>
          <a:off x="3987800" y="9545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115570</xdr:rowOff>
    </xdr:to>
    <xdr:cxnSp macro="">
      <xdr:nvCxnSpPr>
        <xdr:cNvPr id="193" name="直線コネクタ 192"/>
        <xdr:cNvCxnSpPr/>
      </xdr:nvCxnSpPr>
      <xdr:spPr>
        <a:xfrm>
          <a:off x="3098800" y="9385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5" name="テキスト ボックス 19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127000</xdr:rowOff>
    </xdr:to>
    <xdr:cxnSp macro="">
      <xdr:nvCxnSpPr>
        <xdr:cNvPr id="196" name="直線コネクタ 195"/>
        <xdr:cNvCxnSpPr/>
      </xdr:nvCxnSpPr>
      <xdr:spPr>
        <a:xfrm>
          <a:off x="2209800" y="931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138430</xdr:rowOff>
    </xdr:from>
    <xdr:to>
      <xdr:col>11</xdr:col>
      <xdr:colOff>9525</xdr:colOff>
      <xdr:row>54</xdr:row>
      <xdr:rowOff>58420</xdr:rowOff>
    </xdr:to>
    <xdr:cxnSp macro="">
      <xdr:nvCxnSpPr>
        <xdr:cNvPr id="199" name="直線コネクタ 198"/>
        <xdr:cNvCxnSpPr/>
      </xdr:nvCxnSpPr>
      <xdr:spPr>
        <a:xfrm>
          <a:off x="1320800" y="9225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9" name="楕円 208"/>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10"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11" name="楕円 210"/>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2" name="テキスト ボックス 211"/>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5" name="楕円 214"/>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6" name="テキスト ボックス 215"/>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87630</xdr:rowOff>
    </xdr:from>
    <xdr:to>
      <xdr:col>6</xdr:col>
      <xdr:colOff>171450</xdr:colOff>
      <xdr:row>54</xdr:row>
      <xdr:rowOff>17780</xdr:rowOff>
    </xdr:to>
    <xdr:sp macro="" textlink="">
      <xdr:nvSpPr>
        <xdr:cNvPr id="217" name="楕円 216"/>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27957</xdr:rowOff>
    </xdr:from>
    <xdr:ext cx="762000" cy="259045"/>
    <xdr:sp macro="" textlink="">
      <xdr:nvSpPr>
        <xdr:cNvPr id="218" name="テキスト ボックス 217"/>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ポイントの増加であるが、類似団体の平均は下回っている。後期高齢者医療療養給付費など繰出金の増加が主な要因である。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69850</xdr:rowOff>
    </xdr:to>
    <xdr:cxnSp macro="">
      <xdr:nvCxnSpPr>
        <xdr:cNvPr id="255" name="直線コネクタ 254"/>
        <xdr:cNvCxnSpPr/>
      </xdr:nvCxnSpPr>
      <xdr:spPr>
        <a:xfrm>
          <a:off x="15671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6" name="その他平均値テキスト"/>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59</xdr:row>
      <xdr:rowOff>12700</xdr:rowOff>
    </xdr:to>
    <xdr:cxnSp macro="">
      <xdr:nvCxnSpPr>
        <xdr:cNvPr id="258" name="直線コネクタ 257"/>
        <xdr:cNvCxnSpPr/>
      </xdr:nvCxnSpPr>
      <xdr:spPr>
        <a:xfrm flipV="1">
          <a:off x="14782800" y="949960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12700</xdr:rowOff>
    </xdr:to>
    <xdr:cxnSp macro="">
      <xdr:nvCxnSpPr>
        <xdr:cNvPr id="261" name="直線コネクタ 260"/>
        <xdr:cNvCxnSpPr/>
      </xdr:nvCxnSpPr>
      <xdr:spPr>
        <a:xfrm>
          <a:off x="13893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112713</xdr:rowOff>
    </xdr:from>
    <xdr:to>
      <xdr:col>69</xdr:col>
      <xdr:colOff>92075</xdr:colOff>
      <xdr:row>59</xdr:row>
      <xdr:rowOff>12700</xdr:rowOff>
    </xdr:to>
    <xdr:cxnSp macro="">
      <xdr:nvCxnSpPr>
        <xdr:cNvPr id="264" name="直線コネクタ 263"/>
        <xdr:cNvCxnSpPr/>
      </xdr:nvCxnSpPr>
      <xdr:spPr>
        <a:xfrm>
          <a:off x="13004800" y="100568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4" name="楕円 273"/>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5"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6" name="楕円 27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7" name="テキスト ボックス 27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8" name="楕円 277"/>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9" name="テキスト ボックス 278"/>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80" name="楕円 279"/>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81" name="テキスト ボックス 280"/>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61913</xdr:rowOff>
    </xdr:from>
    <xdr:to>
      <xdr:col>65</xdr:col>
      <xdr:colOff>53975</xdr:colOff>
      <xdr:row>58</xdr:row>
      <xdr:rowOff>163513</xdr:rowOff>
    </xdr:to>
    <xdr:sp macro="" textlink="">
      <xdr:nvSpPr>
        <xdr:cNvPr id="282" name="楕円 281"/>
        <xdr:cNvSpPr/>
      </xdr:nvSpPr>
      <xdr:spPr>
        <a:xfrm>
          <a:off x="12954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148290</xdr:rowOff>
    </xdr:from>
    <xdr:ext cx="762000" cy="259045"/>
    <xdr:sp macro="" textlink="">
      <xdr:nvSpPr>
        <xdr:cNvPr id="283" name="テキスト ボックス 282"/>
        <xdr:cNvSpPr txBox="1"/>
      </xdr:nvSpPr>
      <xdr:spPr>
        <a:xfrm>
          <a:off x="12623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ポイントの減少であるが、類似団体の平均は下回っている。なお、平成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下水道事業の法適化に伴い、一般会計からの繰出金の一部が補助費等に分類されることとなっている。これまでも、財政的援助団体への補助金額の見直しを行うなど、経費の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64407</xdr:rowOff>
    </xdr:from>
    <xdr:to>
      <xdr:col>82</xdr:col>
      <xdr:colOff>107950</xdr:colOff>
      <xdr:row>35</xdr:row>
      <xdr:rowOff>75293</xdr:rowOff>
    </xdr:to>
    <xdr:cxnSp macro="">
      <xdr:nvCxnSpPr>
        <xdr:cNvPr id="318" name="直線コネクタ 317"/>
        <xdr:cNvCxnSpPr/>
      </xdr:nvCxnSpPr>
      <xdr:spPr>
        <a:xfrm flipV="1">
          <a:off x="15671800" y="606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35</xdr:row>
      <xdr:rowOff>75293</xdr:rowOff>
    </xdr:to>
    <xdr:cxnSp macro="">
      <xdr:nvCxnSpPr>
        <xdr:cNvPr id="321" name="直線コネクタ 320"/>
        <xdr:cNvCxnSpPr/>
      </xdr:nvCxnSpPr>
      <xdr:spPr>
        <a:xfrm>
          <a:off x="14782800" y="56406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33</xdr:row>
      <xdr:rowOff>15422</xdr:rowOff>
    </xdr:to>
    <xdr:cxnSp macro="">
      <xdr:nvCxnSpPr>
        <xdr:cNvPr id="324" name="直線コネクタ 323"/>
        <xdr:cNvCxnSpPr/>
      </xdr:nvCxnSpPr>
      <xdr:spPr>
        <a:xfrm flipV="1">
          <a:off x="13893800" y="5640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15422</xdr:rowOff>
    </xdr:to>
    <xdr:cxnSp macro="">
      <xdr:nvCxnSpPr>
        <xdr:cNvPr id="327" name="直線コネクタ 326"/>
        <xdr:cNvCxnSpPr/>
      </xdr:nvCxnSpPr>
      <xdr:spPr>
        <a:xfrm>
          <a:off x="13004800" y="567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13607</xdr:rowOff>
    </xdr:from>
    <xdr:to>
      <xdr:col>82</xdr:col>
      <xdr:colOff>158750</xdr:colOff>
      <xdr:row>35</xdr:row>
      <xdr:rowOff>115207</xdr:rowOff>
    </xdr:to>
    <xdr:sp macro="" textlink="">
      <xdr:nvSpPr>
        <xdr:cNvPr id="337" name="楕円 336"/>
        <xdr:cNvSpPr/>
      </xdr:nvSpPr>
      <xdr:spPr>
        <a:xfrm>
          <a:off x="16459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30134</xdr:rowOff>
    </xdr:from>
    <xdr:ext cx="762000" cy="259045"/>
    <xdr:sp macro="" textlink="">
      <xdr:nvSpPr>
        <xdr:cNvPr id="338" name="補助費等該当値テキスト"/>
        <xdr:cNvSpPr txBox="1"/>
      </xdr:nvSpPr>
      <xdr:spPr>
        <a:xfrm>
          <a:off x="16598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9" name="楕円 338"/>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40" name="テキスト ボックス 339"/>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103414</xdr:rowOff>
    </xdr:from>
    <xdr:to>
      <xdr:col>74</xdr:col>
      <xdr:colOff>31750</xdr:colOff>
      <xdr:row>33</xdr:row>
      <xdr:rowOff>33564</xdr:rowOff>
    </xdr:to>
    <xdr:sp macro="" textlink="">
      <xdr:nvSpPr>
        <xdr:cNvPr id="341" name="楕円 340"/>
        <xdr:cNvSpPr/>
      </xdr:nvSpPr>
      <xdr:spPr>
        <a:xfrm>
          <a:off x="14732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43741</xdr:rowOff>
    </xdr:from>
    <xdr:ext cx="762000" cy="259045"/>
    <xdr:sp macro="" textlink="">
      <xdr:nvSpPr>
        <xdr:cNvPr id="342" name="テキスト ボックス 341"/>
        <xdr:cNvSpPr txBox="1"/>
      </xdr:nvSpPr>
      <xdr:spPr>
        <a:xfrm>
          <a:off x="14401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136072</xdr:rowOff>
    </xdr:from>
    <xdr:to>
      <xdr:col>69</xdr:col>
      <xdr:colOff>142875</xdr:colOff>
      <xdr:row>33</xdr:row>
      <xdr:rowOff>66222</xdr:rowOff>
    </xdr:to>
    <xdr:sp macro="" textlink="">
      <xdr:nvSpPr>
        <xdr:cNvPr id="343" name="楕円 342"/>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76399</xdr:rowOff>
    </xdr:from>
    <xdr:ext cx="762000" cy="259045"/>
    <xdr:sp macro="" textlink="">
      <xdr:nvSpPr>
        <xdr:cNvPr id="344" name="テキスト ボックス 343"/>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45" name="楕円 344"/>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46" name="テキスト ボックス 345"/>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前年度数値と比較して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ポイント増加し、類似団体と比較しても高い状況にある。合併に伴う施設の統廃合や国体関連施設の整備、大型事業を集中して実施したことやその財源として借り入れた合併特例債について、償還期間を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年間と比較的短期に設定したことが主な要因である。なお、平成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年度から大型事業のうち、新ごみ処理施設建設事業について、償還期間を施設の管理運営業務の委託期間に合わせた</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62230</xdr:rowOff>
    </xdr:from>
    <xdr:to>
      <xdr:col>24</xdr:col>
      <xdr:colOff>25400</xdr:colOff>
      <xdr:row>81</xdr:row>
      <xdr:rowOff>100330</xdr:rowOff>
    </xdr:to>
    <xdr:cxnSp macro="">
      <xdr:nvCxnSpPr>
        <xdr:cNvPr id="379" name="直線コネクタ 378"/>
        <xdr:cNvCxnSpPr/>
      </xdr:nvCxnSpPr>
      <xdr:spPr>
        <a:xfrm>
          <a:off x="3987800" y="13949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0"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142239</xdr:rowOff>
    </xdr:from>
    <xdr:to>
      <xdr:col>19</xdr:col>
      <xdr:colOff>187325</xdr:colOff>
      <xdr:row>81</xdr:row>
      <xdr:rowOff>62230</xdr:rowOff>
    </xdr:to>
    <xdr:cxnSp macro="">
      <xdr:nvCxnSpPr>
        <xdr:cNvPr id="382" name="直線コネクタ 381"/>
        <xdr:cNvCxnSpPr/>
      </xdr:nvCxnSpPr>
      <xdr:spPr>
        <a:xfrm>
          <a:off x="3098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4" name="テキスト ボックス 383"/>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142239</xdr:rowOff>
    </xdr:to>
    <xdr:cxnSp macro="">
      <xdr:nvCxnSpPr>
        <xdr:cNvPr id="385" name="直線コネクタ 384"/>
        <xdr:cNvCxnSpPr/>
      </xdr:nvCxnSpPr>
      <xdr:spPr>
        <a:xfrm>
          <a:off x="2209800" y="13827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111761</xdr:rowOff>
    </xdr:to>
    <xdr:cxnSp macro="">
      <xdr:nvCxnSpPr>
        <xdr:cNvPr id="388" name="直線コネクタ 387"/>
        <xdr:cNvCxnSpPr/>
      </xdr:nvCxnSpPr>
      <xdr:spPr>
        <a:xfrm>
          <a:off x="1320800" y="13721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49530</xdr:rowOff>
    </xdr:from>
    <xdr:to>
      <xdr:col>24</xdr:col>
      <xdr:colOff>76200</xdr:colOff>
      <xdr:row>81</xdr:row>
      <xdr:rowOff>151130</xdr:rowOff>
    </xdr:to>
    <xdr:sp macro="" textlink="">
      <xdr:nvSpPr>
        <xdr:cNvPr id="398" name="楕円 397"/>
        <xdr:cNvSpPr/>
      </xdr:nvSpPr>
      <xdr:spPr>
        <a:xfrm>
          <a:off x="47752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129557</xdr:rowOff>
    </xdr:from>
    <xdr:ext cx="762000" cy="259045"/>
    <xdr:sp macro="" textlink="">
      <xdr:nvSpPr>
        <xdr:cNvPr id="399" name="公債費該当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11430</xdr:rowOff>
    </xdr:from>
    <xdr:to>
      <xdr:col>20</xdr:col>
      <xdr:colOff>38100</xdr:colOff>
      <xdr:row>81</xdr:row>
      <xdr:rowOff>113030</xdr:rowOff>
    </xdr:to>
    <xdr:sp macro="" textlink="">
      <xdr:nvSpPr>
        <xdr:cNvPr id="400" name="楕円 399"/>
        <xdr:cNvSpPr/>
      </xdr:nvSpPr>
      <xdr:spPr>
        <a:xfrm>
          <a:off x="393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97807</xdr:rowOff>
    </xdr:from>
    <xdr:ext cx="736600" cy="259045"/>
    <xdr:sp macro="" textlink="">
      <xdr:nvSpPr>
        <xdr:cNvPr id="401" name="テキスト ボックス 400"/>
        <xdr:cNvSpPr txBox="1"/>
      </xdr:nvSpPr>
      <xdr:spPr>
        <a:xfrm>
          <a:off x="3606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91439</xdr:rowOff>
    </xdr:from>
    <xdr:to>
      <xdr:col>15</xdr:col>
      <xdr:colOff>149225</xdr:colOff>
      <xdr:row>81</xdr:row>
      <xdr:rowOff>21589</xdr:rowOff>
    </xdr:to>
    <xdr:sp macro="" textlink="">
      <xdr:nvSpPr>
        <xdr:cNvPr id="402" name="楕円 401"/>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6366</xdr:rowOff>
    </xdr:from>
    <xdr:ext cx="762000" cy="259045"/>
    <xdr:sp macro="" textlink="">
      <xdr:nvSpPr>
        <xdr:cNvPr id="403" name="テキスト ボックス 402"/>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404" name="楕円 403"/>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405" name="テキスト ボックス 404"/>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125730</xdr:rowOff>
    </xdr:from>
    <xdr:to>
      <xdr:col>6</xdr:col>
      <xdr:colOff>171450</xdr:colOff>
      <xdr:row>80</xdr:row>
      <xdr:rowOff>55880</xdr:rowOff>
    </xdr:to>
    <xdr:sp macro="" textlink="">
      <xdr:nvSpPr>
        <xdr:cNvPr id="406" name="楕円 405"/>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40657</xdr:rowOff>
    </xdr:from>
    <xdr:ext cx="762000" cy="259045"/>
    <xdr:sp macro="" textlink="">
      <xdr:nvSpPr>
        <xdr:cNvPr id="407" name="テキスト ボックス 406"/>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し、引き続き、類似団体の平均を下回っている状況である。人件費の減少が扶助費などの増加を上回ったことによるものである。今後も、社会保障関連経費や老朽化が進む公共施設等の維持管理経費等は増加が予想されるため、定員の適正化や事務事業の見直し、公共施設の統廃合等に積極的に取り組み、経費の削減に努めたい。</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74</xdr:row>
      <xdr:rowOff>50800</xdr:rowOff>
    </xdr:to>
    <xdr:cxnSp macro="">
      <xdr:nvCxnSpPr>
        <xdr:cNvPr id="440" name="直線コネクタ 439"/>
        <xdr:cNvCxnSpPr/>
      </xdr:nvCxnSpPr>
      <xdr:spPr>
        <a:xfrm flipV="1">
          <a:off x="15671800" y="12715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40657</xdr:rowOff>
    </xdr:from>
    <xdr:ext cx="762000" cy="259045"/>
    <xdr:sp macro="" textlink="">
      <xdr:nvSpPr>
        <xdr:cNvPr id="441"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74</xdr:row>
      <xdr:rowOff>50800</xdr:rowOff>
    </xdr:to>
    <xdr:cxnSp macro="">
      <xdr:nvCxnSpPr>
        <xdr:cNvPr id="443" name="直線コネクタ 442"/>
        <xdr:cNvCxnSpPr/>
      </xdr:nvCxnSpPr>
      <xdr:spPr>
        <a:xfrm>
          <a:off x="14782800" y="1262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5" name="テキスト ボックス 444"/>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107950</xdr:rowOff>
    </xdr:from>
    <xdr:to>
      <xdr:col>73</xdr:col>
      <xdr:colOff>180975</xdr:colOff>
      <xdr:row>74</xdr:row>
      <xdr:rowOff>88900</xdr:rowOff>
    </xdr:to>
    <xdr:cxnSp macro="">
      <xdr:nvCxnSpPr>
        <xdr:cNvPr id="446" name="直線コネクタ 445"/>
        <xdr:cNvCxnSpPr/>
      </xdr:nvCxnSpPr>
      <xdr:spPr>
        <a:xfrm flipV="1">
          <a:off x="13893800" y="1262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135907</xdr:rowOff>
    </xdr:from>
    <xdr:ext cx="762000" cy="259045"/>
    <xdr:sp macro="" textlink="">
      <xdr:nvSpPr>
        <xdr:cNvPr id="448" name="テキスト ボックス 447"/>
        <xdr:cNvSpPr txBox="1"/>
      </xdr:nvSpPr>
      <xdr:spPr>
        <a:xfrm>
          <a:off x="14401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74</xdr:row>
      <xdr:rowOff>88900</xdr:rowOff>
    </xdr:to>
    <xdr:cxnSp macro="">
      <xdr:nvCxnSpPr>
        <xdr:cNvPr id="449" name="直線コネクタ 448"/>
        <xdr:cNvCxnSpPr/>
      </xdr:nvCxnSpPr>
      <xdr:spPr>
        <a:xfrm>
          <a:off x="13004800" y="12539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1" name="テキスト ボックス 450"/>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3" name="テキスト ボックス 452"/>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148590</xdr:rowOff>
    </xdr:from>
    <xdr:to>
      <xdr:col>82</xdr:col>
      <xdr:colOff>158750</xdr:colOff>
      <xdr:row>74</xdr:row>
      <xdr:rowOff>78740</xdr:rowOff>
    </xdr:to>
    <xdr:sp macro="" textlink="">
      <xdr:nvSpPr>
        <xdr:cNvPr id="459" name="楕円 458"/>
        <xdr:cNvSpPr/>
      </xdr:nvSpPr>
      <xdr:spPr>
        <a:xfrm>
          <a:off x="16459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165117</xdr:rowOff>
    </xdr:from>
    <xdr:ext cx="762000" cy="259045"/>
    <xdr:sp macro="" textlink="">
      <xdr:nvSpPr>
        <xdr:cNvPr id="460" name="公債費以外該当値テキスト"/>
        <xdr:cNvSpPr txBox="1"/>
      </xdr:nvSpPr>
      <xdr:spPr>
        <a:xfrm>
          <a:off x="16598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61" name="楕円 460"/>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62" name="テキスト ボックス 461"/>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57150</xdr:rowOff>
    </xdr:from>
    <xdr:to>
      <xdr:col>74</xdr:col>
      <xdr:colOff>31750</xdr:colOff>
      <xdr:row>73</xdr:row>
      <xdr:rowOff>158750</xdr:rowOff>
    </xdr:to>
    <xdr:sp macro="" textlink="">
      <xdr:nvSpPr>
        <xdr:cNvPr id="463" name="楕円 462"/>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168927</xdr:rowOff>
    </xdr:from>
    <xdr:ext cx="762000" cy="259045"/>
    <xdr:sp macro="" textlink="">
      <xdr:nvSpPr>
        <xdr:cNvPr id="464" name="テキスト ボックス 463"/>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65" name="楕円 464"/>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66" name="テキスト ボックス 465"/>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67" name="楕円 466"/>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68" name="テキスト ボックス 467"/>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13188</xdr:rowOff>
    </xdr:from>
    <xdr:to>
      <xdr:col>29</xdr:col>
      <xdr:colOff>127000</xdr:colOff>
      <xdr:row>14</xdr:row>
      <xdr:rowOff>29876</xdr:rowOff>
    </xdr:to>
    <xdr:cxnSp macro="">
      <xdr:nvCxnSpPr>
        <xdr:cNvPr id="48" name="直線コネクタ 47"/>
        <xdr:cNvCxnSpPr/>
      </xdr:nvCxnSpPr>
      <xdr:spPr bwMode="auto">
        <a:xfrm>
          <a:off x="5003800" y="2461113"/>
          <a:ext cx="6477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110617</xdr:rowOff>
    </xdr:from>
    <xdr:to>
      <xdr:col>26</xdr:col>
      <xdr:colOff>50800</xdr:colOff>
      <xdr:row>14</xdr:row>
      <xdr:rowOff>13188</xdr:rowOff>
    </xdr:to>
    <xdr:cxnSp macro="">
      <xdr:nvCxnSpPr>
        <xdr:cNvPr id="51" name="直線コネクタ 50"/>
        <xdr:cNvCxnSpPr/>
      </xdr:nvCxnSpPr>
      <xdr:spPr bwMode="auto">
        <a:xfrm>
          <a:off x="4305300" y="2387092"/>
          <a:ext cx="6985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33533</xdr:rowOff>
    </xdr:from>
    <xdr:to>
      <xdr:col>22</xdr:col>
      <xdr:colOff>114300</xdr:colOff>
      <xdr:row>13</xdr:row>
      <xdr:rowOff>110617</xdr:rowOff>
    </xdr:to>
    <xdr:cxnSp macro="">
      <xdr:nvCxnSpPr>
        <xdr:cNvPr id="54" name="直線コネクタ 53"/>
        <xdr:cNvCxnSpPr/>
      </xdr:nvCxnSpPr>
      <xdr:spPr bwMode="auto">
        <a:xfrm>
          <a:off x="3606800" y="2310008"/>
          <a:ext cx="698500" cy="77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33533</xdr:rowOff>
    </xdr:from>
    <xdr:to>
      <xdr:col>18</xdr:col>
      <xdr:colOff>177800</xdr:colOff>
      <xdr:row>13</xdr:row>
      <xdr:rowOff>123693</xdr:rowOff>
    </xdr:to>
    <xdr:cxnSp macro="">
      <xdr:nvCxnSpPr>
        <xdr:cNvPr id="57" name="直線コネクタ 56"/>
        <xdr:cNvCxnSpPr/>
      </xdr:nvCxnSpPr>
      <xdr:spPr bwMode="auto">
        <a:xfrm flipV="1">
          <a:off x="2908300" y="2310008"/>
          <a:ext cx="698500" cy="9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150526</xdr:rowOff>
    </xdr:from>
    <xdr:to>
      <xdr:col>29</xdr:col>
      <xdr:colOff>177800</xdr:colOff>
      <xdr:row>14</xdr:row>
      <xdr:rowOff>80676</xdr:rowOff>
    </xdr:to>
    <xdr:sp macro="" textlink="">
      <xdr:nvSpPr>
        <xdr:cNvPr id="67" name="楕円 66"/>
        <xdr:cNvSpPr/>
      </xdr:nvSpPr>
      <xdr:spPr bwMode="auto">
        <a:xfrm>
          <a:off x="5600700" y="242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167053</xdr:rowOff>
    </xdr:from>
    <xdr:ext cx="762000" cy="259045"/>
    <xdr:sp macro="" textlink="">
      <xdr:nvSpPr>
        <xdr:cNvPr id="68" name="人口1人当たり決算額の推移該当値テキスト130"/>
        <xdr:cNvSpPr txBox="1"/>
      </xdr:nvSpPr>
      <xdr:spPr>
        <a:xfrm>
          <a:off x="5740400" y="227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133838</xdr:rowOff>
    </xdr:from>
    <xdr:to>
      <xdr:col>26</xdr:col>
      <xdr:colOff>101600</xdr:colOff>
      <xdr:row>14</xdr:row>
      <xdr:rowOff>63988</xdr:rowOff>
    </xdr:to>
    <xdr:sp macro="" textlink="">
      <xdr:nvSpPr>
        <xdr:cNvPr id="69" name="楕円 68"/>
        <xdr:cNvSpPr/>
      </xdr:nvSpPr>
      <xdr:spPr bwMode="auto">
        <a:xfrm>
          <a:off x="4953000" y="241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74165</xdr:rowOff>
    </xdr:from>
    <xdr:ext cx="736600" cy="259045"/>
    <xdr:sp macro="" textlink="">
      <xdr:nvSpPr>
        <xdr:cNvPr id="70" name="テキスト ボックス 69"/>
        <xdr:cNvSpPr txBox="1"/>
      </xdr:nvSpPr>
      <xdr:spPr>
        <a:xfrm>
          <a:off x="4622800" y="217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59817</xdr:rowOff>
    </xdr:from>
    <xdr:to>
      <xdr:col>22</xdr:col>
      <xdr:colOff>165100</xdr:colOff>
      <xdr:row>13</xdr:row>
      <xdr:rowOff>161417</xdr:rowOff>
    </xdr:to>
    <xdr:sp macro="" textlink="">
      <xdr:nvSpPr>
        <xdr:cNvPr id="71" name="楕円 70"/>
        <xdr:cNvSpPr/>
      </xdr:nvSpPr>
      <xdr:spPr bwMode="auto">
        <a:xfrm>
          <a:off x="4254500" y="233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144</xdr:rowOff>
    </xdr:from>
    <xdr:ext cx="762000" cy="259045"/>
    <xdr:sp macro="" textlink="">
      <xdr:nvSpPr>
        <xdr:cNvPr id="72" name="テキスト ボックス 71"/>
        <xdr:cNvSpPr txBox="1"/>
      </xdr:nvSpPr>
      <xdr:spPr>
        <a:xfrm>
          <a:off x="392430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154183</xdr:rowOff>
    </xdr:from>
    <xdr:to>
      <xdr:col>19</xdr:col>
      <xdr:colOff>38100</xdr:colOff>
      <xdr:row>13</xdr:row>
      <xdr:rowOff>84333</xdr:rowOff>
    </xdr:to>
    <xdr:sp macro="" textlink="">
      <xdr:nvSpPr>
        <xdr:cNvPr id="73" name="楕円 72"/>
        <xdr:cNvSpPr/>
      </xdr:nvSpPr>
      <xdr:spPr bwMode="auto">
        <a:xfrm>
          <a:off x="3556000" y="225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94510</xdr:rowOff>
    </xdr:from>
    <xdr:ext cx="762000" cy="259045"/>
    <xdr:sp macro="" textlink="">
      <xdr:nvSpPr>
        <xdr:cNvPr id="74" name="テキスト ボックス 73"/>
        <xdr:cNvSpPr txBox="1"/>
      </xdr:nvSpPr>
      <xdr:spPr>
        <a:xfrm>
          <a:off x="3225800" y="202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72893</xdr:rowOff>
    </xdr:from>
    <xdr:to>
      <xdr:col>15</xdr:col>
      <xdr:colOff>101600</xdr:colOff>
      <xdr:row>14</xdr:row>
      <xdr:rowOff>3043</xdr:rowOff>
    </xdr:to>
    <xdr:sp macro="" textlink="">
      <xdr:nvSpPr>
        <xdr:cNvPr id="75" name="楕円 74"/>
        <xdr:cNvSpPr/>
      </xdr:nvSpPr>
      <xdr:spPr bwMode="auto">
        <a:xfrm>
          <a:off x="2857500" y="234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13220</xdr:rowOff>
    </xdr:from>
    <xdr:ext cx="762000" cy="259045"/>
    <xdr:sp macro="" textlink="">
      <xdr:nvSpPr>
        <xdr:cNvPr id="76" name="テキスト ボックス 75"/>
        <xdr:cNvSpPr txBox="1"/>
      </xdr:nvSpPr>
      <xdr:spPr>
        <a:xfrm>
          <a:off x="2527300" y="211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76414</xdr:rowOff>
    </xdr:from>
    <xdr:to>
      <xdr:col>29</xdr:col>
      <xdr:colOff>127000</xdr:colOff>
      <xdr:row>34</xdr:row>
      <xdr:rowOff>82750</xdr:rowOff>
    </xdr:to>
    <xdr:cxnSp macro="">
      <xdr:nvCxnSpPr>
        <xdr:cNvPr id="111" name="直線コネクタ 110"/>
        <xdr:cNvCxnSpPr/>
      </xdr:nvCxnSpPr>
      <xdr:spPr bwMode="auto">
        <a:xfrm flipV="1">
          <a:off x="5003800" y="6343864"/>
          <a:ext cx="6477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12" name="人口1人当たり決算額の推移平均値テキスト445"/>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331695</xdr:rowOff>
    </xdr:from>
    <xdr:to>
      <xdr:col>26</xdr:col>
      <xdr:colOff>50800</xdr:colOff>
      <xdr:row>34</xdr:row>
      <xdr:rowOff>82750</xdr:rowOff>
    </xdr:to>
    <xdr:cxnSp macro="">
      <xdr:nvCxnSpPr>
        <xdr:cNvPr id="114" name="直線コネクタ 113"/>
        <xdr:cNvCxnSpPr/>
      </xdr:nvCxnSpPr>
      <xdr:spPr bwMode="auto">
        <a:xfrm>
          <a:off x="4305300" y="6256245"/>
          <a:ext cx="698500" cy="9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6" name="テキスト ボックス 115"/>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331695</xdr:rowOff>
    </xdr:from>
    <xdr:to>
      <xdr:col>22</xdr:col>
      <xdr:colOff>114300</xdr:colOff>
      <xdr:row>34</xdr:row>
      <xdr:rowOff>79713</xdr:rowOff>
    </xdr:to>
    <xdr:cxnSp macro="">
      <xdr:nvCxnSpPr>
        <xdr:cNvPr id="117" name="直線コネクタ 116"/>
        <xdr:cNvCxnSpPr/>
      </xdr:nvCxnSpPr>
      <xdr:spPr bwMode="auto">
        <a:xfrm flipV="1">
          <a:off x="3606800" y="6256245"/>
          <a:ext cx="698500" cy="9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19" name="テキスト ボックス 118"/>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43267</xdr:rowOff>
    </xdr:from>
    <xdr:to>
      <xdr:col>18</xdr:col>
      <xdr:colOff>177800</xdr:colOff>
      <xdr:row>34</xdr:row>
      <xdr:rowOff>79713</xdr:rowOff>
    </xdr:to>
    <xdr:cxnSp macro="">
      <xdr:nvCxnSpPr>
        <xdr:cNvPr id="120" name="直線コネクタ 119"/>
        <xdr:cNvCxnSpPr/>
      </xdr:nvCxnSpPr>
      <xdr:spPr bwMode="auto">
        <a:xfrm>
          <a:off x="2908300" y="6310717"/>
          <a:ext cx="698500" cy="3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2" name="テキスト ボックス 121"/>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4" name="テキスト ボックス 123"/>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25614</xdr:rowOff>
    </xdr:from>
    <xdr:to>
      <xdr:col>29</xdr:col>
      <xdr:colOff>177800</xdr:colOff>
      <xdr:row>34</xdr:row>
      <xdr:rowOff>127214</xdr:rowOff>
    </xdr:to>
    <xdr:sp macro="" textlink="">
      <xdr:nvSpPr>
        <xdr:cNvPr id="130" name="楕円 129"/>
        <xdr:cNvSpPr/>
      </xdr:nvSpPr>
      <xdr:spPr bwMode="auto">
        <a:xfrm>
          <a:off x="5600700" y="629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213591</xdr:rowOff>
    </xdr:from>
    <xdr:ext cx="762000" cy="259045"/>
    <xdr:sp macro="" textlink="">
      <xdr:nvSpPr>
        <xdr:cNvPr id="131" name="人口1人当たり決算額の推移該当値テキスト445"/>
        <xdr:cNvSpPr txBox="1"/>
      </xdr:nvSpPr>
      <xdr:spPr>
        <a:xfrm>
          <a:off x="5740400" y="61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31950</xdr:rowOff>
    </xdr:from>
    <xdr:to>
      <xdr:col>26</xdr:col>
      <xdr:colOff>101600</xdr:colOff>
      <xdr:row>34</xdr:row>
      <xdr:rowOff>133550</xdr:rowOff>
    </xdr:to>
    <xdr:sp macro="" textlink="">
      <xdr:nvSpPr>
        <xdr:cNvPr id="132" name="楕円 131"/>
        <xdr:cNvSpPr/>
      </xdr:nvSpPr>
      <xdr:spPr bwMode="auto">
        <a:xfrm>
          <a:off x="4953000" y="62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143727</xdr:rowOff>
    </xdr:from>
    <xdr:ext cx="736600" cy="259045"/>
    <xdr:sp macro="" textlink="">
      <xdr:nvSpPr>
        <xdr:cNvPr id="133" name="テキスト ボックス 132"/>
        <xdr:cNvSpPr txBox="1"/>
      </xdr:nvSpPr>
      <xdr:spPr>
        <a:xfrm>
          <a:off x="4622800" y="606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280895</xdr:rowOff>
    </xdr:from>
    <xdr:to>
      <xdr:col>22</xdr:col>
      <xdr:colOff>165100</xdr:colOff>
      <xdr:row>34</xdr:row>
      <xdr:rowOff>39595</xdr:rowOff>
    </xdr:to>
    <xdr:sp macro="" textlink="">
      <xdr:nvSpPr>
        <xdr:cNvPr id="134" name="楕円 133"/>
        <xdr:cNvSpPr/>
      </xdr:nvSpPr>
      <xdr:spPr bwMode="auto">
        <a:xfrm>
          <a:off x="4254500" y="620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49772</xdr:rowOff>
    </xdr:from>
    <xdr:ext cx="762000" cy="259045"/>
    <xdr:sp macro="" textlink="">
      <xdr:nvSpPr>
        <xdr:cNvPr id="135" name="テキスト ボックス 134"/>
        <xdr:cNvSpPr txBox="1"/>
      </xdr:nvSpPr>
      <xdr:spPr>
        <a:xfrm>
          <a:off x="3924300" y="597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28913</xdr:rowOff>
    </xdr:from>
    <xdr:to>
      <xdr:col>19</xdr:col>
      <xdr:colOff>38100</xdr:colOff>
      <xdr:row>34</xdr:row>
      <xdr:rowOff>130513</xdr:rowOff>
    </xdr:to>
    <xdr:sp macro="" textlink="">
      <xdr:nvSpPr>
        <xdr:cNvPr id="136" name="楕円 135"/>
        <xdr:cNvSpPr/>
      </xdr:nvSpPr>
      <xdr:spPr bwMode="auto">
        <a:xfrm>
          <a:off x="3556000" y="629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140690</xdr:rowOff>
    </xdr:from>
    <xdr:ext cx="762000" cy="259045"/>
    <xdr:sp macro="" textlink="">
      <xdr:nvSpPr>
        <xdr:cNvPr id="137" name="テキスト ボックス 136"/>
        <xdr:cNvSpPr txBox="1"/>
      </xdr:nvSpPr>
      <xdr:spPr>
        <a:xfrm>
          <a:off x="3225800" y="606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335367</xdr:rowOff>
    </xdr:from>
    <xdr:to>
      <xdr:col>15</xdr:col>
      <xdr:colOff>101600</xdr:colOff>
      <xdr:row>34</xdr:row>
      <xdr:rowOff>94067</xdr:rowOff>
    </xdr:to>
    <xdr:sp macro="" textlink="">
      <xdr:nvSpPr>
        <xdr:cNvPr id="138" name="楕円 137"/>
        <xdr:cNvSpPr/>
      </xdr:nvSpPr>
      <xdr:spPr bwMode="auto">
        <a:xfrm>
          <a:off x="2857500" y="6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104244</xdr:rowOff>
    </xdr:from>
    <xdr:ext cx="762000" cy="259045"/>
    <xdr:sp macro="" textlink="">
      <xdr:nvSpPr>
        <xdr:cNvPr id="139" name="テキスト ボックス 138"/>
        <xdr:cNvSpPr txBox="1"/>
      </xdr:nvSpPr>
      <xdr:spPr>
        <a:xfrm>
          <a:off x="2527300" y="602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42278</xdr:rowOff>
    </xdr:from>
    <xdr:to>
      <xdr:col>24</xdr:col>
      <xdr:colOff>63500</xdr:colOff>
      <xdr:row>33</xdr:row>
      <xdr:rowOff>38316</xdr:rowOff>
    </xdr:to>
    <xdr:cxnSp macro="">
      <xdr:nvCxnSpPr>
        <xdr:cNvPr id="61" name="直線コネクタ 60"/>
        <xdr:cNvCxnSpPr/>
      </xdr:nvCxnSpPr>
      <xdr:spPr>
        <a:xfrm>
          <a:off x="3797300" y="5528678"/>
          <a:ext cx="8382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25895</xdr:rowOff>
    </xdr:from>
    <xdr:to>
      <xdr:col>19</xdr:col>
      <xdr:colOff>177800</xdr:colOff>
      <xdr:row>32</xdr:row>
      <xdr:rowOff>42278</xdr:rowOff>
    </xdr:to>
    <xdr:cxnSp macro="">
      <xdr:nvCxnSpPr>
        <xdr:cNvPr id="64" name="直線コネクタ 63"/>
        <xdr:cNvCxnSpPr/>
      </xdr:nvCxnSpPr>
      <xdr:spPr>
        <a:xfrm>
          <a:off x="2908300" y="551229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120078</xdr:rowOff>
    </xdr:from>
    <xdr:to>
      <xdr:col>15</xdr:col>
      <xdr:colOff>50800</xdr:colOff>
      <xdr:row>32</xdr:row>
      <xdr:rowOff>25895</xdr:rowOff>
    </xdr:to>
    <xdr:cxnSp macro="">
      <xdr:nvCxnSpPr>
        <xdr:cNvPr id="67" name="直線コネクタ 66"/>
        <xdr:cNvCxnSpPr/>
      </xdr:nvCxnSpPr>
      <xdr:spPr>
        <a:xfrm>
          <a:off x="2019300" y="5435028"/>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120078</xdr:rowOff>
    </xdr:from>
    <xdr:to>
      <xdr:col>10</xdr:col>
      <xdr:colOff>114300</xdr:colOff>
      <xdr:row>32</xdr:row>
      <xdr:rowOff>65824</xdr:rowOff>
    </xdr:to>
    <xdr:cxnSp macro="">
      <xdr:nvCxnSpPr>
        <xdr:cNvPr id="70" name="直線コネクタ 69"/>
        <xdr:cNvCxnSpPr/>
      </xdr:nvCxnSpPr>
      <xdr:spPr>
        <a:xfrm flipV="1">
          <a:off x="1130300" y="5435028"/>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158966</xdr:rowOff>
    </xdr:from>
    <xdr:to>
      <xdr:col>24</xdr:col>
      <xdr:colOff>114300</xdr:colOff>
      <xdr:row>33</xdr:row>
      <xdr:rowOff>89116</xdr:rowOff>
    </xdr:to>
    <xdr:sp macro="" textlink="">
      <xdr:nvSpPr>
        <xdr:cNvPr id="80" name="楕円 79"/>
        <xdr:cNvSpPr/>
      </xdr:nvSpPr>
      <xdr:spPr>
        <a:xfrm>
          <a:off x="45847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10393</xdr:rowOff>
    </xdr:from>
    <xdr:ext cx="534377" cy="259045"/>
    <xdr:sp macro="" textlink="">
      <xdr:nvSpPr>
        <xdr:cNvPr id="81" name="人件費該当値テキスト"/>
        <xdr:cNvSpPr txBox="1"/>
      </xdr:nvSpPr>
      <xdr:spPr>
        <a:xfrm>
          <a:off x="4686300" y="54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162928</xdr:rowOff>
    </xdr:from>
    <xdr:to>
      <xdr:col>20</xdr:col>
      <xdr:colOff>38100</xdr:colOff>
      <xdr:row>32</xdr:row>
      <xdr:rowOff>93078</xdr:rowOff>
    </xdr:to>
    <xdr:sp macro="" textlink="">
      <xdr:nvSpPr>
        <xdr:cNvPr id="82" name="楕円 81"/>
        <xdr:cNvSpPr/>
      </xdr:nvSpPr>
      <xdr:spPr>
        <a:xfrm>
          <a:off x="37465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109605</xdr:rowOff>
    </xdr:from>
    <xdr:ext cx="534377" cy="259045"/>
    <xdr:sp macro="" textlink="">
      <xdr:nvSpPr>
        <xdr:cNvPr id="83" name="テキスト ボックス 82"/>
        <xdr:cNvSpPr txBox="1"/>
      </xdr:nvSpPr>
      <xdr:spPr>
        <a:xfrm>
          <a:off x="3530111" y="5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146545</xdr:rowOff>
    </xdr:from>
    <xdr:to>
      <xdr:col>15</xdr:col>
      <xdr:colOff>101600</xdr:colOff>
      <xdr:row>32</xdr:row>
      <xdr:rowOff>76695</xdr:rowOff>
    </xdr:to>
    <xdr:sp macro="" textlink="">
      <xdr:nvSpPr>
        <xdr:cNvPr id="84" name="楕円 83"/>
        <xdr:cNvSpPr/>
      </xdr:nvSpPr>
      <xdr:spPr>
        <a:xfrm>
          <a:off x="2857500" y="5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93222</xdr:rowOff>
    </xdr:from>
    <xdr:ext cx="534377" cy="259045"/>
    <xdr:sp macro="" textlink="">
      <xdr:nvSpPr>
        <xdr:cNvPr id="85" name="テキスト ボックス 84"/>
        <xdr:cNvSpPr txBox="1"/>
      </xdr:nvSpPr>
      <xdr:spPr>
        <a:xfrm>
          <a:off x="2641111" y="52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69278</xdr:rowOff>
    </xdr:from>
    <xdr:to>
      <xdr:col>10</xdr:col>
      <xdr:colOff>165100</xdr:colOff>
      <xdr:row>31</xdr:row>
      <xdr:rowOff>170878</xdr:rowOff>
    </xdr:to>
    <xdr:sp macro="" textlink="">
      <xdr:nvSpPr>
        <xdr:cNvPr id="86" name="楕円 85"/>
        <xdr:cNvSpPr/>
      </xdr:nvSpPr>
      <xdr:spPr>
        <a:xfrm>
          <a:off x="1968500" y="53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15955</xdr:rowOff>
    </xdr:from>
    <xdr:ext cx="534377" cy="259045"/>
    <xdr:sp macro="" textlink="">
      <xdr:nvSpPr>
        <xdr:cNvPr id="87" name="テキスト ボックス 86"/>
        <xdr:cNvSpPr txBox="1"/>
      </xdr:nvSpPr>
      <xdr:spPr>
        <a:xfrm>
          <a:off x="1752111" y="51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15024</xdr:rowOff>
    </xdr:from>
    <xdr:to>
      <xdr:col>6</xdr:col>
      <xdr:colOff>38100</xdr:colOff>
      <xdr:row>32</xdr:row>
      <xdr:rowOff>116624</xdr:rowOff>
    </xdr:to>
    <xdr:sp macro="" textlink="">
      <xdr:nvSpPr>
        <xdr:cNvPr id="88" name="楕円 87"/>
        <xdr:cNvSpPr/>
      </xdr:nvSpPr>
      <xdr:spPr>
        <a:xfrm>
          <a:off x="1079500" y="55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133151</xdr:rowOff>
    </xdr:from>
    <xdr:ext cx="534377" cy="259045"/>
    <xdr:sp macro="" textlink="">
      <xdr:nvSpPr>
        <xdr:cNvPr id="89" name="テキスト ボックス 88"/>
        <xdr:cNvSpPr txBox="1"/>
      </xdr:nvSpPr>
      <xdr:spPr>
        <a:xfrm>
          <a:off x="863111" y="52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15837</xdr:rowOff>
    </xdr:from>
    <xdr:to>
      <xdr:col>24</xdr:col>
      <xdr:colOff>63500</xdr:colOff>
      <xdr:row>52</xdr:row>
      <xdr:rowOff>55118</xdr:rowOff>
    </xdr:to>
    <xdr:cxnSp macro="">
      <xdr:nvCxnSpPr>
        <xdr:cNvPr id="119" name="直線コネクタ 118"/>
        <xdr:cNvCxnSpPr/>
      </xdr:nvCxnSpPr>
      <xdr:spPr>
        <a:xfrm>
          <a:off x="3797300" y="8931237"/>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15837</xdr:rowOff>
    </xdr:from>
    <xdr:to>
      <xdr:col>19</xdr:col>
      <xdr:colOff>177800</xdr:colOff>
      <xdr:row>53</xdr:row>
      <xdr:rowOff>8827</xdr:rowOff>
    </xdr:to>
    <xdr:cxnSp macro="">
      <xdr:nvCxnSpPr>
        <xdr:cNvPr id="122" name="直線コネクタ 121"/>
        <xdr:cNvCxnSpPr/>
      </xdr:nvCxnSpPr>
      <xdr:spPr>
        <a:xfrm flipV="1">
          <a:off x="2908300" y="8931237"/>
          <a:ext cx="889000" cy="16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8827</xdr:rowOff>
    </xdr:from>
    <xdr:to>
      <xdr:col>15</xdr:col>
      <xdr:colOff>50800</xdr:colOff>
      <xdr:row>53</xdr:row>
      <xdr:rowOff>50508</xdr:rowOff>
    </xdr:to>
    <xdr:cxnSp macro="">
      <xdr:nvCxnSpPr>
        <xdr:cNvPr id="125" name="直線コネクタ 124"/>
        <xdr:cNvCxnSpPr/>
      </xdr:nvCxnSpPr>
      <xdr:spPr>
        <a:xfrm flipV="1">
          <a:off x="2019300" y="9095677"/>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7" name="テキスト ボックス 126"/>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50508</xdr:rowOff>
    </xdr:from>
    <xdr:to>
      <xdr:col>10</xdr:col>
      <xdr:colOff>114300</xdr:colOff>
      <xdr:row>53</xdr:row>
      <xdr:rowOff>113335</xdr:rowOff>
    </xdr:to>
    <xdr:cxnSp macro="">
      <xdr:nvCxnSpPr>
        <xdr:cNvPr id="128" name="直線コネクタ 127"/>
        <xdr:cNvCxnSpPr/>
      </xdr:nvCxnSpPr>
      <xdr:spPr>
        <a:xfrm flipV="1">
          <a:off x="1130300" y="9137358"/>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30" name="テキスト ボックス 129"/>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111256</xdr:rowOff>
    </xdr:from>
    <xdr:ext cx="534377" cy="259045"/>
    <xdr:sp macro="" textlink="">
      <xdr:nvSpPr>
        <xdr:cNvPr id="132" name="テキスト ボックス 131"/>
        <xdr:cNvSpPr txBox="1"/>
      </xdr:nvSpPr>
      <xdr:spPr>
        <a:xfrm>
          <a:off x="863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4318</xdr:rowOff>
    </xdr:from>
    <xdr:to>
      <xdr:col>24</xdr:col>
      <xdr:colOff>114300</xdr:colOff>
      <xdr:row>52</xdr:row>
      <xdr:rowOff>105918</xdr:rowOff>
    </xdr:to>
    <xdr:sp macro="" textlink="">
      <xdr:nvSpPr>
        <xdr:cNvPr id="138" name="楕円 137"/>
        <xdr:cNvSpPr/>
      </xdr:nvSpPr>
      <xdr:spPr>
        <a:xfrm>
          <a:off x="4584700" y="89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90695</xdr:rowOff>
    </xdr:from>
    <xdr:ext cx="534377" cy="259045"/>
    <xdr:sp macro="" textlink="">
      <xdr:nvSpPr>
        <xdr:cNvPr id="139" name="物件費該当値テキスト"/>
        <xdr:cNvSpPr txBox="1"/>
      </xdr:nvSpPr>
      <xdr:spPr>
        <a:xfrm>
          <a:off x="4686300" y="88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136487</xdr:rowOff>
    </xdr:from>
    <xdr:to>
      <xdr:col>20</xdr:col>
      <xdr:colOff>38100</xdr:colOff>
      <xdr:row>52</xdr:row>
      <xdr:rowOff>66637</xdr:rowOff>
    </xdr:to>
    <xdr:sp macro="" textlink="">
      <xdr:nvSpPr>
        <xdr:cNvPr id="140" name="楕円 139"/>
        <xdr:cNvSpPr/>
      </xdr:nvSpPr>
      <xdr:spPr>
        <a:xfrm>
          <a:off x="3746500" y="88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83164</xdr:rowOff>
    </xdr:from>
    <xdr:ext cx="534377" cy="259045"/>
    <xdr:sp macro="" textlink="">
      <xdr:nvSpPr>
        <xdr:cNvPr id="141" name="テキスト ボックス 140"/>
        <xdr:cNvSpPr txBox="1"/>
      </xdr:nvSpPr>
      <xdr:spPr>
        <a:xfrm>
          <a:off x="3530111" y="86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129477</xdr:rowOff>
    </xdr:from>
    <xdr:to>
      <xdr:col>15</xdr:col>
      <xdr:colOff>101600</xdr:colOff>
      <xdr:row>53</xdr:row>
      <xdr:rowOff>59627</xdr:rowOff>
    </xdr:to>
    <xdr:sp macro="" textlink="">
      <xdr:nvSpPr>
        <xdr:cNvPr id="142" name="楕円 141"/>
        <xdr:cNvSpPr/>
      </xdr:nvSpPr>
      <xdr:spPr>
        <a:xfrm>
          <a:off x="2857500" y="90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76154</xdr:rowOff>
    </xdr:from>
    <xdr:ext cx="534377" cy="259045"/>
    <xdr:sp macro="" textlink="">
      <xdr:nvSpPr>
        <xdr:cNvPr id="143" name="テキスト ボックス 142"/>
        <xdr:cNvSpPr txBox="1"/>
      </xdr:nvSpPr>
      <xdr:spPr>
        <a:xfrm>
          <a:off x="2641111" y="8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171158</xdr:rowOff>
    </xdr:from>
    <xdr:to>
      <xdr:col>10</xdr:col>
      <xdr:colOff>165100</xdr:colOff>
      <xdr:row>53</xdr:row>
      <xdr:rowOff>101308</xdr:rowOff>
    </xdr:to>
    <xdr:sp macro="" textlink="">
      <xdr:nvSpPr>
        <xdr:cNvPr id="144" name="楕円 143"/>
        <xdr:cNvSpPr/>
      </xdr:nvSpPr>
      <xdr:spPr>
        <a:xfrm>
          <a:off x="1968500" y="90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117835</xdr:rowOff>
    </xdr:from>
    <xdr:ext cx="534377" cy="259045"/>
    <xdr:sp macro="" textlink="">
      <xdr:nvSpPr>
        <xdr:cNvPr id="145" name="テキスト ボックス 144"/>
        <xdr:cNvSpPr txBox="1"/>
      </xdr:nvSpPr>
      <xdr:spPr>
        <a:xfrm>
          <a:off x="1752111" y="88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62535</xdr:rowOff>
    </xdr:from>
    <xdr:to>
      <xdr:col>6</xdr:col>
      <xdr:colOff>38100</xdr:colOff>
      <xdr:row>53</xdr:row>
      <xdr:rowOff>164135</xdr:rowOff>
    </xdr:to>
    <xdr:sp macro="" textlink="">
      <xdr:nvSpPr>
        <xdr:cNvPr id="146" name="楕円 145"/>
        <xdr:cNvSpPr/>
      </xdr:nvSpPr>
      <xdr:spPr>
        <a:xfrm>
          <a:off x="1079500" y="91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9212</xdr:rowOff>
    </xdr:from>
    <xdr:ext cx="534377" cy="259045"/>
    <xdr:sp macro="" textlink="">
      <xdr:nvSpPr>
        <xdr:cNvPr id="147" name="テキスト ボックス 146"/>
        <xdr:cNvSpPr txBox="1"/>
      </xdr:nvSpPr>
      <xdr:spPr>
        <a:xfrm>
          <a:off x="863111" y="89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107369</xdr:rowOff>
    </xdr:from>
    <xdr:to>
      <xdr:col>24</xdr:col>
      <xdr:colOff>63500</xdr:colOff>
      <xdr:row>75</xdr:row>
      <xdr:rowOff>158641</xdr:rowOff>
    </xdr:to>
    <xdr:cxnSp macro="">
      <xdr:nvCxnSpPr>
        <xdr:cNvPr id="178" name="直線コネクタ 177"/>
        <xdr:cNvCxnSpPr/>
      </xdr:nvCxnSpPr>
      <xdr:spPr>
        <a:xfrm>
          <a:off x="3797300" y="12794669"/>
          <a:ext cx="8382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107369</xdr:rowOff>
    </xdr:from>
    <xdr:to>
      <xdr:col>19</xdr:col>
      <xdr:colOff>177800</xdr:colOff>
      <xdr:row>74</xdr:row>
      <xdr:rowOff>142149</xdr:rowOff>
    </xdr:to>
    <xdr:cxnSp macro="">
      <xdr:nvCxnSpPr>
        <xdr:cNvPr id="181" name="直線コネクタ 180"/>
        <xdr:cNvCxnSpPr/>
      </xdr:nvCxnSpPr>
      <xdr:spPr>
        <a:xfrm flipV="1">
          <a:off x="2908300" y="12794669"/>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142149</xdr:rowOff>
    </xdr:from>
    <xdr:to>
      <xdr:col>15</xdr:col>
      <xdr:colOff>50800</xdr:colOff>
      <xdr:row>74</xdr:row>
      <xdr:rowOff>162397</xdr:rowOff>
    </xdr:to>
    <xdr:cxnSp macro="">
      <xdr:nvCxnSpPr>
        <xdr:cNvPr id="184" name="直線コネクタ 183"/>
        <xdr:cNvCxnSpPr/>
      </xdr:nvCxnSpPr>
      <xdr:spPr>
        <a:xfrm flipV="1">
          <a:off x="2019300" y="12829449"/>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78794</xdr:rowOff>
    </xdr:from>
    <xdr:to>
      <xdr:col>10</xdr:col>
      <xdr:colOff>114300</xdr:colOff>
      <xdr:row>74</xdr:row>
      <xdr:rowOff>162397</xdr:rowOff>
    </xdr:to>
    <xdr:cxnSp macro="">
      <xdr:nvCxnSpPr>
        <xdr:cNvPr id="187" name="直線コネクタ 186"/>
        <xdr:cNvCxnSpPr/>
      </xdr:nvCxnSpPr>
      <xdr:spPr>
        <a:xfrm>
          <a:off x="1130300" y="12766094"/>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107841</xdr:rowOff>
    </xdr:from>
    <xdr:to>
      <xdr:col>24</xdr:col>
      <xdr:colOff>114300</xdr:colOff>
      <xdr:row>76</xdr:row>
      <xdr:rowOff>37991</xdr:rowOff>
    </xdr:to>
    <xdr:sp macro="" textlink="">
      <xdr:nvSpPr>
        <xdr:cNvPr id="197" name="楕円 196"/>
        <xdr:cNvSpPr/>
      </xdr:nvSpPr>
      <xdr:spPr>
        <a:xfrm>
          <a:off x="4584700" y="12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86268</xdr:rowOff>
    </xdr:from>
    <xdr:ext cx="469744" cy="259045"/>
    <xdr:sp macro="" textlink="">
      <xdr:nvSpPr>
        <xdr:cNvPr id="198" name="維持補修費該当値テキスト"/>
        <xdr:cNvSpPr txBox="1"/>
      </xdr:nvSpPr>
      <xdr:spPr>
        <a:xfrm>
          <a:off x="4686300" y="1294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56569</xdr:rowOff>
    </xdr:from>
    <xdr:to>
      <xdr:col>20</xdr:col>
      <xdr:colOff>38100</xdr:colOff>
      <xdr:row>74</xdr:row>
      <xdr:rowOff>158169</xdr:rowOff>
    </xdr:to>
    <xdr:sp macro="" textlink="">
      <xdr:nvSpPr>
        <xdr:cNvPr id="199" name="楕円 198"/>
        <xdr:cNvSpPr/>
      </xdr:nvSpPr>
      <xdr:spPr>
        <a:xfrm>
          <a:off x="3746500" y="127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3246</xdr:rowOff>
    </xdr:from>
    <xdr:ext cx="469744" cy="259045"/>
    <xdr:sp macro="" textlink="">
      <xdr:nvSpPr>
        <xdr:cNvPr id="200" name="テキスト ボックス 199"/>
        <xdr:cNvSpPr txBox="1"/>
      </xdr:nvSpPr>
      <xdr:spPr>
        <a:xfrm>
          <a:off x="3562428" y="1251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91349</xdr:rowOff>
    </xdr:from>
    <xdr:to>
      <xdr:col>15</xdr:col>
      <xdr:colOff>101600</xdr:colOff>
      <xdr:row>75</xdr:row>
      <xdr:rowOff>21499</xdr:rowOff>
    </xdr:to>
    <xdr:sp macro="" textlink="">
      <xdr:nvSpPr>
        <xdr:cNvPr id="201" name="楕円 200"/>
        <xdr:cNvSpPr/>
      </xdr:nvSpPr>
      <xdr:spPr>
        <a:xfrm>
          <a:off x="2857500" y="127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38026</xdr:rowOff>
    </xdr:from>
    <xdr:ext cx="469744" cy="259045"/>
    <xdr:sp macro="" textlink="">
      <xdr:nvSpPr>
        <xdr:cNvPr id="202" name="テキスト ボックス 201"/>
        <xdr:cNvSpPr txBox="1"/>
      </xdr:nvSpPr>
      <xdr:spPr>
        <a:xfrm>
          <a:off x="2673428" y="125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111597</xdr:rowOff>
    </xdr:from>
    <xdr:to>
      <xdr:col>10</xdr:col>
      <xdr:colOff>165100</xdr:colOff>
      <xdr:row>75</xdr:row>
      <xdr:rowOff>41747</xdr:rowOff>
    </xdr:to>
    <xdr:sp macro="" textlink="">
      <xdr:nvSpPr>
        <xdr:cNvPr id="203" name="楕円 202"/>
        <xdr:cNvSpPr/>
      </xdr:nvSpPr>
      <xdr:spPr>
        <a:xfrm>
          <a:off x="1968500" y="127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58274</xdr:rowOff>
    </xdr:from>
    <xdr:ext cx="469744" cy="259045"/>
    <xdr:sp macro="" textlink="">
      <xdr:nvSpPr>
        <xdr:cNvPr id="204" name="テキスト ボックス 203"/>
        <xdr:cNvSpPr txBox="1"/>
      </xdr:nvSpPr>
      <xdr:spPr>
        <a:xfrm>
          <a:off x="1784428" y="125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27994</xdr:rowOff>
    </xdr:from>
    <xdr:to>
      <xdr:col>6</xdr:col>
      <xdr:colOff>38100</xdr:colOff>
      <xdr:row>74</xdr:row>
      <xdr:rowOff>129594</xdr:rowOff>
    </xdr:to>
    <xdr:sp macro="" textlink="">
      <xdr:nvSpPr>
        <xdr:cNvPr id="205" name="楕円 204"/>
        <xdr:cNvSpPr/>
      </xdr:nvSpPr>
      <xdr:spPr>
        <a:xfrm>
          <a:off x="1079500" y="127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146121</xdr:rowOff>
    </xdr:from>
    <xdr:ext cx="469744" cy="259045"/>
    <xdr:sp macro="" textlink="">
      <xdr:nvSpPr>
        <xdr:cNvPr id="206" name="テキスト ボックス 205"/>
        <xdr:cNvSpPr txBox="1"/>
      </xdr:nvSpPr>
      <xdr:spPr>
        <a:xfrm>
          <a:off x="895428" y="124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118935</xdr:rowOff>
    </xdr:from>
    <xdr:to>
      <xdr:col>24</xdr:col>
      <xdr:colOff>63500</xdr:colOff>
      <xdr:row>92</xdr:row>
      <xdr:rowOff>43498</xdr:rowOff>
    </xdr:to>
    <xdr:cxnSp macro="">
      <xdr:nvCxnSpPr>
        <xdr:cNvPr id="236" name="直線コネクタ 235"/>
        <xdr:cNvCxnSpPr/>
      </xdr:nvCxnSpPr>
      <xdr:spPr>
        <a:xfrm flipV="1">
          <a:off x="3797300" y="15720885"/>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43498</xdr:rowOff>
    </xdr:from>
    <xdr:to>
      <xdr:col>19</xdr:col>
      <xdr:colOff>177800</xdr:colOff>
      <xdr:row>94</xdr:row>
      <xdr:rowOff>8713</xdr:rowOff>
    </xdr:to>
    <xdr:cxnSp macro="">
      <xdr:nvCxnSpPr>
        <xdr:cNvPr id="239" name="直線コネクタ 238"/>
        <xdr:cNvCxnSpPr/>
      </xdr:nvCxnSpPr>
      <xdr:spPr>
        <a:xfrm flipV="1">
          <a:off x="2908300" y="15816898"/>
          <a:ext cx="889000" cy="30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8713</xdr:rowOff>
    </xdr:from>
    <xdr:to>
      <xdr:col>15</xdr:col>
      <xdr:colOff>50800</xdr:colOff>
      <xdr:row>94</xdr:row>
      <xdr:rowOff>68490</xdr:rowOff>
    </xdr:to>
    <xdr:cxnSp macro="">
      <xdr:nvCxnSpPr>
        <xdr:cNvPr id="242" name="直線コネクタ 241"/>
        <xdr:cNvCxnSpPr/>
      </xdr:nvCxnSpPr>
      <xdr:spPr>
        <a:xfrm flipV="1">
          <a:off x="2019300" y="16125013"/>
          <a:ext cx="889000" cy="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68490</xdr:rowOff>
    </xdr:from>
    <xdr:to>
      <xdr:col>10</xdr:col>
      <xdr:colOff>114300</xdr:colOff>
      <xdr:row>95</xdr:row>
      <xdr:rowOff>104076</xdr:rowOff>
    </xdr:to>
    <xdr:cxnSp macro="">
      <xdr:nvCxnSpPr>
        <xdr:cNvPr id="245" name="直線コネクタ 244"/>
        <xdr:cNvCxnSpPr/>
      </xdr:nvCxnSpPr>
      <xdr:spPr>
        <a:xfrm flipV="1">
          <a:off x="1130300" y="16184790"/>
          <a:ext cx="889000" cy="2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68135</xdr:rowOff>
    </xdr:from>
    <xdr:to>
      <xdr:col>24</xdr:col>
      <xdr:colOff>114300</xdr:colOff>
      <xdr:row>91</xdr:row>
      <xdr:rowOff>169735</xdr:rowOff>
    </xdr:to>
    <xdr:sp macro="" textlink="">
      <xdr:nvSpPr>
        <xdr:cNvPr id="255" name="楕円 254"/>
        <xdr:cNvSpPr/>
      </xdr:nvSpPr>
      <xdr:spPr>
        <a:xfrm>
          <a:off x="4584700" y="156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154512</xdr:rowOff>
    </xdr:from>
    <xdr:ext cx="534377" cy="259045"/>
    <xdr:sp macro="" textlink="">
      <xdr:nvSpPr>
        <xdr:cNvPr id="256" name="扶助費該当値テキスト"/>
        <xdr:cNvSpPr txBox="1"/>
      </xdr:nvSpPr>
      <xdr:spPr>
        <a:xfrm>
          <a:off x="4686300" y="155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164148</xdr:rowOff>
    </xdr:from>
    <xdr:to>
      <xdr:col>20</xdr:col>
      <xdr:colOff>38100</xdr:colOff>
      <xdr:row>92</xdr:row>
      <xdr:rowOff>94298</xdr:rowOff>
    </xdr:to>
    <xdr:sp macro="" textlink="">
      <xdr:nvSpPr>
        <xdr:cNvPr id="257" name="楕円 256"/>
        <xdr:cNvSpPr/>
      </xdr:nvSpPr>
      <xdr:spPr>
        <a:xfrm>
          <a:off x="3746500" y="15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110825</xdr:rowOff>
    </xdr:from>
    <xdr:ext cx="534377" cy="259045"/>
    <xdr:sp macro="" textlink="">
      <xdr:nvSpPr>
        <xdr:cNvPr id="258" name="テキスト ボックス 257"/>
        <xdr:cNvSpPr txBox="1"/>
      </xdr:nvSpPr>
      <xdr:spPr>
        <a:xfrm>
          <a:off x="3530111" y="15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129363</xdr:rowOff>
    </xdr:from>
    <xdr:to>
      <xdr:col>15</xdr:col>
      <xdr:colOff>101600</xdr:colOff>
      <xdr:row>94</xdr:row>
      <xdr:rowOff>59513</xdr:rowOff>
    </xdr:to>
    <xdr:sp macro="" textlink="">
      <xdr:nvSpPr>
        <xdr:cNvPr id="259" name="楕円 258"/>
        <xdr:cNvSpPr/>
      </xdr:nvSpPr>
      <xdr:spPr>
        <a:xfrm>
          <a:off x="2857500" y="16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76040</xdr:rowOff>
    </xdr:from>
    <xdr:ext cx="534377" cy="259045"/>
    <xdr:sp macro="" textlink="">
      <xdr:nvSpPr>
        <xdr:cNvPr id="260" name="テキスト ボックス 259"/>
        <xdr:cNvSpPr txBox="1"/>
      </xdr:nvSpPr>
      <xdr:spPr>
        <a:xfrm>
          <a:off x="2641111" y="158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17690</xdr:rowOff>
    </xdr:from>
    <xdr:to>
      <xdr:col>10</xdr:col>
      <xdr:colOff>165100</xdr:colOff>
      <xdr:row>94</xdr:row>
      <xdr:rowOff>119290</xdr:rowOff>
    </xdr:to>
    <xdr:sp macro="" textlink="">
      <xdr:nvSpPr>
        <xdr:cNvPr id="261" name="楕円 260"/>
        <xdr:cNvSpPr/>
      </xdr:nvSpPr>
      <xdr:spPr>
        <a:xfrm>
          <a:off x="1968500" y="161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110417</xdr:rowOff>
    </xdr:from>
    <xdr:ext cx="534377" cy="259045"/>
    <xdr:sp macro="" textlink="">
      <xdr:nvSpPr>
        <xdr:cNvPr id="262" name="テキスト ボックス 261"/>
        <xdr:cNvSpPr txBox="1"/>
      </xdr:nvSpPr>
      <xdr:spPr>
        <a:xfrm>
          <a:off x="1752111" y="162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53276</xdr:rowOff>
    </xdr:from>
    <xdr:to>
      <xdr:col>6</xdr:col>
      <xdr:colOff>38100</xdr:colOff>
      <xdr:row>95</xdr:row>
      <xdr:rowOff>154876</xdr:rowOff>
    </xdr:to>
    <xdr:sp macro="" textlink="">
      <xdr:nvSpPr>
        <xdr:cNvPr id="263" name="楕円 262"/>
        <xdr:cNvSpPr/>
      </xdr:nvSpPr>
      <xdr:spPr>
        <a:xfrm>
          <a:off x="1079500" y="163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146003</xdr:rowOff>
    </xdr:from>
    <xdr:ext cx="534377" cy="259045"/>
    <xdr:sp macro="" textlink="">
      <xdr:nvSpPr>
        <xdr:cNvPr id="264" name="テキスト ボックス 263"/>
        <xdr:cNvSpPr txBox="1"/>
      </xdr:nvSpPr>
      <xdr:spPr>
        <a:xfrm>
          <a:off x="863111" y="164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114489</xdr:rowOff>
    </xdr:from>
    <xdr:to>
      <xdr:col>55</xdr:col>
      <xdr:colOff>0</xdr:colOff>
      <xdr:row>34</xdr:row>
      <xdr:rowOff>157041</xdr:rowOff>
    </xdr:to>
    <xdr:cxnSp macro="">
      <xdr:nvCxnSpPr>
        <xdr:cNvPr id="296" name="直線コネクタ 295"/>
        <xdr:cNvCxnSpPr/>
      </xdr:nvCxnSpPr>
      <xdr:spPr>
        <a:xfrm>
          <a:off x="9639300" y="5943789"/>
          <a:ext cx="8382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114489</xdr:rowOff>
    </xdr:from>
    <xdr:to>
      <xdr:col>50</xdr:col>
      <xdr:colOff>114300</xdr:colOff>
      <xdr:row>37</xdr:row>
      <xdr:rowOff>49044</xdr:rowOff>
    </xdr:to>
    <xdr:cxnSp macro="">
      <xdr:nvCxnSpPr>
        <xdr:cNvPr id="299" name="直線コネクタ 298"/>
        <xdr:cNvCxnSpPr/>
      </xdr:nvCxnSpPr>
      <xdr:spPr>
        <a:xfrm flipV="1">
          <a:off x="8750300" y="5943789"/>
          <a:ext cx="889000" cy="44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49044</xdr:rowOff>
    </xdr:from>
    <xdr:to>
      <xdr:col>45</xdr:col>
      <xdr:colOff>177800</xdr:colOff>
      <xdr:row>37</xdr:row>
      <xdr:rowOff>73275</xdr:rowOff>
    </xdr:to>
    <xdr:cxnSp macro="">
      <xdr:nvCxnSpPr>
        <xdr:cNvPr id="302" name="直線コネクタ 301"/>
        <xdr:cNvCxnSpPr/>
      </xdr:nvCxnSpPr>
      <xdr:spPr>
        <a:xfrm flipV="1">
          <a:off x="7861300" y="639269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4" name="テキスト ボックス 303"/>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73275</xdr:rowOff>
    </xdr:from>
    <xdr:to>
      <xdr:col>41</xdr:col>
      <xdr:colOff>50800</xdr:colOff>
      <xdr:row>37</xdr:row>
      <xdr:rowOff>87612</xdr:rowOff>
    </xdr:to>
    <xdr:cxnSp macro="">
      <xdr:nvCxnSpPr>
        <xdr:cNvPr id="305" name="直線コネクタ 304"/>
        <xdr:cNvCxnSpPr/>
      </xdr:nvCxnSpPr>
      <xdr:spPr>
        <a:xfrm flipV="1">
          <a:off x="6972300" y="641692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121302</xdr:rowOff>
    </xdr:from>
    <xdr:ext cx="534377" cy="259045"/>
    <xdr:sp macro="" textlink="">
      <xdr:nvSpPr>
        <xdr:cNvPr id="307" name="テキスト ボックス 306"/>
        <xdr:cNvSpPr txBox="1"/>
      </xdr:nvSpPr>
      <xdr:spPr>
        <a:xfrm>
          <a:off x="759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106241</xdr:rowOff>
    </xdr:from>
    <xdr:to>
      <xdr:col>55</xdr:col>
      <xdr:colOff>50800</xdr:colOff>
      <xdr:row>35</xdr:row>
      <xdr:rowOff>36391</xdr:rowOff>
    </xdr:to>
    <xdr:sp macro="" textlink="">
      <xdr:nvSpPr>
        <xdr:cNvPr id="315" name="楕円 314"/>
        <xdr:cNvSpPr/>
      </xdr:nvSpPr>
      <xdr:spPr>
        <a:xfrm>
          <a:off x="10426700" y="59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129118</xdr:rowOff>
    </xdr:from>
    <xdr:ext cx="534377" cy="259045"/>
    <xdr:sp macro="" textlink="">
      <xdr:nvSpPr>
        <xdr:cNvPr id="316" name="補助費等該当値テキスト"/>
        <xdr:cNvSpPr txBox="1"/>
      </xdr:nvSpPr>
      <xdr:spPr>
        <a:xfrm>
          <a:off x="10528300" y="57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63689</xdr:rowOff>
    </xdr:from>
    <xdr:to>
      <xdr:col>50</xdr:col>
      <xdr:colOff>165100</xdr:colOff>
      <xdr:row>34</xdr:row>
      <xdr:rowOff>165289</xdr:rowOff>
    </xdr:to>
    <xdr:sp macro="" textlink="">
      <xdr:nvSpPr>
        <xdr:cNvPr id="317" name="楕円 316"/>
        <xdr:cNvSpPr/>
      </xdr:nvSpPr>
      <xdr:spPr>
        <a:xfrm>
          <a:off x="9588500" y="58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10366</xdr:rowOff>
    </xdr:from>
    <xdr:ext cx="534377" cy="259045"/>
    <xdr:sp macro="" textlink="">
      <xdr:nvSpPr>
        <xdr:cNvPr id="318" name="テキスト ボックス 317"/>
        <xdr:cNvSpPr txBox="1"/>
      </xdr:nvSpPr>
      <xdr:spPr>
        <a:xfrm>
          <a:off x="9372111" y="56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169694</xdr:rowOff>
    </xdr:from>
    <xdr:to>
      <xdr:col>46</xdr:col>
      <xdr:colOff>38100</xdr:colOff>
      <xdr:row>37</xdr:row>
      <xdr:rowOff>99844</xdr:rowOff>
    </xdr:to>
    <xdr:sp macro="" textlink="">
      <xdr:nvSpPr>
        <xdr:cNvPr id="319" name="楕円 318"/>
        <xdr:cNvSpPr/>
      </xdr:nvSpPr>
      <xdr:spPr>
        <a:xfrm>
          <a:off x="8699500" y="6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90971</xdr:rowOff>
    </xdr:from>
    <xdr:ext cx="534377" cy="259045"/>
    <xdr:sp macro="" textlink="">
      <xdr:nvSpPr>
        <xdr:cNvPr id="320" name="テキスト ボックス 319"/>
        <xdr:cNvSpPr txBox="1"/>
      </xdr:nvSpPr>
      <xdr:spPr>
        <a:xfrm>
          <a:off x="8483111" y="643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22475</xdr:rowOff>
    </xdr:from>
    <xdr:to>
      <xdr:col>41</xdr:col>
      <xdr:colOff>101600</xdr:colOff>
      <xdr:row>37</xdr:row>
      <xdr:rowOff>124075</xdr:rowOff>
    </xdr:to>
    <xdr:sp macro="" textlink="">
      <xdr:nvSpPr>
        <xdr:cNvPr id="321" name="楕円 320"/>
        <xdr:cNvSpPr/>
      </xdr:nvSpPr>
      <xdr:spPr>
        <a:xfrm>
          <a:off x="7810500" y="63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115202</xdr:rowOff>
    </xdr:from>
    <xdr:ext cx="534377" cy="259045"/>
    <xdr:sp macro="" textlink="">
      <xdr:nvSpPr>
        <xdr:cNvPr id="322" name="テキスト ボックス 321"/>
        <xdr:cNvSpPr txBox="1"/>
      </xdr:nvSpPr>
      <xdr:spPr>
        <a:xfrm>
          <a:off x="7594111" y="645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36812</xdr:rowOff>
    </xdr:from>
    <xdr:to>
      <xdr:col>36</xdr:col>
      <xdr:colOff>165100</xdr:colOff>
      <xdr:row>37</xdr:row>
      <xdr:rowOff>138412</xdr:rowOff>
    </xdr:to>
    <xdr:sp macro="" textlink="">
      <xdr:nvSpPr>
        <xdr:cNvPr id="323" name="楕円 322"/>
        <xdr:cNvSpPr/>
      </xdr:nvSpPr>
      <xdr:spPr>
        <a:xfrm>
          <a:off x="6921500" y="63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129539</xdr:rowOff>
    </xdr:from>
    <xdr:ext cx="534377" cy="259045"/>
    <xdr:sp macro="" textlink="">
      <xdr:nvSpPr>
        <xdr:cNvPr id="324" name="テキスト ボックス 323"/>
        <xdr:cNvSpPr txBox="1"/>
      </xdr:nvSpPr>
      <xdr:spPr>
        <a:xfrm>
          <a:off x="6705111" y="64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19162</xdr:rowOff>
    </xdr:from>
    <xdr:to>
      <xdr:col>55</xdr:col>
      <xdr:colOff>0</xdr:colOff>
      <xdr:row>54</xdr:row>
      <xdr:rowOff>71806</xdr:rowOff>
    </xdr:to>
    <xdr:cxnSp macro="">
      <xdr:nvCxnSpPr>
        <xdr:cNvPr id="356" name="直線コネクタ 355"/>
        <xdr:cNvCxnSpPr/>
      </xdr:nvCxnSpPr>
      <xdr:spPr>
        <a:xfrm flipV="1">
          <a:off x="9639300" y="8591662"/>
          <a:ext cx="838200" cy="7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71806</xdr:rowOff>
    </xdr:from>
    <xdr:to>
      <xdr:col>50</xdr:col>
      <xdr:colOff>114300</xdr:colOff>
      <xdr:row>55</xdr:row>
      <xdr:rowOff>10329</xdr:rowOff>
    </xdr:to>
    <xdr:cxnSp macro="">
      <xdr:nvCxnSpPr>
        <xdr:cNvPr id="359" name="直線コネクタ 358"/>
        <xdr:cNvCxnSpPr/>
      </xdr:nvCxnSpPr>
      <xdr:spPr>
        <a:xfrm flipV="1">
          <a:off x="8750300" y="9330106"/>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122534</xdr:rowOff>
    </xdr:from>
    <xdr:ext cx="534377" cy="259045"/>
    <xdr:sp macro="" textlink="">
      <xdr:nvSpPr>
        <xdr:cNvPr id="361" name="テキスト ボックス 360"/>
        <xdr:cNvSpPr txBox="1"/>
      </xdr:nvSpPr>
      <xdr:spPr>
        <a:xfrm>
          <a:off x="9372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142802</xdr:rowOff>
    </xdr:from>
    <xdr:to>
      <xdr:col>45</xdr:col>
      <xdr:colOff>177800</xdr:colOff>
      <xdr:row>55</xdr:row>
      <xdr:rowOff>10329</xdr:rowOff>
    </xdr:to>
    <xdr:cxnSp macro="">
      <xdr:nvCxnSpPr>
        <xdr:cNvPr id="362" name="直線コネクタ 361"/>
        <xdr:cNvCxnSpPr/>
      </xdr:nvCxnSpPr>
      <xdr:spPr>
        <a:xfrm>
          <a:off x="7861300" y="9058202"/>
          <a:ext cx="889000" cy="3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4" name="テキスト ボックス 363"/>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142802</xdr:rowOff>
    </xdr:from>
    <xdr:to>
      <xdr:col>41</xdr:col>
      <xdr:colOff>50800</xdr:colOff>
      <xdr:row>53</xdr:row>
      <xdr:rowOff>110488</xdr:rowOff>
    </xdr:to>
    <xdr:cxnSp macro="">
      <xdr:nvCxnSpPr>
        <xdr:cNvPr id="365" name="直線コネクタ 364"/>
        <xdr:cNvCxnSpPr/>
      </xdr:nvCxnSpPr>
      <xdr:spPr>
        <a:xfrm flipV="1">
          <a:off x="6972300" y="9058202"/>
          <a:ext cx="8890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9" name="テキスト ボックス 368"/>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139812</xdr:rowOff>
    </xdr:from>
    <xdr:to>
      <xdr:col>55</xdr:col>
      <xdr:colOff>50800</xdr:colOff>
      <xdr:row>50</xdr:row>
      <xdr:rowOff>69962</xdr:rowOff>
    </xdr:to>
    <xdr:sp macro="" textlink="">
      <xdr:nvSpPr>
        <xdr:cNvPr id="375" name="楕円 374"/>
        <xdr:cNvSpPr/>
      </xdr:nvSpPr>
      <xdr:spPr>
        <a:xfrm>
          <a:off x="10426700" y="85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92839</xdr:rowOff>
    </xdr:from>
    <xdr:ext cx="599010" cy="259045"/>
    <xdr:sp macro="" textlink="">
      <xdr:nvSpPr>
        <xdr:cNvPr id="376" name="普通建設事業費該当値テキスト"/>
        <xdr:cNvSpPr txBox="1"/>
      </xdr:nvSpPr>
      <xdr:spPr>
        <a:xfrm>
          <a:off x="10528300" y="849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21006</xdr:rowOff>
    </xdr:from>
    <xdr:to>
      <xdr:col>50</xdr:col>
      <xdr:colOff>165100</xdr:colOff>
      <xdr:row>54</xdr:row>
      <xdr:rowOff>122606</xdr:rowOff>
    </xdr:to>
    <xdr:sp macro="" textlink="">
      <xdr:nvSpPr>
        <xdr:cNvPr id="377" name="楕円 376"/>
        <xdr:cNvSpPr/>
      </xdr:nvSpPr>
      <xdr:spPr>
        <a:xfrm>
          <a:off x="9588500" y="9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139133</xdr:rowOff>
    </xdr:from>
    <xdr:ext cx="534377" cy="259045"/>
    <xdr:sp macro="" textlink="">
      <xdr:nvSpPr>
        <xdr:cNvPr id="378" name="テキスト ボックス 377"/>
        <xdr:cNvSpPr txBox="1"/>
      </xdr:nvSpPr>
      <xdr:spPr>
        <a:xfrm>
          <a:off x="9372111" y="90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130979</xdr:rowOff>
    </xdr:from>
    <xdr:to>
      <xdr:col>46</xdr:col>
      <xdr:colOff>38100</xdr:colOff>
      <xdr:row>55</xdr:row>
      <xdr:rowOff>61129</xdr:rowOff>
    </xdr:to>
    <xdr:sp macro="" textlink="">
      <xdr:nvSpPr>
        <xdr:cNvPr id="379" name="楕円 378"/>
        <xdr:cNvSpPr/>
      </xdr:nvSpPr>
      <xdr:spPr>
        <a:xfrm>
          <a:off x="8699500" y="93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77656</xdr:rowOff>
    </xdr:from>
    <xdr:ext cx="534377" cy="259045"/>
    <xdr:sp macro="" textlink="">
      <xdr:nvSpPr>
        <xdr:cNvPr id="380" name="テキスト ボックス 379"/>
        <xdr:cNvSpPr txBox="1"/>
      </xdr:nvSpPr>
      <xdr:spPr>
        <a:xfrm>
          <a:off x="8483111" y="91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92002</xdr:rowOff>
    </xdr:from>
    <xdr:to>
      <xdr:col>41</xdr:col>
      <xdr:colOff>101600</xdr:colOff>
      <xdr:row>53</xdr:row>
      <xdr:rowOff>22152</xdr:rowOff>
    </xdr:to>
    <xdr:sp macro="" textlink="">
      <xdr:nvSpPr>
        <xdr:cNvPr id="381" name="楕円 380"/>
        <xdr:cNvSpPr/>
      </xdr:nvSpPr>
      <xdr:spPr>
        <a:xfrm>
          <a:off x="7810500" y="90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38679</xdr:rowOff>
    </xdr:from>
    <xdr:ext cx="534377" cy="259045"/>
    <xdr:sp macro="" textlink="">
      <xdr:nvSpPr>
        <xdr:cNvPr id="382" name="テキスト ボックス 381"/>
        <xdr:cNvSpPr txBox="1"/>
      </xdr:nvSpPr>
      <xdr:spPr>
        <a:xfrm>
          <a:off x="7594111" y="87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59688</xdr:rowOff>
    </xdr:from>
    <xdr:to>
      <xdr:col>36</xdr:col>
      <xdr:colOff>165100</xdr:colOff>
      <xdr:row>53</xdr:row>
      <xdr:rowOff>161288</xdr:rowOff>
    </xdr:to>
    <xdr:sp macro="" textlink="">
      <xdr:nvSpPr>
        <xdr:cNvPr id="383" name="楕円 382"/>
        <xdr:cNvSpPr/>
      </xdr:nvSpPr>
      <xdr:spPr>
        <a:xfrm>
          <a:off x="6921500" y="91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6365</xdr:rowOff>
    </xdr:from>
    <xdr:ext cx="534377" cy="259045"/>
    <xdr:sp macro="" textlink="">
      <xdr:nvSpPr>
        <xdr:cNvPr id="384" name="テキスト ボックス 383"/>
        <xdr:cNvSpPr txBox="1"/>
      </xdr:nvSpPr>
      <xdr:spPr>
        <a:xfrm>
          <a:off x="6705111" y="89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6" name="テキスト ボックス 40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78108</xdr:rowOff>
    </xdr:from>
    <xdr:to>
      <xdr:col>54</xdr:col>
      <xdr:colOff>189865</xdr:colOff>
      <xdr:row>78</xdr:row>
      <xdr:rowOff>60441</xdr:rowOff>
    </xdr:to>
    <xdr:cxnSp macro="">
      <xdr:nvCxnSpPr>
        <xdr:cNvPr id="410" name="直線コネクタ 409"/>
        <xdr:cNvCxnSpPr/>
      </xdr:nvCxnSpPr>
      <xdr:spPr>
        <a:xfrm flipV="1">
          <a:off x="10475595" y="12765408"/>
          <a:ext cx="1270" cy="668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64268</xdr:rowOff>
    </xdr:from>
    <xdr:ext cx="469744" cy="259045"/>
    <xdr:sp macro="" textlink="">
      <xdr:nvSpPr>
        <xdr:cNvPr id="411" name="普通建設事業費 （ うち新規整備　）最小値テキスト"/>
        <xdr:cNvSpPr txBox="1"/>
      </xdr:nvSpPr>
      <xdr:spPr>
        <a:xfrm>
          <a:off x="10528300" y="134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60441</xdr:rowOff>
    </xdr:from>
    <xdr:to>
      <xdr:col>55</xdr:col>
      <xdr:colOff>88900</xdr:colOff>
      <xdr:row>78</xdr:row>
      <xdr:rowOff>60441</xdr:rowOff>
    </xdr:to>
    <xdr:cxnSp macro="">
      <xdr:nvCxnSpPr>
        <xdr:cNvPr id="412" name="直線コネクタ 411"/>
        <xdr:cNvCxnSpPr/>
      </xdr:nvCxnSpPr>
      <xdr:spPr>
        <a:xfrm>
          <a:off x="10388600" y="1343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24785</xdr:rowOff>
    </xdr:from>
    <xdr:ext cx="534377" cy="259045"/>
    <xdr:sp macro="" textlink="">
      <xdr:nvSpPr>
        <xdr:cNvPr id="413" name="普通建設事業費 （ うち新規整備　）最大値テキスト"/>
        <xdr:cNvSpPr txBox="1"/>
      </xdr:nvSpPr>
      <xdr:spPr>
        <a:xfrm>
          <a:off x="10528300" y="125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78108</xdr:rowOff>
    </xdr:from>
    <xdr:to>
      <xdr:col>55</xdr:col>
      <xdr:colOff>88900</xdr:colOff>
      <xdr:row>74</xdr:row>
      <xdr:rowOff>78108</xdr:rowOff>
    </xdr:to>
    <xdr:cxnSp macro="">
      <xdr:nvCxnSpPr>
        <xdr:cNvPr id="414" name="直線コネクタ 413"/>
        <xdr:cNvCxnSpPr/>
      </xdr:nvCxnSpPr>
      <xdr:spPr>
        <a:xfrm>
          <a:off x="10388600" y="127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86175</xdr:rowOff>
    </xdr:from>
    <xdr:to>
      <xdr:col>55</xdr:col>
      <xdr:colOff>0</xdr:colOff>
      <xdr:row>77</xdr:row>
      <xdr:rowOff>151130</xdr:rowOff>
    </xdr:to>
    <xdr:cxnSp macro="">
      <xdr:nvCxnSpPr>
        <xdr:cNvPr id="415" name="直線コネクタ 414"/>
        <xdr:cNvCxnSpPr/>
      </xdr:nvCxnSpPr>
      <xdr:spPr>
        <a:xfrm flipV="1">
          <a:off x="9639300" y="13287825"/>
          <a:ext cx="8382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115598</xdr:rowOff>
    </xdr:from>
    <xdr:ext cx="534377" cy="259045"/>
    <xdr:sp macro="" textlink="">
      <xdr:nvSpPr>
        <xdr:cNvPr id="416" name="普通建設事業費 （ うち新規整備　）平均値テキスト"/>
        <xdr:cNvSpPr txBox="1"/>
      </xdr:nvSpPr>
      <xdr:spPr>
        <a:xfrm>
          <a:off x="10528300" y="12974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92721</xdr:rowOff>
    </xdr:from>
    <xdr:to>
      <xdr:col>55</xdr:col>
      <xdr:colOff>50800</xdr:colOff>
      <xdr:row>77</xdr:row>
      <xdr:rowOff>22871</xdr:rowOff>
    </xdr:to>
    <xdr:sp macro="" textlink="">
      <xdr:nvSpPr>
        <xdr:cNvPr id="417" name="フローチャート: 判断 416"/>
        <xdr:cNvSpPr/>
      </xdr:nvSpPr>
      <xdr:spPr>
        <a:xfrm>
          <a:off x="104267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35523</xdr:rowOff>
    </xdr:from>
    <xdr:to>
      <xdr:col>50</xdr:col>
      <xdr:colOff>114300</xdr:colOff>
      <xdr:row>77</xdr:row>
      <xdr:rowOff>151130</xdr:rowOff>
    </xdr:to>
    <xdr:cxnSp macro="">
      <xdr:nvCxnSpPr>
        <xdr:cNvPr id="418" name="直線コネクタ 417"/>
        <xdr:cNvCxnSpPr/>
      </xdr:nvCxnSpPr>
      <xdr:spPr>
        <a:xfrm>
          <a:off x="8750300" y="12208473"/>
          <a:ext cx="889000" cy="1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17610</xdr:rowOff>
    </xdr:from>
    <xdr:to>
      <xdr:col>50</xdr:col>
      <xdr:colOff>165100</xdr:colOff>
      <xdr:row>76</xdr:row>
      <xdr:rowOff>119210</xdr:rowOff>
    </xdr:to>
    <xdr:sp macro="" textlink="">
      <xdr:nvSpPr>
        <xdr:cNvPr id="419" name="フローチャート: 判断 418"/>
        <xdr:cNvSpPr/>
      </xdr:nvSpPr>
      <xdr:spPr>
        <a:xfrm>
          <a:off x="9588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135737</xdr:rowOff>
    </xdr:from>
    <xdr:ext cx="534377" cy="259045"/>
    <xdr:sp macro="" textlink="">
      <xdr:nvSpPr>
        <xdr:cNvPr id="420" name="テキスト ボックス 419"/>
        <xdr:cNvSpPr txBox="1"/>
      </xdr:nvSpPr>
      <xdr:spPr>
        <a:xfrm>
          <a:off x="9372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35523</xdr:rowOff>
    </xdr:from>
    <xdr:to>
      <xdr:col>45</xdr:col>
      <xdr:colOff>177800</xdr:colOff>
      <xdr:row>75</xdr:row>
      <xdr:rowOff>80787</xdr:rowOff>
    </xdr:to>
    <xdr:cxnSp macro="">
      <xdr:nvCxnSpPr>
        <xdr:cNvPr id="421" name="直線コネクタ 420"/>
        <xdr:cNvCxnSpPr/>
      </xdr:nvCxnSpPr>
      <xdr:spPr>
        <a:xfrm flipV="1">
          <a:off x="7861300" y="12208473"/>
          <a:ext cx="889000" cy="7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73127</xdr:rowOff>
    </xdr:from>
    <xdr:to>
      <xdr:col>46</xdr:col>
      <xdr:colOff>38100</xdr:colOff>
      <xdr:row>76</xdr:row>
      <xdr:rowOff>3277</xdr:rowOff>
    </xdr:to>
    <xdr:sp macro="" textlink="">
      <xdr:nvSpPr>
        <xdr:cNvPr id="422" name="フローチャート: 判断 421"/>
        <xdr:cNvSpPr/>
      </xdr:nvSpPr>
      <xdr:spPr>
        <a:xfrm>
          <a:off x="8699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165854</xdr:rowOff>
    </xdr:from>
    <xdr:ext cx="534377" cy="259045"/>
    <xdr:sp macro="" textlink="">
      <xdr:nvSpPr>
        <xdr:cNvPr id="423" name="テキスト ボックス 422"/>
        <xdr:cNvSpPr txBox="1"/>
      </xdr:nvSpPr>
      <xdr:spPr>
        <a:xfrm>
          <a:off x="8483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45008</xdr:rowOff>
    </xdr:from>
    <xdr:to>
      <xdr:col>41</xdr:col>
      <xdr:colOff>101600</xdr:colOff>
      <xdr:row>76</xdr:row>
      <xdr:rowOff>146608</xdr:rowOff>
    </xdr:to>
    <xdr:sp macro="" textlink="">
      <xdr:nvSpPr>
        <xdr:cNvPr id="424" name="フローチャート: 判断 423"/>
        <xdr:cNvSpPr/>
      </xdr:nvSpPr>
      <xdr:spPr>
        <a:xfrm>
          <a:off x="7810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137735</xdr:rowOff>
    </xdr:from>
    <xdr:ext cx="534377" cy="259045"/>
    <xdr:sp macro="" textlink="">
      <xdr:nvSpPr>
        <xdr:cNvPr id="425" name="テキスト ボックス 424"/>
        <xdr:cNvSpPr txBox="1"/>
      </xdr:nvSpPr>
      <xdr:spPr>
        <a:xfrm>
          <a:off x="7594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35375</xdr:rowOff>
    </xdr:from>
    <xdr:to>
      <xdr:col>55</xdr:col>
      <xdr:colOff>50800</xdr:colOff>
      <xdr:row>77</xdr:row>
      <xdr:rowOff>136975</xdr:rowOff>
    </xdr:to>
    <xdr:sp macro="" textlink="">
      <xdr:nvSpPr>
        <xdr:cNvPr id="431" name="楕円 430"/>
        <xdr:cNvSpPr/>
      </xdr:nvSpPr>
      <xdr:spPr>
        <a:xfrm>
          <a:off x="104267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13802</xdr:rowOff>
    </xdr:from>
    <xdr:ext cx="534377" cy="259045"/>
    <xdr:sp macro="" textlink="">
      <xdr:nvSpPr>
        <xdr:cNvPr id="432" name="普通建設事業費 （ うち新規整備　）該当値テキスト"/>
        <xdr:cNvSpPr txBox="1"/>
      </xdr:nvSpPr>
      <xdr:spPr>
        <a:xfrm>
          <a:off x="10528300" y="132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100330</xdr:rowOff>
    </xdr:from>
    <xdr:to>
      <xdr:col>50</xdr:col>
      <xdr:colOff>165100</xdr:colOff>
      <xdr:row>78</xdr:row>
      <xdr:rowOff>30480</xdr:rowOff>
    </xdr:to>
    <xdr:sp macro="" textlink="">
      <xdr:nvSpPr>
        <xdr:cNvPr id="433" name="楕円 432"/>
        <xdr:cNvSpPr/>
      </xdr:nvSpPr>
      <xdr:spPr>
        <a:xfrm>
          <a:off x="9588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21607</xdr:rowOff>
    </xdr:from>
    <xdr:ext cx="469744" cy="259045"/>
    <xdr:sp macro="" textlink="">
      <xdr:nvSpPr>
        <xdr:cNvPr id="434" name="テキスト ボックス 433"/>
        <xdr:cNvSpPr txBox="1"/>
      </xdr:nvSpPr>
      <xdr:spPr>
        <a:xfrm>
          <a:off x="9404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156173</xdr:rowOff>
    </xdr:from>
    <xdr:to>
      <xdr:col>46</xdr:col>
      <xdr:colOff>38100</xdr:colOff>
      <xdr:row>71</xdr:row>
      <xdr:rowOff>86323</xdr:rowOff>
    </xdr:to>
    <xdr:sp macro="" textlink="">
      <xdr:nvSpPr>
        <xdr:cNvPr id="435" name="楕円 434"/>
        <xdr:cNvSpPr/>
      </xdr:nvSpPr>
      <xdr:spPr>
        <a:xfrm>
          <a:off x="8699500" y="121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102850</xdr:rowOff>
    </xdr:from>
    <xdr:ext cx="534377" cy="259045"/>
    <xdr:sp macro="" textlink="">
      <xdr:nvSpPr>
        <xdr:cNvPr id="436" name="テキスト ボックス 435"/>
        <xdr:cNvSpPr txBox="1"/>
      </xdr:nvSpPr>
      <xdr:spPr>
        <a:xfrm>
          <a:off x="8483111" y="119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29987</xdr:rowOff>
    </xdr:from>
    <xdr:to>
      <xdr:col>41</xdr:col>
      <xdr:colOff>101600</xdr:colOff>
      <xdr:row>75</xdr:row>
      <xdr:rowOff>131587</xdr:rowOff>
    </xdr:to>
    <xdr:sp macro="" textlink="">
      <xdr:nvSpPr>
        <xdr:cNvPr id="437" name="楕円 436"/>
        <xdr:cNvSpPr/>
      </xdr:nvSpPr>
      <xdr:spPr>
        <a:xfrm>
          <a:off x="7810500" y="12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148114</xdr:rowOff>
    </xdr:from>
    <xdr:ext cx="534377" cy="259045"/>
    <xdr:sp macro="" textlink="">
      <xdr:nvSpPr>
        <xdr:cNvPr id="438" name="テキスト ボックス 437"/>
        <xdr:cNvSpPr txBox="1"/>
      </xdr:nvSpPr>
      <xdr:spPr>
        <a:xfrm>
          <a:off x="7594111" y="126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2" name="直線コネクタ 461"/>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3"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4" name="直線コネクタ 463"/>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5"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6" name="直線コネクタ 465"/>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138557</xdr:rowOff>
    </xdr:from>
    <xdr:to>
      <xdr:col>55</xdr:col>
      <xdr:colOff>0</xdr:colOff>
      <xdr:row>94</xdr:row>
      <xdr:rowOff>51746</xdr:rowOff>
    </xdr:to>
    <xdr:cxnSp macro="">
      <xdr:nvCxnSpPr>
        <xdr:cNvPr id="467" name="直線コネクタ 466"/>
        <xdr:cNvCxnSpPr/>
      </xdr:nvCxnSpPr>
      <xdr:spPr>
        <a:xfrm flipV="1">
          <a:off x="9639300" y="15569057"/>
          <a:ext cx="838200" cy="5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68" name="普通建設事業費 （ うち更新整備　）平均値テキスト"/>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9" name="フローチャート: 判断 468"/>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51746</xdr:rowOff>
    </xdr:from>
    <xdr:to>
      <xdr:col>50</xdr:col>
      <xdr:colOff>114300</xdr:colOff>
      <xdr:row>97</xdr:row>
      <xdr:rowOff>11227</xdr:rowOff>
    </xdr:to>
    <xdr:cxnSp macro="">
      <xdr:nvCxnSpPr>
        <xdr:cNvPr id="470" name="直線コネクタ 469"/>
        <xdr:cNvCxnSpPr/>
      </xdr:nvCxnSpPr>
      <xdr:spPr>
        <a:xfrm flipV="1">
          <a:off x="8750300" y="16168046"/>
          <a:ext cx="889000" cy="4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71" name="フローチャート: 判断 470"/>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72" name="テキスト ボックス 471"/>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24791</xdr:rowOff>
    </xdr:from>
    <xdr:to>
      <xdr:col>45</xdr:col>
      <xdr:colOff>177800</xdr:colOff>
      <xdr:row>97</xdr:row>
      <xdr:rowOff>11227</xdr:rowOff>
    </xdr:to>
    <xdr:cxnSp macro="">
      <xdr:nvCxnSpPr>
        <xdr:cNvPr id="473" name="直線コネクタ 472"/>
        <xdr:cNvCxnSpPr/>
      </xdr:nvCxnSpPr>
      <xdr:spPr>
        <a:xfrm>
          <a:off x="7861300" y="15798191"/>
          <a:ext cx="889000" cy="8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4" name="フローチャート: 判断 473"/>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5" name="テキスト ボックス 474"/>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6" name="フローチャート: 判断 475"/>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60983</xdr:rowOff>
    </xdr:from>
    <xdr:ext cx="534377" cy="259045"/>
    <xdr:sp macro="" textlink="">
      <xdr:nvSpPr>
        <xdr:cNvPr id="477" name="テキスト ボックス 476"/>
        <xdr:cNvSpPr txBox="1"/>
      </xdr:nvSpPr>
      <xdr:spPr>
        <a:xfrm>
          <a:off x="7594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87757</xdr:rowOff>
    </xdr:from>
    <xdr:to>
      <xdr:col>55</xdr:col>
      <xdr:colOff>50800</xdr:colOff>
      <xdr:row>91</xdr:row>
      <xdr:rowOff>17907</xdr:rowOff>
    </xdr:to>
    <xdr:sp macro="" textlink="">
      <xdr:nvSpPr>
        <xdr:cNvPr id="483" name="楕円 482"/>
        <xdr:cNvSpPr/>
      </xdr:nvSpPr>
      <xdr:spPr>
        <a:xfrm>
          <a:off x="104267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40784</xdr:rowOff>
    </xdr:from>
    <xdr:ext cx="534377" cy="259045"/>
    <xdr:sp macro="" textlink="">
      <xdr:nvSpPr>
        <xdr:cNvPr id="484" name="普通建設事業費 （ うち更新整備　）該当値テキスト"/>
        <xdr:cNvSpPr txBox="1"/>
      </xdr:nvSpPr>
      <xdr:spPr>
        <a:xfrm>
          <a:off x="10528300" y="154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946</xdr:rowOff>
    </xdr:from>
    <xdr:to>
      <xdr:col>50</xdr:col>
      <xdr:colOff>165100</xdr:colOff>
      <xdr:row>94</xdr:row>
      <xdr:rowOff>102546</xdr:rowOff>
    </xdr:to>
    <xdr:sp macro="" textlink="">
      <xdr:nvSpPr>
        <xdr:cNvPr id="485" name="楕円 484"/>
        <xdr:cNvSpPr/>
      </xdr:nvSpPr>
      <xdr:spPr>
        <a:xfrm>
          <a:off x="9588500" y="161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119073</xdr:rowOff>
    </xdr:from>
    <xdr:ext cx="534377" cy="259045"/>
    <xdr:sp macro="" textlink="">
      <xdr:nvSpPr>
        <xdr:cNvPr id="486" name="テキスト ボックス 485"/>
        <xdr:cNvSpPr txBox="1"/>
      </xdr:nvSpPr>
      <xdr:spPr>
        <a:xfrm>
          <a:off x="9372111" y="15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131877</xdr:rowOff>
    </xdr:from>
    <xdr:to>
      <xdr:col>46</xdr:col>
      <xdr:colOff>38100</xdr:colOff>
      <xdr:row>97</xdr:row>
      <xdr:rowOff>62027</xdr:rowOff>
    </xdr:to>
    <xdr:sp macro="" textlink="">
      <xdr:nvSpPr>
        <xdr:cNvPr id="487" name="楕円 486"/>
        <xdr:cNvSpPr/>
      </xdr:nvSpPr>
      <xdr:spPr>
        <a:xfrm>
          <a:off x="8699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53154</xdr:rowOff>
    </xdr:from>
    <xdr:ext cx="534377" cy="259045"/>
    <xdr:sp macro="" textlink="">
      <xdr:nvSpPr>
        <xdr:cNvPr id="488" name="テキスト ボックス 487"/>
        <xdr:cNvSpPr txBox="1"/>
      </xdr:nvSpPr>
      <xdr:spPr>
        <a:xfrm>
          <a:off x="8483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145441</xdr:rowOff>
    </xdr:from>
    <xdr:to>
      <xdr:col>41</xdr:col>
      <xdr:colOff>101600</xdr:colOff>
      <xdr:row>92</xdr:row>
      <xdr:rowOff>75591</xdr:rowOff>
    </xdr:to>
    <xdr:sp macro="" textlink="">
      <xdr:nvSpPr>
        <xdr:cNvPr id="489" name="楕円 488"/>
        <xdr:cNvSpPr/>
      </xdr:nvSpPr>
      <xdr:spPr>
        <a:xfrm>
          <a:off x="7810500" y="157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92118</xdr:rowOff>
    </xdr:from>
    <xdr:ext cx="534377" cy="259045"/>
    <xdr:sp macro="" textlink="">
      <xdr:nvSpPr>
        <xdr:cNvPr id="490" name="テキスト ボックス 489"/>
        <xdr:cNvSpPr txBox="1"/>
      </xdr:nvSpPr>
      <xdr:spPr>
        <a:xfrm>
          <a:off x="7594111" y="155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2" name="直線コネクタ 511"/>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5"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6" name="直線コネクタ 515"/>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4369</xdr:rowOff>
    </xdr:from>
    <xdr:to>
      <xdr:col>85</xdr:col>
      <xdr:colOff>127000</xdr:colOff>
      <xdr:row>35</xdr:row>
      <xdr:rowOff>6198</xdr:rowOff>
    </xdr:to>
    <xdr:cxnSp macro="">
      <xdr:nvCxnSpPr>
        <xdr:cNvPr id="517" name="直線コネクタ 516"/>
        <xdr:cNvCxnSpPr/>
      </xdr:nvCxnSpPr>
      <xdr:spPr>
        <a:xfrm flipV="1">
          <a:off x="15481300" y="5490769"/>
          <a:ext cx="838200" cy="5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8" name="災害復旧事業費平均値テキスト"/>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9" name="フローチャート: 判断 518"/>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6198</xdr:rowOff>
    </xdr:from>
    <xdr:to>
      <xdr:col>81</xdr:col>
      <xdr:colOff>50800</xdr:colOff>
      <xdr:row>38</xdr:row>
      <xdr:rowOff>78892</xdr:rowOff>
    </xdr:to>
    <xdr:cxnSp macro="">
      <xdr:nvCxnSpPr>
        <xdr:cNvPr id="520" name="直線コネクタ 519"/>
        <xdr:cNvCxnSpPr/>
      </xdr:nvCxnSpPr>
      <xdr:spPr>
        <a:xfrm flipV="1">
          <a:off x="14592300" y="6006948"/>
          <a:ext cx="889000" cy="58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21" name="フローチャート: 判断 520"/>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22" name="テキスト ボックス 521"/>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18999</xdr:rowOff>
    </xdr:from>
    <xdr:to>
      <xdr:col>76</xdr:col>
      <xdr:colOff>114300</xdr:colOff>
      <xdr:row>38</xdr:row>
      <xdr:rowOff>78892</xdr:rowOff>
    </xdr:to>
    <xdr:cxnSp macro="">
      <xdr:nvCxnSpPr>
        <xdr:cNvPr id="523" name="直線コネクタ 522"/>
        <xdr:cNvCxnSpPr/>
      </xdr:nvCxnSpPr>
      <xdr:spPr>
        <a:xfrm>
          <a:off x="13703300" y="6534099"/>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4" name="フローチャート: 判断 523"/>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5" name="テキスト ボックス 524"/>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18999</xdr:rowOff>
    </xdr:from>
    <xdr:to>
      <xdr:col>71</xdr:col>
      <xdr:colOff>177800</xdr:colOff>
      <xdr:row>38</xdr:row>
      <xdr:rowOff>37287</xdr:rowOff>
    </xdr:to>
    <xdr:cxnSp macro="">
      <xdr:nvCxnSpPr>
        <xdr:cNvPr id="526" name="直線コネクタ 525"/>
        <xdr:cNvCxnSpPr/>
      </xdr:nvCxnSpPr>
      <xdr:spPr>
        <a:xfrm flipV="1">
          <a:off x="12814300" y="65340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7" name="フローチャート: 判断 526"/>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8" name="テキスト ボックス 527"/>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9" name="フローチャート: 判断 528"/>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30" name="テキスト ボックス 529"/>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125019</xdr:rowOff>
    </xdr:from>
    <xdr:to>
      <xdr:col>85</xdr:col>
      <xdr:colOff>177800</xdr:colOff>
      <xdr:row>32</xdr:row>
      <xdr:rowOff>55169</xdr:rowOff>
    </xdr:to>
    <xdr:sp macro="" textlink="">
      <xdr:nvSpPr>
        <xdr:cNvPr id="536" name="楕円 535"/>
        <xdr:cNvSpPr/>
      </xdr:nvSpPr>
      <xdr:spPr>
        <a:xfrm>
          <a:off x="162687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78046</xdr:rowOff>
    </xdr:from>
    <xdr:ext cx="469744" cy="259045"/>
    <xdr:sp macro="" textlink="">
      <xdr:nvSpPr>
        <xdr:cNvPr id="537" name="災害復旧事業費該当値テキスト"/>
        <xdr:cNvSpPr txBox="1"/>
      </xdr:nvSpPr>
      <xdr:spPr>
        <a:xfrm>
          <a:off x="16370300" y="53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126848</xdr:rowOff>
    </xdr:from>
    <xdr:to>
      <xdr:col>81</xdr:col>
      <xdr:colOff>101600</xdr:colOff>
      <xdr:row>35</xdr:row>
      <xdr:rowOff>56998</xdr:rowOff>
    </xdr:to>
    <xdr:sp macro="" textlink="">
      <xdr:nvSpPr>
        <xdr:cNvPr id="538" name="楕円 537"/>
        <xdr:cNvSpPr/>
      </xdr:nvSpPr>
      <xdr:spPr>
        <a:xfrm>
          <a:off x="15430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73525</xdr:rowOff>
    </xdr:from>
    <xdr:ext cx="469744" cy="259045"/>
    <xdr:sp macro="" textlink="">
      <xdr:nvSpPr>
        <xdr:cNvPr id="539" name="テキスト ボックス 538"/>
        <xdr:cNvSpPr txBox="1"/>
      </xdr:nvSpPr>
      <xdr:spPr>
        <a:xfrm>
          <a:off x="15246428" y="573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28092</xdr:rowOff>
    </xdr:from>
    <xdr:to>
      <xdr:col>76</xdr:col>
      <xdr:colOff>165100</xdr:colOff>
      <xdr:row>38</xdr:row>
      <xdr:rowOff>129692</xdr:rowOff>
    </xdr:to>
    <xdr:sp macro="" textlink="">
      <xdr:nvSpPr>
        <xdr:cNvPr id="540" name="楕円 539"/>
        <xdr:cNvSpPr/>
      </xdr:nvSpPr>
      <xdr:spPr>
        <a:xfrm>
          <a:off x="14541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120819</xdr:rowOff>
    </xdr:from>
    <xdr:ext cx="378565" cy="259045"/>
    <xdr:sp macro="" textlink="">
      <xdr:nvSpPr>
        <xdr:cNvPr id="541" name="テキスト ボックス 540"/>
        <xdr:cNvSpPr txBox="1"/>
      </xdr:nvSpPr>
      <xdr:spPr>
        <a:xfrm>
          <a:off x="14403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139649</xdr:rowOff>
    </xdr:from>
    <xdr:to>
      <xdr:col>72</xdr:col>
      <xdr:colOff>38100</xdr:colOff>
      <xdr:row>38</xdr:row>
      <xdr:rowOff>69799</xdr:rowOff>
    </xdr:to>
    <xdr:sp macro="" textlink="">
      <xdr:nvSpPr>
        <xdr:cNvPr id="542" name="楕円 541"/>
        <xdr:cNvSpPr/>
      </xdr:nvSpPr>
      <xdr:spPr>
        <a:xfrm>
          <a:off x="13652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60926</xdr:rowOff>
    </xdr:from>
    <xdr:ext cx="378565" cy="259045"/>
    <xdr:sp macro="" textlink="">
      <xdr:nvSpPr>
        <xdr:cNvPr id="543" name="テキスト ボックス 542"/>
        <xdr:cNvSpPr txBox="1"/>
      </xdr:nvSpPr>
      <xdr:spPr>
        <a:xfrm>
          <a:off x="13514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157937</xdr:rowOff>
    </xdr:from>
    <xdr:to>
      <xdr:col>67</xdr:col>
      <xdr:colOff>101600</xdr:colOff>
      <xdr:row>38</xdr:row>
      <xdr:rowOff>88088</xdr:rowOff>
    </xdr:to>
    <xdr:sp macro="" textlink="">
      <xdr:nvSpPr>
        <xdr:cNvPr id="544" name="楕円 543"/>
        <xdr:cNvSpPr/>
      </xdr:nvSpPr>
      <xdr:spPr>
        <a:xfrm>
          <a:off x="12763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79214</xdr:rowOff>
    </xdr:from>
    <xdr:ext cx="378565" cy="259045"/>
    <xdr:sp macro="" textlink="">
      <xdr:nvSpPr>
        <xdr:cNvPr id="545" name="テキスト ボックス 544"/>
        <xdr:cNvSpPr txBox="1"/>
      </xdr:nvSpPr>
      <xdr:spPr>
        <a:xfrm>
          <a:off x="12625017" y="65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8" name="直線コネクタ 61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20" name="直線コネクタ 61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2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2" name="直線コネクタ 62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24390</xdr:rowOff>
    </xdr:from>
    <xdr:to>
      <xdr:col>85</xdr:col>
      <xdr:colOff>127000</xdr:colOff>
      <xdr:row>71</xdr:row>
      <xdr:rowOff>25953</xdr:rowOff>
    </xdr:to>
    <xdr:cxnSp macro="">
      <xdr:nvCxnSpPr>
        <xdr:cNvPr id="623" name="直線コネクタ 622"/>
        <xdr:cNvCxnSpPr/>
      </xdr:nvCxnSpPr>
      <xdr:spPr>
        <a:xfrm>
          <a:off x="15481300" y="12197340"/>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624"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5" name="フローチャート: 判断 62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24390</xdr:rowOff>
    </xdr:from>
    <xdr:to>
      <xdr:col>81</xdr:col>
      <xdr:colOff>50800</xdr:colOff>
      <xdr:row>71</xdr:row>
      <xdr:rowOff>69253</xdr:rowOff>
    </xdr:to>
    <xdr:cxnSp macro="">
      <xdr:nvCxnSpPr>
        <xdr:cNvPr id="626" name="直線コネクタ 625"/>
        <xdr:cNvCxnSpPr/>
      </xdr:nvCxnSpPr>
      <xdr:spPr>
        <a:xfrm flipV="1">
          <a:off x="14592300" y="12197340"/>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7" name="フローチャート: 判断 62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628" name="テキスト ボックス 627"/>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69253</xdr:rowOff>
    </xdr:from>
    <xdr:to>
      <xdr:col>76</xdr:col>
      <xdr:colOff>114300</xdr:colOff>
      <xdr:row>71</xdr:row>
      <xdr:rowOff>154235</xdr:rowOff>
    </xdr:to>
    <xdr:cxnSp macro="">
      <xdr:nvCxnSpPr>
        <xdr:cNvPr id="629" name="直線コネクタ 628"/>
        <xdr:cNvCxnSpPr/>
      </xdr:nvCxnSpPr>
      <xdr:spPr>
        <a:xfrm flipV="1">
          <a:off x="13703300" y="12242203"/>
          <a:ext cx="889000" cy="8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30" name="フローチャート: 判断 629"/>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631" name="テキスト ボックス 630"/>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154235</xdr:rowOff>
    </xdr:from>
    <xdr:to>
      <xdr:col>71</xdr:col>
      <xdr:colOff>177800</xdr:colOff>
      <xdr:row>72</xdr:row>
      <xdr:rowOff>14694</xdr:rowOff>
    </xdr:to>
    <xdr:cxnSp macro="">
      <xdr:nvCxnSpPr>
        <xdr:cNvPr id="632" name="直線コネクタ 631"/>
        <xdr:cNvCxnSpPr/>
      </xdr:nvCxnSpPr>
      <xdr:spPr>
        <a:xfrm flipV="1">
          <a:off x="12814300" y="12327185"/>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33" name="フローチャート: 判断 632"/>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34" name="テキスト ボックス 633"/>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5" name="フローチャート: 判断 634"/>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6" name="テキスト ボックス 635"/>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146603</xdr:rowOff>
    </xdr:from>
    <xdr:to>
      <xdr:col>85</xdr:col>
      <xdr:colOff>177800</xdr:colOff>
      <xdr:row>71</xdr:row>
      <xdr:rowOff>76753</xdr:rowOff>
    </xdr:to>
    <xdr:sp macro="" textlink="">
      <xdr:nvSpPr>
        <xdr:cNvPr id="642" name="楕円 641"/>
        <xdr:cNvSpPr/>
      </xdr:nvSpPr>
      <xdr:spPr>
        <a:xfrm>
          <a:off x="16268700" y="12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61530</xdr:rowOff>
    </xdr:from>
    <xdr:ext cx="534377" cy="259045"/>
    <xdr:sp macro="" textlink="">
      <xdr:nvSpPr>
        <xdr:cNvPr id="643" name="公債費該当値テキスト"/>
        <xdr:cNvSpPr txBox="1"/>
      </xdr:nvSpPr>
      <xdr:spPr>
        <a:xfrm>
          <a:off x="16370300" y="120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145040</xdr:rowOff>
    </xdr:from>
    <xdr:to>
      <xdr:col>81</xdr:col>
      <xdr:colOff>101600</xdr:colOff>
      <xdr:row>71</xdr:row>
      <xdr:rowOff>75190</xdr:rowOff>
    </xdr:to>
    <xdr:sp macro="" textlink="">
      <xdr:nvSpPr>
        <xdr:cNvPr id="644" name="楕円 643"/>
        <xdr:cNvSpPr/>
      </xdr:nvSpPr>
      <xdr:spPr>
        <a:xfrm>
          <a:off x="15430500" y="121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91717</xdr:rowOff>
    </xdr:from>
    <xdr:ext cx="534377" cy="259045"/>
    <xdr:sp macro="" textlink="">
      <xdr:nvSpPr>
        <xdr:cNvPr id="645" name="テキスト ボックス 644"/>
        <xdr:cNvSpPr txBox="1"/>
      </xdr:nvSpPr>
      <xdr:spPr>
        <a:xfrm>
          <a:off x="15214111" y="119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18453</xdr:rowOff>
    </xdr:from>
    <xdr:to>
      <xdr:col>76</xdr:col>
      <xdr:colOff>165100</xdr:colOff>
      <xdr:row>71</xdr:row>
      <xdr:rowOff>120053</xdr:rowOff>
    </xdr:to>
    <xdr:sp macro="" textlink="">
      <xdr:nvSpPr>
        <xdr:cNvPr id="646" name="楕円 645"/>
        <xdr:cNvSpPr/>
      </xdr:nvSpPr>
      <xdr:spPr>
        <a:xfrm>
          <a:off x="14541500" y="12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136580</xdr:rowOff>
    </xdr:from>
    <xdr:ext cx="534377" cy="259045"/>
    <xdr:sp macro="" textlink="">
      <xdr:nvSpPr>
        <xdr:cNvPr id="647" name="テキスト ボックス 646"/>
        <xdr:cNvSpPr txBox="1"/>
      </xdr:nvSpPr>
      <xdr:spPr>
        <a:xfrm>
          <a:off x="14325111" y="119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103435</xdr:rowOff>
    </xdr:from>
    <xdr:to>
      <xdr:col>72</xdr:col>
      <xdr:colOff>38100</xdr:colOff>
      <xdr:row>72</xdr:row>
      <xdr:rowOff>33585</xdr:rowOff>
    </xdr:to>
    <xdr:sp macro="" textlink="">
      <xdr:nvSpPr>
        <xdr:cNvPr id="648" name="楕円 647"/>
        <xdr:cNvSpPr/>
      </xdr:nvSpPr>
      <xdr:spPr>
        <a:xfrm>
          <a:off x="13652500" y="122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50112</xdr:rowOff>
    </xdr:from>
    <xdr:ext cx="534377" cy="259045"/>
    <xdr:sp macro="" textlink="">
      <xdr:nvSpPr>
        <xdr:cNvPr id="649" name="テキスト ボックス 648"/>
        <xdr:cNvSpPr txBox="1"/>
      </xdr:nvSpPr>
      <xdr:spPr>
        <a:xfrm>
          <a:off x="13436111" y="120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135344</xdr:rowOff>
    </xdr:from>
    <xdr:to>
      <xdr:col>67</xdr:col>
      <xdr:colOff>101600</xdr:colOff>
      <xdr:row>72</xdr:row>
      <xdr:rowOff>65494</xdr:rowOff>
    </xdr:to>
    <xdr:sp macro="" textlink="">
      <xdr:nvSpPr>
        <xdr:cNvPr id="650" name="楕円 649"/>
        <xdr:cNvSpPr/>
      </xdr:nvSpPr>
      <xdr:spPr>
        <a:xfrm>
          <a:off x="12763500" y="123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82021</xdr:rowOff>
    </xdr:from>
    <xdr:ext cx="534377" cy="259045"/>
    <xdr:sp macro="" textlink="">
      <xdr:nvSpPr>
        <xdr:cNvPr id="651" name="テキスト ボックス 650"/>
        <xdr:cNvSpPr txBox="1"/>
      </xdr:nvSpPr>
      <xdr:spPr>
        <a:xfrm>
          <a:off x="12547111" y="120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7" name="テキスト ボックス 66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71" name="直線コネクタ 670"/>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72"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73" name="直線コネクタ 672"/>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74"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75" name="直線コネクタ 674"/>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36888</xdr:rowOff>
    </xdr:from>
    <xdr:to>
      <xdr:col>85</xdr:col>
      <xdr:colOff>127000</xdr:colOff>
      <xdr:row>97</xdr:row>
      <xdr:rowOff>64319</xdr:rowOff>
    </xdr:to>
    <xdr:cxnSp macro="">
      <xdr:nvCxnSpPr>
        <xdr:cNvPr id="676" name="直線コネクタ 675"/>
        <xdr:cNvCxnSpPr/>
      </xdr:nvCxnSpPr>
      <xdr:spPr>
        <a:xfrm flipV="1">
          <a:off x="15481300" y="1666753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2791</xdr:rowOff>
    </xdr:from>
    <xdr:ext cx="469744" cy="259045"/>
    <xdr:sp macro="" textlink="">
      <xdr:nvSpPr>
        <xdr:cNvPr id="677" name="積立金平均値テキスト"/>
        <xdr:cNvSpPr txBox="1"/>
      </xdr:nvSpPr>
      <xdr:spPr>
        <a:xfrm>
          <a:off x="16370300" y="1629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78" name="フローチャート: 判断 677"/>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22256</xdr:rowOff>
    </xdr:from>
    <xdr:to>
      <xdr:col>81</xdr:col>
      <xdr:colOff>50800</xdr:colOff>
      <xdr:row>97</xdr:row>
      <xdr:rowOff>64319</xdr:rowOff>
    </xdr:to>
    <xdr:cxnSp macro="">
      <xdr:nvCxnSpPr>
        <xdr:cNvPr id="679" name="直線コネクタ 678"/>
        <xdr:cNvCxnSpPr/>
      </xdr:nvCxnSpPr>
      <xdr:spPr>
        <a:xfrm>
          <a:off x="14592300" y="15624206"/>
          <a:ext cx="889000" cy="10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80" name="フローチャート: 判断 679"/>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91012</xdr:rowOff>
    </xdr:from>
    <xdr:ext cx="469744" cy="259045"/>
    <xdr:sp macro="" textlink="">
      <xdr:nvSpPr>
        <xdr:cNvPr id="681" name="テキスト ボックス 680"/>
        <xdr:cNvSpPr txBox="1"/>
      </xdr:nvSpPr>
      <xdr:spPr>
        <a:xfrm>
          <a:off x="15246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22256</xdr:rowOff>
    </xdr:from>
    <xdr:to>
      <xdr:col>76</xdr:col>
      <xdr:colOff>114300</xdr:colOff>
      <xdr:row>96</xdr:row>
      <xdr:rowOff>146786</xdr:rowOff>
    </xdr:to>
    <xdr:cxnSp macro="">
      <xdr:nvCxnSpPr>
        <xdr:cNvPr id="682" name="直線コネクタ 681"/>
        <xdr:cNvCxnSpPr/>
      </xdr:nvCxnSpPr>
      <xdr:spPr>
        <a:xfrm flipV="1">
          <a:off x="13703300" y="15624206"/>
          <a:ext cx="889000" cy="9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83" name="フローチャート: 判断 682"/>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84" name="テキスト ボックス 683"/>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88494</xdr:rowOff>
    </xdr:from>
    <xdr:to>
      <xdr:col>71</xdr:col>
      <xdr:colOff>177800</xdr:colOff>
      <xdr:row>96</xdr:row>
      <xdr:rowOff>146786</xdr:rowOff>
    </xdr:to>
    <xdr:cxnSp macro="">
      <xdr:nvCxnSpPr>
        <xdr:cNvPr id="685" name="直線コネクタ 684"/>
        <xdr:cNvCxnSpPr/>
      </xdr:nvCxnSpPr>
      <xdr:spPr>
        <a:xfrm>
          <a:off x="12814300" y="15690444"/>
          <a:ext cx="889000" cy="9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157880</xdr:rowOff>
    </xdr:from>
    <xdr:to>
      <xdr:col>72</xdr:col>
      <xdr:colOff>38100</xdr:colOff>
      <xdr:row>95</xdr:row>
      <xdr:rowOff>88030</xdr:rowOff>
    </xdr:to>
    <xdr:sp macro="" textlink="">
      <xdr:nvSpPr>
        <xdr:cNvPr id="686" name="フローチャート: 判断 685"/>
        <xdr:cNvSpPr/>
      </xdr:nvSpPr>
      <xdr:spPr>
        <a:xfrm>
          <a:off x="13652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104557</xdr:rowOff>
    </xdr:from>
    <xdr:ext cx="469744" cy="259045"/>
    <xdr:sp macro="" textlink="">
      <xdr:nvSpPr>
        <xdr:cNvPr id="687" name="テキスト ボックス 686"/>
        <xdr:cNvSpPr txBox="1"/>
      </xdr:nvSpPr>
      <xdr:spPr>
        <a:xfrm>
          <a:off x="13468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114960</xdr:rowOff>
    </xdr:from>
    <xdr:to>
      <xdr:col>67</xdr:col>
      <xdr:colOff>101600</xdr:colOff>
      <xdr:row>93</xdr:row>
      <xdr:rowOff>45110</xdr:rowOff>
    </xdr:to>
    <xdr:sp macro="" textlink="">
      <xdr:nvSpPr>
        <xdr:cNvPr id="688" name="フローチャート: 判断 687"/>
        <xdr:cNvSpPr/>
      </xdr:nvSpPr>
      <xdr:spPr>
        <a:xfrm>
          <a:off x="12763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36237</xdr:rowOff>
    </xdr:from>
    <xdr:ext cx="534377" cy="259045"/>
    <xdr:sp macro="" textlink="">
      <xdr:nvSpPr>
        <xdr:cNvPr id="689" name="テキスト ボックス 688"/>
        <xdr:cNvSpPr txBox="1"/>
      </xdr:nvSpPr>
      <xdr:spPr>
        <a:xfrm>
          <a:off x="12547111" y="15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157538</xdr:rowOff>
    </xdr:from>
    <xdr:to>
      <xdr:col>85</xdr:col>
      <xdr:colOff>177800</xdr:colOff>
      <xdr:row>97</xdr:row>
      <xdr:rowOff>87688</xdr:rowOff>
    </xdr:to>
    <xdr:sp macro="" textlink="">
      <xdr:nvSpPr>
        <xdr:cNvPr id="695" name="楕円 694"/>
        <xdr:cNvSpPr/>
      </xdr:nvSpPr>
      <xdr:spPr>
        <a:xfrm>
          <a:off x="162687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135965</xdr:rowOff>
    </xdr:from>
    <xdr:ext cx="469744" cy="259045"/>
    <xdr:sp macro="" textlink="">
      <xdr:nvSpPr>
        <xdr:cNvPr id="696" name="積立金該当値テキスト"/>
        <xdr:cNvSpPr txBox="1"/>
      </xdr:nvSpPr>
      <xdr:spPr>
        <a:xfrm>
          <a:off x="16370300" y="1659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13519</xdr:rowOff>
    </xdr:from>
    <xdr:to>
      <xdr:col>81</xdr:col>
      <xdr:colOff>101600</xdr:colOff>
      <xdr:row>97</xdr:row>
      <xdr:rowOff>115119</xdr:rowOff>
    </xdr:to>
    <xdr:sp macro="" textlink="">
      <xdr:nvSpPr>
        <xdr:cNvPr id="697" name="楕円 696"/>
        <xdr:cNvSpPr/>
      </xdr:nvSpPr>
      <xdr:spPr>
        <a:xfrm>
          <a:off x="15430500" y="166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106246</xdr:rowOff>
    </xdr:from>
    <xdr:ext cx="469744" cy="259045"/>
    <xdr:sp macro="" textlink="">
      <xdr:nvSpPr>
        <xdr:cNvPr id="698" name="テキスト ボックス 697"/>
        <xdr:cNvSpPr txBox="1"/>
      </xdr:nvSpPr>
      <xdr:spPr>
        <a:xfrm>
          <a:off x="15246428" y="1673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142906</xdr:rowOff>
    </xdr:from>
    <xdr:to>
      <xdr:col>76</xdr:col>
      <xdr:colOff>165100</xdr:colOff>
      <xdr:row>91</xdr:row>
      <xdr:rowOff>73056</xdr:rowOff>
    </xdr:to>
    <xdr:sp macro="" textlink="">
      <xdr:nvSpPr>
        <xdr:cNvPr id="699" name="楕円 698"/>
        <xdr:cNvSpPr/>
      </xdr:nvSpPr>
      <xdr:spPr>
        <a:xfrm>
          <a:off x="14541500" y="155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89583</xdr:rowOff>
    </xdr:from>
    <xdr:ext cx="534377" cy="259045"/>
    <xdr:sp macro="" textlink="">
      <xdr:nvSpPr>
        <xdr:cNvPr id="700" name="テキスト ボックス 699"/>
        <xdr:cNvSpPr txBox="1"/>
      </xdr:nvSpPr>
      <xdr:spPr>
        <a:xfrm>
          <a:off x="14325111" y="153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95986</xdr:rowOff>
    </xdr:from>
    <xdr:to>
      <xdr:col>72</xdr:col>
      <xdr:colOff>38100</xdr:colOff>
      <xdr:row>97</xdr:row>
      <xdr:rowOff>26136</xdr:rowOff>
    </xdr:to>
    <xdr:sp macro="" textlink="">
      <xdr:nvSpPr>
        <xdr:cNvPr id="701" name="楕円 700"/>
        <xdr:cNvSpPr/>
      </xdr:nvSpPr>
      <xdr:spPr>
        <a:xfrm>
          <a:off x="13652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17263</xdr:rowOff>
    </xdr:from>
    <xdr:ext cx="469744" cy="259045"/>
    <xdr:sp macro="" textlink="">
      <xdr:nvSpPr>
        <xdr:cNvPr id="702" name="テキスト ボックス 701"/>
        <xdr:cNvSpPr txBox="1"/>
      </xdr:nvSpPr>
      <xdr:spPr>
        <a:xfrm>
          <a:off x="13468428" y="166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37694</xdr:rowOff>
    </xdr:from>
    <xdr:to>
      <xdr:col>67</xdr:col>
      <xdr:colOff>101600</xdr:colOff>
      <xdr:row>91</xdr:row>
      <xdr:rowOff>139294</xdr:rowOff>
    </xdr:to>
    <xdr:sp macro="" textlink="">
      <xdr:nvSpPr>
        <xdr:cNvPr id="703" name="楕円 702"/>
        <xdr:cNvSpPr/>
      </xdr:nvSpPr>
      <xdr:spPr>
        <a:xfrm>
          <a:off x="12763500" y="156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155821</xdr:rowOff>
    </xdr:from>
    <xdr:ext cx="534377" cy="259045"/>
    <xdr:sp macro="" textlink="">
      <xdr:nvSpPr>
        <xdr:cNvPr id="704" name="テキスト ボックス 703"/>
        <xdr:cNvSpPr txBox="1"/>
      </xdr:nvSpPr>
      <xdr:spPr>
        <a:xfrm>
          <a:off x="12547111" y="154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151816</xdr:rowOff>
    </xdr:from>
    <xdr:to>
      <xdr:col>116</xdr:col>
      <xdr:colOff>63500</xdr:colOff>
      <xdr:row>34</xdr:row>
      <xdr:rowOff>72720</xdr:rowOff>
    </xdr:to>
    <xdr:cxnSp macro="">
      <xdr:nvCxnSpPr>
        <xdr:cNvPr id="731" name="直線コネクタ 730"/>
        <xdr:cNvCxnSpPr/>
      </xdr:nvCxnSpPr>
      <xdr:spPr>
        <a:xfrm>
          <a:off x="21323300" y="5295316"/>
          <a:ext cx="838200" cy="6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2" name="投資及び出資金平均値テキスト"/>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151816</xdr:rowOff>
    </xdr:from>
    <xdr:to>
      <xdr:col>111</xdr:col>
      <xdr:colOff>177800</xdr:colOff>
      <xdr:row>37</xdr:row>
      <xdr:rowOff>50546</xdr:rowOff>
    </xdr:to>
    <xdr:cxnSp macro="">
      <xdr:nvCxnSpPr>
        <xdr:cNvPr id="734" name="直線コネクタ 733"/>
        <xdr:cNvCxnSpPr/>
      </xdr:nvCxnSpPr>
      <xdr:spPr>
        <a:xfrm flipV="1">
          <a:off x="20434300" y="5295316"/>
          <a:ext cx="889000" cy="10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26636</xdr:rowOff>
    </xdr:from>
    <xdr:ext cx="469744" cy="259045"/>
    <xdr:sp macro="" textlink="">
      <xdr:nvSpPr>
        <xdr:cNvPr id="736" name="テキスト ボックス 735"/>
        <xdr:cNvSpPr txBox="1"/>
      </xdr:nvSpPr>
      <xdr:spPr>
        <a:xfrm>
          <a:off x="21088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153873</xdr:rowOff>
    </xdr:from>
    <xdr:to>
      <xdr:col>107</xdr:col>
      <xdr:colOff>50800</xdr:colOff>
      <xdr:row>37</xdr:row>
      <xdr:rowOff>50546</xdr:rowOff>
    </xdr:to>
    <xdr:cxnSp macro="">
      <xdr:nvCxnSpPr>
        <xdr:cNvPr id="737" name="直線コネクタ 736"/>
        <xdr:cNvCxnSpPr/>
      </xdr:nvCxnSpPr>
      <xdr:spPr>
        <a:xfrm>
          <a:off x="19545300" y="6154623"/>
          <a:ext cx="889000" cy="2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8" name="フローチャート: 判断 73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39" name="テキスト ボックス 738"/>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51460</xdr:rowOff>
    </xdr:from>
    <xdr:to>
      <xdr:col>102</xdr:col>
      <xdr:colOff>114300</xdr:colOff>
      <xdr:row>35</xdr:row>
      <xdr:rowOff>153873</xdr:rowOff>
    </xdr:to>
    <xdr:cxnSp macro="">
      <xdr:nvCxnSpPr>
        <xdr:cNvPr id="740" name="直線コネクタ 739"/>
        <xdr:cNvCxnSpPr/>
      </xdr:nvCxnSpPr>
      <xdr:spPr>
        <a:xfrm>
          <a:off x="18656300" y="5709310"/>
          <a:ext cx="889000" cy="4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1" name="フローチャート: 判断 740"/>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54754</xdr:rowOff>
    </xdr:from>
    <xdr:ext cx="378565" cy="259045"/>
    <xdr:sp macro="" textlink="">
      <xdr:nvSpPr>
        <xdr:cNvPr id="742" name="テキスト ボックス 741"/>
        <xdr:cNvSpPr txBox="1"/>
      </xdr:nvSpPr>
      <xdr:spPr>
        <a:xfrm>
          <a:off x="19356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3" name="フローチャート: 判断 742"/>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56354</xdr:rowOff>
    </xdr:from>
    <xdr:ext cx="378565" cy="259045"/>
    <xdr:sp macro="" textlink="">
      <xdr:nvSpPr>
        <xdr:cNvPr id="744" name="テキスト ボックス 743"/>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21920</xdr:rowOff>
    </xdr:from>
    <xdr:to>
      <xdr:col>116</xdr:col>
      <xdr:colOff>114300</xdr:colOff>
      <xdr:row>34</xdr:row>
      <xdr:rowOff>123520</xdr:rowOff>
    </xdr:to>
    <xdr:sp macro="" textlink="">
      <xdr:nvSpPr>
        <xdr:cNvPr id="750" name="楕円 749"/>
        <xdr:cNvSpPr/>
      </xdr:nvSpPr>
      <xdr:spPr>
        <a:xfrm>
          <a:off x="22110700" y="5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44797</xdr:rowOff>
    </xdr:from>
    <xdr:ext cx="469744" cy="259045"/>
    <xdr:sp macro="" textlink="">
      <xdr:nvSpPr>
        <xdr:cNvPr id="751" name="投資及び出資金該当値テキスト"/>
        <xdr:cNvSpPr txBox="1"/>
      </xdr:nvSpPr>
      <xdr:spPr>
        <a:xfrm>
          <a:off x="22212300" y="57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101016</xdr:rowOff>
    </xdr:from>
    <xdr:to>
      <xdr:col>112</xdr:col>
      <xdr:colOff>38100</xdr:colOff>
      <xdr:row>31</xdr:row>
      <xdr:rowOff>31166</xdr:rowOff>
    </xdr:to>
    <xdr:sp macro="" textlink="">
      <xdr:nvSpPr>
        <xdr:cNvPr id="752" name="楕円 751"/>
        <xdr:cNvSpPr/>
      </xdr:nvSpPr>
      <xdr:spPr>
        <a:xfrm>
          <a:off x="21272500" y="52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47693</xdr:rowOff>
    </xdr:from>
    <xdr:ext cx="469744" cy="259045"/>
    <xdr:sp macro="" textlink="">
      <xdr:nvSpPr>
        <xdr:cNvPr id="753" name="テキスト ボックス 752"/>
        <xdr:cNvSpPr txBox="1"/>
      </xdr:nvSpPr>
      <xdr:spPr>
        <a:xfrm>
          <a:off x="21088428" y="501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171196</xdr:rowOff>
    </xdr:from>
    <xdr:to>
      <xdr:col>107</xdr:col>
      <xdr:colOff>101600</xdr:colOff>
      <xdr:row>37</xdr:row>
      <xdr:rowOff>101346</xdr:rowOff>
    </xdr:to>
    <xdr:sp macro="" textlink="">
      <xdr:nvSpPr>
        <xdr:cNvPr id="754" name="楕円 753"/>
        <xdr:cNvSpPr/>
      </xdr:nvSpPr>
      <xdr:spPr>
        <a:xfrm>
          <a:off x="20383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92473</xdr:rowOff>
    </xdr:from>
    <xdr:ext cx="469744" cy="259045"/>
    <xdr:sp macro="" textlink="">
      <xdr:nvSpPr>
        <xdr:cNvPr id="755" name="テキスト ボックス 754"/>
        <xdr:cNvSpPr txBox="1"/>
      </xdr:nvSpPr>
      <xdr:spPr>
        <a:xfrm>
          <a:off x="20199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103073</xdr:rowOff>
    </xdr:from>
    <xdr:to>
      <xdr:col>102</xdr:col>
      <xdr:colOff>165100</xdr:colOff>
      <xdr:row>36</xdr:row>
      <xdr:rowOff>33223</xdr:rowOff>
    </xdr:to>
    <xdr:sp macro="" textlink="">
      <xdr:nvSpPr>
        <xdr:cNvPr id="756" name="楕円 755"/>
        <xdr:cNvSpPr/>
      </xdr:nvSpPr>
      <xdr:spPr>
        <a:xfrm>
          <a:off x="19494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49750</xdr:rowOff>
    </xdr:from>
    <xdr:ext cx="469744" cy="259045"/>
    <xdr:sp macro="" textlink="">
      <xdr:nvSpPr>
        <xdr:cNvPr id="757" name="テキスト ボックス 756"/>
        <xdr:cNvSpPr txBox="1"/>
      </xdr:nvSpPr>
      <xdr:spPr>
        <a:xfrm>
          <a:off x="19310428" y="58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660</xdr:rowOff>
    </xdr:from>
    <xdr:to>
      <xdr:col>98</xdr:col>
      <xdr:colOff>38100</xdr:colOff>
      <xdr:row>33</xdr:row>
      <xdr:rowOff>102260</xdr:rowOff>
    </xdr:to>
    <xdr:sp macro="" textlink="">
      <xdr:nvSpPr>
        <xdr:cNvPr id="758" name="楕円 757"/>
        <xdr:cNvSpPr/>
      </xdr:nvSpPr>
      <xdr:spPr>
        <a:xfrm>
          <a:off x="186055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118787</xdr:rowOff>
    </xdr:from>
    <xdr:ext cx="469744" cy="259045"/>
    <xdr:sp macro="" textlink="">
      <xdr:nvSpPr>
        <xdr:cNvPr id="759" name="テキスト ボックス 758"/>
        <xdr:cNvSpPr txBox="1"/>
      </xdr:nvSpPr>
      <xdr:spPr>
        <a:xfrm>
          <a:off x="18421428" y="54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57785</xdr:rowOff>
    </xdr:from>
    <xdr:to>
      <xdr:col>116</xdr:col>
      <xdr:colOff>63500</xdr:colOff>
      <xdr:row>58</xdr:row>
      <xdr:rowOff>67272</xdr:rowOff>
    </xdr:to>
    <xdr:cxnSp macro="">
      <xdr:nvCxnSpPr>
        <xdr:cNvPr id="788" name="直線コネクタ 787"/>
        <xdr:cNvCxnSpPr/>
      </xdr:nvCxnSpPr>
      <xdr:spPr>
        <a:xfrm>
          <a:off x="21323300" y="1000188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57785</xdr:rowOff>
    </xdr:from>
    <xdr:to>
      <xdr:col>111</xdr:col>
      <xdr:colOff>177800</xdr:colOff>
      <xdr:row>58</xdr:row>
      <xdr:rowOff>64719</xdr:rowOff>
    </xdr:to>
    <xdr:cxnSp macro="">
      <xdr:nvCxnSpPr>
        <xdr:cNvPr id="791" name="直線コネクタ 790"/>
        <xdr:cNvCxnSpPr/>
      </xdr:nvCxnSpPr>
      <xdr:spPr>
        <a:xfrm flipV="1">
          <a:off x="20434300" y="1000188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64719</xdr:rowOff>
    </xdr:from>
    <xdr:to>
      <xdr:col>107</xdr:col>
      <xdr:colOff>50800</xdr:colOff>
      <xdr:row>58</xdr:row>
      <xdr:rowOff>65519</xdr:rowOff>
    </xdr:to>
    <xdr:cxnSp macro="">
      <xdr:nvCxnSpPr>
        <xdr:cNvPr id="794" name="直線コネクタ 793"/>
        <xdr:cNvCxnSpPr/>
      </xdr:nvCxnSpPr>
      <xdr:spPr>
        <a:xfrm flipV="1">
          <a:off x="19545300" y="100088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5" name="フローチャート: 判断 794"/>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6" name="テキスト ボックス 795"/>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65519</xdr:rowOff>
    </xdr:from>
    <xdr:to>
      <xdr:col>102</xdr:col>
      <xdr:colOff>114300</xdr:colOff>
      <xdr:row>58</xdr:row>
      <xdr:rowOff>66929</xdr:rowOff>
    </xdr:to>
    <xdr:cxnSp macro="">
      <xdr:nvCxnSpPr>
        <xdr:cNvPr id="797" name="直線コネクタ 796"/>
        <xdr:cNvCxnSpPr/>
      </xdr:nvCxnSpPr>
      <xdr:spPr>
        <a:xfrm flipV="1">
          <a:off x="18656300" y="1000961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8" name="フローチャート: 判断 797"/>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9" name="テキスト ボックス 798"/>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0" name="フローチャート: 判断 799"/>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801" name="テキスト ボックス 800"/>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16472</xdr:rowOff>
    </xdr:from>
    <xdr:to>
      <xdr:col>116</xdr:col>
      <xdr:colOff>114300</xdr:colOff>
      <xdr:row>58</xdr:row>
      <xdr:rowOff>118072</xdr:rowOff>
    </xdr:to>
    <xdr:sp macro="" textlink="">
      <xdr:nvSpPr>
        <xdr:cNvPr id="807" name="楕円 806"/>
        <xdr:cNvSpPr/>
      </xdr:nvSpPr>
      <xdr:spPr>
        <a:xfrm>
          <a:off x="221107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166349</xdr:rowOff>
    </xdr:from>
    <xdr:ext cx="469744" cy="259045"/>
    <xdr:sp macro="" textlink="">
      <xdr:nvSpPr>
        <xdr:cNvPr id="808" name="貸付金該当値テキスト"/>
        <xdr:cNvSpPr txBox="1"/>
      </xdr:nvSpPr>
      <xdr:spPr>
        <a:xfrm>
          <a:off x="22212300" y="99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6985</xdr:rowOff>
    </xdr:from>
    <xdr:to>
      <xdr:col>112</xdr:col>
      <xdr:colOff>38100</xdr:colOff>
      <xdr:row>58</xdr:row>
      <xdr:rowOff>108585</xdr:rowOff>
    </xdr:to>
    <xdr:sp macro="" textlink="">
      <xdr:nvSpPr>
        <xdr:cNvPr id="809" name="楕円 808"/>
        <xdr:cNvSpPr/>
      </xdr:nvSpPr>
      <xdr:spPr>
        <a:xfrm>
          <a:off x="21272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99712</xdr:rowOff>
    </xdr:from>
    <xdr:ext cx="469744" cy="259045"/>
    <xdr:sp macro="" textlink="">
      <xdr:nvSpPr>
        <xdr:cNvPr id="810" name="テキスト ボックス 809"/>
        <xdr:cNvSpPr txBox="1"/>
      </xdr:nvSpPr>
      <xdr:spPr>
        <a:xfrm>
          <a:off x="21088428"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13919</xdr:rowOff>
    </xdr:from>
    <xdr:to>
      <xdr:col>107</xdr:col>
      <xdr:colOff>101600</xdr:colOff>
      <xdr:row>58</xdr:row>
      <xdr:rowOff>115519</xdr:rowOff>
    </xdr:to>
    <xdr:sp macro="" textlink="">
      <xdr:nvSpPr>
        <xdr:cNvPr id="811" name="楕円 810"/>
        <xdr:cNvSpPr/>
      </xdr:nvSpPr>
      <xdr:spPr>
        <a:xfrm>
          <a:off x="20383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106646</xdr:rowOff>
    </xdr:from>
    <xdr:ext cx="469744" cy="259045"/>
    <xdr:sp macro="" textlink="">
      <xdr:nvSpPr>
        <xdr:cNvPr id="812" name="テキスト ボックス 811"/>
        <xdr:cNvSpPr txBox="1"/>
      </xdr:nvSpPr>
      <xdr:spPr>
        <a:xfrm>
          <a:off x="20199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14719</xdr:rowOff>
    </xdr:from>
    <xdr:to>
      <xdr:col>102</xdr:col>
      <xdr:colOff>165100</xdr:colOff>
      <xdr:row>58</xdr:row>
      <xdr:rowOff>116319</xdr:rowOff>
    </xdr:to>
    <xdr:sp macro="" textlink="">
      <xdr:nvSpPr>
        <xdr:cNvPr id="813" name="楕円 812"/>
        <xdr:cNvSpPr/>
      </xdr:nvSpPr>
      <xdr:spPr>
        <a:xfrm>
          <a:off x="19494500" y="99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107446</xdr:rowOff>
    </xdr:from>
    <xdr:ext cx="469744" cy="259045"/>
    <xdr:sp macro="" textlink="">
      <xdr:nvSpPr>
        <xdr:cNvPr id="814" name="テキスト ボックス 813"/>
        <xdr:cNvSpPr txBox="1"/>
      </xdr:nvSpPr>
      <xdr:spPr>
        <a:xfrm>
          <a:off x="19310428" y="100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16129</xdr:rowOff>
    </xdr:from>
    <xdr:to>
      <xdr:col>98</xdr:col>
      <xdr:colOff>38100</xdr:colOff>
      <xdr:row>58</xdr:row>
      <xdr:rowOff>117729</xdr:rowOff>
    </xdr:to>
    <xdr:sp macro="" textlink="">
      <xdr:nvSpPr>
        <xdr:cNvPr id="815" name="楕円 814"/>
        <xdr:cNvSpPr/>
      </xdr:nvSpPr>
      <xdr:spPr>
        <a:xfrm>
          <a:off x="18605500" y="9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108856</xdr:rowOff>
    </xdr:from>
    <xdr:ext cx="469744" cy="259045"/>
    <xdr:sp macro="" textlink="">
      <xdr:nvSpPr>
        <xdr:cNvPr id="816" name="テキスト ボックス 815"/>
        <xdr:cNvSpPr txBox="1"/>
      </xdr:nvSpPr>
      <xdr:spPr>
        <a:xfrm>
          <a:off x="18421428" y="1005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89440</xdr:rowOff>
    </xdr:from>
    <xdr:to>
      <xdr:col>116</xdr:col>
      <xdr:colOff>62864</xdr:colOff>
      <xdr:row>78</xdr:row>
      <xdr:rowOff>103222</xdr:rowOff>
    </xdr:to>
    <xdr:cxnSp macro="">
      <xdr:nvCxnSpPr>
        <xdr:cNvPr id="843" name="直線コネクタ 842"/>
        <xdr:cNvCxnSpPr/>
      </xdr:nvCxnSpPr>
      <xdr:spPr>
        <a:xfrm flipV="1">
          <a:off x="22159595" y="12433840"/>
          <a:ext cx="1269" cy="1042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107049</xdr:rowOff>
    </xdr:from>
    <xdr:ext cx="534377" cy="259045"/>
    <xdr:sp macro="" textlink="">
      <xdr:nvSpPr>
        <xdr:cNvPr id="844" name="繰出金最小値テキスト"/>
        <xdr:cNvSpPr txBox="1"/>
      </xdr:nvSpPr>
      <xdr:spPr>
        <a:xfrm>
          <a:off x="22212300" y="1348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103222</xdr:rowOff>
    </xdr:from>
    <xdr:to>
      <xdr:col>116</xdr:col>
      <xdr:colOff>152400</xdr:colOff>
      <xdr:row>78</xdr:row>
      <xdr:rowOff>103222</xdr:rowOff>
    </xdr:to>
    <xdr:cxnSp macro="">
      <xdr:nvCxnSpPr>
        <xdr:cNvPr id="845" name="直線コネクタ 844"/>
        <xdr:cNvCxnSpPr/>
      </xdr:nvCxnSpPr>
      <xdr:spPr>
        <a:xfrm>
          <a:off x="22072600" y="1347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36117</xdr:rowOff>
    </xdr:from>
    <xdr:ext cx="534377" cy="259045"/>
    <xdr:sp macro="" textlink="">
      <xdr:nvSpPr>
        <xdr:cNvPr id="846" name="繰出金最大値テキスト"/>
        <xdr:cNvSpPr txBox="1"/>
      </xdr:nvSpPr>
      <xdr:spPr>
        <a:xfrm>
          <a:off x="22212300" y="122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89440</xdr:rowOff>
    </xdr:from>
    <xdr:to>
      <xdr:col>116</xdr:col>
      <xdr:colOff>152400</xdr:colOff>
      <xdr:row>72</xdr:row>
      <xdr:rowOff>89440</xdr:rowOff>
    </xdr:to>
    <xdr:cxnSp macro="">
      <xdr:nvCxnSpPr>
        <xdr:cNvPr id="847" name="直線コネクタ 846"/>
        <xdr:cNvCxnSpPr/>
      </xdr:nvCxnSpPr>
      <xdr:spPr>
        <a:xfrm>
          <a:off x="22072600" y="124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5316</xdr:rowOff>
    </xdr:from>
    <xdr:to>
      <xdr:col>116</xdr:col>
      <xdr:colOff>63500</xdr:colOff>
      <xdr:row>74</xdr:row>
      <xdr:rowOff>41663</xdr:rowOff>
    </xdr:to>
    <xdr:cxnSp macro="">
      <xdr:nvCxnSpPr>
        <xdr:cNvPr id="848" name="直線コネクタ 847"/>
        <xdr:cNvCxnSpPr/>
      </xdr:nvCxnSpPr>
      <xdr:spPr>
        <a:xfrm>
          <a:off x="21323300" y="12692616"/>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130714</xdr:rowOff>
    </xdr:from>
    <xdr:ext cx="534377" cy="259045"/>
    <xdr:sp macro="" textlink="">
      <xdr:nvSpPr>
        <xdr:cNvPr id="849" name="繰出金平均値テキスト"/>
        <xdr:cNvSpPr txBox="1"/>
      </xdr:nvSpPr>
      <xdr:spPr>
        <a:xfrm>
          <a:off x="22212300" y="12989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152287</xdr:rowOff>
    </xdr:from>
    <xdr:to>
      <xdr:col>116</xdr:col>
      <xdr:colOff>114300</xdr:colOff>
      <xdr:row>76</xdr:row>
      <xdr:rowOff>82437</xdr:rowOff>
    </xdr:to>
    <xdr:sp macro="" textlink="">
      <xdr:nvSpPr>
        <xdr:cNvPr id="850" name="フローチャート: 判断 849"/>
        <xdr:cNvSpPr/>
      </xdr:nvSpPr>
      <xdr:spPr>
        <a:xfrm>
          <a:off x="22110700" y="1301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115239</xdr:rowOff>
    </xdr:from>
    <xdr:to>
      <xdr:col>111</xdr:col>
      <xdr:colOff>177800</xdr:colOff>
      <xdr:row>74</xdr:row>
      <xdr:rowOff>5316</xdr:rowOff>
    </xdr:to>
    <xdr:cxnSp macro="">
      <xdr:nvCxnSpPr>
        <xdr:cNvPr id="851" name="直線コネクタ 850"/>
        <xdr:cNvCxnSpPr/>
      </xdr:nvCxnSpPr>
      <xdr:spPr>
        <a:xfrm>
          <a:off x="20434300" y="12116739"/>
          <a:ext cx="889000" cy="5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145462</xdr:rowOff>
    </xdr:from>
    <xdr:to>
      <xdr:col>112</xdr:col>
      <xdr:colOff>38100</xdr:colOff>
      <xdr:row>76</xdr:row>
      <xdr:rowOff>75612</xdr:rowOff>
    </xdr:to>
    <xdr:sp macro="" textlink="">
      <xdr:nvSpPr>
        <xdr:cNvPr id="852" name="フローチャート: 判断 851"/>
        <xdr:cNvSpPr/>
      </xdr:nvSpPr>
      <xdr:spPr>
        <a:xfrm>
          <a:off x="21272500" y="1300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66739</xdr:rowOff>
    </xdr:from>
    <xdr:ext cx="534377" cy="259045"/>
    <xdr:sp macro="" textlink="">
      <xdr:nvSpPr>
        <xdr:cNvPr id="853" name="テキスト ボックス 852"/>
        <xdr:cNvSpPr txBox="1"/>
      </xdr:nvSpPr>
      <xdr:spPr>
        <a:xfrm>
          <a:off x="21056111" y="130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115239</xdr:rowOff>
    </xdr:from>
    <xdr:to>
      <xdr:col>107</xdr:col>
      <xdr:colOff>50800</xdr:colOff>
      <xdr:row>71</xdr:row>
      <xdr:rowOff>98585</xdr:rowOff>
    </xdr:to>
    <xdr:cxnSp macro="">
      <xdr:nvCxnSpPr>
        <xdr:cNvPr id="854" name="直線コネクタ 853"/>
        <xdr:cNvCxnSpPr/>
      </xdr:nvCxnSpPr>
      <xdr:spPr>
        <a:xfrm flipV="1">
          <a:off x="19545300" y="12116739"/>
          <a:ext cx="8890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85308</xdr:rowOff>
    </xdr:from>
    <xdr:to>
      <xdr:col>107</xdr:col>
      <xdr:colOff>101600</xdr:colOff>
      <xdr:row>76</xdr:row>
      <xdr:rowOff>15458</xdr:rowOff>
    </xdr:to>
    <xdr:sp macro="" textlink="">
      <xdr:nvSpPr>
        <xdr:cNvPr id="855" name="フローチャート: 判断 854"/>
        <xdr:cNvSpPr/>
      </xdr:nvSpPr>
      <xdr:spPr>
        <a:xfrm>
          <a:off x="203835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6585</xdr:rowOff>
    </xdr:from>
    <xdr:ext cx="534377" cy="259045"/>
    <xdr:sp macro="" textlink="">
      <xdr:nvSpPr>
        <xdr:cNvPr id="856" name="テキスト ボックス 855"/>
        <xdr:cNvSpPr txBox="1"/>
      </xdr:nvSpPr>
      <xdr:spPr>
        <a:xfrm>
          <a:off x="20167111"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98585</xdr:rowOff>
    </xdr:from>
    <xdr:to>
      <xdr:col>102</xdr:col>
      <xdr:colOff>114300</xdr:colOff>
      <xdr:row>71</xdr:row>
      <xdr:rowOff>136238</xdr:rowOff>
    </xdr:to>
    <xdr:cxnSp macro="">
      <xdr:nvCxnSpPr>
        <xdr:cNvPr id="857" name="直線コネクタ 856"/>
        <xdr:cNvCxnSpPr/>
      </xdr:nvCxnSpPr>
      <xdr:spPr>
        <a:xfrm flipV="1">
          <a:off x="18656300" y="12271535"/>
          <a:ext cx="889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49254</xdr:rowOff>
    </xdr:from>
    <xdr:to>
      <xdr:col>102</xdr:col>
      <xdr:colOff>165100</xdr:colOff>
      <xdr:row>76</xdr:row>
      <xdr:rowOff>150854</xdr:rowOff>
    </xdr:to>
    <xdr:sp macro="" textlink="">
      <xdr:nvSpPr>
        <xdr:cNvPr id="858" name="フローチャート: 判断 857"/>
        <xdr:cNvSpPr/>
      </xdr:nvSpPr>
      <xdr:spPr>
        <a:xfrm>
          <a:off x="19494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141981</xdr:rowOff>
    </xdr:from>
    <xdr:ext cx="534377" cy="259045"/>
    <xdr:sp macro="" textlink="">
      <xdr:nvSpPr>
        <xdr:cNvPr id="859" name="テキスト ボックス 858"/>
        <xdr:cNvSpPr txBox="1"/>
      </xdr:nvSpPr>
      <xdr:spPr>
        <a:xfrm>
          <a:off x="19278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79919</xdr:rowOff>
    </xdr:from>
    <xdr:to>
      <xdr:col>98</xdr:col>
      <xdr:colOff>38100</xdr:colOff>
      <xdr:row>77</xdr:row>
      <xdr:rowOff>10069</xdr:rowOff>
    </xdr:to>
    <xdr:sp macro="" textlink="">
      <xdr:nvSpPr>
        <xdr:cNvPr id="860" name="フローチャート: 判断 859"/>
        <xdr:cNvSpPr/>
      </xdr:nvSpPr>
      <xdr:spPr>
        <a:xfrm>
          <a:off x="18605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1196</xdr:rowOff>
    </xdr:from>
    <xdr:ext cx="534377" cy="259045"/>
    <xdr:sp macro="" textlink="">
      <xdr:nvSpPr>
        <xdr:cNvPr id="861" name="テキスト ボックス 860"/>
        <xdr:cNvSpPr txBox="1"/>
      </xdr:nvSpPr>
      <xdr:spPr>
        <a:xfrm>
          <a:off x="18389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162313</xdr:rowOff>
    </xdr:from>
    <xdr:to>
      <xdr:col>116</xdr:col>
      <xdr:colOff>114300</xdr:colOff>
      <xdr:row>74</xdr:row>
      <xdr:rowOff>92463</xdr:rowOff>
    </xdr:to>
    <xdr:sp macro="" textlink="">
      <xdr:nvSpPr>
        <xdr:cNvPr id="867" name="楕円 866"/>
        <xdr:cNvSpPr/>
      </xdr:nvSpPr>
      <xdr:spPr>
        <a:xfrm>
          <a:off x="22110700" y="126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13740</xdr:rowOff>
    </xdr:from>
    <xdr:ext cx="534377" cy="259045"/>
    <xdr:sp macro="" textlink="">
      <xdr:nvSpPr>
        <xdr:cNvPr id="868" name="繰出金該当値テキスト"/>
        <xdr:cNvSpPr txBox="1"/>
      </xdr:nvSpPr>
      <xdr:spPr>
        <a:xfrm>
          <a:off x="22212300" y="125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125966</xdr:rowOff>
    </xdr:from>
    <xdr:to>
      <xdr:col>112</xdr:col>
      <xdr:colOff>38100</xdr:colOff>
      <xdr:row>74</xdr:row>
      <xdr:rowOff>56116</xdr:rowOff>
    </xdr:to>
    <xdr:sp macro="" textlink="">
      <xdr:nvSpPr>
        <xdr:cNvPr id="869" name="楕円 868"/>
        <xdr:cNvSpPr/>
      </xdr:nvSpPr>
      <xdr:spPr>
        <a:xfrm>
          <a:off x="21272500" y="126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72643</xdr:rowOff>
    </xdr:from>
    <xdr:ext cx="534377" cy="259045"/>
    <xdr:sp macro="" textlink="">
      <xdr:nvSpPr>
        <xdr:cNvPr id="870" name="テキスト ボックス 869"/>
        <xdr:cNvSpPr txBox="1"/>
      </xdr:nvSpPr>
      <xdr:spPr>
        <a:xfrm>
          <a:off x="21056111" y="1241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64439</xdr:rowOff>
    </xdr:from>
    <xdr:to>
      <xdr:col>107</xdr:col>
      <xdr:colOff>101600</xdr:colOff>
      <xdr:row>70</xdr:row>
      <xdr:rowOff>166039</xdr:rowOff>
    </xdr:to>
    <xdr:sp macro="" textlink="">
      <xdr:nvSpPr>
        <xdr:cNvPr id="871" name="楕円 870"/>
        <xdr:cNvSpPr/>
      </xdr:nvSpPr>
      <xdr:spPr>
        <a:xfrm>
          <a:off x="20383500" y="12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11116</xdr:rowOff>
    </xdr:from>
    <xdr:ext cx="534377" cy="259045"/>
    <xdr:sp macro="" textlink="">
      <xdr:nvSpPr>
        <xdr:cNvPr id="872" name="テキスト ボックス 871"/>
        <xdr:cNvSpPr txBox="1"/>
      </xdr:nvSpPr>
      <xdr:spPr>
        <a:xfrm>
          <a:off x="20167111" y="11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47785</xdr:rowOff>
    </xdr:from>
    <xdr:to>
      <xdr:col>102</xdr:col>
      <xdr:colOff>165100</xdr:colOff>
      <xdr:row>71</xdr:row>
      <xdr:rowOff>149385</xdr:rowOff>
    </xdr:to>
    <xdr:sp macro="" textlink="">
      <xdr:nvSpPr>
        <xdr:cNvPr id="873" name="楕円 872"/>
        <xdr:cNvSpPr/>
      </xdr:nvSpPr>
      <xdr:spPr>
        <a:xfrm>
          <a:off x="19494500" y="122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165912</xdr:rowOff>
    </xdr:from>
    <xdr:ext cx="534377" cy="259045"/>
    <xdr:sp macro="" textlink="">
      <xdr:nvSpPr>
        <xdr:cNvPr id="874" name="テキスト ボックス 873"/>
        <xdr:cNvSpPr txBox="1"/>
      </xdr:nvSpPr>
      <xdr:spPr>
        <a:xfrm>
          <a:off x="19278111" y="119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85438</xdr:rowOff>
    </xdr:from>
    <xdr:to>
      <xdr:col>98</xdr:col>
      <xdr:colOff>38100</xdr:colOff>
      <xdr:row>72</xdr:row>
      <xdr:rowOff>15588</xdr:rowOff>
    </xdr:to>
    <xdr:sp macro="" textlink="">
      <xdr:nvSpPr>
        <xdr:cNvPr id="875" name="楕円 874"/>
        <xdr:cNvSpPr/>
      </xdr:nvSpPr>
      <xdr:spPr>
        <a:xfrm>
          <a:off x="18605500" y="122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32115</xdr:rowOff>
    </xdr:from>
    <xdr:ext cx="534377" cy="259045"/>
    <xdr:sp macro="" textlink="">
      <xdr:nvSpPr>
        <xdr:cNvPr id="876" name="テキスト ボックス 875"/>
        <xdr:cNvSpPr txBox="1"/>
      </xdr:nvSpPr>
      <xdr:spPr>
        <a:xfrm>
          <a:off x="18389111" y="120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人件費、物件費、維持補修費は、類似団体の平均と比較して高い状況にあるが、これは平成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となったことが主な要因である。合併後、定員適正化計画による職員数の削減や公の施設等評価及びあり方方針に基づく施設の総量削減など、経費削減に向けた取り組みを進めており、特に職員数については合併直後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月までに</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人の職員を削減するなど、効果を上げている。島しょ部地域という特殊な地理的要因にも留意しながら、これらの取組を推し進め、経費の削減に努めたい。</a:t>
          </a:r>
        </a:p>
        <a:p>
          <a:r>
            <a:rPr kumimoji="1" lang="ja-JP" altLang="en-US" sz="1300">
              <a:latin typeface="ＭＳ Ｐゴシック" panose="020B0600070205080204" pitchFamily="50" charset="-128"/>
              <a:ea typeface="ＭＳ Ｐゴシック" panose="020B0600070205080204" pitchFamily="50" charset="-128"/>
            </a:rPr>
            <a:t>　扶助費は近年増加傾向であるが、この傾向は今後も続くことが予想されることから、適正な執行に取り組み、上昇率の抑制に努めたい。</a:t>
          </a:r>
        </a:p>
        <a:p>
          <a:r>
            <a:rPr kumimoji="1" lang="ja-JP" altLang="en-US" sz="1300">
              <a:latin typeface="ＭＳ Ｐゴシック" panose="020B0600070205080204" pitchFamily="50" charset="-128"/>
              <a:ea typeface="ＭＳ Ｐゴシック" panose="020B0600070205080204" pitchFamily="50" charset="-128"/>
            </a:rPr>
            <a:t>　補助費等、投資及び出資金、繰出金は、平成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年度の下水道事業の法適化に伴い、一般会計からの繰出金が補助費等と投資及び出資金に分析されることとなったため、平成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年度からの増減が大きくなっている。</a:t>
          </a:r>
        </a:p>
        <a:p>
          <a:r>
            <a:rPr kumimoji="1" lang="ja-JP" altLang="en-US" sz="1300">
              <a:latin typeface="ＭＳ Ｐゴシック" panose="020B0600070205080204" pitchFamily="50" charset="-128"/>
              <a:ea typeface="ＭＳ Ｐゴシック" panose="020B0600070205080204" pitchFamily="50" charset="-128"/>
            </a:rPr>
            <a:t>　普通建設事業は、ごみ処理施設や国体関連施設の整備を進めてきたこともあり、近年は高い水準で推移している。また、その財源を合併特例債などの地方債で調達していることから、その償還のために公債費も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号被害等により増加したものである。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161,861
158,791
419.14
87,897,272
83,135,385
4,326,602
45,969,327
86,231,932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126093</xdr:rowOff>
    </xdr:from>
    <xdr:to>
      <xdr:col>24</xdr:col>
      <xdr:colOff>62865</xdr:colOff>
      <xdr:row>39</xdr:row>
      <xdr:rowOff>11793</xdr:rowOff>
    </xdr:to>
    <xdr:cxnSp macro="">
      <xdr:nvCxnSpPr>
        <xdr:cNvPr id="58" name="直線コネクタ 57"/>
        <xdr:cNvCxnSpPr/>
      </xdr:nvCxnSpPr>
      <xdr:spPr>
        <a:xfrm flipV="1">
          <a:off x="4633595" y="5783943"/>
          <a:ext cx="127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15620</xdr:rowOff>
    </xdr:from>
    <xdr:ext cx="469744" cy="259045"/>
    <xdr:sp macro="" textlink="">
      <xdr:nvSpPr>
        <xdr:cNvPr id="59" name="議会費最小値テキスト"/>
        <xdr:cNvSpPr txBox="1"/>
      </xdr:nvSpPr>
      <xdr:spPr>
        <a:xfrm>
          <a:off x="4686300" y="67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11793</xdr:rowOff>
    </xdr:from>
    <xdr:to>
      <xdr:col>24</xdr:col>
      <xdr:colOff>152400</xdr:colOff>
      <xdr:row>39</xdr:row>
      <xdr:rowOff>11793</xdr:rowOff>
    </xdr:to>
    <xdr:cxnSp macro="">
      <xdr:nvCxnSpPr>
        <xdr:cNvPr id="60" name="直線コネクタ 59"/>
        <xdr:cNvCxnSpPr/>
      </xdr:nvCxnSpPr>
      <xdr:spPr>
        <a:xfrm>
          <a:off x="4546600" y="669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72770</xdr:rowOff>
    </xdr:from>
    <xdr:ext cx="469744" cy="259045"/>
    <xdr:sp macro="" textlink="">
      <xdr:nvSpPr>
        <xdr:cNvPr id="61" name="議会費最大値テキスト"/>
        <xdr:cNvSpPr txBox="1"/>
      </xdr:nvSpPr>
      <xdr:spPr>
        <a:xfrm>
          <a:off x="4686300" y="5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126093</xdr:rowOff>
    </xdr:from>
    <xdr:to>
      <xdr:col>24</xdr:col>
      <xdr:colOff>152400</xdr:colOff>
      <xdr:row>33</xdr:row>
      <xdr:rowOff>126093</xdr:rowOff>
    </xdr:to>
    <xdr:cxnSp macro="">
      <xdr:nvCxnSpPr>
        <xdr:cNvPr id="62" name="直線コネクタ 61"/>
        <xdr:cNvCxnSpPr/>
      </xdr:nvCxnSpPr>
      <xdr:spPr>
        <a:xfrm>
          <a:off x="4546600" y="578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159294</xdr:rowOff>
    </xdr:from>
    <xdr:to>
      <xdr:col>24</xdr:col>
      <xdr:colOff>63500</xdr:colOff>
      <xdr:row>33</xdr:row>
      <xdr:rowOff>126093</xdr:rowOff>
    </xdr:to>
    <xdr:cxnSp macro="">
      <xdr:nvCxnSpPr>
        <xdr:cNvPr id="63" name="直線コネクタ 62"/>
        <xdr:cNvCxnSpPr/>
      </xdr:nvCxnSpPr>
      <xdr:spPr>
        <a:xfrm>
          <a:off x="3797300" y="5645694"/>
          <a:ext cx="8382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16164</xdr:rowOff>
    </xdr:from>
    <xdr:ext cx="469744" cy="259045"/>
    <xdr:sp macro="" textlink="">
      <xdr:nvSpPr>
        <xdr:cNvPr id="64" name="議会費平均値テキスト"/>
        <xdr:cNvSpPr txBox="1"/>
      </xdr:nvSpPr>
      <xdr:spPr>
        <a:xfrm>
          <a:off x="4686300" y="618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37737</xdr:rowOff>
    </xdr:from>
    <xdr:to>
      <xdr:col>24</xdr:col>
      <xdr:colOff>114300</xdr:colOff>
      <xdr:row>36</xdr:row>
      <xdr:rowOff>139337</xdr:rowOff>
    </xdr:to>
    <xdr:sp macro="" textlink="">
      <xdr:nvSpPr>
        <xdr:cNvPr id="65" name="フローチャート: 判断 64"/>
        <xdr:cNvSpPr/>
      </xdr:nvSpPr>
      <xdr:spPr>
        <a:xfrm>
          <a:off x="4584700" y="620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23767</xdr:rowOff>
    </xdr:from>
    <xdr:to>
      <xdr:col>19</xdr:col>
      <xdr:colOff>177800</xdr:colOff>
      <xdr:row>32</xdr:row>
      <xdr:rowOff>159294</xdr:rowOff>
    </xdr:to>
    <xdr:cxnSp macro="">
      <xdr:nvCxnSpPr>
        <xdr:cNvPr id="66" name="直線コネクタ 65"/>
        <xdr:cNvCxnSpPr/>
      </xdr:nvCxnSpPr>
      <xdr:spPr>
        <a:xfrm>
          <a:off x="2908300" y="5338717"/>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17054</xdr:rowOff>
    </xdr:from>
    <xdr:to>
      <xdr:col>20</xdr:col>
      <xdr:colOff>38100</xdr:colOff>
      <xdr:row>36</xdr:row>
      <xdr:rowOff>118654</xdr:rowOff>
    </xdr:to>
    <xdr:sp macro="" textlink="">
      <xdr:nvSpPr>
        <xdr:cNvPr id="67" name="フローチャート: 判断 66"/>
        <xdr:cNvSpPr/>
      </xdr:nvSpPr>
      <xdr:spPr>
        <a:xfrm>
          <a:off x="3746500" y="618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109781</xdr:rowOff>
    </xdr:from>
    <xdr:ext cx="469744" cy="259045"/>
    <xdr:sp macro="" textlink="">
      <xdr:nvSpPr>
        <xdr:cNvPr id="68" name="テキスト ボックス 67"/>
        <xdr:cNvSpPr txBox="1"/>
      </xdr:nvSpPr>
      <xdr:spPr>
        <a:xfrm>
          <a:off x="3562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23767</xdr:rowOff>
    </xdr:from>
    <xdr:to>
      <xdr:col>15</xdr:col>
      <xdr:colOff>50800</xdr:colOff>
      <xdr:row>32</xdr:row>
      <xdr:rowOff>14514</xdr:rowOff>
    </xdr:to>
    <xdr:cxnSp macro="">
      <xdr:nvCxnSpPr>
        <xdr:cNvPr id="69" name="直線コネクタ 68"/>
        <xdr:cNvCxnSpPr/>
      </xdr:nvCxnSpPr>
      <xdr:spPr>
        <a:xfrm flipV="1">
          <a:off x="2019300" y="5338717"/>
          <a:ext cx="889000" cy="1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99786</xdr:rowOff>
    </xdr:from>
    <xdr:to>
      <xdr:col>15</xdr:col>
      <xdr:colOff>101600</xdr:colOff>
      <xdr:row>35</xdr:row>
      <xdr:rowOff>29936</xdr:rowOff>
    </xdr:to>
    <xdr:sp macro="" textlink="">
      <xdr:nvSpPr>
        <xdr:cNvPr id="70" name="フローチャート: 判断 69"/>
        <xdr:cNvSpPr/>
      </xdr:nvSpPr>
      <xdr:spPr>
        <a:xfrm>
          <a:off x="2857500" y="59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21063</xdr:rowOff>
    </xdr:from>
    <xdr:ext cx="469744" cy="259045"/>
    <xdr:sp macro="" textlink="">
      <xdr:nvSpPr>
        <xdr:cNvPr id="71" name="テキスト ボックス 70"/>
        <xdr:cNvSpPr txBox="1"/>
      </xdr:nvSpPr>
      <xdr:spPr>
        <a:xfrm>
          <a:off x="2673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14514</xdr:rowOff>
    </xdr:from>
    <xdr:to>
      <xdr:col>10</xdr:col>
      <xdr:colOff>114300</xdr:colOff>
      <xdr:row>32</xdr:row>
      <xdr:rowOff>73297</xdr:rowOff>
    </xdr:to>
    <xdr:cxnSp macro="">
      <xdr:nvCxnSpPr>
        <xdr:cNvPr id="72" name="直線コネクタ 71"/>
        <xdr:cNvCxnSpPr/>
      </xdr:nvCxnSpPr>
      <xdr:spPr>
        <a:xfrm flipV="1">
          <a:off x="1130300" y="550091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97608</xdr:rowOff>
    </xdr:from>
    <xdr:to>
      <xdr:col>10</xdr:col>
      <xdr:colOff>165100</xdr:colOff>
      <xdr:row>37</xdr:row>
      <xdr:rowOff>27758</xdr:rowOff>
    </xdr:to>
    <xdr:sp macro="" textlink="">
      <xdr:nvSpPr>
        <xdr:cNvPr id="73" name="フローチャート: 判断 72"/>
        <xdr:cNvSpPr/>
      </xdr:nvSpPr>
      <xdr:spPr>
        <a:xfrm>
          <a:off x="1968500" y="626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18885</xdr:rowOff>
    </xdr:from>
    <xdr:ext cx="469744" cy="259045"/>
    <xdr:sp macro="" textlink="">
      <xdr:nvSpPr>
        <xdr:cNvPr id="74" name="テキスト ボックス 73"/>
        <xdr:cNvSpPr txBox="1"/>
      </xdr:nvSpPr>
      <xdr:spPr>
        <a:xfrm>
          <a:off x="1784428"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116114</xdr:rowOff>
    </xdr:from>
    <xdr:to>
      <xdr:col>6</xdr:col>
      <xdr:colOff>38100</xdr:colOff>
      <xdr:row>37</xdr:row>
      <xdr:rowOff>46264</xdr:rowOff>
    </xdr:to>
    <xdr:sp macro="" textlink="">
      <xdr:nvSpPr>
        <xdr:cNvPr id="75" name="フローチャート: 判断 74"/>
        <xdr:cNvSpPr/>
      </xdr:nvSpPr>
      <xdr:spPr>
        <a:xfrm>
          <a:off x="1079500" y="62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37391</xdr:rowOff>
    </xdr:from>
    <xdr:ext cx="469744" cy="259045"/>
    <xdr:sp macro="" textlink="">
      <xdr:nvSpPr>
        <xdr:cNvPr id="76" name="テキスト ボックス 75"/>
        <xdr:cNvSpPr txBox="1"/>
      </xdr:nvSpPr>
      <xdr:spPr>
        <a:xfrm>
          <a:off x="895428"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75293</xdr:rowOff>
    </xdr:from>
    <xdr:to>
      <xdr:col>24</xdr:col>
      <xdr:colOff>114300</xdr:colOff>
      <xdr:row>34</xdr:row>
      <xdr:rowOff>5443</xdr:rowOff>
    </xdr:to>
    <xdr:sp macro="" textlink="">
      <xdr:nvSpPr>
        <xdr:cNvPr id="82" name="楕円 81"/>
        <xdr:cNvSpPr/>
      </xdr:nvSpPr>
      <xdr:spPr>
        <a:xfrm>
          <a:off x="4584700" y="5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28320</xdr:rowOff>
    </xdr:from>
    <xdr:ext cx="469744" cy="259045"/>
    <xdr:sp macro="" textlink="">
      <xdr:nvSpPr>
        <xdr:cNvPr id="83" name="議会費該当値テキスト"/>
        <xdr:cNvSpPr txBox="1"/>
      </xdr:nvSpPr>
      <xdr:spPr>
        <a:xfrm>
          <a:off x="4686300" y="56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108494</xdr:rowOff>
    </xdr:from>
    <xdr:to>
      <xdr:col>20</xdr:col>
      <xdr:colOff>38100</xdr:colOff>
      <xdr:row>33</xdr:row>
      <xdr:rowOff>38644</xdr:rowOff>
    </xdr:to>
    <xdr:sp macro="" textlink="">
      <xdr:nvSpPr>
        <xdr:cNvPr id="84" name="楕円 83"/>
        <xdr:cNvSpPr/>
      </xdr:nvSpPr>
      <xdr:spPr>
        <a:xfrm>
          <a:off x="3746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55171</xdr:rowOff>
    </xdr:from>
    <xdr:ext cx="469744" cy="259045"/>
    <xdr:sp macro="" textlink="">
      <xdr:nvSpPr>
        <xdr:cNvPr id="85" name="テキスト ボックス 84"/>
        <xdr:cNvSpPr txBox="1"/>
      </xdr:nvSpPr>
      <xdr:spPr>
        <a:xfrm>
          <a:off x="3562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144417</xdr:rowOff>
    </xdr:from>
    <xdr:to>
      <xdr:col>15</xdr:col>
      <xdr:colOff>101600</xdr:colOff>
      <xdr:row>31</xdr:row>
      <xdr:rowOff>74567</xdr:rowOff>
    </xdr:to>
    <xdr:sp macro="" textlink="">
      <xdr:nvSpPr>
        <xdr:cNvPr id="86" name="楕円 85"/>
        <xdr:cNvSpPr/>
      </xdr:nvSpPr>
      <xdr:spPr>
        <a:xfrm>
          <a:off x="2857500" y="52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91094</xdr:rowOff>
    </xdr:from>
    <xdr:ext cx="469744" cy="259045"/>
    <xdr:sp macro="" textlink="">
      <xdr:nvSpPr>
        <xdr:cNvPr id="87" name="テキスト ボックス 86"/>
        <xdr:cNvSpPr txBox="1"/>
      </xdr:nvSpPr>
      <xdr:spPr>
        <a:xfrm>
          <a:off x="2673428" y="50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135164</xdr:rowOff>
    </xdr:from>
    <xdr:to>
      <xdr:col>10</xdr:col>
      <xdr:colOff>165100</xdr:colOff>
      <xdr:row>32</xdr:row>
      <xdr:rowOff>65314</xdr:rowOff>
    </xdr:to>
    <xdr:sp macro="" textlink="">
      <xdr:nvSpPr>
        <xdr:cNvPr id="88" name="楕円 87"/>
        <xdr:cNvSpPr/>
      </xdr:nvSpPr>
      <xdr:spPr>
        <a:xfrm>
          <a:off x="1968500" y="54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81841</xdr:rowOff>
    </xdr:from>
    <xdr:ext cx="469744" cy="259045"/>
    <xdr:sp macro="" textlink="">
      <xdr:nvSpPr>
        <xdr:cNvPr id="89" name="テキスト ボックス 88"/>
        <xdr:cNvSpPr txBox="1"/>
      </xdr:nvSpPr>
      <xdr:spPr>
        <a:xfrm>
          <a:off x="1784428" y="52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22497</xdr:rowOff>
    </xdr:from>
    <xdr:to>
      <xdr:col>6</xdr:col>
      <xdr:colOff>38100</xdr:colOff>
      <xdr:row>32</xdr:row>
      <xdr:rowOff>124097</xdr:rowOff>
    </xdr:to>
    <xdr:sp macro="" textlink="">
      <xdr:nvSpPr>
        <xdr:cNvPr id="90" name="楕円 89"/>
        <xdr:cNvSpPr/>
      </xdr:nvSpPr>
      <xdr:spPr>
        <a:xfrm>
          <a:off x="1079500" y="55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140624</xdr:rowOff>
    </xdr:from>
    <xdr:ext cx="469744" cy="259045"/>
    <xdr:sp macro="" textlink="">
      <xdr:nvSpPr>
        <xdr:cNvPr id="91" name="テキスト ボックス 90"/>
        <xdr:cNvSpPr txBox="1"/>
      </xdr:nvSpPr>
      <xdr:spPr>
        <a:xfrm>
          <a:off x="895428" y="528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4094</xdr:rowOff>
    </xdr:from>
    <xdr:to>
      <xdr:col>24</xdr:col>
      <xdr:colOff>63500</xdr:colOff>
      <xdr:row>57</xdr:row>
      <xdr:rowOff>89911</xdr:rowOff>
    </xdr:to>
    <xdr:cxnSp macro="">
      <xdr:nvCxnSpPr>
        <xdr:cNvPr id="119" name="直線コネクタ 118"/>
        <xdr:cNvCxnSpPr/>
      </xdr:nvCxnSpPr>
      <xdr:spPr>
        <a:xfrm>
          <a:off x="3797300" y="8748044"/>
          <a:ext cx="838200" cy="11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0"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167177</xdr:rowOff>
    </xdr:from>
    <xdr:to>
      <xdr:col>19</xdr:col>
      <xdr:colOff>177800</xdr:colOff>
      <xdr:row>51</xdr:row>
      <xdr:rowOff>4094</xdr:rowOff>
    </xdr:to>
    <xdr:cxnSp macro="">
      <xdr:nvCxnSpPr>
        <xdr:cNvPr id="122" name="直線コネクタ 121"/>
        <xdr:cNvCxnSpPr/>
      </xdr:nvCxnSpPr>
      <xdr:spPr>
        <a:xfrm>
          <a:off x="2908300" y="873967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24" name="テキスト ボックス 123"/>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167177</xdr:rowOff>
    </xdr:from>
    <xdr:to>
      <xdr:col>15</xdr:col>
      <xdr:colOff>50800</xdr:colOff>
      <xdr:row>56</xdr:row>
      <xdr:rowOff>149530</xdr:rowOff>
    </xdr:to>
    <xdr:cxnSp macro="">
      <xdr:nvCxnSpPr>
        <xdr:cNvPr id="125" name="直線コネクタ 124"/>
        <xdr:cNvCxnSpPr/>
      </xdr:nvCxnSpPr>
      <xdr:spPr>
        <a:xfrm flipV="1">
          <a:off x="2019300" y="8739677"/>
          <a:ext cx="889000" cy="10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7" name="テキスト ボックス 126"/>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56169</xdr:rowOff>
    </xdr:from>
    <xdr:to>
      <xdr:col>10</xdr:col>
      <xdr:colOff>114300</xdr:colOff>
      <xdr:row>56</xdr:row>
      <xdr:rowOff>149530</xdr:rowOff>
    </xdr:to>
    <xdr:cxnSp macro="">
      <xdr:nvCxnSpPr>
        <xdr:cNvPr id="128" name="直線コネクタ 127"/>
        <xdr:cNvCxnSpPr/>
      </xdr:nvCxnSpPr>
      <xdr:spPr>
        <a:xfrm>
          <a:off x="1130300" y="8971569"/>
          <a:ext cx="889000" cy="7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139681</xdr:rowOff>
    </xdr:from>
    <xdr:ext cx="534377" cy="259045"/>
    <xdr:sp macro="" textlink="">
      <xdr:nvSpPr>
        <xdr:cNvPr id="130" name="テキスト ボックス 129"/>
        <xdr:cNvSpPr txBox="1"/>
      </xdr:nvSpPr>
      <xdr:spPr>
        <a:xfrm>
          <a:off x="1752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31894</xdr:rowOff>
    </xdr:from>
    <xdr:ext cx="534377" cy="259045"/>
    <xdr:sp macro="" textlink="">
      <xdr:nvSpPr>
        <xdr:cNvPr id="132" name="テキスト ボックス 131"/>
        <xdr:cNvSpPr txBox="1"/>
      </xdr:nvSpPr>
      <xdr:spPr>
        <a:xfrm>
          <a:off x="863111" y="92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39111</xdr:rowOff>
    </xdr:from>
    <xdr:to>
      <xdr:col>24</xdr:col>
      <xdr:colOff>114300</xdr:colOff>
      <xdr:row>57</xdr:row>
      <xdr:rowOff>140711</xdr:rowOff>
    </xdr:to>
    <xdr:sp macro="" textlink="">
      <xdr:nvSpPr>
        <xdr:cNvPr id="138" name="楕円 137"/>
        <xdr:cNvSpPr/>
      </xdr:nvSpPr>
      <xdr:spPr>
        <a:xfrm>
          <a:off x="4584700" y="98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17538</xdr:rowOff>
    </xdr:from>
    <xdr:ext cx="534377" cy="259045"/>
    <xdr:sp macro="" textlink="">
      <xdr:nvSpPr>
        <xdr:cNvPr id="139" name="総務費該当値テキスト"/>
        <xdr:cNvSpPr txBox="1"/>
      </xdr:nvSpPr>
      <xdr:spPr>
        <a:xfrm>
          <a:off x="4686300" y="97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124744</xdr:rowOff>
    </xdr:from>
    <xdr:to>
      <xdr:col>20</xdr:col>
      <xdr:colOff>38100</xdr:colOff>
      <xdr:row>51</xdr:row>
      <xdr:rowOff>54894</xdr:rowOff>
    </xdr:to>
    <xdr:sp macro="" textlink="">
      <xdr:nvSpPr>
        <xdr:cNvPr id="140" name="楕円 139"/>
        <xdr:cNvSpPr/>
      </xdr:nvSpPr>
      <xdr:spPr>
        <a:xfrm>
          <a:off x="3746500" y="86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71421</xdr:rowOff>
    </xdr:from>
    <xdr:ext cx="534377" cy="259045"/>
    <xdr:sp macro="" textlink="">
      <xdr:nvSpPr>
        <xdr:cNvPr id="141" name="テキスト ボックス 140"/>
        <xdr:cNvSpPr txBox="1"/>
      </xdr:nvSpPr>
      <xdr:spPr>
        <a:xfrm>
          <a:off x="3530111" y="84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116377</xdr:rowOff>
    </xdr:from>
    <xdr:to>
      <xdr:col>15</xdr:col>
      <xdr:colOff>101600</xdr:colOff>
      <xdr:row>51</xdr:row>
      <xdr:rowOff>46527</xdr:rowOff>
    </xdr:to>
    <xdr:sp macro="" textlink="">
      <xdr:nvSpPr>
        <xdr:cNvPr id="142" name="楕円 141"/>
        <xdr:cNvSpPr/>
      </xdr:nvSpPr>
      <xdr:spPr>
        <a:xfrm>
          <a:off x="2857500" y="86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63054</xdr:rowOff>
    </xdr:from>
    <xdr:ext cx="534377" cy="259045"/>
    <xdr:sp macro="" textlink="">
      <xdr:nvSpPr>
        <xdr:cNvPr id="143" name="テキスト ボックス 142"/>
        <xdr:cNvSpPr txBox="1"/>
      </xdr:nvSpPr>
      <xdr:spPr>
        <a:xfrm>
          <a:off x="2641111" y="846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98730</xdr:rowOff>
    </xdr:from>
    <xdr:to>
      <xdr:col>10</xdr:col>
      <xdr:colOff>165100</xdr:colOff>
      <xdr:row>57</xdr:row>
      <xdr:rowOff>28880</xdr:rowOff>
    </xdr:to>
    <xdr:sp macro="" textlink="">
      <xdr:nvSpPr>
        <xdr:cNvPr id="144" name="楕円 143"/>
        <xdr:cNvSpPr/>
      </xdr:nvSpPr>
      <xdr:spPr>
        <a:xfrm>
          <a:off x="1968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20007</xdr:rowOff>
    </xdr:from>
    <xdr:ext cx="534377" cy="259045"/>
    <xdr:sp macro="" textlink="">
      <xdr:nvSpPr>
        <xdr:cNvPr id="145" name="テキスト ボックス 144"/>
        <xdr:cNvSpPr txBox="1"/>
      </xdr:nvSpPr>
      <xdr:spPr>
        <a:xfrm>
          <a:off x="1752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5369</xdr:rowOff>
    </xdr:from>
    <xdr:to>
      <xdr:col>6</xdr:col>
      <xdr:colOff>38100</xdr:colOff>
      <xdr:row>52</xdr:row>
      <xdr:rowOff>106969</xdr:rowOff>
    </xdr:to>
    <xdr:sp macro="" textlink="">
      <xdr:nvSpPr>
        <xdr:cNvPr id="146" name="楕円 145"/>
        <xdr:cNvSpPr/>
      </xdr:nvSpPr>
      <xdr:spPr>
        <a:xfrm>
          <a:off x="1079500" y="89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123496</xdr:rowOff>
    </xdr:from>
    <xdr:ext cx="534377" cy="259045"/>
    <xdr:sp macro="" textlink="">
      <xdr:nvSpPr>
        <xdr:cNvPr id="147" name="テキスト ボックス 146"/>
        <xdr:cNvSpPr txBox="1"/>
      </xdr:nvSpPr>
      <xdr:spPr>
        <a:xfrm>
          <a:off x="863111" y="86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4" name="直線コネクタ 17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6" name="直線コネクタ 17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78" name="直線コネクタ 17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27261</xdr:rowOff>
    </xdr:from>
    <xdr:to>
      <xdr:col>24</xdr:col>
      <xdr:colOff>63500</xdr:colOff>
      <xdr:row>71</xdr:row>
      <xdr:rowOff>117395</xdr:rowOff>
    </xdr:to>
    <xdr:cxnSp macro="">
      <xdr:nvCxnSpPr>
        <xdr:cNvPr id="179" name="直線コネクタ 178"/>
        <xdr:cNvCxnSpPr/>
      </xdr:nvCxnSpPr>
      <xdr:spPr>
        <a:xfrm>
          <a:off x="3797300" y="12200211"/>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0"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1" name="フローチャート: 判断 18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27261</xdr:rowOff>
    </xdr:from>
    <xdr:to>
      <xdr:col>19</xdr:col>
      <xdr:colOff>177800</xdr:colOff>
      <xdr:row>72</xdr:row>
      <xdr:rowOff>80264</xdr:rowOff>
    </xdr:to>
    <xdr:cxnSp macro="">
      <xdr:nvCxnSpPr>
        <xdr:cNvPr id="182" name="直線コネクタ 181"/>
        <xdr:cNvCxnSpPr/>
      </xdr:nvCxnSpPr>
      <xdr:spPr>
        <a:xfrm flipV="1">
          <a:off x="2908300" y="12200211"/>
          <a:ext cx="889000" cy="2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3" name="フローチャート: 判断 18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84" name="テキスト ボックス 183"/>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80264</xdr:rowOff>
    </xdr:from>
    <xdr:to>
      <xdr:col>15</xdr:col>
      <xdr:colOff>50800</xdr:colOff>
      <xdr:row>72</xdr:row>
      <xdr:rowOff>124710</xdr:rowOff>
    </xdr:to>
    <xdr:cxnSp macro="">
      <xdr:nvCxnSpPr>
        <xdr:cNvPr id="185" name="直線コネクタ 184"/>
        <xdr:cNvCxnSpPr/>
      </xdr:nvCxnSpPr>
      <xdr:spPr>
        <a:xfrm flipV="1">
          <a:off x="2019300" y="12424664"/>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86" name="フローチャート: 判断 185"/>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87" name="テキスト ボックス 186"/>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124710</xdr:rowOff>
    </xdr:from>
    <xdr:to>
      <xdr:col>10</xdr:col>
      <xdr:colOff>114300</xdr:colOff>
      <xdr:row>74</xdr:row>
      <xdr:rowOff>54791</xdr:rowOff>
    </xdr:to>
    <xdr:cxnSp macro="">
      <xdr:nvCxnSpPr>
        <xdr:cNvPr id="188" name="直線コネクタ 187"/>
        <xdr:cNvCxnSpPr/>
      </xdr:nvCxnSpPr>
      <xdr:spPr>
        <a:xfrm flipV="1">
          <a:off x="1130300" y="12469110"/>
          <a:ext cx="889000" cy="2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89" name="フローチャート: 判断 188"/>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0" name="テキスト ボックス 189"/>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1" name="フローチャート: 判断 190"/>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2" name="テキスト ボックス 191"/>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66595</xdr:rowOff>
    </xdr:from>
    <xdr:to>
      <xdr:col>24</xdr:col>
      <xdr:colOff>114300</xdr:colOff>
      <xdr:row>71</xdr:row>
      <xdr:rowOff>168195</xdr:rowOff>
    </xdr:to>
    <xdr:sp macro="" textlink="">
      <xdr:nvSpPr>
        <xdr:cNvPr id="198" name="楕円 197"/>
        <xdr:cNvSpPr/>
      </xdr:nvSpPr>
      <xdr:spPr>
        <a:xfrm>
          <a:off x="4584700" y="122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89472</xdr:rowOff>
    </xdr:from>
    <xdr:ext cx="599010" cy="259045"/>
    <xdr:sp macro="" textlink="">
      <xdr:nvSpPr>
        <xdr:cNvPr id="199" name="民生費該当値テキスト"/>
        <xdr:cNvSpPr txBox="1"/>
      </xdr:nvSpPr>
      <xdr:spPr>
        <a:xfrm>
          <a:off x="4686300" y="1209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147911</xdr:rowOff>
    </xdr:from>
    <xdr:to>
      <xdr:col>20</xdr:col>
      <xdr:colOff>38100</xdr:colOff>
      <xdr:row>71</xdr:row>
      <xdr:rowOff>78061</xdr:rowOff>
    </xdr:to>
    <xdr:sp macro="" textlink="">
      <xdr:nvSpPr>
        <xdr:cNvPr id="200" name="楕円 199"/>
        <xdr:cNvSpPr/>
      </xdr:nvSpPr>
      <xdr:spPr>
        <a:xfrm>
          <a:off x="3746500" y="121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94588</xdr:rowOff>
    </xdr:from>
    <xdr:ext cx="599010" cy="259045"/>
    <xdr:sp macro="" textlink="">
      <xdr:nvSpPr>
        <xdr:cNvPr id="201" name="テキスト ボックス 200"/>
        <xdr:cNvSpPr txBox="1"/>
      </xdr:nvSpPr>
      <xdr:spPr>
        <a:xfrm>
          <a:off x="3497795" y="1192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29464</xdr:rowOff>
    </xdr:from>
    <xdr:to>
      <xdr:col>15</xdr:col>
      <xdr:colOff>101600</xdr:colOff>
      <xdr:row>72</xdr:row>
      <xdr:rowOff>131064</xdr:rowOff>
    </xdr:to>
    <xdr:sp macro="" textlink="">
      <xdr:nvSpPr>
        <xdr:cNvPr id="202" name="楕円 201"/>
        <xdr:cNvSpPr/>
      </xdr:nvSpPr>
      <xdr:spPr>
        <a:xfrm>
          <a:off x="2857500" y="123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147591</xdr:rowOff>
    </xdr:from>
    <xdr:ext cx="599010" cy="259045"/>
    <xdr:sp macro="" textlink="">
      <xdr:nvSpPr>
        <xdr:cNvPr id="203" name="テキスト ボックス 202"/>
        <xdr:cNvSpPr txBox="1"/>
      </xdr:nvSpPr>
      <xdr:spPr>
        <a:xfrm>
          <a:off x="2608795" y="1214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73910</xdr:rowOff>
    </xdr:from>
    <xdr:to>
      <xdr:col>10</xdr:col>
      <xdr:colOff>165100</xdr:colOff>
      <xdr:row>73</xdr:row>
      <xdr:rowOff>4060</xdr:rowOff>
    </xdr:to>
    <xdr:sp macro="" textlink="">
      <xdr:nvSpPr>
        <xdr:cNvPr id="204" name="楕円 203"/>
        <xdr:cNvSpPr/>
      </xdr:nvSpPr>
      <xdr:spPr>
        <a:xfrm>
          <a:off x="1968500" y="12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166637</xdr:rowOff>
    </xdr:from>
    <xdr:ext cx="599010" cy="259045"/>
    <xdr:sp macro="" textlink="">
      <xdr:nvSpPr>
        <xdr:cNvPr id="205" name="テキスト ボックス 204"/>
        <xdr:cNvSpPr txBox="1"/>
      </xdr:nvSpPr>
      <xdr:spPr>
        <a:xfrm>
          <a:off x="1719795" y="125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3991</xdr:rowOff>
    </xdr:from>
    <xdr:to>
      <xdr:col>6</xdr:col>
      <xdr:colOff>38100</xdr:colOff>
      <xdr:row>74</xdr:row>
      <xdr:rowOff>105591</xdr:rowOff>
    </xdr:to>
    <xdr:sp macro="" textlink="">
      <xdr:nvSpPr>
        <xdr:cNvPr id="206" name="楕円 205"/>
        <xdr:cNvSpPr/>
      </xdr:nvSpPr>
      <xdr:spPr>
        <a:xfrm>
          <a:off x="1079500" y="126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96718</xdr:rowOff>
    </xdr:from>
    <xdr:ext cx="599010" cy="259045"/>
    <xdr:sp macro="" textlink="">
      <xdr:nvSpPr>
        <xdr:cNvPr id="207" name="テキスト ボックス 206"/>
        <xdr:cNvSpPr txBox="1"/>
      </xdr:nvSpPr>
      <xdr:spPr>
        <a:xfrm>
          <a:off x="830795" y="1278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0" name="直線コネクタ 229"/>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1"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2" name="直線コネクタ 231"/>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3"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4" name="直線コネクタ 233"/>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43117</xdr:rowOff>
    </xdr:from>
    <xdr:to>
      <xdr:col>24</xdr:col>
      <xdr:colOff>63500</xdr:colOff>
      <xdr:row>94</xdr:row>
      <xdr:rowOff>154124</xdr:rowOff>
    </xdr:to>
    <xdr:cxnSp macro="">
      <xdr:nvCxnSpPr>
        <xdr:cNvPr id="235" name="直線コネクタ 234"/>
        <xdr:cNvCxnSpPr/>
      </xdr:nvCxnSpPr>
      <xdr:spPr>
        <a:xfrm flipV="1">
          <a:off x="3797300" y="15645067"/>
          <a:ext cx="838200" cy="6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120797</xdr:rowOff>
    </xdr:from>
    <xdr:ext cx="534377" cy="259045"/>
    <xdr:sp macro="" textlink="">
      <xdr:nvSpPr>
        <xdr:cNvPr id="236" name="衛生費平均値テキスト"/>
        <xdr:cNvSpPr txBox="1"/>
      </xdr:nvSpPr>
      <xdr:spPr>
        <a:xfrm>
          <a:off x="4686300" y="165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7" name="フローチャート: 判断 236"/>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154124</xdr:rowOff>
    </xdr:from>
    <xdr:to>
      <xdr:col>19</xdr:col>
      <xdr:colOff>177800</xdr:colOff>
      <xdr:row>96</xdr:row>
      <xdr:rowOff>6677</xdr:rowOff>
    </xdr:to>
    <xdr:cxnSp macro="">
      <xdr:nvCxnSpPr>
        <xdr:cNvPr id="238" name="直線コネクタ 237"/>
        <xdr:cNvCxnSpPr/>
      </xdr:nvCxnSpPr>
      <xdr:spPr>
        <a:xfrm flipV="1">
          <a:off x="2908300" y="1627042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9" name="フローチャート: 判断 238"/>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48879</xdr:rowOff>
    </xdr:from>
    <xdr:ext cx="534377" cy="259045"/>
    <xdr:sp macro="" textlink="">
      <xdr:nvSpPr>
        <xdr:cNvPr id="240" name="テキスト ボックス 239"/>
        <xdr:cNvSpPr txBox="1"/>
      </xdr:nvSpPr>
      <xdr:spPr>
        <a:xfrm>
          <a:off x="3530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85522</xdr:rowOff>
    </xdr:from>
    <xdr:to>
      <xdr:col>15</xdr:col>
      <xdr:colOff>50800</xdr:colOff>
      <xdr:row>96</xdr:row>
      <xdr:rowOff>6677</xdr:rowOff>
    </xdr:to>
    <xdr:cxnSp macro="">
      <xdr:nvCxnSpPr>
        <xdr:cNvPr id="241" name="直線コネクタ 240"/>
        <xdr:cNvCxnSpPr/>
      </xdr:nvCxnSpPr>
      <xdr:spPr>
        <a:xfrm>
          <a:off x="2019300" y="16373272"/>
          <a:ext cx="889000" cy="9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2" name="フローチャート: 判断 241"/>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43" name="テキスト ボックス 242"/>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85522</xdr:rowOff>
    </xdr:from>
    <xdr:to>
      <xdr:col>10</xdr:col>
      <xdr:colOff>114300</xdr:colOff>
      <xdr:row>96</xdr:row>
      <xdr:rowOff>43596</xdr:rowOff>
    </xdr:to>
    <xdr:cxnSp macro="">
      <xdr:nvCxnSpPr>
        <xdr:cNvPr id="244" name="直線コネクタ 243"/>
        <xdr:cNvCxnSpPr/>
      </xdr:nvCxnSpPr>
      <xdr:spPr>
        <a:xfrm flipV="1">
          <a:off x="1130300" y="16373272"/>
          <a:ext cx="889000" cy="1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5" name="フローチャート: 判断 244"/>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46" name="テキスト ボックス 245"/>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7" name="フローチャート: 判断 246"/>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141736</xdr:rowOff>
    </xdr:from>
    <xdr:ext cx="534377" cy="259045"/>
    <xdr:sp macro="" textlink="">
      <xdr:nvSpPr>
        <xdr:cNvPr id="248" name="テキスト ボックス 247"/>
        <xdr:cNvSpPr txBox="1"/>
      </xdr:nvSpPr>
      <xdr:spPr>
        <a:xfrm>
          <a:off x="863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163767</xdr:rowOff>
    </xdr:from>
    <xdr:to>
      <xdr:col>24</xdr:col>
      <xdr:colOff>114300</xdr:colOff>
      <xdr:row>91</xdr:row>
      <xdr:rowOff>93917</xdr:rowOff>
    </xdr:to>
    <xdr:sp macro="" textlink="">
      <xdr:nvSpPr>
        <xdr:cNvPr id="254" name="楕円 253"/>
        <xdr:cNvSpPr/>
      </xdr:nvSpPr>
      <xdr:spPr>
        <a:xfrm>
          <a:off x="45847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116794</xdr:rowOff>
    </xdr:from>
    <xdr:ext cx="534377" cy="259045"/>
    <xdr:sp macro="" textlink="">
      <xdr:nvSpPr>
        <xdr:cNvPr id="255" name="衛生費該当値テキスト"/>
        <xdr:cNvSpPr txBox="1"/>
      </xdr:nvSpPr>
      <xdr:spPr>
        <a:xfrm>
          <a:off x="4686300" y="155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103324</xdr:rowOff>
    </xdr:from>
    <xdr:to>
      <xdr:col>20</xdr:col>
      <xdr:colOff>38100</xdr:colOff>
      <xdr:row>95</xdr:row>
      <xdr:rowOff>33474</xdr:rowOff>
    </xdr:to>
    <xdr:sp macro="" textlink="">
      <xdr:nvSpPr>
        <xdr:cNvPr id="256" name="楕円 255"/>
        <xdr:cNvSpPr/>
      </xdr:nvSpPr>
      <xdr:spPr>
        <a:xfrm>
          <a:off x="3746500" y="16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50001</xdr:rowOff>
    </xdr:from>
    <xdr:ext cx="534377" cy="259045"/>
    <xdr:sp macro="" textlink="">
      <xdr:nvSpPr>
        <xdr:cNvPr id="257" name="テキスト ボックス 256"/>
        <xdr:cNvSpPr txBox="1"/>
      </xdr:nvSpPr>
      <xdr:spPr>
        <a:xfrm>
          <a:off x="3530111" y="159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127327</xdr:rowOff>
    </xdr:from>
    <xdr:to>
      <xdr:col>15</xdr:col>
      <xdr:colOff>101600</xdr:colOff>
      <xdr:row>96</xdr:row>
      <xdr:rowOff>57477</xdr:rowOff>
    </xdr:to>
    <xdr:sp macro="" textlink="">
      <xdr:nvSpPr>
        <xdr:cNvPr id="258" name="楕円 257"/>
        <xdr:cNvSpPr/>
      </xdr:nvSpPr>
      <xdr:spPr>
        <a:xfrm>
          <a:off x="2857500" y="164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74004</xdr:rowOff>
    </xdr:from>
    <xdr:ext cx="534377" cy="259045"/>
    <xdr:sp macro="" textlink="">
      <xdr:nvSpPr>
        <xdr:cNvPr id="259" name="テキスト ボックス 258"/>
        <xdr:cNvSpPr txBox="1"/>
      </xdr:nvSpPr>
      <xdr:spPr>
        <a:xfrm>
          <a:off x="2641111" y="161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34722</xdr:rowOff>
    </xdr:from>
    <xdr:to>
      <xdr:col>10</xdr:col>
      <xdr:colOff>165100</xdr:colOff>
      <xdr:row>95</xdr:row>
      <xdr:rowOff>136322</xdr:rowOff>
    </xdr:to>
    <xdr:sp macro="" textlink="">
      <xdr:nvSpPr>
        <xdr:cNvPr id="260" name="楕円 259"/>
        <xdr:cNvSpPr/>
      </xdr:nvSpPr>
      <xdr:spPr>
        <a:xfrm>
          <a:off x="1968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152849</xdr:rowOff>
    </xdr:from>
    <xdr:ext cx="534377" cy="259045"/>
    <xdr:sp macro="" textlink="">
      <xdr:nvSpPr>
        <xdr:cNvPr id="261" name="テキスト ボックス 260"/>
        <xdr:cNvSpPr txBox="1"/>
      </xdr:nvSpPr>
      <xdr:spPr>
        <a:xfrm>
          <a:off x="1752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164246</xdr:rowOff>
    </xdr:from>
    <xdr:to>
      <xdr:col>6</xdr:col>
      <xdr:colOff>38100</xdr:colOff>
      <xdr:row>96</xdr:row>
      <xdr:rowOff>94396</xdr:rowOff>
    </xdr:to>
    <xdr:sp macro="" textlink="">
      <xdr:nvSpPr>
        <xdr:cNvPr id="262" name="楕円 261"/>
        <xdr:cNvSpPr/>
      </xdr:nvSpPr>
      <xdr:spPr>
        <a:xfrm>
          <a:off x="1079500" y="164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110923</xdr:rowOff>
    </xdr:from>
    <xdr:ext cx="534377" cy="259045"/>
    <xdr:sp macro="" textlink="">
      <xdr:nvSpPr>
        <xdr:cNvPr id="263" name="テキスト ボックス 262"/>
        <xdr:cNvSpPr txBox="1"/>
      </xdr:nvSpPr>
      <xdr:spPr>
        <a:xfrm>
          <a:off x="863111" y="1622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7" name="直線コネクタ 28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9" name="直線コネクタ 28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1" name="直線コネクタ 29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53340</xdr:rowOff>
    </xdr:from>
    <xdr:to>
      <xdr:col>55</xdr:col>
      <xdr:colOff>0</xdr:colOff>
      <xdr:row>37</xdr:row>
      <xdr:rowOff>54102</xdr:rowOff>
    </xdr:to>
    <xdr:cxnSp macro="">
      <xdr:nvCxnSpPr>
        <xdr:cNvPr id="292" name="直線コネクタ 291"/>
        <xdr:cNvCxnSpPr/>
      </xdr:nvCxnSpPr>
      <xdr:spPr>
        <a:xfrm flipV="1">
          <a:off x="9639300" y="639699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109364</xdr:rowOff>
    </xdr:from>
    <xdr:ext cx="469744" cy="259045"/>
    <xdr:sp macro="" textlink="">
      <xdr:nvSpPr>
        <xdr:cNvPr id="293" name="労働費平均値テキスト"/>
        <xdr:cNvSpPr txBox="1"/>
      </xdr:nvSpPr>
      <xdr:spPr>
        <a:xfrm>
          <a:off x="10528300" y="64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4" name="フローチャート: 判断 29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54102</xdr:rowOff>
    </xdr:from>
    <xdr:to>
      <xdr:col>50</xdr:col>
      <xdr:colOff>114300</xdr:colOff>
      <xdr:row>37</xdr:row>
      <xdr:rowOff>68453</xdr:rowOff>
    </xdr:to>
    <xdr:cxnSp macro="">
      <xdr:nvCxnSpPr>
        <xdr:cNvPr id="295" name="直線コネクタ 294"/>
        <xdr:cNvCxnSpPr/>
      </xdr:nvCxnSpPr>
      <xdr:spPr>
        <a:xfrm flipV="1">
          <a:off x="8750300" y="639775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6" name="フローチャート: 判断 29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57802</xdr:rowOff>
    </xdr:from>
    <xdr:ext cx="469744" cy="259045"/>
    <xdr:sp macro="" textlink="">
      <xdr:nvSpPr>
        <xdr:cNvPr id="297" name="テキスト ボックス 296"/>
        <xdr:cNvSpPr txBox="1"/>
      </xdr:nvSpPr>
      <xdr:spPr>
        <a:xfrm>
          <a:off x="9404428"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68453</xdr:rowOff>
    </xdr:from>
    <xdr:to>
      <xdr:col>45</xdr:col>
      <xdr:colOff>177800</xdr:colOff>
      <xdr:row>37</xdr:row>
      <xdr:rowOff>68580</xdr:rowOff>
    </xdr:to>
    <xdr:cxnSp macro="">
      <xdr:nvCxnSpPr>
        <xdr:cNvPr id="298" name="直線コネクタ 297"/>
        <xdr:cNvCxnSpPr/>
      </xdr:nvCxnSpPr>
      <xdr:spPr>
        <a:xfrm flipV="1">
          <a:off x="7861300" y="641210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9" name="フローチャート: 判断 298"/>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158132</xdr:rowOff>
    </xdr:from>
    <xdr:ext cx="469744" cy="259045"/>
    <xdr:sp macro="" textlink="">
      <xdr:nvSpPr>
        <xdr:cNvPr id="300" name="テキスト ボックス 299"/>
        <xdr:cNvSpPr txBox="1"/>
      </xdr:nvSpPr>
      <xdr:spPr>
        <a:xfrm>
          <a:off x="8515428"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68580</xdr:rowOff>
    </xdr:from>
    <xdr:to>
      <xdr:col>41</xdr:col>
      <xdr:colOff>50800</xdr:colOff>
      <xdr:row>37</xdr:row>
      <xdr:rowOff>87503</xdr:rowOff>
    </xdr:to>
    <xdr:cxnSp macro="">
      <xdr:nvCxnSpPr>
        <xdr:cNvPr id="301" name="直線コネクタ 300"/>
        <xdr:cNvCxnSpPr/>
      </xdr:nvCxnSpPr>
      <xdr:spPr>
        <a:xfrm flipV="1">
          <a:off x="6972300" y="6412230"/>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2" name="フローチャート: 判断 301"/>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132351</xdr:rowOff>
    </xdr:from>
    <xdr:ext cx="378565" cy="259045"/>
    <xdr:sp macro="" textlink="">
      <xdr:nvSpPr>
        <xdr:cNvPr id="303" name="テキスト ボックス 302"/>
        <xdr:cNvSpPr txBox="1"/>
      </xdr:nvSpPr>
      <xdr:spPr>
        <a:xfrm>
          <a:off x="7672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4" name="フローチャート: 判断 303"/>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86504</xdr:rowOff>
    </xdr:from>
    <xdr:ext cx="469744" cy="259045"/>
    <xdr:sp macro="" textlink="">
      <xdr:nvSpPr>
        <xdr:cNvPr id="305" name="テキスト ボックス 304"/>
        <xdr:cNvSpPr txBox="1"/>
      </xdr:nvSpPr>
      <xdr:spPr>
        <a:xfrm>
          <a:off x="6737428"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xdr:rowOff>
    </xdr:from>
    <xdr:to>
      <xdr:col>55</xdr:col>
      <xdr:colOff>50800</xdr:colOff>
      <xdr:row>37</xdr:row>
      <xdr:rowOff>104140</xdr:rowOff>
    </xdr:to>
    <xdr:sp macro="" textlink="">
      <xdr:nvSpPr>
        <xdr:cNvPr id="311" name="楕円 310"/>
        <xdr:cNvSpPr/>
      </xdr:nvSpPr>
      <xdr:spPr>
        <a:xfrm>
          <a:off x="10426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25417</xdr:rowOff>
    </xdr:from>
    <xdr:ext cx="469744" cy="259045"/>
    <xdr:sp macro="" textlink="">
      <xdr:nvSpPr>
        <xdr:cNvPr id="312" name="労働費該当値テキスト"/>
        <xdr:cNvSpPr txBox="1"/>
      </xdr:nvSpPr>
      <xdr:spPr>
        <a:xfrm>
          <a:off x="10528300"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3302</xdr:rowOff>
    </xdr:from>
    <xdr:to>
      <xdr:col>50</xdr:col>
      <xdr:colOff>165100</xdr:colOff>
      <xdr:row>37</xdr:row>
      <xdr:rowOff>104902</xdr:rowOff>
    </xdr:to>
    <xdr:sp macro="" textlink="">
      <xdr:nvSpPr>
        <xdr:cNvPr id="313" name="楕円 312"/>
        <xdr:cNvSpPr/>
      </xdr:nvSpPr>
      <xdr:spPr>
        <a:xfrm>
          <a:off x="9588500" y="63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121429</xdr:rowOff>
    </xdr:from>
    <xdr:ext cx="469744" cy="259045"/>
    <xdr:sp macro="" textlink="">
      <xdr:nvSpPr>
        <xdr:cNvPr id="314" name="テキスト ボックス 313"/>
        <xdr:cNvSpPr txBox="1"/>
      </xdr:nvSpPr>
      <xdr:spPr>
        <a:xfrm>
          <a:off x="9404428"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17653</xdr:rowOff>
    </xdr:from>
    <xdr:to>
      <xdr:col>46</xdr:col>
      <xdr:colOff>38100</xdr:colOff>
      <xdr:row>37</xdr:row>
      <xdr:rowOff>119253</xdr:rowOff>
    </xdr:to>
    <xdr:sp macro="" textlink="">
      <xdr:nvSpPr>
        <xdr:cNvPr id="315" name="楕円 314"/>
        <xdr:cNvSpPr/>
      </xdr:nvSpPr>
      <xdr:spPr>
        <a:xfrm>
          <a:off x="8699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135780</xdr:rowOff>
    </xdr:from>
    <xdr:ext cx="469744" cy="259045"/>
    <xdr:sp macro="" textlink="">
      <xdr:nvSpPr>
        <xdr:cNvPr id="316" name="テキスト ボックス 315"/>
        <xdr:cNvSpPr txBox="1"/>
      </xdr:nvSpPr>
      <xdr:spPr>
        <a:xfrm>
          <a:off x="8515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17780</xdr:rowOff>
    </xdr:from>
    <xdr:to>
      <xdr:col>41</xdr:col>
      <xdr:colOff>101600</xdr:colOff>
      <xdr:row>37</xdr:row>
      <xdr:rowOff>119380</xdr:rowOff>
    </xdr:to>
    <xdr:sp macro="" textlink="">
      <xdr:nvSpPr>
        <xdr:cNvPr id="317" name="楕円 316"/>
        <xdr:cNvSpPr/>
      </xdr:nvSpPr>
      <xdr:spPr>
        <a:xfrm>
          <a:off x="781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135907</xdr:rowOff>
    </xdr:from>
    <xdr:ext cx="469744" cy="259045"/>
    <xdr:sp macro="" textlink="">
      <xdr:nvSpPr>
        <xdr:cNvPr id="318" name="テキスト ボックス 317"/>
        <xdr:cNvSpPr txBox="1"/>
      </xdr:nvSpPr>
      <xdr:spPr>
        <a:xfrm>
          <a:off x="7626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19" name="楕円 318"/>
        <xdr:cNvSpPr/>
      </xdr:nvSpPr>
      <xdr:spPr>
        <a:xfrm>
          <a:off x="6921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20" name="テキスト ボックス 319"/>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2" name="直線コネクタ 341"/>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3"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4" name="直線コネクタ 343"/>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5"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6" name="直線コネクタ 345"/>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133162</xdr:rowOff>
    </xdr:from>
    <xdr:to>
      <xdr:col>55</xdr:col>
      <xdr:colOff>0</xdr:colOff>
      <xdr:row>54</xdr:row>
      <xdr:rowOff>102438</xdr:rowOff>
    </xdr:to>
    <xdr:cxnSp macro="">
      <xdr:nvCxnSpPr>
        <xdr:cNvPr id="347" name="直線コネクタ 346"/>
        <xdr:cNvCxnSpPr/>
      </xdr:nvCxnSpPr>
      <xdr:spPr>
        <a:xfrm flipV="1">
          <a:off x="9639300" y="9220012"/>
          <a:ext cx="8382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48"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9" name="フローチャート: 判断 348"/>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59004</xdr:rowOff>
    </xdr:from>
    <xdr:to>
      <xdr:col>50</xdr:col>
      <xdr:colOff>114300</xdr:colOff>
      <xdr:row>54</xdr:row>
      <xdr:rowOff>102438</xdr:rowOff>
    </xdr:to>
    <xdr:cxnSp macro="">
      <xdr:nvCxnSpPr>
        <xdr:cNvPr id="350" name="直線コネクタ 349"/>
        <xdr:cNvCxnSpPr/>
      </xdr:nvCxnSpPr>
      <xdr:spPr>
        <a:xfrm>
          <a:off x="8750300" y="9317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1" name="フローチャート: 判断 350"/>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2" name="テキスト ボックス 351"/>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59004</xdr:rowOff>
    </xdr:from>
    <xdr:to>
      <xdr:col>45</xdr:col>
      <xdr:colOff>177800</xdr:colOff>
      <xdr:row>54</xdr:row>
      <xdr:rowOff>62205</xdr:rowOff>
    </xdr:to>
    <xdr:cxnSp macro="">
      <xdr:nvCxnSpPr>
        <xdr:cNvPr id="353" name="直線コネクタ 352"/>
        <xdr:cNvCxnSpPr/>
      </xdr:nvCxnSpPr>
      <xdr:spPr>
        <a:xfrm flipV="1">
          <a:off x="7861300" y="93173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4" name="フローチャート: 判断 353"/>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55" name="テキスト ボックス 354"/>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127081</xdr:rowOff>
    </xdr:from>
    <xdr:to>
      <xdr:col>41</xdr:col>
      <xdr:colOff>50800</xdr:colOff>
      <xdr:row>54</xdr:row>
      <xdr:rowOff>62205</xdr:rowOff>
    </xdr:to>
    <xdr:cxnSp macro="">
      <xdr:nvCxnSpPr>
        <xdr:cNvPr id="356" name="直線コネクタ 355"/>
        <xdr:cNvCxnSpPr/>
      </xdr:nvCxnSpPr>
      <xdr:spPr>
        <a:xfrm>
          <a:off x="6972300" y="9213931"/>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7" name="フローチャート: 判断 356"/>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8" name="テキスト ボックス 357"/>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9" name="フローチャート: 判断 358"/>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0" name="テキスト ボックス 359"/>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82362</xdr:rowOff>
    </xdr:from>
    <xdr:to>
      <xdr:col>55</xdr:col>
      <xdr:colOff>50800</xdr:colOff>
      <xdr:row>54</xdr:row>
      <xdr:rowOff>12512</xdr:rowOff>
    </xdr:to>
    <xdr:sp macro="" textlink="">
      <xdr:nvSpPr>
        <xdr:cNvPr id="366" name="楕円 365"/>
        <xdr:cNvSpPr/>
      </xdr:nvSpPr>
      <xdr:spPr>
        <a:xfrm>
          <a:off x="104267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105239</xdr:rowOff>
    </xdr:from>
    <xdr:ext cx="534377" cy="259045"/>
    <xdr:sp macro="" textlink="">
      <xdr:nvSpPr>
        <xdr:cNvPr id="367" name="農林水産業費該当値テキスト"/>
        <xdr:cNvSpPr txBox="1"/>
      </xdr:nvSpPr>
      <xdr:spPr>
        <a:xfrm>
          <a:off x="10528300" y="90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51638</xdr:rowOff>
    </xdr:from>
    <xdr:to>
      <xdr:col>50</xdr:col>
      <xdr:colOff>165100</xdr:colOff>
      <xdr:row>54</xdr:row>
      <xdr:rowOff>153238</xdr:rowOff>
    </xdr:to>
    <xdr:sp macro="" textlink="">
      <xdr:nvSpPr>
        <xdr:cNvPr id="368" name="楕円 367"/>
        <xdr:cNvSpPr/>
      </xdr:nvSpPr>
      <xdr:spPr>
        <a:xfrm>
          <a:off x="9588500" y="93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169765</xdr:rowOff>
    </xdr:from>
    <xdr:ext cx="534377" cy="259045"/>
    <xdr:sp macro="" textlink="">
      <xdr:nvSpPr>
        <xdr:cNvPr id="369" name="テキスト ボックス 368"/>
        <xdr:cNvSpPr txBox="1"/>
      </xdr:nvSpPr>
      <xdr:spPr>
        <a:xfrm>
          <a:off x="9372111" y="90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8204</xdr:rowOff>
    </xdr:from>
    <xdr:to>
      <xdr:col>46</xdr:col>
      <xdr:colOff>38100</xdr:colOff>
      <xdr:row>54</xdr:row>
      <xdr:rowOff>109804</xdr:rowOff>
    </xdr:to>
    <xdr:sp macro="" textlink="">
      <xdr:nvSpPr>
        <xdr:cNvPr id="370" name="楕円 369"/>
        <xdr:cNvSpPr/>
      </xdr:nvSpPr>
      <xdr:spPr>
        <a:xfrm>
          <a:off x="8699500" y="92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126331</xdr:rowOff>
    </xdr:from>
    <xdr:ext cx="534377" cy="259045"/>
    <xdr:sp macro="" textlink="">
      <xdr:nvSpPr>
        <xdr:cNvPr id="371" name="テキスト ボックス 370"/>
        <xdr:cNvSpPr txBox="1"/>
      </xdr:nvSpPr>
      <xdr:spPr>
        <a:xfrm>
          <a:off x="8483111" y="90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11405</xdr:rowOff>
    </xdr:from>
    <xdr:to>
      <xdr:col>41</xdr:col>
      <xdr:colOff>101600</xdr:colOff>
      <xdr:row>54</xdr:row>
      <xdr:rowOff>113005</xdr:rowOff>
    </xdr:to>
    <xdr:sp macro="" textlink="">
      <xdr:nvSpPr>
        <xdr:cNvPr id="372" name="楕円 371"/>
        <xdr:cNvSpPr/>
      </xdr:nvSpPr>
      <xdr:spPr>
        <a:xfrm>
          <a:off x="7810500" y="92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129532</xdr:rowOff>
    </xdr:from>
    <xdr:ext cx="534377" cy="259045"/>
    <xdr:sp macro="" textlink="">
      <xdr:nvSpPr>
        <xdr:cNvPr id="373" name="テキスト ボックス 372"/>
        <xdr:cNvSpPr txBox="1"/>
      </xdr:nvSpPr>
      <xdr:spPr>
        <a:xfrm>
          <a:off x="7594111" y="90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76281</xdr:rowOff>
    </xdr:from>
    <xdr:to>
      <xdr:col>36</xdr:col>
      <xdr:colOff>165100</xdr:colOff>
      <xdr:row>54</xdr:row>
      <xdr:rowOff>6431</xdr:rowOff>
    </xdr:to>
    <xdr:sp macro="" textlink="">
      <xdr:nvSpPr>
        <xdr:cNvPr id="374" name="楕円 373"/>
        <xdr:cNvSpPr/>
      </xdr:nvSpPr>
      <xdr:spPr>
        <a:xfrm>
          <a:off x="6921500" y="91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22958</xdr:rowOff>
    </xdr:from>
    <xdr:ext cx="534377" cy="259045"/>
    <xdr:sp macro="" textlink="">
      <xdr:nvSpPr>
        <xdr:cNvPr id="375" name="テキスト ボックス 374"/>
        <xdr:cNvSpPr txBox="1"/>
      </xdr:nvSpPr>
      <xdr:spPr>
        <a:xfrm>
          <a:off x="6705111" y="89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9" name="直線コネクタ 39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1" name="直線コネクタ 40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3" name="直線コネクタ 40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150368</xdr:rowOff>
    </xdr:from>
    <xdr:to>
      <xdr:col>55</xdr:col>
      <xdr:colOff>0</xdr:colOff>
      <xdr:row>76</xdr:row>
      <xdr:rowOff>70662</xdr:rowOff>
    </xdr:to>
    <xdr:cxnSp macro="">
      <xdr:nvCxnSpPr>
        <xdr:cNvPr id="404" name="直線コネクタ 403"/>
        <xdr:cNvCxnSpPr/>
      </xdr:nvCxnSpPr>
      <xdr:spPr>
        <a:xfrm>
          <a:off x="9639300" y="13009118"/>
          <a:ext cx="8382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5"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6" name="フローチャート: 判断 40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68949</xdr:rowOff>
    </xdr:from>
    <xdr:to>
      <xdr:col>50</xdr:col>
      <xdr:colOff>114300</xdr:colOff>
      <xdr:row>75</xdr:row>
      <xdr:rowOff>150368</xdr:rowOff>
    </xdr:to>
    <xdr:cxnSp macro="">
      <xdr:nvCxnSpPr>
        <xdr:cNvPr id="407" name="直線コネクタ 406"/>
        <xdr:cNvCxnSpPr/>
      </xdr:nvCxnSpPr>
      <xdr:spPr>
        <a:xfrm>
          <a:off x="8750300" y="12927699"/>
          <a:ext cx="889000" cy="8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8" name="フローチャート: 判断 40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409" name="テキスト ボックス 408"/>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68949</xdr:rowOff>
    </xdr:from>
    <xdr:to>
      <xdr:col>45</xdr:col>
      <xdr:colOff>177800</xdr:colOff>
      <xdr:row>75</xdr:row>
      <xdr:rowOff>155930</xdr:rowOff>
    </xdr:to>
    <xdr:cxnSp macro="">
      <xdr:nvCxnSpPr>
        <xdr:cNvPr id="410" name="直線コネクタ 409"/>
        <xdr:cNvCxnSpPr/>
      </xdr:nvCxnSpPr>
      <xdr:spPr>
        <a:xfrm flipV="1">
          <a:off x="7861300" y="12927699"/>
          <a:ext cx="8890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11" name="フローチャート: 判断 410"/>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412" name="テキスト ボックス 411"/>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155930</xdr:rowOff>
    </xdr:from>
    <xdr:to>
      <xdr:col>41</xdr:col>
      <xdr:colOff>50800</xdr:colOff>
      <xdr:row>76</xdr:row>
      <xdr:rowOff>95199</xdr:rowOff>
    </xdr:to>
    <xdr:cxnSp macro="">
      <xdr:nvCxnSpPr>
        <xdr:cNvPr id="413" name="直線コネクタ 412"/>
        <xdr:cNvCxnSpPr/>
      </xdr:nvCxnSpPr>
      <xdr:spPr>
        <a:xfrm flipV="1">
          <a:off x="6972300" y="13014680"/>
          <a:ext cx="8890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4" name="フローチャート: 判断 413"/>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5" name="テキスト ボックス 414"/>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6" name="フローチャート: 判断 415"/>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17" name="テキスト ボックス 416"/>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19862</xdr:rowOff>
    </xdr:from>
    <xdr:to>
      <xdr:col>55</xdr:col>
      <xdr:colOff>50800</xdr:colOff>
      <xdr:row>76</xdr:row>
      <xdr:rowOff>121462</xdr:rowOff>
    </xdr:to>
    <xdr:sp macro="" textlink="">
      <xdr:nvSpPr>
        <xdr:cNvPr id="423" name="楕円 422"/>
        <xdr:cNvSpPr/>
      </xdr:nvSpPr>
      <xdr:spPr>
        <a:xfrm>
          <a:off x="104267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169739</xdr:rowOff>
    </xdr:from>
    <xdr:ext cx="534377" cy="259045"/>
    <xdr:sp macro="" textlink="">
      <xdr:nvSpPr>
        <xdr:cNvPr id="424" name="商工費該当値テキスト"/>
        <xdr:cNvSpPr txBox="1"/>
      </xdr:nvSpPr>
      <xdr:spPr>
        <a:xfrm>
          <a:off x="10528300"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99568</xdr:rowOff>
    </xdr:from>
    <xdr:to>
      <xdr:col>50</xdr:col>
      <xdr:colOff>165100</xdr:colOff>
      <xdr:row>76</xdr:row>
      <xdr:rowOff>29719</xdr:rowOff>
    </xdr:to>
    <xdr:sp macro="" textlink="">
      <xdr:nvSpPr>
        <xdr:cNvPr id="425" name="楕円 424"/>
        <xdr:cNvSpPr/>
      </xdr:nvSpPr>
      <xdr:spPr>
        <a:xfrm>
          <a:off x="95885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46245</xdr:rowOff>
    </xdr:from>
    <xdr:ext cx="534377" cy="259045"/>
    <xdr:sp macro="" textlink="">
      <xdr:nvSpPr>
        <xdr:cNvPr id="426" name="テキスト ボックス 425"/>
        <xdr:cNvSpPr txBox="1"/>
      </xdr:nvSpPr>
      <xdr:spPr>
        <a:xfrm>
          <a:off x="9372111" y="127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18149</xdr:rowOff>
    </xdr:from>
    <xdr:to>
      <xdr:col>46</xdr:col>
      <xdr:colOff>38100</xdr:colOff>
      <xdr:row>75</xdr:row>
      <xdr:rowOff>119749</xdr:rowOff>
    </xdr:to>
    <xdr:sp macro="" textlink="">
      <xdr:nvSpPr>
        <xdr:cNvPr id="427" name="楕円 426"/>
        <xdr:cNvSpPr/>
      </xdr:nvSpPr>
      <xdr:spPr>
        <a:xfrm>
          <a:off x="8699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136276</xdr:rowOff>
    </xdr:from>
    <xdr:ext cx="534377" cy="259045"/>
    <xdr:sp macro="" textlink="">
      <xdr:nvSpPr>
        <xdr:cNvPr id="428" name="テキスト ボックス 427"/>
        <xdr:cNvSpPr txBox="1"/>
      </xdr:nvSpPr>
      <xdr:spPr>
        <a:xfrm>
          <a:off x="8483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105131</xdr:rowOff>
    </xdr:from>
    <xdr:to>
      <xdr:col>41</xdr:col>
      <xdr:colOff>101600</xdr:colOff>
      <xdr:row>76</xdr:row>
      <xdr:rowOff>35282</xdr:rowOff>
    </xdr:to>
    <xdr:sp macro="" textlink="">
      <xdr:nvSpPr>
        <xdr:cNvPr id="429" name="楕円 428"/>
        <xdr:cNvSpPr/>
      </xdr:nvSpPr>
      <xdr:spPr>
        <a:xfrm>
          <a:off x="7810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51808</xdr:rowOff>
    </xdr:from>
    <xdr:ext cx="534377" cy="259045"/>
    <xdr:sp macro="" textlink="">
      <xdr:nvSpPr>
        <xdr:cNvPr id="430" name="テキスト ボックス 429"/>
        <xdr:cNvSpPr txBox="1"/>
      </xdr:nvSpPr>
      <xdr:spPr>
        <a:xfrm>
          <a:off x="7594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44399</xdr:rowOff>
    </xdr:from>
    <xdr:to>
      <xdr:col>36</xdr:col>
      <xdr:colOff>165100</xdr:colOff>
      <xdr:row>76</xdr:row>
      <xdr:rowOff>145999</xdr:rowOff>
    </xdr:to>
    <xdr:sp macro="" textlink="">
      <xdr:nvSpPr>
        <xdr:cNvPr id="431" name="楕円 430"/>
        <xdr:cNvSpPr/>
      </xdr:nvSpPr>
      <xdr:spPr>
        <a:xfrm>
          <a:off x="6921500" y="130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162526</xdr:rowOff>
    </xdr:from>
    <xdr:ext cx="534377" cy="259045"/>
    <xdr:sp macro="" textlink="">
      <xdr:nvSpPr>
        <xdr:cNvPr id="432" name="テキスト ボックス 431"/>
        <xdr:cNvSpPr txBox="1"/>
      </xdr:nvSpPr>
      <xdr:spPr>
        <a:xfrm>
          <a:off x="6705111" y="128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7" name="直線コネクタ 456"/>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8"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9" name="直線コネクタ 458"/>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0"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1" name="直線コネクタ 460"/>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90399</xdr:rowOff>
    </xdr:from>
    <xdr:to>
      <xdr:col>55</xdr:col>
      <xdr:colOff>0</xdr:colOff>
      <xdr:row>94</xdr:row>
      <xdr:rowOff>153682</xdr:rowOff>
    </xdr:to>
    <xdr:cxnSp macro="">
      <xdr:nvCxnSpPr>
        <xdr:cNvPr id="462" name="直線コネクタ 461"/>
        <xdr:cNvCxnSpPr/>
      </xdr:nvCxnSpPr>
      <xdr:spPr>
        <a:xfrm flipV="1">
          <a:off x="9639300" y="16206699"/>
          <a:ext cx="8382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72547</xdr:rowOff>
    </xdr:from>
    <xdr:ext cx="534377" cy="259045"/>
    <xdr:sp macro="" textlink="">
      <xdr:nvSpPr>
        <xdr:cNvPr id="463" name="土木費平均値テキスト"/>
        <xdr:cNvSpPr txBox="1"/>
      </xdr:nvSpPr>
      <xdr:spPr>
        <a:xfrm>
          <a:off x="10528300" y="1636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4" name="フローチャート: 判断 463"/>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169951</xdr:rowOff>
    </xdr:from>
    <xdr:to>
      <xdr:col>50</xdr:col>
      <xdr:colOff>114300</xdr:colOff>
      <xdr:row>94</xdr:row>
      <xdr:rowOff>153682</xdr:rowOff>
    </xdr:to>
    <xdr:cxnSp macro="">
      <xdr:nvCxnSpPr>
        <xdr:cNvPr id="465" name="直線コネクタ 464"/>
        <xdr:cNvCxnSpPr/>
      </xdr:nvCxnSpPr>
      <xdr:spPr>
        <a:xfrm>
          <a:off x="8750300" y="15943351"/>
          <a:ext cx="889000" cy="3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6" name="フローチャート: 判断 465"/>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7890</xdr:rowOff>
    </xdr:from>
    <xdr:ext cx="534377" cy="259045"/>
    <xdr:sp macro="" textlink="">
      <xdr:nvSpPr>
        <xdr:cNvPr id="467" name="テキスト ボックス 466"/>
        <xdr:cNvSpPr txBox="1"/>
      </xdr:nvSpPr>
      <xdr:spPr>
        <a:xfrm>
          <a:off x="937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169951</xdr:rowOff>
    </xdr:from>
    <xdr:to>
      <xdr:col>45</xdr:col>
      <xdr:colOff>177800</xdr:colOff>
      <xdr:row>95</xdr:row>
      <xdr:rowOff>152197</xdr:rowOff>
    </xdr:to>
    <xdr:cxnSp macro="">
      <xdr:nvCxnSpPr>
        <xdr:cNvPr id="468" name="直線コネクタ 467"/>
        <xdr:cNvCxnSpPr/>
      </xdr:nvCxnSpPr>
      <xdr:spPr>
        <a:xfrm flipV="1">
          <a:off x="7861300" y="15943351"/>
          <a:ext cx="889000" cy="4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9" name="フローチャート: 判断 468"/>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11129</xdr:rowOff>
    </xdr:from>
    <xdr:ext cx="534377" cy="259045"/>
    <xdr:sp macro="" textlink="">
      <xdr:nvSpPr>
        <xdr:cNvPr id="470" name="テキスト ボックス 469"/>
        <xdr:cNvSpPr txBox="1"/>
      </xdr:nvSpPr>
      <xdr:spPr>
        <a:xfrm>
          <a:off x="8483111" y="164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105296</xdr:rowOff>
    </xdr:from>
    <xdr:to>
      <xdr:col>41</xdr:col>
      <xdr:colOff>50800</xdr:colOff>
      <xdr:row>95</xdr:row>
      <xdr:rowOff>152197</xdr:rowOff>
    </xdr:to>
    <xdr:cxnSp macro="">
      <xdr:nvCxnSpPr>
        <xdr:cNvPr id="471" name="直線コネクタ 470"/>
        <xdr:cNvCxnSpPr/>
      </xdr:nvCxnSpPr>
      <xdr:spPr>
        <a:xfrm>
          <a:off x="6972300" y="16050146"/>
          <a:ext cx="889000" cy="3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2" name="フローチャート: 判断 471"/>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3" name="テキスト ボックス 472"/>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4" name="フローチャート: 判断 473"/>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5" name="テキスト ボックス 474"/>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39599</xdr:rowOff>
    </xdr:from>
    <xdr:to>
      <xdr:col>55</xdr:col>
      <xdr:colOff>50800</xdr:colOff>
      <xdr:row>94</xdr:row>
      <xdr:rowOff>141199</xdr:rowOff>
    </xdr:to>
    <xdr:sp macro="" textlink="">
      <xdr:nvSpPr>
        <xdr:cNvPr id="481" name="楕円 480"/>
        <xdr:cNvSpPr/>
      </xdr:nvSpPr>
      <xdr:spPr>
        <a:xfrm>
          <a:off x="10426700" y="161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62476</xdr:rowOff>
    </xdr:from>
    <xdr:ext cx="534377" cy="259045"/>
    <xdr:sp macro="" textlink="">
      <xdr:nvSpPr>
        <xdr:cNvPr id="482" name="土木費該当値テキスト"/>
        <xdr:cNvSpPr txBox="1"/>
      </xdr:nvSpPr>
      <xdr:spPr>
        <a:xfrm>
          <a:off x="10528300" y="160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102882</xdr:rowOff>
    </xdr:from>
    <xdr:to>
      <xdr:col>50</xdr:col>
      <xdr:colOff>165100</xdr:colOff>
      <xdr:row>95</xdr:row>
      <xdr:rowOff>33032</xdr:rowOff>
    </xdr:to>
    <xdr:sp macro="" textlink="">
      <xdr:nvSpPr>
        <xdr:cNvPr id="483" name="楕円 482"/>
        <xdr:cNvSpPr/>
      </xdr:nvSpPr>
      <xdr:spPr>
        <a:xfrm>
          <a:off x="9588500" y="162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49559</xdr:rowOff>
    </xdr:from>
    <xdr:ext cx="534377" cy="259045"/>
    <xdr:sp macro="" textlink="">
      <xdr:nvSpPr>
        <xdr:cNvPr id="484" name="テキスト ボックス 483"/>
        <xdr:cNvSpPr txBox="1"/>
      </xdr:nvSpPr>
      <xdr:spPr>
        <a:xfrm>
          <a:off x="9372111" y="159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119151</xdr:rowOff>
    </xdr:from>
    <xdr:to>
      <xdr:col>46</xdr:col>
      <xdr:colOff>38100</xdr:colOff>
      <xdr:row>93</xdr:row>
      <xdr:rowOff>49301</xdr:rowOff>
    </xdr:to>
    <xdr:sp macro="" textlink="">
      <xdr:nvSpPr>
        <xdr:cNvPr id="485" name="楕円 484"/>
        <xdr:cNvSpPr/>
      </xdr:nvSpPr>
      <xdr:spPr>
        <a:xfrm>
          <a:off x="8699500" y="158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65828</xdr:rowOff>
    </xdr:from>
    <xdr:ext cx="534377" cy="259045"/>
    <xdr:sp macro="" textlink="">
      <xdr:nvSpPr>
        <xdr:cNvPr id="486" name="テキスト ボックス 485"/>
        <xdr:cNvSpPr txBox="1"/>
      </xdr:nvSpPr>
      <xdr:spPr>
        <a:xfrm>
          <a:off x="8483111" y="156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101397</xdr:rowOff>
    </xdr:from>
    <xdr:to>
      <xdr:col>41</xdr:col>
      <xdr:colOff>101600</xdr:colOff>
      <xdr:row>96</xdr:row>
      <xdr:rowOff>31547</xdr:rowOff>
    </xdr:to>
    <xdr:sp macro="" textlink="">
      <xdr:nvSpPr>
        <xdr:cNvPr id="487" name="楕円 486"/>
        <xdr:cNvSpPr/>
      </xdr:nvSpPr>
      <xdr:spPr>
        <a:xfrm>
          <a:off x="7810500" y="163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48074</xdr:rowOff>
    </xdr:from>
    <xdr:ext cx="534377" cy="259045"/>
    <xdr:sp macro="" textlink="">
      <xdr:nvSpPr>
        <xdr:cNvPr id="488" name="テキスト ボックス 487"/>
        <xdr:cNvSpPr txBox="1"/>
      </xdr:nvSpPr>
      <xdr:spPr>
        <a:xfrm>
          <a:off x="7594111" y="161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54496</xdr:rowOff>
    </xdr:from>
    <xdr:to>
      <xdr:col>36</xdr:col>
      <xdr:colOff>165100</xdr:colOff>
      <xdr:row>93</xdr:row>
      <xdr:rowOff>156096</xdr:rowOff>
    </xdr:to>
    <xdr:sp macro="" textlink="">
      <xdr:nvSpPr>
        <xdr:cNvPr id="489" name="楕円 488"/>
        <xdr:cNvSpPr/>
      </xdr:nvSpPr>
      <xdr:spPr>
        <a:xfrm>
          <a:off x="6921500" y="15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1173</xdr:rowOff>
    </xdr:from>
    <xdr:ext cx="534377" cy="259045"/>
    <xdr:sp macro="" textlink="">
      <xdr:nvSpPr>
        <xdr:cNvPr id="490" name="テキスト ボックス 489"/>
        <xdr:cNvSpPr txBox="1"/>
      </xdr:nvSpPr>
      <xdr:spPr>
        <a:xfrm>
          <a:off x="6705111" y="157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89843</xdr:rowOff>
    </xdr:from>
    <xdr:to>
      <xdr:col>85</xdr:col>
      <xdr:colOff>126364</xdr:colOff>
      <xdr:row>38</xdr:row>
      <xdr:rowOff>119562</xdr:rowOff>
    </xdr:to>
    <xdr:cxnSp macro="">
      <xdr:nvCxnSpPr>
        <xdr:cNvPr id="517" name="直線コネクタ 516"/>
        <xdr:cNvCxnSpPr/>
      </xdr:nvCxnSpPr>
      <xdr:spPr>
        <a:xfrm flipV="1">
          <a:off x="16317595" y="5404793"/>
          <a:ext cx="1269" cy="1229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123389</xdr:rowOff>
    </xdr:from>
    <xdr:ext cx="534377" cy="259045"/>
    <xdr:sp macro="" textlink="">
      <xdr:nvSpPr>
        <xdr:cNvPr id="518" name="消防費最小値テキスト"/>
        <xdr:cNvSpPr txBox="1"/>
      </xdr:nvSpPr>
      <xdr:spPr>
        <a:xfrm>
          <a:off x="16370300" y="66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119562</xdr:rowOff>
    </xdr:from>
    <xdr:to>
      <xdr:col>86</xdr:col>
      <xdr:colOff>25400</xdr:colOff>
      <xdr:row>38</xdr:row>
      <xdr:rowOff>119562</xdr:rowOff>
    </xdr:to>
    <xdr:cxnSp macro="">
      <xdr:nvCxnSpPr>
        <xdr:cNvPr id="519" name="直線コネクタ 518"/>
        <xdr:cNvCxnSpPr/>
      </xdr:nvCxnSpPr>
      <xdr:spPr>
        <a:xfrm>
          <a:off x="16230600" y="663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36520</xdr:rowOff>
    </xdr:from>
    <xdr:ext cx="534377" cy="259045"/>
    <xdr:sp macro="" textlink="">
      <xdr:nvSpPr>
        <xdr:cNvPr id="520" name="消防費最大値テキスト"/>
        <xdr:cNvSpPr txBox="1"/>
      </xdr:nvSpPr>
      <xdr:spPr>
        <a:xfrm>
          <a:off x="16370300" y="5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89843</xdr:rowOff>
    </xdr:from>
    <xdr:to>
      <xdr:col>86</xdr:col>
      <xdr:colOff>25400</xdr:colOff>
      <xdr:row>31</xdr:row>
      <xdr:rowOff>89843</xdr:rowOff>
    </xdr:to>
    <xdr:cxnSp macro="">
      <xdr:nvCxnSpPr>
        <xdr:cNvPr id="521" name="直線コネクタ 520"/>
        <xdr:cNvCxnSpPr/>
      </xdr:nvCxnSpPr>
      <xdr:spPr>
        <a:xfrm>
          <a:off x="16230600" y="5404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89843</xdr:rowOff>
    </xdr:from>
    <xdr:to>
      <xdr:col>85</xdr:col>
      <xdr:colOff>127000</xdr:colOff>
      <xdr:row>34</xdr:row>
      <xdr:rowOff>138829</xdr:rowOff>
    </xdr:to>
    <xdr:cxnSp macro="">
      <xdr:nvCxnSpPr>
        <xdr:cNvPr id="522" name="直線コネクタ 521"/>
        <xdr:cNvCxnSpPr/>
      </xdr:nvCxnSpPr>
      <xdr:spPr>
        <a:xfrm flipV="1">
          <a:off x="15481300" y="5404793"/>
          <a:ext cx="838200" cy="5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157678</xdr:rowOff>
    </xdr:from>
    <xdr:ext cx="534377" cy="259045"/>
    <xdr:sp macro="" textlink="">
      <xdr:nvSpPr>
        <xdr:cNvPr id="523" name="消防費平均値テキスト"/>
        <xdr:cNvSpPr txBox="1"/>
      </xdr:nvSpPr>
      <xdr:spPr>
        <a:xfrm>
          <a:off x="16370300" y="615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7801</xdr:rowOff>
    </xdr:from>
    <xdr:to>
      <xdr:col>85</xdr:col>
      <xdr:colOff>177800</xdr:colOff>
      <xdr:row>36</xdr:row>
      <xdr:rowOff>109401</xdr:rowOff>
    </xdr:to>
    <xdr:sp macro="" textlink="">
      <xdr:nvSpPr>
        <xdr:cNvPr id="524" name="フローチャート: 判断 523"/>
        <xdr:cNvSpPr/>
      </xdr:nvSpPr>
      <xdr:spPr>
        <a:xfrm>
          <a:off x="162687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138829</xdr:rowOff>
    </xdr:from>
    <xdr:to>
      <xdr:col>81</xdr:col>
      <xdr:colOff>50800</xdr:colOff>
      <xdr:row>35</xdr:row>
      <xdr:rowOff>89952</xdr:rowOff>
    </xdr:to>
    <xdr:cxnSp macro="">
      <xdr:nvCxnSpPr>
        <xdr:cNvPr id="525" name="直線コネクタ 524"/>
        <xdr:cNvCxnSpPr/>
      </xdr:nvCxnSpPr>
      <xdr:spPr>
        <a:xfrm flipV="1">
          <a:off x="14592300" y="5968129"/>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158786</xdr:rowOff>
    </xdr:from>
    <xdr:to>
      <xdr:col>81</xdr:col>
      <xdr:colOff>101600</xdr:colOff>
      <xdr:row>36</xdr:row>
      <xdr:rowOff>88936</xdr:rowOff>
    </xdr:to>
    <xdr:sp macro="" textlink="">
      <xdr:nvSpPr>
        <xdr:cNvPr id="526" name="フローチャート: 判断 525"/>
        <xdr:cNvSpPr/>
      </xdr:nvSpPr>
      <xdr:spPr>
        <a:xfrm>
          <a:off x="15430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80063</xdr:rowOff>
    </xdr:from>
    <xdr:ext cx="534377" cy="259045"/>
    <xdr:sp macro="" textlink="">
      <xdr:nvSpPr>
        <xdr:cNvPr id="527" name="テキスト ボックス 526"/>
        <xdr:cNvSpPr txBox="1"/>
      </xdr:nvSpPr>
      <xdr:spPr>
        <a:xfrm>
          <a:off x="15214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98443</xdr:rowOff>
    </xdr:from>
    <xdr:to>
      <xdr:col>76</xdr:col>
      <xdr:colOff>114300</xdr:colOff>
      <xdr:row>35</xdr:row>
      <xdr:rowOff>89952</xdr:rowOff>
    </xdr:to>
    <xdr:cxnSp macro="">
      <xdr:nvCxnSpPr>
        <xdr:cNvPr id="528" name="直線コネクタ 527"/>
        <xdr:cNvCxnSpPr/>
      </xdr:nvCxnSpPr>
      <xdr:spPr>
        <a:xfrm>
          <a:off x="13703300" y="5241943"/>
          <a:ext cx="889000" cy="8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149860</xdr:rowOff>
    </xdr:from>
    <xdr:to>
      <xdr:col>76</xdr:col>
      <xdr:colOff>165100</xdr:colOff>
      <xdr:row>36</xdr:row>
      <xdr:rowOff>80010</xdr:rowOff>
    </xdr:to>
    <xdr:sp macro="" textlink="">
      <xdr:nvSpPr>
        <xdr:cNvPr id="529" name="フローチャート: 判断 528"/>
        <xdr:cNvSpPr/>
      </xdr:nvSpPr>
      <xdr:spPr>
        <a:xfrm>
          <a:off x="14541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71137</xdr:rowOff>
    </xdr:from>
    <xdr:ext cx="534377" cy="259045"/>
    <xdr:sp macro="" textlink="">
      <xdr:nvSpPr>
        <xdr:cNvPr id="530" name="テキスト ボックス 529"/>
        <xdr:cNvSpPr txBox="1"/>
      </xdr:nvSpPr>
      <xdr:spPr>
        <a:xfrm>
          <a:off x="14325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98443</xdr:rowOff>
    </xdr:from>
    <xdr:to>
      <xdr:col>71</xdr:col>
      <xdr:colOff>177800</xdr:colOff>
      <xdr:row>31</xdr:row>
      <xdr:rowOff>16365</xdr:rowOff>
    </xdr:to>
    <xdr:cxnSp macro="">
      <xdr:nvCxnSpPr>
        <xdr:cNvPr id="531" name="直線コネクタ 530"/>
        <xdr:cNvCxnSpPr/>
      </xdr:nvCxnSpPr>
      <xdr:spPr>
        <a:xfrm flipV="1">
          <a:off x="12814300" y="5241943"/>
          <a:ext cx="8890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78232</xdr:rowOff>
    </xdr:from>
    <xdr:to>
      <xdr:col>72</xdr:col>
      <xdr:colOff>38100</xdr:colOff>
      <xdr:row>37</xdr:row>
      <xdr:rowOff>8382</xdr:rowOff>
    </xdr:to>
    <xdr:sp macro="" textlink="">
      <xdr:nvSpPr>
        <xdr:cNvPr id="532" name="フローチャート: 判断 531"/>
        <xdr:cNvSpPr/>
      </xdr:nvSpPr>
      <xdr:spPr>
        <a:xfrm>
          <a:off x="13652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170959</xdr:rowOff>
    </xdr:from>
    <xdr:ext cx="534377" cy="259045"/>
    <xdr:sp macro="" textlink="">
      <xdr:nvSpPr>
        <xdr:cNvPr id="533" name="テキスト ボックス 532"/>
        <xdr:cNvSpPr txBox="1"/>
      </xdr:nvSpPr>
      <xdr:spPr>
        <a:xfrm>
          <a:off x="13436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109365</xdr:rowOff>
    </xdr:from>
    <xdr:to>
      <xdr:col>67</xdr:col>
      <xdr:colOff>101600</xdr:colOff>
      <xdr:row>37</xdr:row>
      <xdr:rowOff>39515</xdr:rowOff>
    </xdr:to>
    <xdr:sp macro="" textlink="">
      <xdr:nvSpPr>
        <xdr:cNvPr id="534" name="フローチャート: 判断 533"/>
        <xdr:cNvSpPr/>
      </xdr:nvSpPr>
      <xdr:spPr>
        <a:xfrm>
          <a:off x="12763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30642</xdr:rowOff>
    </xdr:from>
    <xdr:ext cx="534377" cy="259045"/>
    <xdr:sp macro="" textlink="">
      <xdr:nvSpPr>
        <xdr:cNvPr id="535" name="テキスト ボックス 534"/>
        <xdr:cNvSpPr txBox="1"/>
      </xdr:nvSpPr>
      <xdr:spPr>
        <a:xfrm>
          <a:off x="12547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39043</xdr:rowOff>
    </xdr:from>
    <xdr:to>
      <xdr:col>85</xdr:col>
      <xdr:colOff>177800</xdr:colOff>
      <xdr:row>31</xdr:row>
      <xdr:rowOff>140643</xdr:rowOff>
    </xdr:to>
    <xdr:sp macro="" textlink="">
      <xdr:nvSpPr>
        <xdr:cNvPr id="541" name="楕円 540"/>
        <xdr:cNvSpPr/>
      </xdr:nvSpPr>
      <xdr:spPr>
        <a:xfrm>
          <a:off x="16268700" y="53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163520</xdr:rowOff>
    </xdr:from>
    <xdr:ext cx="534377" cy="259045"/>
    <xdr:sp macro="" textlink="">
      <xdr:nvSpPr>
        <xdr:cNvPr id="542" name="消防費該当値テキスト"/>
        <xdr:cNvSpPr txBox="1"/>
      </xdr:nvSpPr>
      <xdr:spPr>
        <a:xfrm>
          <a:off x="16370300" y="53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88029</xdr:rowOff>
    </xdr:from>
    <xdr:to>
      <xdr:col>81</xdr:col>
      <xdr:colOff>101600</xdr:colOff>
      <xdr:row>35</xdr:row>
      <xdr:rowOff>18179</xdr:rowOff>
    </xdr:to>
    <xdr:sp macro="" textlink="">
      <xdr:nvSpPr>
        <xdr:cNvPr id="543" name="楕円 542"/>
        <xdr:cNvSpPr/>
      </xdr:nvSpPr>
      <xdr:spPr>
        <a:xfrm>
          <a:off x="15430500" y="5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34706</xdr:rowOff>
    </xdr:from>
    <xdr:ext cx="534377" cy="259045"/>
    <xdr:sp macro="" textlink="">
      <xdr:nvSpPr>
        <xdr:cNvPr id="544" name="テキスト ボックス 543"/>
        <xdr:cNvSpPr txBox="1"/>
      </xdr:nvSpPr>
      <xdr:spPr>
        <a:xfrm>
          <a:off x="15214111" y="56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39152</xdr:rowOff>
    </xdr:from>
    <xdr:to>
      <xdr:col>76</xdr:col>
      <xdr:colOff>165100</xdr:colOff>
      <xdr:row>35</xdr:row>
      <xdr:rowOff>140752</xdr:rowOff>
    </xdr:to>
    <xdr:sp macro="" textlink="">
      <xdr:nvSpPr>
        <xdr:cNvPr id="545" name="楕円 544"/>
        <xdr:cNvSpPr/>
      </xdr:nvSpPr>
      <xdr:spPr>
        <a:xfrm>
          <a:off x="14541500" y="60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157279</xdr:rowOff>
    </xdr:from>
    <xdr:ext cx="534377" cy="259045"/>
    <xdr:sp macro="" textlink="">
      <xdr:nvSpPr>
        <xdr:cNvPr id="546" name="テキスト ボックス 545"/>
        <xdr:cNvSpPr txBox="1"/>
      </xdr:nvSpPr>
      <xdr:spPr>
        <a:xfrm>
          <a:off x="14325111" y="58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47643</xdr:rowOff>
    </xdr:from>
    <xdr:to>
      <xdr:col>72</xdr:col>
      <xdr:colOff>38100</xdr:colOff>
      <xdr:row>30</xdr:row>
      <xdr:rowOff>149243</xdr:rowOff>
    </xdr:to>
    <xdr:sp macro="" textlink="">
      <xdr:nvSpPr>
        <xdr:cNvPr id="547" name="楕円 546"/>
        <xdr:cNvSpPr/>
      </xdr:nvSpPr>
      <xdr:spPr>
        <a:xfrm>
          <a:off x="13652500" y="51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165770</xdr:rowOff>
    </xdr:from>
    <xdr:ext cx="534377" cy="259045"/>
    <xdr:sp macro="" textlink="">
      <xdr:nvSpPr>
        <xdr:cNvPr id="548" name="テキスト ボックス 547"/>
        <xdr:cNvSpPr txBox="1"/>
      </xdr:nvSpPr>
      <xdr:spPr>
        <a:xfrm>
          <a:off x="13436111" y="49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137015</xdr:rowOff>
    </xdr:from>
    <xdr:to>
      <xdr:col>67</xdr:col>
      <xdr:colOff>101600</xdr:colOff>
      <xdr:row>31</xdr:row>
      <xdr:rowOff>67165</xdr:rowOff>
    </xdr:to>
    <xdr:sp macro="" textlink="">
      <xdr:nvSpPr>
        <xdr:cNvPr id="549" name="楕円 548"/>
        <xdr:cNvSpPr/>
      </xdr:nvSpPr>
      <xdr:spPr>
        <a:xfrm>
          <a:off x="12763500" y="5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83692</xdr:rowOff>
    </xdr:from>
    <xdr:ext cx="534377" cy="259045"/>
    <xdr:sp macro="" textlink="">
      <xdr:nvSpPr>
        <xdr:cNvPr id="550" name="テキスト ボックス 549"/>
        <xdr:cNvSpPr txBox="1"/>
      </xdr:nvSpPr>
      <xdr:spPr>
        <a:xfrm>
          <a:off x="12547111" y="50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7" name="直線コネクタ 576"/>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8"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9" name="直線コネクタ 578"/>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80"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81" name="直線コネクタ 580"/>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16093</xdr:rowOff>
    </xdr:from>
    <xdr:to>
      <xdr:col>85</xdr:col>
      <xdr:colOff>127000</xdr:colOff>
      <xdr:row>56</xdr:row>
      <xdr:rowOff>90159</xdr:rowOff>
    </xdr:to>
    <xdr:cxnSp macro="">
      <xdr:nvCxnSpPr>
        <xdr:cNvPr id="582" name="直線コネクタ 581"/>
        <xdr:cNvCxnSpPr/>
      </xdr:nvCxnSpPr>
      <xdr:spPr>
        <a:xfrm flipV="1">
          <a:off x="15481300" y="8760043"/>
          <a:ext cx="838200" cy="9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83"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4" name="フローチャート: 判断 583"/>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147995</xdr:rowOff>
    </xdr:from>
    <xdr:to>
      <xdr:col>81</xdr:col>
      <xdr:colOff>50800</xdr:colOff>
      <xdr:row>56</xdr:row>
      <xdr:rowOff>90159</xdr:rowOff>
    </xdr:to>
    <xdr:cxnSp macro="">
      <xdr:nvCxnSpPr>
        <xdr:cNvPr id="585" name="直線コネクタ 584"/>
        <xdr:cNvCxnSpPr/>
      </xdr:nvCxnSpPr>
      <xdr:spPr>
        <a:xfrm>
          <a:off x="14592300" y="9577745"/>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6" name="フローチャート: 判断 585"/>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87" name="テキスト ボックス 586"/>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83791</xdr:rowOff>
    </xdr:from>
    <xdr:to>
      <xdr:col>76</xdr:col>
      <xdr:colOff>114300</xdr:colOff>
      <xdr:row>55</xdr:row>
      <xdr:rowOff>147995</xdr:rowOff>
    </xdr:to>
    <xdr:cxnSp macro="">
      <xdr:nvCxnSpPr>
        <xdr:cNvPr id="588" name="直線コネクタ 587"/>
        <xdr:cNvCxnSpPr/>
      </xdr:nvCxnSpPr>
      <xdr:spPr>
        <a:xfrm>
          <a:off x="13703300" y="8656291"/>
          <a:ext cx="889000" cy="9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9" name="フローチャート: 判断 588"/>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90" name="テキスト ボックス 589"/>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83791</xdr:rowOff>
    </xdr:from>
    <xdr:to>
      <xdr:col>71</xdr:col>
      <xdr:colOff>177800</xdr:colOff>
      <xdr:row>53</xdr:row>
      <xdr:rowOff>10868</xdr:rowOff>
    </xdr:to>
    <xdr:cxnSp macro="">
      <xdr:nvCxnSpPr>
        <xdr:cNvPr id="591" name="直線コネクタ 590"/>
        <xdr:cNvCxnSpPr/>
      </xdr:nvCxnSpPr>
      <xdr:spPr>
        <a:xfrm flipV="1">
          <a:off x="12814300" y="8656291"/>
          <a:ext cx="8890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2" name="フローチャート: 判断 591"/>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93" name="テキスト ボックス 592"/>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4" name="フローチャート: 判断 593"/>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81501</xdr:rowOff>
    </xdr:from>
    <xdr:ext cx="534377" cy="259045"/>
    <xdr:sp macro="" textlink="">
      <xdr:nvSpPr>
        <xdr:cNvPr id="595" name="テキスト ボックス 594"/>
        <xdr:cNvSpPr txBox="1"/>
      </xdr:nvSpPr>
      <xdr:spPr>
        <a:xfrm>
          <a:off x="12547111"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136743</xdr:rowOff>
    </xdr:from>
    <xdr:to>
      <xdr:col>85</xdr:col>
      <xdr:colOff>177800</xdr:colOff>
      <xdr:row>51</xdr:row>
      <xdr:rowOff>66893</xdr:rowOff>
    </xdr:to>
    <xdr:sp macro="" textlink="">
      <xdr:nvSpPr>
        <xdr:cNvPr id="601" name="楕円 600"/>
        <xdr:cNvSpPr/>
      </xdr:nvSpPr>
      <xdr:spPr>
        <a:xfrm>
          <a:off x="16268700" y="8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89770</xdr:rowOff>
    </xdr:from>
    <xdr:ext cx="534377" cy="259045"/>
    <xdr:sp macro="" textlink="">
      <xdr:nvSpPr>
        <xdr:cNvPr id="602" name="教育費該当値テキスト"/>
        <xdr:cNvSpPr txBox="1"/>
      </xdr:nvSpPr>
      <xdr:spPr>
        <a:xfrm>
          <a:off x="16370300" y="86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39359</xdr:rowOff>
    </xdr:from>
    <xdr:to>
      <xdr:col>81</xdr:col>
      <xdr:colOff>101600</xdr:colOff>
      <xdr:row>56</xdr:row>
      <xdr:rowOff>140959</xdr:rowOff>
    </xdr:to>
    <xdr:sp macro="" textlink="">
      <xdr:nvSpPr>
        <xdr:cNvPr id="603" name="楕円 602"/>
        <xdr:cNvSpPr/>
      </xdr:nvSpPr>
      <xdr:spPr>
        <a:xfrm>
          <a:off x="15430500" y="96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132086</xdr:rowOff>
    </xdr:from>
    <xdr:ext cx="534377" cy="259045"/>
    <xdr:sp macro="" textlink="">
      <xdr:nvSpPr>
        <xdr:cNvPr id="604" name="テキスト ボックス 603"/>
        <xdr:cNvSpPr txBox="1"/>
      </xdr:nvSpPr>
      <xdr:spPr>
        <a:xfrm>
          <a:off x="15214111" y="973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97195</xdr:rowOff>
    </xdr:from>
    <xdr:to>
      <xdr:col>76</xdr:col>
      <xdr:colOff>165100</xdr:colOff>
      <xdr:row>56</xdr:row>
      <xdr:rowOff>27345</xdr:rowOff>
    </xdr:to>
    <xdr:sp macro="" textlink="">
      <xdr:nvSpPr>
        <xdr:cNvPr id="605" name="楕円 604"/>
        <xdr:cNvSpPr/>
      </xdr:nvSpPr>
      <xdr:spPr>
        <a:xfrm>
          <a:off x="14541500" y="95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18472</xdr:rowOff>
    </xdr:from>
    <xdr:ext cx="534377" cy="259045"/>
    <xdr:sp macro="" textlink="">
      <xdr:nvSpPr>
        <xdr:cNvPr id="606" name="テキスト ボックス 605"/>
        <xdr:cNvSpPr txBox="1"/>
      </xdr:nvSpPr>
      <xdr:spPr>
        <a:xfrm>
          <a:off x="14325111" y="961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32991</xdr:rowOff>
    </xdr:from>
    <xdr:to>
      <xdr:col>72</xdr:col>
      <xdr:colOff>38100</xdr:colOff>
      <xdr:row>50</xdr:row>
      <xdr:rowOff>134591</xdr:rowOff>
    </xdr:to>
    <xdr:sp macro="" textlink="">
      <xdr:nvSpPr>
        <xdr:cNvPr id="607" name="楕円 606"/>
        <xdr:cNvSpPr/>
      </xdr:nvSpPr>
      <xdr:spPr>
        <a:xfrm>
          <a:off x="13652500" y="86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151118</xdr:rowOff>
    </xdr:from>
    <xdr:ext cx="534377" cy="259045"/>
    <xdr:sp macro="" textlink="">
      <xdr:nvSpPr>
        <xdr:cNvPr id="608" name="テキスト ボックス 607"/>
        <xdr:cNvSpPr txBox="1"/>
      </xdr:nvSpPr>
      <xdr:spPr>
        <a:xfrm>
          <a:off x="13436111" y="83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131518</xdr:rowOff>
    </xdr:from>
    <xdr:to>
      <xdr:col>67</xdr:col>
      <xdr:colOff>101600</xdr:colOff>
      <xdr:row>53</xdr:row>
      <xdr:rowOff>61668</xdr:rowOff>
    </xdr:to>
    <xdr:sp macro="" textlink="">
      <xdr:nvSpPr>
        <xdr:cNvPr id="609" name="楕円 608"/>
        <xdr:cNvSpPr/>
      </xdr:nvSpPr>
      <xdr:spPr>
        <a:xfrm>
          <a:off x="12763500" y="90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78195</xdr:rowOff>
    </xdr:from>
    <xdr:ext cx="534377" cy="259045"/>
    <xdr:sp macro="" textlink="">
      <xdr:nvSpPr>
        <xdr:cNvPr id="610" name="テキスト ボックス 609"/>
        <xdr:cNvSpPr txBox="1"/>
      </xdr:nvSpPr>
      <xdr:spPr>
        <a:xfrm>
          <a:off x="12547111" y="88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2" name="直線コネクタ 631"/>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5"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6" name="直線コネクタ 635"/>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4369</xdr:rowOff>
    </xdr:from>
    <xdr:to>
      <xdr:col>85</xdr:col>
      <xdr:colOff>127000</xdr:colOff>
      <xdr:row>75</xdr:row>
      <xdr:rowOff>6197</xdr:rowOff>
    </xdr:to>
    <xdr:cxnSp macro="">
      <xdr:nvCxnSpPr>
        <xdr:cNvPr id="637" name="直線コネクタ 636"/>
        <xdr:cNvCxnSpPr/>
      </xdr:nvCxnSpPr>
      <xdr:spPr>
        <a:xfrm flipV="1">
          <a:off x="15481300" y="12348769"/>
          <a:ext cx="838200" cy="5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38" name="災害復旧費平均値テキスト"/>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9" name="フローチャート: 判断 638"/>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6197</xdr:rowOff>
    </xdr:from>
    <xdr:to>
      <xdr:col>81</xdr:col>
      <xdr:colOff>50800</xdr:colOff>
      <xdr:row>78</xdr:row>
      <xdr:rowOff>78893</xdr:rowOff>
    </xdr:to>
    <xdr:cxnSp macro="">
      <xdr:nvCxnSpPr>
        <xdr:cNvPr id="640" name="直線コネクタ 639"/>
        <xdr:cNvCxnSpPr/>
      </xdr:nvCxnSpPr>
      <xdr:spPr>
        <a:xfrm flipV="1">
          <a:off x="14592300" y="12864947"/>
          <a:ext cx="889000" cy="5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41" name="フローチャート: 判断 640"/>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2" name="テキスト ボックス 641"/>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18999</xdr:rowOff>
    </xdr:from>
    <xdr:to>
      <xdr:col>76</xdr:col>
      <xdr:colOff>114300</xdr:colOff>
      <xdr:row>78</xdr:row>
      <xdr:rowOff>78893</xdr:rowOff>
    </xdr:to>
    <xdr:cxnSp macro="">
      <xdr:nvCxnSpPr>
        <xdr:cNvPr id="643" name="直線コネクタ 642"/>
        <xdr:cNvCxnSpPr/>
      </xdr:nvCxnSpPr>
      <xdr:spPr>
        <a:xfrm>
          <a:off x="13703300" y="13392099"/>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4" name="フローチャート: 判断 643"/>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45" name="テキスト ボックス 644"/>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18999</xdr:rowOff>
    </xdr:from>
    <xdr:to>
      <xdr:col>71</xdr:col>
      <xdr:colOff>177800</xdr:colOff>
      <xdr:row>78</xdr:row>
      <xdr:rowOff>37288</xdr:rowOff>
    </xdr:to>
    <xdr:cxnSp macro="">
      <xdr:nvCxnSpPr>
        <xdr:cNvPr id="646" name="直線コネクタ 645"/>
        <xdr:cNvCxnSpPr/>
      </xdr:nvCxnSpPr>
      <xdr:spPr>
        <a:xfrm flipV="1">
          <a:off x="12814300" y="1339209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7" name="フローチャート: 判断 646"/>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48" name="テキスト ボックス 647"/>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49" name="フローチャート: 判断 648"/>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50" name="テキスト ボックス 649"/>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125019</xdr:rowOff>
    </xdr:from>
    <xdr:to>
      <xdr:col>85</xdr:col>
      <xdr:colOff>177800</xdr:colOff>
      <xdr:row>72</xdr:row>
      <xdr:rowOff>55169</xdr:rowOff>
    </xdr:to>
    <xdr:sp macro="" textlink="">
      <xdr:nvSpPr>
        <xdr:cNvPr id="656" name="楕円 655"/>
        <xdr:cNvSpPr/>
      </xdr:nvSpPr>
      <xdr:spPr>
        <a:xfrm>
          <a:off x="16268700" y="122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78046</xdr:rowOff>
    </xdr:from>
    <xdr:ext cx="469744" cy="259045"/>
    <xdr:sp macro="" textlink="">
      <xdr:nvSpPr>
        <xdr:cNvPr id="657" name="災害復旧費該当値テキスト"/>
        <xdr:cNvSpPr txBox="1"/>
      </xdr:nvSpPr>
      <xdr:spPr>
        <a:xfrm>
          <a:off x="16370300" y="122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126847</xdr:rowOff>
    </xdr:from>
    <xdr:to>
      <xdr:col>81</xdr:col>
      <xdr:colOff>101600</xdr:colOff>
      <xdr:row>75</xdr:row>
      <xdr:rowOff>56997</xdr:rowOff>
    </xdr:to>
    <xdr:sp macro="" textlink="">
      <xdr:nvSpPr>
        <xdr:cNvPr id="658" name="楕円 657"/>
        <xdr:cNvSpPr/>
      </xdr:nvSpPr>
      <xdr:spPr>
        <a:xfrm>
          <a:off x="15430500" y="128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73524</xdr:rowOff>
    </xdr:from>
    <xdr:ext cx="469744" cy="259045"/>
    <xdr:sp macro="" textlink="">
      <xdr:nvSpPr>
        <xdr:cNvPr id="659" name="テキスト ボックス 658"/>
        <xdr:cNvSpPr txBox="1"/>
      </xdr:nvSpPr>
      <xdr:spPr>
        <a:xfrm>
          <a:off x="15246428" y="125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28093</xdr:rowOff>
    </xdr:from>
    <xdr:to>
      <xdr:col>76</xdr:col>
      <xdr:colOff>165100</xdr:colOff>
      <xdr:row>78</xdr:row>
      <xdr:rowOff>129693</xdr:rowOff>
    </xdr:to>
    <xdr:sp macro="" textlink="">
      <xdr:nvSpPr>
        <xdr:cNvPr id="660" name="楕円 659"/>
        <xdr:cNvSpPr/>
      </xdr:nvSpPr>
      <xdr:spPr>
        <a:xfrm>
          <a:off x="14541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120820</xdr:rowOff>
    </xdr:from>
    <xdr:ext cx="378565" cy="259045"/>
    <xdr:sp macro="" textlink="">
      <xdr:nvSpPr>
        <xdr:cNvPr id="661" name="テキスト ボックス 660"/>
        <xdr:cNvSpPr txBox="1"/>
      </xdr:nvSpPr>
      <xdr:spPr>
        <a:xfrm>
          <a:off x="14403017" y="1349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139649</xdr:rowOff>
    </xdr:from>
    <xdr:to>
      <xdr:col>72</xdr:col>
      <xdr:colOff>38100</xdr:colOff>
      <xdr:row>78</xdr:row>
      <xdr:rowOff>69799</xdr:rowOff>
    </xdr:to>
    <xdr:sp macro="" textlink="">
      <xdr:nvSpPr>
        <xdr:cNvPr id="662" name="楕円 661"/>
        <xdr:cNvSpPr/>
      </xdr:nvSpPr>
      <xdr:spPr>
        <a:xfrm>
          <a:off x="13652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60926</xdr:rowOff>
    </xdr:from>
    <xdr:ext cx="378565" cy="259045"/>
    <xdr:sp macro="" textlink="">
      <xdr:nvSpPr>
        <xdr:cNvPr id="663" name="テキスト ボックス 662"/>
        <xdr:cNvSpPr txBox="1"/>
      </xdr:nvSpPr>
      <xdr:spPr>
        <a:xfrm>
          <a:off x="13514017" y="1343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157938</xdr:rowOff>
    </xdr:from>
    <xdr:to>
      <xdr:col>67</xdr:col>
      <xdr:colOff>101600</xdr:colOff>
      <xdr:row>78</xdr:row>
      <xdr:rowOff>88088</xdr:rowOff>
    </xdr:to>
    <xdr:sp macro="" textlink="">
      <xdr:nvSpPr>
        <xdr:cNvPr id="664" name="楕円 663"/>
        <xdr:cNvSpPr/>
      </xdr:nvSpPr>
      <xdr:spPr>
        <a:xfrm>
          <a:off x="12763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79215</xdr:rowOff>
    </xdr:from>
    <xdr:ext cx="378565" cy="259045"/>
    <xdr:sp macro="" textlink="">
      <xdr:nvSpPr>
        <xdr:cNvPr id="665" name="テキスト ボックス 664"/>
        <xdr:cNvSpPr txBox="1"/>
      </xdr:nvSpPr>
      <xdr:spPr>
        <a:xfrm>
          <a:off x="12625017" y="134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9" name="直線コネクタ 688"/>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90"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91" name="直線コネクタ 690"/>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2"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3" name="直線コネクタ 692"/>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24391</xdr:rowOff>
    </xdr:from>
    <xdr:to>
      <xdr:col>85</xdr:col>
      <xdr:colOff>127000</xdr:colOff>
      <xdr:row>91</xdr:row>
      <xdr:rowOff>25952</xdr:rowOff>
    </xdr:to>
    <xdr:cxnSp macro="">
      <xdr:nvCxnSpPr>
        <xdr:cNvPr id="694" name="直線コネクタ 693"/>
        <xdr:cNvCxnSpPr/>
      </xdr:nvCxnSpPr>
      <xdr:spPr>
        <a:xfrm>
          <a:off x="15481300" y="15626341"/>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95"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6" name="フローチャート: 判断 695"/>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24391</xdr:rowOff>
    </xdr:from>
    <xdr:to>
      <xdr:col>81</xdr:col>
      <xdr:colOff>50800</xdr:colOff>
      <xdr:row>91</xdr:row>
      <xdr:rowOff>69253</xdr:rowOff>
    </xdr:to>
    <xdr:cxnSp macro="">
      <xdr:nvCxnSpPr>
        <xdr:cNvPr id="697" name="直線コネクタ 696"/>
        <xdr:cNvCxnSpPr/>
      </xdr:nvCxnSpPr>
      <xdr:spPr>
        <a:xfrm flipV="1">
          <a:off x="14592300" y="15626341"/>
          <a:ext cx="8890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8" name="フローチャート: 判断 697"/>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699" name="テキスト ボックス 698"/>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69253</xdr:rowOff>
    </xdr:from>
    <xdr:to>
      <xdr:col>76</xdr:col>
      <xdr:colOff>114300</xdr:colOff>
      <xdr:row>91</xdr:row>
      <xdr:rowOff>154236</xdr:rowOff>
    </xdr:to>
    <xdr:cxnSp macro="">
      <xdr:nvCxnSpPr>
        <xdr:cNvPr id="700" name="直線コネクタ 699"/>
        <xdr:cNvCxnSpPr/>
      </xdr:nvCxnSpPr>
      <xdr:spPr>
        <a:xfrm flipV="1">
          <a:off x="13703300" y="15671203"/>
          <a:ext cx="889000" cy="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701" name="フローチャート: 判断 700"/>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702" name="テキスト ボックス 701"/>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154236</xdr:rowOff>
    </xdr:from>
    <xdr:to>
      <xdr:col>71</xdr:col>
      <xdr:colOff>177800</xdr:colOff>
      <xdr:row>92</xdr:row>
      <xdr:rowOff>14694</xdr:rowOff>
    </xdr:to>
    <xdr:cxnSp macro="">
      <xdr:nvCxnSpPr>
        <xdr:cNvPr id="703" name="直線コネクタ 702"/>
        <xdr:cNvCxnSpPr/>
      </xdr:nvCxnSpPr>
      <xdr:spPr>
        <a:xfrm flipV="1">
          <a:off x="12814300" y="15756186"/>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4" name="フローチャート: 判断 703"/>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5" name="テキスト ボックス 704"/>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6" name="フローチャート: 判断 705"/>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7" name="テキスト ボックス 706"/>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146602</xdr:rowOff>
    </xdr:from>
    <xdr:to>
      <xdr:col>85</xdr:col>
      <xdr:colOff>177800</xdr:colOff>
      <xdr:row>91</xdr:row>
      <xdr:rowOff>76752</xdr:rowOff>
    </xdr:to>
    <xdr:sp macro="" textlink="">
      <xdr:nvSpPr>
        <xdr:cNvPr id="713" name="楕円 712"/>
        <xdr:cNvSpPr/>
      </xdr:nvSpPr>
      <xdr:spPr>
        <a:xfrm>
          <a:off x="16268700" y="15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61529</xdr:rowOff>
    </xdr:from>
    <xdr:ext cx="534377" cy="259045"/>
    <xdr:sp macro="" textlink="">
      <xdr:nvSpPr>
        <xdr:cNvPr id="714" name="公債費該当値テキスト"/>
        <xdr:cNvSpPr txBox="1"/>
      </xdr:nvSpPr>
      <xdr:spPr>
        <a:xfrm>
          <a:off x="16370300" y="154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145041</xdr:rowOff>
    </xdr:from>
    <xdr:to>
      <xdr:col>81</xdr:col>
      <xdr:colOff>101600</xdr:colOff>
      <xdr:row>91</xdr:row>
      <xdr:rowOff>75191</xdr:rowOff>
    </xdr:to>
    <xdr:sp macro="" textlink="">
      <xdr:nvSpPr>
        <xdr:cNvPr id="715" name="楕円 714"/>
        <xdr:cNvSpPr/>
      </xdr:nvSpPr>
      <xdr:spPr>
        <a:xfrm>
          <a:off x="15430500" y="155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91718</xdr:rowOff>
    </xdr:from>
    <xdr:ext cx="534377" cy="259045"/>
    <xdr:sp macro="" textlink="">
      <xdr:nvSpPr>
        <xdr:cNvPr id="716" name="テキスト ボックス 715"/>
        <xdr:cNvSpPr txBox="1"/>
      </xdr:nvSpPr>
      <xdr:spPr>
        <a:xfrm>
          <a:off x="15214111" y="153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18453</xdr:rowOff>
    </xdr:from>
    <xdr:to>
      <xdr:col>76</xdr:col>
      <xdr:colOff>165100</xdr:colOff>
      <xdr:row>91</xdr:row>
      <xdr:rowOff>120053</xdr:rowOff>
    </xdr:to>
    <xdr:sp macro="" textlink="">
      <xdr:nvSpPr>
        <xdr:cNvPr id="717" name="楕円 716"/>
        <xdr:cNvSpPr/>
      </xdr:nvSpPr>
      <xdr:spPr>
        <a:xfrm>
          <a:off x="14541500" y="15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136580</xdr:rowOff>
    </xdr:from>
    <xdr:ext cx="534377" cy="259045"/>
    <xdr:sp macro="" textlink="">
      <xdr:nvSpPr>
        <xdr:cNvPr id="718" name="テキスト ボックス 717"/>
        <xdr:cNvSpPr txBox="1"/>
      </xdr:nvSpPr>
      <xdr:spPr>
        <a:xfrm>
          <a:off x="14325111" y="153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103436</xdr:rowOff>
    </xdr:from>
    <xdr:to>
      <xdr:col>72</xdr:col>
      <xdr:colOff>38100</xdr:colOff>
      <xdr:row>92</xdr:row>
      <xdr:rowOff>33586</xdr:rowOff>
    </xdr:to>
    <xdr:sp macro="" textlink="">
      <xdr:nvSpPr>
        <xdr:cNvPr id="719" name="楕円 718"/>
        <xdr:cNvSpPr/>
      </xdr:nvSpPr>
      <xdr:spPr>
        <a:xfrm>
          <a:off x="13652500" y="157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50113</xdr:rowOff>
    </xdr:from>
    <xdr:ext cx="534377" cy="259045"/>
    <xdr:sp macro="" textlink="">
      <xdr:nvSpPr>
        <xdr:cNvPr id="720" name="テキスト ボックス 719"/>
        <xdr:cNvSpPr txBox="1"/>
      </xdr:nvSpPr>
      <xdr:spPr>
        <a:xfrm>
          <a:off x="13436111" y="1548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135344</xdr:rowOff>
    </xdr:from>
    <xdr:to>
      <xdr:col>67</xdr:col>
      <xdr:colOff>101600</xdr:colOff>
      <xdr:row>92</xdr:row>
      <xdr:rowOff>65494</xdr:rowOff>
    </xdr:to>
    <xdr:sp macro="" textlink="">
      <xdr:nvSpPr>
        <xdr:cNvPr id="721" name="楕円 720"/>
        <xdr:cNvSpPr/>
      </xdr:nvSpPr>
      <xdr:spPr>
        <a:xfrm>
          <a:off x="12763500" y="157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82021</xdr:rowOff>
    </xdr:from>
    <xdr:ext cx="534377" cy="259045"/>
    <xdr:sp macro="" textlink="">
      <xdr:nvSpPr>
        <xdr:cNvPr id="722" name="テキスト ボックス 721"/>
        <xdr:cNvSpPr txBox="1"/>
      </xdr:nvSpPr>
      <xdr:spPr>
        <a:xfrm>
          <a:off x="12547111" y="155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4" name="直線コネクタ 743"/>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7"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8" name="直線コネクタ 747"/>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84836</xdr:rowOff>
    </xdr:from>
    <xdr:to>
      <xdr:col>116</xdr:col>
      <xdr:colOff>63500</xdr:colOff>
      <xdr:row>31</xdr:row>
      <xdr:rowOff>98552</xdr:rowOff>
    </xdr:to>
    <xdr:cxnSp macro="">
      <xdr:nvCxnSpPr>
        <xdr:cNvPr id="749" name="直線コネクタ 748"/>
        <xdr:cNvCxnSpPr/>
      </xdr:nvCxnSpPr>
      <xdr:spPr>
        <a:xfrm>
          <a:off x="21323300" y="539978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97045</xdr:rowOff>
    </xdr:from>
    <xdr:ext cx="313932" cy="259045"/>
    <xdr:sp macro="" textlink="">
      <xdr:nvSpPr>
        <xdr:cNvPr id="750" name="諸支出金平均値テキスト"/>
        <xdr:cNvSpPr txBox="1"/>
      </xdr:nvSpPr>
      <xdr:spPr>
        <a:xfrm>
          <a:off x="22212300" y="6440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1" name="フローチャート: 判断 750"/>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84836</xdr:rowOff>
    </xdr:from>
    <xdr:to>
      <xdr:col>111</xdr:col>
      <xdr:colOff>177800</xdr:colOff>
      <xdr:row>34</xdr:row>
      <xdr:rowOff>93980</xdr:rowOff>
    </xdr:to>
    <xdr:cxnSp macro="">
      <xdr:nvCxnSpPr>
        <xdr:cNvPr id="752" name="直線コネクタ 751"/>
        <xdr:cNvCxnSpPr/>
      </xdr:nvCxnSpPr>
      <xdr:spPr>
        <a:xfrm flipV="1">
          <a:off x="20434300" y="5399786"/>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3" name="フローチャート: 判断 752"/>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124477</xdr:rowOff>
    </xdr:from>
    <xdr:ext cx="378565" cy="259045"/>
    <xdr:sp macro="" textlink="">
      <xdr:nvSpPr>
        <xdr:cNvPr id="754" name="テキスト ボックス 753"/>
        <xdr:cNvSpPr txBox="1"/>
      </xdr:nvSpPr>
      <xdr:spPr>
        <a:xfrm>
          <a:off x="21134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93980</xdr:rowOff>
    </xdr:from>
    <xdr:to>
      <xdr:col>107</xdr:col>
      <xdr:colOff>50800</xdr:colOff>
      <xdr:row>35</xdr:row>
      <xdr:rowOff>48260</xdr:rowOff>
    </xdr:to>
    <xdr:cxnSp macro="">
      <xdr:nvCxnSpPr>
        <xdr:cNvPr id="755" name="直線コネクタ 754"/>
        <xdr:cNvCxnSpPr/>
      </xdr:nvCxnSpPr>
      <xdr:spPr>
        <a:xfrm flipV="1">
          <a:off x="19545300" y="592328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6" name="フローチャート: 判断 755"/>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126763</xdr:rowOff>
    </xdr:from>
    <xdr:ext cx="313932" cy="259045"/>
    <xdr:sp macro="" textlink="">
      <xdr:nvSpPr>
        <xdr:cNvPr id="757" name="テキスト ボックス 756"/>
        <xdr:cNvSpPr txBox="1"/>
      </xdr:nvSpPr>
      <xdr:spPr>
        <a:xfrm>
          <a:off x="20277333" y="6641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130556</xdr:rowOff>
    </xdr:from>
    <xdr:to>
      <xdr:col>102</xdr:col>
      <xdr:colOff>114300</xdr:colOff>
      <xdr:row>35</xdr:row>
      <xdr:rowOff>48260</xdr:rowOff>
    </xdr:to>
    <xdr:cxnSp macro="">
      <xdr:nvCxnSpPr>
        <xdr:cNvPr id="758" name="直線コネクタ 757"/>
        <xdr:cNvCxnSpPr/>
      </xdr:nvCxnSpPr>
      <xdr:spPr>
        <a:xfrm>
          <a:off x="18656300" y="595985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9" name="フローチャート: 判断 758"/>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103903</xdr:rowOff>
    </xdr:from>
    <xdr:ext cx="378565" cy="259045"/>
    <xdr:sp macro="" textlink="">
      <xdr:nvSpPr>
        <xdr:cNvPr id="760" name="テキスト ボックス 759"/>
        <xdr:cNvSpPr txBox="1"/>
      </xdr:nvSpPr>
      <xdr:spPr>
        <a:xfrm>
          <a:off x="19356017" y="610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61" name="フローチャート: 判断 760"/>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81043</xdr:rowOff>
    </xdr:from>
    <xdr:ext cx="378565" cy="259045"/>
    <xdr:sp macro="" textlink="">
      <xdr:nvSpPr>
        <xdr:cNvPr id="762" name="テキスト ボックス 761"/>
        <xdr:cNvSpPr txBox="1"/>
      </xdr:nvSpPr>
      <xdr:spPr>
        <a:xfrm>
          <a:off x="18467017" y="62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47752</xdr:rowOff>
    </xdr:from>
    <xdr:to>
      <xdr:col>116</xdr:col>
      <xdr:colOff>114300</xdr:colOff>
      <xdr:row>31</xdr:row>
      <xdr:rowOff>149352</xdr:rowOff>
    </xdr:to>
    <xdr:sp macro="" textlink="">
      <xdr:nvSpPr>
        <xdr:cNvPr id="768" name="楕円 767"/>
        <xdr:cNvSpPr/>
      </xdr:nvSpPr>
      <xdr:spPr>
        <a:xfrm>
          <a:off x="221107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779</xdr:rowOff>
    </xdr:from>
    <xdr:ext cx="378565" cy="259045"/>
    <xdr:sp macro="" textlink="">
      <xdr:nvSpPr>
        <xdr:cNvPr id="769" name="諸支出金該当値テキスト"/>
        <xdr:cNvSpPr txBox="1"/>
      </xdr:nvSpPr>
      <xdr:spPr>
        <a:xfrm>
          <a:off x="22212300" y="5315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34036</xdr:rowOff>
    </xdr:from>
    <xdr:to>
      <xdr:col>112</xdr:col>
      <xdr:colOff>38100</xdr:colOff>
      <xdr:row>31</xdr:row>
      <xdr:rowOff>135636</xdr:rowOff>
    </xdr:to>
    <xdr:sp macro="" textlink="">
      <xdr:nvSpPr>
        <xdr:cNvPr id="770" name="楕円 769"/>
        <xdr:cNvSpPr/>
      </xdr:nvSpPr>
      <xdr:spPr>
        <a:xfrm>
          <a:off x="21272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152163</xdr:rowOff>
    </xdr:from>
    <xdr:ext cx="378565" cy="259045"/>
    <xdr:sp macro="" textlink="">
      <xdr:nvSpPr>
        <xdr:cNvPr id="771" name="テキスト ボックス 770"/>
        <xdr:cNvSpPr txBox="1"/>
      </xdr:nvSpPr>
      <xdr:spPr>
        <a:xfrm>
          <a:off x="21134017" y="512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43180</xdr:rowOff>
    </xdr:from>
    <xdr:to>
      <xdr:col>107</xdr:col>
      <xdr:colOff>101600</xdr:colOff>
      <xdr:row>34</xdr:row>
      <xdr:rowOff>144780</xdr:rowOff>
    </xdr:to>
    <xdr:sp macro="" textlink="">
      <xdr:nvSpPr>
        <xdr:cNvPr id="772" name="楕円 771"/>
        <xdr:cNvSpPr/>
      </xdr:nvSpPr>
      <xdr:spPr>
        <a:xfrm>
          <a:off x="20383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161307</xdr:rowOff>
    </xdr:from>
    <xdr:ext cx="378565" cy="259045"/>
    <xdr:sp macro="" textlink="">
      <xdr:nvSpPr>
        <xdr:cNvPr id="773" name="テキスト ボックス 772"/>
        <xdr:cNvSpPr txBox="1"/>
      </xdr:nvSpPr>
      <xdr:spPr>
        <a:xfrm>
          <a:off x="20245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168910</xdr:rowOff>
    </xdr:from>
    <xdr:to>
      <xdr:col>102</xdr:col>
      <xdr:colOff>165100</xdr:colOff>
      <xdr:row>35</xdr:row>
      <xdr:rowOff>99060</xdr:rowOff>
    </xdr:to>
    <xdr:sp macro="" textlink="">
      <xdr:nvSpPr>
        <xdr:cNvPr id="774" name="楕円 773"/>
        <xdr:cNvSpPr/>
      </xdr:nvSpPr>
      <xdr:spPr>
        <a:xfrm>
          <a:off x="19494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115587</xdr:rowOff>
    </xdr:from>
    <xdr:ext cx="378565" cy="259045"/>
    <xdr:sp macro="" textlink="">
      <xdr:nvSpPr>
        <xdr:cNvPr id="775" name="テキスト ボックス 774"/>
        <xdr:cNvSpPr txBox="1"/>
      </xdr:nvSpPr>
      <xdr:spPr>
        <a:xfrm>
          <a:off x="19356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79756</xdr:rowOff>
    </xdr:from>
    <xdr:to>
      <xdr:col>98</xdr:col>
      <xdr:colOff>38100</xdr:colOff>
      <xdr:row>35</xdr:row>
      <xdr:rowOff>9906</xdr:rowOff>
    </xdr:to>
    <xdr:sp macro="" textlink="">
      <xdr:nvSpPr>
        <xdr:cNvPr id="776" name="楕円 775"/>
        <xdr:cNvSpPr/>
      </xdr:nvSpPr>
      <xdr:spPr>
        <a:xfrm>
          <a:off x="18605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26433</xdr:rowOff>
    </xdr:from>
    <xdr:ext cx="378565" cy="259045"/>
    <xdr:sp macro="" textlink="">
      <xdr:nvSpPr>
        <xdr:cNvPr id="777" name="テキスト ボックス 776"/>
        <xdr:cNvSpPr txBox="1"/>
      </xdr:nvSpPr>
      <xdr:spPr>
        <a:xfrm>
          <a:off x="18467017" y="568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多くの費目で類似団体の平均より高い数値となっているが、これは平成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総務費は、国家戦略特区の推進に係る経費や防災拠点施設の整備費用が減少したことにより、前年度から大きく減少することとなった。このことから、類似団体の平均を下回る結果となった。</a:t>
          </a:r>
        </a:p>
        <a:p>
          <a:r>
            <a:rPr kumimoji="1" lang="ja-JP" altLang="en-US" sz="1300">
              <a:latin typeface="ＭＳ Ｐゴシック" panose="020B0600070205080204" pitchFamily="50" charset="-128"/>
              <a:ea typeface="ＭＳ Ｐゴシック" panose="020B0600070205080204" pitchFamily="50" charset="-128"/>
            </a:rPr>
            <a:t>　民生費は、老人福祉施設整備費補助金などの減少により、前年度から減少することとなった。このことから、類似団体の平均数値との差が縮小することとなった。</a:t>
          </a:r>
        </a:p>
        <a:p>
          <a:r>
            <a:rPr kumimoji="1" lang="ja-JP" altLang="en-US" sz="1300">
              <a:latin typeface="ＭＳ Ｐゴシック" panose="020B0600070205080204" pitchFamily="50" charset="-128"/>
              <a:ea typeface="ＭＳ Ｐゴシック" panose="020B0600070205080204" pitchFamily="50" charset="-128"/>
            </a:rPr>
            <a:t>　衛生費は、ごみ処理施設の建設による影響が大きく、平成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年度で工事が完成したことや新施設の供用開始による運営の効率化が見込まれることから、平成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年度以降は減少が見込まれる。</a:t>
          </a:r>
        </a:p>
        <a:p>
          <a:r>
            <a:rPr kumimoji="1" lang="ja-JP" altLang="en-US" sz="1300">
              <a:latin typeface="ＭＳ Ｐゴシック" panose="020B0600070205080204" pitchFamily="50" charset="-128"/>
              <a:ea typeface="ＭＳ Ｐゴシック" panose="020B0600070205080204" pitchFamily="50" charset="-128"/>
            </a:rPr>
            <a:t>　教育費は、大学立地への補助金による影響が大きく、事業期間である平成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年度までは同様の傾向が続くと見込まれる。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に伴う施設の統廃合や国体関連施設の整備、大型事業を集中して実施したことから、近年高い水準で推移している。ごみ処理施設に係る地方債の償還期間を見直すなど、公債費負担の平準化に努めているが、今後しばらくは高い状態が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年度は、前年度に続いて実質収支額が増加し、実質収支比率も</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ポイント上昇となった。よって、単年度収支は黒字であり、実質単年度収支も、財政調整基金の取り崩しを行わず、積立のみを行った結果、黒字となった。</a:t>
          </a:r>
        </a:p>
        <a:p>
          <a:r>
            <a:rPr kumimoji="1" lang="ja-JP" altLang="en-US" sz="1400">
              <a:latin typeface="ＭＳ ゴシック" pitchFamily="49" charset="-128"/>
              <a:ea typeface="ＭＳ ゴシック" pitchFamily="49" charset="-128"/>
            </a:rPr>
            <a:t>　今後は、合併に係る特例措置の縮減による地方交付税の減など、より一層厳しい財政運営を強いられることが予想されるが、財政収支の均衡を図る努力を継続し、健全な財政運営に努めたい。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決算において、すべての会計で実質収支が黒字となっている。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また、標準財政規模に対する実質収支額の割合は、前年度</a:t>
          </a:r>
          <a:r>
            <a:rPr kumimoji="1" lang="en-US" altLang="ja-JP" sz="1400">
              <a:latin typeface="ＭＳ ゴシック" pitchFamily="49" charset="-128"/>
              <a:ea typeface="ＭＳ ゴシック" pitchFamily="49" charset="-128"/>
            </a:rPr>
            <a:t>17.54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21.09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実質収支額の割合が上昇した主な理由として、標準財政規模の減少が挙げられるが、これは標準税収入額等、普通交付税額及び臨時財政対策債発行可能額がそれぞれ減少したことによる。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2&#12288;&#20170;&#27835;&#24066;/&#12304;&#36001;&#25919;&#29366;&#27841;&#36039;&#26009;&#38598;&#12305;_382027_&#20170;&#2783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17.399999999999999</v>
          </cell>
        </row>
        <row r="53">
          <cell r="CN53">
            <v>72.2</v>
          </cell>
        </row>
        <row r="55">
          <cell r="AN55" t="str">
            <v>類似団体内平均値</v>
          </cell>
          <cell r="CN55">
            <v>24.1</v>
          </cell>
        </row>
        <row r="57">
          <cell r="CN57">
            <v>57.1</v>
          </cell>
        </row>
        <row r="72">
          <cell r="BP72" t="str">
            <v>H25</v>
          </cell>
          <cell r="BX72" t="str">
            <v>H26</v>
          </cell>
          <cell r="CF72" t="str">
            <v>H27</v>
          </cell>
          <cell r="CN72" t="str">
            <v>H28</v>
          </cell>
          <cell r="CV72" t="str">
            <v>H29</v>
          </cell>
        </row>
        <row r="73">
          <cell r="AN73" t="str">
            <v>当該団体値</v>
          </cell>
          <cell r="BP73">
            <v>47.1</v>
          </cell>
          <cell r="BX73">
            <v>40.200000000000003</v>
          </cell>
          <cell r="CF73">
            <v>24.2</v>
          </cell>
          <cell r="CN73">
            <v>17.399999999999999</v>
          </cell>
          <cell r="CV73">
            <v>11.8</v>
          </cell>
        </row>
        <row r="75">
          <cell r="BP75">
            <v>13.9</v>
          </cell>
          <cell r="BX75">
            <v>13</v>
          </cell>
          <cell r="CF75">
            <v>12.8</v>
          </cell>
          <cell r="CN75">
            <v>12.6</v>
          </cell>
          <cell r="CV75">
            <v>12.8</v>
          </cell>
        </row>
        <row r="77">
          <cell r="AN77" t="str">
            <v>類似団体内平均値</v>
          </cell>
          <cell r="BP77">
            <v>32.6</v>
          </cell>
          <cell r="BX77">
            <v>30.5</v>
          </cell>
          <cell r="CF77">
            <v>13.7</v>
          </cell>
          <cell r="CN77">
            <v>24.1</v>
          </cell>
          <cell r="CV77">
            <v>20.100000000000001</v>
          </cell>
        </row>
        <row r="79">
          <cell r="BP79">
            <v>5.9</v>
          </cell>
          <cell r="BX79">
            <v>5.2</v>
          </cell>
          <cell r="CF79">
            <v>5.8</v>
          </cell>
          <cell r="CN79">
            <v>6</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87897272</v>
      </c>
      <c r="BO4" s="403"/>
      <c r="BP4" s="403"/>
      <c r="BQ4" s="403"/>
      <c r="BR4" s="403"/>
      <c r="BS4" s="403"/>
      <c r="BT4" s="403"/>
      <c r="BU4" s="404"/>
      <c r="BV4" s="402">
        <v>82523802</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9.4</v>
      </c>
      <c r="CU4" s="584"/>
      <c r="CV4" s="584"/>
      <c r="CW4" s="584"/>
      <c r="CX4" s="584"/>
      <c r="CY4" s="584"/>
      <c r="CZ4" s="584"/>
      <c r="DA4" s="585"/>
      <c r="DB4" s="583">
        <v>8.9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83135385</v>
      </c>
      <c r="BO5" s="408"/>
      <c r="BP5" s="408"/>
      <c r="BQ5" s="408"/>
      <c r="BR5" s="408"/>
      <c r="BS5" s="408"/>
      <c r="BT5" s="408"/>
      <c r="BU5" s="409"/>
      <c r="BV5" s="407">
        <v>77892409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92.1</v>
      </c>
      <c r="CU5" s="378"/>
      <c r="CV5" s="378"/>
      <c r="CW5" s="378"/>
      <c r="CX5" s="378"/>
      <c r="CY5" s="378"/>
      <c r="CZ5" s="378"/>
      <c r="DA5" s="379"/>
      <c r="DB5" s="377">
        <v>91.9</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4761887</v>
      </c>
      <c r="BO6" s="408"/>
      <c r="BP6" s="408"/>
      <c r="BQ6" s="408"/>
      <c r="BR6" s="408"/>
      <c r="BS6" s="408"/>
      <c r="BT6" s="408"/>
      <c r="BU6" s="409"/>
      <c r="BV6" s="407">
        <v>4631393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97.5</v>
      </c>
      <c r="CU6" s="558"/>
      <c r="CV6" s="558"/>
      <c r="CW6" s="558"/>
      <c r="CX6" s="558"/>
      <c r="CY6" s="558"/>
      <c r="CZ6" s="558"/>
      <c r="DA6" s="559"/>
      <c r="DB6" s="557">
        <v>97.4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435285</v>
      </c>
      <c r="BO7" s="408"/>
      <c r="BP7" s="408"/>
      <c r="BQ7" s="408"/>
      <c r="BR7" s="408"/>
      <c r="BS7" s="408"/>
      <c r="BT7" s="408"/>
      <c r="BU7" s="409"/>
      <c r="BV7" s="407">
        <v>453082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45969327</v>
      </c>
      <c r="CU7" s="408"/>
      <c r="CV7" s="408"/>
      <c r="CW7" s="408"/>
      <c r="CX7" s="408"/>
      <c r="CY7" s="408"/>
      <c r="CZ7" s="408"/>
      <c r="DA7" s="409"/>
      <c r="DB7" s="407">
        <v>47015260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99</v>
      </c>
      <c r="AV8" s="465"/>
      <c r="AW8" s="465"/>
      <c r="AX8" s="465"/>
      <c r="AY8" s="387" t="s">
        <v>103</v>
      </c>
      <c r="AZ8" s="388"/>
      <c r="BA8" s="388"/>
      <c r="BB8" s="388"/>
      <c r="BC8" s="388"/>
      <c r="BD8" s="388"/>
      <c r="BE8" s="388"/>
      <c r="BF8" s="388"/>
      <c r="BG8" s="388"/>
      <c r="BH8" s="388"/>
      <c r="BI8" s="388"/>
      <c r="BJ8" s="388"/>
      <c r="BK8" s="388"/>
      <c r="BL8" s="388"/>
      <c r="BM8" s="389"/>
      <c r="BN8" s="407">
        <v>4326602</v>
      </c>
      <c r="BO8" s="408"/>
      <c r="BP8" s="408"/>
      <c r="BQ8" s="408"/>
      <c r="BR8" s="408"/>
      <c r="BS8" s="408"/>
      <c r="BT8" s="408"/>
      <c r="BU8" s="409"/>
      <c r="BV8" s="407">
        <v>4178311</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0.55000000000000004</v>
      </c>
      <c r="CU8" s="521"/>
      <c r="CV8" s="521"/>
      <c r="CW8" s="521"/>
      <c r="CX8" s="521"/>
      <c r="CY8" s="521"/>
      <c r="CZ8" s="521"/>
      <c r="DA8" s="522"/>
      <c r="DB8" s="520">
        <v>0.56999999999999995</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158114</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148291</v>
      </c>
      <c r="BO9" s="408"/>
      <c r="BP9" s="408"/>
      <c r="BQ9" s="408"/>
      <c r="BR9" s="408"/>
      <c r="BS9" s="408"/>
      <c r="BT9" s="408"/>
      <c r="BU9" s="409"/>
      <c r="BV9" s="407">
        <v>35606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21.2</v>
      </c>
      <c r="CU9" s="378"/>
      <c r="CV9" s="378"/>
      <c r="CW9" s="378"/>
      <c r="CX9" s="378"/>
      <c r="CY9" s="378"/>
      <c r="CZ9" s="378"/>
      <c r="DA9" s="379"/>
      <c r="DB9" s="377">
        <v>21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166532</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273502</v>
      </c>
      <c r="BO10" s="408"/>
      <c r="BP10" s="408"/>
      <c r="BQ10" s="408"/>
      <c r="BR10" s="408"/>
      <c r="BS10" s="408"/>
      <c r="BT10" s="408"/>
      <c r="BU10" s="409"/>
      <c r="BV10" s="407">
        <v>65802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161861</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95</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124</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158791</v>
      </c>
      <c r="S13" s="511"/>
      <c r="T13" s="511"/>
      <c r="U13" s="511"/>
      <c r="V13" s="512"/>
      <c r="W13" s="498" t="s">
        <v>134</v>
      </c>
      <c r="X13" s="420"/>
      <c r="Y13" s="420"/>
      <c r="Z13" s="420"/>
      <c r="AA13" s="420"/>
      <c r="AB13" s="421"/>
      <c r="AC13" s="383">
        <v>4132</v>
      </c>
      <c r="AD13" s="384"/>
      <c r="AE13" s="384"/>
      <c r="AF13" s="384"/>
      <c r="AG13" s="385"/>
      <c r="AH13" s="383">
        <v>4752</v>
      </c>
      <c r="AI13" s="384"/>
      <c r="AJ13" s="384"/>
      <c r="AK13" s="384"/>
      <c r="AL13" s="386"/>
      <c r="AM13" s="476" t="s">
        <v>135</v>
      </c>
      <c r="AN13" s="381"/>
      <c r="AO13" s="381"/>
      <c r="AP13" s="381"/>
      <c r="AQ13" s="381"/>
      <c r="AR13" s="381"/>
      <c r="AS13" s="381"/>
      <c r="AT13" s="382"/>
      <c r="AU13" s="464" t="s">
        <v>114</v>
      </c>
      <c r="AV13" s="465"/>
      <c r="AW13" s="465"/>
      <c r="AX13" s="465"/>
      <c r="AY13" s="387" t="s">
        <v>136</v>
      </c>
      <c r="AZ13" s="388"/>
      <c r="BA13" s="388"/>
      <c r="BB13" s="388"/>
      <c r="BC13" s="388"/>
      <c r="BD13" s="388"/>
      <c r="BE13" s="388"/>
      <c r="BF13" s="388"/>
      <c r="BG13" s="388"/>
      <c r="BH13" s="388"/>
      <c r="BI13" s="388"/>
      <c r="BJ13" s="388"/>
      <c r="BK13" s="388"/>
      <c r="BL13" s="388"/>
      <c r="BM13" s="389"/>
      <c r="BN13" s="407">
        <v>421793</v>
      </c>
      <c r="BO13" s="408"/>
      <c r="BP13" s="408"/>
      <c r="BQ13" s="408"/>
      <c r="BR13" s="408"/>
      <c r="BS13" s="408"/>
      <c r="BT13" s="408"/>
      <c r="BU13" s="409"/>
      <c r="BV13" s="407">
        <v>101408</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12.8</v>
      </c>
      <c r="CU13" s="378"/>
      <c r="CV13" s="378"/>
      <c r="CW13" s="378"/>
      <c r="CX13" s="378"/>
      <c r="CY13" s="378"/>
      <c r="CZ13" s="378"/>
      <c r="DA13" s="379"/>
      <c r="DB13" s="377">
        <v>12.6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163481</v>
      </c>
      <c r="S14" s="511"/>
      <c r="T14" s="511"/>
      <c r="U14" s="511"/>
      <c r="V14" s="512"/>
      <c r="W14" s="513"/>
      <c r="X14" s="423"/>
      <c r="Y14" s="423"/>
      <c r="Z14" s="423"/>
      <c r="AA14" s="423"/>
      <c r="AB14" s="424"/>
      <c r="AC14" s="503">
        <v>5.9</v>
      </c>
      <c r="AD14" s="504"/>
      <c r="AE14" s="504"/>
      <c r="AF14" s="504"/>
      <c r="AG14" s="505"/>
      <c r="AH14" s="503">
        <v>6.5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11.8</v>
      </c>
      <c r="CU14" s="515"/>
      <c r="CV14" s="515"/>
      <c r="CW14" s="515"/>
      <c r="CX14" s="515"/>
      <c r="CY14" s="515"/>
      <c r="CZ14" s="515"/>
      <c r="DA14" s="516"/>
      <c r="DB14" s="514">
        <v>17.399999999999999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160585</v>
      </c>
      <c r="S15" s="511"/>
      <c r="T15" s="511"/>
      <c r="U15" s="511"/>
      <c r="V15" s="512"/>
      <c r="W15" s="498" t="s">
        <v>140</v>
      </c>
      <c r="X15" s="420"/>
      <c r="Y15" s="420"/>
      <c r="Z15" s="420"/>
      <c r="AA15" s="420"/>
      <c r="AB15" s="421"/>
      <c r="AC15" s="383">
        <v>22476</v>
      </c>
      <c r="AD15" s="384"/>
      <c r="AE15" s="384"/>
      <c r="AF15" s="384"/>
      <c r="AG15" s="385"/>
      <c r="AH15" s="383">
        <v>23598</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19323933</v>
      </c>
      <c r="BO15" s="403"/>
      <c r="BP15" s="403"/>
      <c r="BQ15" s="403"/>
      <c r="BR15" s="403"/>
      <c r="BS15" s="403"/>
      <c r="BT15" s="403"/>
      <c r="BU15" s="404"/>
      <c r="BV15" s="402">
        <v>19363528</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31.9</v>
      </c>
      <c r="AD16" s="504"/>
      <c r="AE16" s="504"/>
      <c r="AF16" s="504"/>
      <c r="AG16" s="505"/>
      <c r="AH16" s="503">
        <v>32.5</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35719894</v>
      </c>
      <c r="BO16" s="408"/>
      <c r="BP16" s="408"/>
      <c r="BQ16" s="408"/>
      <c r="BR16" s="408"/>
      <c r="BS16" s="408"/>
      <c r="BT16" s="408"/>
      <c r="BU16" s="409"/>
      <c r="BV16" s="407">
        <v>35416295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43800</v>
      </c>
      <c r="AD17" s="384"/>
      <c r="AE17" s="384"/>
      <c r="AF17" s="384"/>
      <c r="AG17" s="385"/>
      <c r="AH17" s="383">
        <v>44236</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24818307</v>
      </c>
      <c r="BO17" s="408"/>
      <c r="BP17" s="408"/>
      <c r="BQ17" s="408"/>
      <c r="BR17" s="408"/>
      <c r="BS17" s="408"/>
      <c r="BT17" s="408"/>
      <c r="BU17" s="409"/>
      <c r="BV17" s="407">
        <v>24933400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419.14</v>
      </c>
      <c r="M18" s="472"/>
      <c r="N18" s="472"/>
      <c r="O18" s="472"/>
      <c r="P18" s="472"/>
      <c r="Q18" s="472"/>
      <c r="R18" s="473"/>
      <c r="S18" s="473"/>
      <c r="T18" s="473"/>
      <c r="U18" s="473"/>
      <c r="V18" s="474"/>
      <c r="W18" s="488"/>
      <c r="X18" s="489"/>
      <c r="Y18" s="489"/>
      <c r="Z18" s="489"/>
      <c r="AA18" s="489"/>
      <c r="AB18" s="499"/>
      <c r="AC18" s="371">
        <v>62.2</v>
      </c>
      <c r="AD18" s="372"/>
      <c r="AE18" s="372"/>
      <c r="AF18" s="372"/>
      <c r="AG18" s="475"/>
      <c r="AH18" s="371">
        <v>60.9</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43942226</v>
      </c>
      <c r="BO18" s="408"/>
      <c r="BP18" s="408"/>
      <c r="BQ18" s="408"/>
      <c r="BR18" s="408"/>
      <c r="BS18" s="408"/>
      <c r="BT18" s="408"/>
      <c r="BU18" s="409"/>
      <c r="BV18" s="407">
        <v>44074806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377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54891643</v>
      </c>
      <c r="BO19" s="408"/>
      <c r="BP19" s="408"/>
      <c r="BQ19" s="408"/>
      <c r="BR19" s="408"/>
      <c r="BS19" s="408"/>
      <c r="BT19" s="408"/>
      <c r="BU19" s="409"/>
      <c r="BV19" s="407">
        <v>55886643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67105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86231932</v>
      </c>
      <c r="BO23" s="408"/>
      <c r="BP23" s="408"/>
      <c r="BQ23" s="408"/>
      <c r="BR23" s="408"/>
      <c r="BS23" s="408"/>
      <c r="BT23" s="408"/>
      <c r="BU23" s="409"/>
      <c r="BV23" s="407">
        <v>85685974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9820</v>
      </c>
      <c r="R24" s="384"/>
      <c r="S24" s="384"/>
      <c r="T24" s="384"/>
      <c r="U24" s="384"/>
      <c r="V24" s="385"/>
      <c r="W24" s="449"/>
      <c r="X24" s="440"/>
      <c r="Y24" s="441"/>
      <c r="Z24" s="380" t="s">
        <v>164</v>
      </c>
      <c r="AA24" s="381"/>
      <c r="AB24" s="381"/>
      <c r="AC24" s="381"/>
      <c r="AD24" s="381"/>
      <c r="AE24" s="381"/>
      <c r="AF24" s="381"/>
      <c r="AG24" s="382"/>
      <c r="AH24" s="383">
        <v>1240</v>
      </c>
      <c r="AI24" s="384"/>
      <c r="AJ24" s="384"/>
      <c r="AK24" s="384"/>
      <c r="AL24" s="385"/>
      <c r="AM24" s="383">
        <v>3861360</v>
      </c>
      <c r="AN24" s="384"/>
      <c r="AO24" s="384"/>
      <c r="AP24" s="384"/>
      <c r="AQ24" s="384"/>
      <c r="AR24" s="385"/>
      <c r="AS24" s="383">
        <v>3114</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38182830</v>
      </c>
      <c r="BO24" s="408"/>
      <c r="BP24" s="408"/>
      <c r="BQ24" s="408"/>
      <c r="BR24" s="408"/>
      <c r="BS24" s="408"/>
      <c r="BT24" s="408"/>
      <c r="BU24" s="409"/>
      <c r="BV24" s="407">
        <v>38864274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8070</v>
      </c>
      <c r="R25" s="384"/>
      <c r="S25" s="384"/>
      <c r="T25" s="384"/>
      <c r="U25" s="384"/>
      <c r="V25" s="385"/>
      <c r="W25" s="449"/>
      <c r="X25" s="440"/>
      <c r="Y25" s="441"/>
      <c r="Z25" s="380" t="s">
        <v>167</v>
      </c>
      <c r="AA25" s="381"/>
      <c r="AB25" s="381"/>
      <c r="AC25" s="381"/>
      <c r="AD25" s="381"/>
      <c r="AE25" s="381"/>
      <c r="AF25" s="381"/>
      <c r="AG25" s="382"/>
      <c r="AH25" s="383">
        <v>212</v>
      </c>
      <c r="AI25" s="384"/>
      <c r="AJ25" s="384"/>
      <c r="AK25" s="384"/>
      <c r="AL25" s="385"/>
      <c r="AM25" s="383">
        <v>579184</v>
      </c>
      <c r="AN25" s="384"/>
      <c r="AO25" s="384"/>
      <c r="AP25" s="384"/>
      <c r="AQ25" s="384"/>
      <c r="AR25" s="385"/>
      <c r="AS25" s="383">
        <v>2732</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20630024</v>
      </c>
      <c r="BO25" s="403"/>
      <c r="BP25" s="403"/>
      <c r="BQ25" s="403"/>
      <c r="BR25" s="403"/>
      <c r="BS25" s="403"/>
      <c r="BT25" s="403"/>
      <c r="BU25" s="404"/>
      <c r="BV25" s="402">
        <v>32052118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6690</v>
      </c>
      <c r="R26" s="384"/>
      <c r="S26" s="384"/>
      <c r="T26" s="384"/>
      <c r="U26" s="384"/>
      <c r="V26" s="385"/>
      <c r="W26" s="449"/>
      <c r="X26" s="440"/>
      <c r="Y26" s="441"/>
      <c r="Z26" s="380" t="s">
        <v>170</v>
      </c>
      <c r="AA26" s="462"/>
      <c r="AB26" s="462"/>
      <c r="AC26" s="462"/>
      <c r="AD26" s="462"/>
      <c r="AE26" s="462"/>
      <c r="AF26" s="462"/>
      <c r="AG26" s="463"/>
      <c r="AH26" s="383">
        <v>34</v>
      </c>
      <c r="AI26" s="384"/>
      <c r="AJ26" s="384"/>
      <c r="AK26" s="384"/>
      <c r="AL26" s="385"/>
      <c r="AM26" s="383">
        <v>96152</v>
      </c>
      <c r="AN26" s="384"/>
      <c r="AO26" s="384"/>
      <c r="AP26" s="384"/>
      <c r="AQ26" s="384"/>
      <c r="AR26" s="385"/>
      <c r="AS26" s="383">
        <v>2828</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172</v>
      </c>
      <c r="BO26" s="408"/>
      <c r="BP26" s="408"/>
      <c r="BQ26" s="408"/>
      <c r="BR26" s="408"/>
      <c r="BS26" s="408"/>
      <c r="BT26" s="408"/>
      <c r="BU26" s="409"/>
      <c r="BV26" s="407" t="s">
        <v>172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5850</v>
      </c>
      <c r="R27" s="384"/>
      <c r="S27" s="384"/>
      <c r="T27" s="384"/>
      <c r="U27" s="384"/>
      <c r="V27" s="385"/>
      <c r="W27" s="449"/>
      <c r="X27" s="440"/>
      <c r="Y27" s="441"/>
      <c r="Z27" s="380" t="s">
        <v>174</v>
      </c>
      <c r="AA27" s="381"/>
      <c r="AB27" s="381"/>
      <c r="AC27" s="381"/>
      <c r="AD27" s="381"/>
      <c r="AE27" s="381"/>
      <c r="AF27" s="381"/>
      <c r="AG27" s="382"/>
      <c r="AH27" s="383">
        <v>5</v>
      </c>
      <c r="AI27" s="384"/>
      <c r="AJ27" s="384"/>
      <c r="AK27" s="384"/>
      <c r="AL27" s="385"/>
      <c r="AM27" s="383">
        <v>21275</v>
      </c>
      <c r="AN27" s="384"/>
      <c r="AO27" s="384"/>
      <c r="AP27" s="384"/>
      <c r="AQ27" s="384"/>
      <c r="AR27" s="385"/>
      <c r="AS27" s="383">
        <v>4255</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2107196</v>
      </c>
      <c r="BO27" s="411"/>
      <c r="BP27" s="411"/>
      <c r="BQ27" s="411"/>
      <c r="BR27" s="411"/>
      <c r="BS27" s="411"/>
      <c r="BT27" s="411"/>
      <c r="BU27" s="412"/>
      <c r="BV27" s="410">
        <v>2107152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5290</v>
      </c>
      <c r="R28" s="384"/>
      <c r="S28" s="384"/>
      <c r="T28" s="384"/>
      <c r="U28" s="384"/>
      <c r="V28" s="385"/>
      <c r="W28" s="449"/>
      <c r="X28" s="440"/>
      <c r="Y28" s="441"/>
      <c r="Z28" s="380" t="s">
        <v>177</v>
      </c>
      <c r="AA28" s="381"/>
      <c r="AB28" s="381"/>
      <c r="AC28" s="381"/>
      <c r="AD28" s="381"/>
      <c r="AE28" s="381"/>
      <c r="AF28" s="381"/>
      <c r="AG28" s="382"/>
      <c r="AH28" s="383" t="s">
        <v>172</v>
      </c>
      <c r="AI28" s="384"/>
      <c r="AJ28" s="384"/>
      <c r="AK28" s="384"/>
      <c r="AL28" s="385"/>
      <c r="AM28" s="383" t="s">
        <v>172</v>
      </c>
      <c r="AN28" s="384"/>
      <c r="AO28" s="384"/>
      <c r="AP28" s="384"/>
      <c r="AQ28" s="384"/>
      <c r="AR28" s="385"/>
      <c r="AS28" s="383" t="s">
        <v>172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14083231</v>
      </c>
      <c r="BO28" s="403"/>
      <c r="BP28" s="403"/>
      <c r="BQ28" s="403"/>
      <c r="BR28" s="403"/>
      <c r="BS28" s="403"/>
      <c r="BT28" s="403"/>
      <c r="BU28" s="404"/>
      <c r="BV28" s="402">
        <v>13809729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30</v>
      </c>
      <c r="M29" s="384"/>
      <c r="N29" s="384"/>
      <c r="O29" s="384"/>
      <c r="P29" s="385"/>
      <c r="Q29" s="383">
        <v>4920</v>
      </c>
      <c r="R29" s="384"/>
      <c r="S29" s="384"/>
      <c r="T29" s="384"/>
      <c r="U29" s="384"/>
      <c r="V29" s="385"/>
      <c r="W29" s="450"/>
      <c r="X29" s="451"/>
      <c r="Y29" s="452"/>
      <c r="Z29" s="380" t="s">
        <v>180</v>
      </c>
      <c r="AA29" s="381"/>
      <c r="AB29" s="381"/>
      <c r="AC29" s="381"/>
      <c r="AD29" s="381"/>
      <c r="AE29" s="381"/>
      <c r="AF29" s="381"/>
      <c r="AG29" s="382"/>
      <c r="AH29" s="383">
        <v>1245</v>
      </c>
      <c r="AI29" s="384"/>
      <c r="AJ29" s="384"/>
      <c r="AK29" s="384"/>
      <c r="AL29" s="385"/>
      <c r="AM29" s="383">
        <v>3882635</v>
      </c>
      <c r="AN29" s="384"/>
      <c r="AO29" s="384"/>
      <c r="AP29" s="384"/>
      <c r="AQ29" s="384"/>
      <c r="AR29" s="385"/>
      <c r="AS29" s="383">
        <v>3119</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7011937</v>
      </c>
      <c r="BO29" s="408"/>
      <c r="BP29" s="408"/>
      <c r="BQ29" s="408"/>
      <c r="BR29" s="408"/>
      <c r="BS29" s="408"/>
      <c r="BT29" s="408"/>
      <c r="BU29" s="409"/>
      <c r="BV29" s="407">
        <v>7011068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94.8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7872006</v>
      </c>
      <c r="BO30" s="411"/>
      <c r="BP30" s="411"/>
      <c r="BQ30" s="411"/>
      <c r="BR30" s="411"/>
      <c r="BS30" s="411"/>
      <c r="BT30" s="411"/>
      <c r="BU30" s="412"/>
      <c r="BV30" s="410">
        <v>10042455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9</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IF('各会計、関係団体の財政状況及び健全化判断比率'!B36="","",'各会計、関係団体の財政状況及び健全化判断比率'!B36)</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17</v>
      </c>
      <c r="BX34" s="366"/>
      <c r="BY34" s="365" t="str">
        <f>IF('各会計、関係団体の財政状況及び健全化判断比率'!B68="","",'各会計、関係団体の財政状況及び健全化判断比率'!B68)</f>
        <v>愛媛地方税滞納整理機構</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(一財)今治勤労福祉事業団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用地取得特別会計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10</v>
      </c>
      <c r="AN35" s="366"/>
      <c r="AO35" s="365" t="str">
        <f>IF('各会計、関係団体の財政状況及び健全化判断比率'!B34="","",'各会計、関係団体の財政状況及び健全化判断比率'!B34)</f>
        <v>工業用水道事業会計</v>
      </c>
      <c r="AP35" s="365"/>
      <c r="AQ35" s="365"/>
      <c r="AR35" s="365"/>
      <c r="AS35" s="365"/>
      <c r="AT35" s="365"/>
      <c r="AU35" s="365"/>
      <c r="AV35" s="365"/>
      <c r="AW35" s="365"/>
      <c r="AX35" s="365"/>
      <c r="AY35" s="365"/>
      <c r="AZ35" s="365"/>
      <c r="BA35" s="365"/>
      <c r="BB35" s="365"/>
      <c r="BC35" s="365"/>
      <c r="BD35" s="193"/>
      <c r="BE35" s="366">
        <f t="shared" ref="BE35:BE43" si="1">IF(BG35="","",BE34+1)</f>
        <v>13</v>
      </c>
      <c r="BF35" s="366"/>
      <c r="BG35" s="365" t="str">
        <f>IF('各会計、関係団体の財政状況及び健全化判断比率'!B37="","",'各会計、関係団体の財政状況及び健全化判断比率'!B37)</f>
        <v>船舶交通特別会計</v>
      </c>
      <c r="BH35" s="365"/>
      <c r="BI35" s="365"/>
      <c r="BJ35" s="365"/>
      <c r="BK35" s="365"/>
      <c r="BL35" s="365"/>
      <c r="BM35" s="365"/>
      <c r="BN35" s="365"/>
      <c r="BO35" s="365"/>
      <c r="BP35" s="365"/>
      <c r="BQ35" s="365"/>
      <c r="BR35" s="365"/>
      <c r="BS35" s="365"/>
      <c r="BT35" s="365"/>
      <c r="BU35" s="365"/>
      <c r="BV35" s="193"/>
      <c r="BW35" s="366">
        <f t="shared" ref="BW35:BW43" si="2">IF(BY35="","",BW34+1)</f>
        <v>18</v>
      </c>
      <c r="BX35" s="366"/>
      <c r="BY35" s="365" t="str">
        <f>IF('各会計、関係団体の財政状況及び健全化判断比率'!B69="","",'各会計、関係団体の財政状況及び健全化判断比率'!B69)</f>
        <v>愛媛県後期高齢者医療広域連合(一般会計)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21</v>
      </c>
      <c r="CP35" s="366"/>
      <c r="CQ35" s="365" t="str">
        <f>IF('各会計、関係団体の財政状況及び健全化判断比率'!BS8="","",'各会計、関係団体の財政状況及び健全化判断比率'!BS8)</f>
        <v>(一財)今治市多目的温泉保養館管理公社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墓園事業特別会計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11</v>
      </c>
      <c r="AN36" s="366"/>
      <c r="AO36" s="365" t="str">
        <f>IF('各会計、関係団体の財政状況及び健全化判断比率'!B35="","",'各会計、関係団体の財政状況及び健全化判断比率'!B35)</f>
        <v>公共下水道事業会計</v>
      </c>
      <c r="AP36" s="365"/>
      <c r="AQ36" s="365"/>
      <c r="AR36" s="365"/>
      <c r="AS36" s="365"/>
      <c r="AT36" s="365"/>
      <c r="AU36" s="365"/>
      <c r="AV36" s="365"/>
      <c r="AW36" s="365"/>
      <c r="AX36" s="365"/>
      <c r="AY36" s="365"/>
      <c r="AZ36" s="365"/>
      <c r="BA36" s="365"/>
      <c r="BB36" s="365"/>
      <c r="BC36" s="365"/>
      <c r="BD36" s="193"/>
      <c r="BE36" s="366">
        <f t="shared" si="1"/>
        <v>14</v>
      </c>
      <c r="BF36" s="366"/>
      <c r="BG36" s="365" t="str">
        <f>IF('各会計、関係団体の財政状況及び健全化判断比率'!B38="","",'各会計、関係団体の財政状況及び健全化判断比率'!B38)</f>
        <v>港湾事業特別会計</v>
      </c>
      <c r="BH36" s="365"/>
      <c r="BI36" s="365"/>
      <c r="BJ36" s="365"/>
      <c r="BK36" s="365"/>
      <c r="BL36" s="365"/>
      <c r="BM36" s="365"/>
      <c r="BN36" s="365"/>
      <c r="BO36" s="365"/>
      <c r="BP36" s="365"/>
      <c r="BQ36" s="365"/>
      <c r="BR36" s="365"/>
      <c r="BS36" s="365"/>
      <c r="BT36" s="365"/>
      <c r="BU36" s="365"/>
      <c r="BV36" s="193"/>
      <c r="BW36" s="366">
        <f t="shared" si="2"/>
        <v>19</v>
      </c>
      <c r="BX36" s="366"/>
      <c r="BY36" s="365" t="str">
        <f>IF('各会計、関係団体の財政状況及び健全化判断比率'!B70="","",'各会計、関係団体の財政状況及び健全化判断比率'!B70)</f>
        <v>愛媛県後期高齢者医療広域連合(後期高齢者医療特別会計)</v>
      </c>
      <c r="BZ36" s="365"/>
      <c r="CA36" s="365"/>
      <c r="CB36" s="365"/>
      <c r="CC36" s="365"/>
      <c r="CD36" s="365"/>
      <c r="CE36" s="365"/>
      <c r="CF36" s="365"/>
      <c r="CG36" s="365"/>
      <c r="CH36" s="365"/>
      <c r="CI36" s="365"/>
      <c r="CJ36" s="365"/>
      <c r="CK36" s="365"/>
      <c r="CL36" s="365"/>
      <c r="CM36" s="365"/>
      <c r="CN36" s="193"/>
      <c r="CO36" s="366">
        <f t="shared" si="3"/>
        <v>22</v>
      </c>
      <c r="CP36" s="366"/>
      <c r="CQ36" s="365" t="str">
        <f>IF('各会計、関係団体の財政状況及び健全化判断比率'!BS9="","",'各会計、関係団体の財政状況及び健全化判断比率'!BS9)</f>
        <v>(一財)今治文化振興会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介護予防支援事業特別会計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15</v>
      </c>
      <c r="BF37" s="366"/>
      <c r="BG37" s="365" t="str">
        <f>IF('各会計、関係団体の財政状況及び健全化判断比率'!B39="","",'各会計、関係団体の財政状況及び健全化判断比率'!B39)</f>
        <v>小規模下水道特別会計</v>
      </c>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23</v>
      </c>
      <c r="CP37" s="366"/>
      <c r="CQ37" s="365" t="str">
        <f>IF('各会計、関係団体の財政状況及び健全化判断比率'!BS10="","",'各会計、関係団体の財政状況及び健全化判断比率'!BS10)</f>
        <v>(公財)河野育英会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8</v>
      </c>
      <c r="V38" s="366"/>
      <c r="W38" s="365" t="str">
        <f>IF('各会計、関係団体の財政状況及び健全化判断比率'!B32="","",'各会計、関係団体の財政状況及び健全化判断比率'!B32)</f>
        <v>駐車場特別会計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16</v>
      </c>
      <c r="BF38" s="366"/>
      <c r="BG38" s="365" t="str">
        <f>IF('各会計、関係団体の財政状況及び健全化判断比率'!B40="","",'各会計、関係団体の財政状況及び健全化判断比率'!B40)</f>
        <v>鉱泉供給事業特別会計</v>
      </c>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24</v>
      </c>
      <c r="CP38" s="366"/>
      <c r="CQ38" s="365" t="str">
        <f>IF('各会計、関係団体の財政状況及び健全化判断比率'!BS11="","",'各会計、関係団体の財政状況及び健全化判断比率'!BS11)</f>
        <v>(公財)檜垣育英会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25</v>
      </c>
      <c r="CP39" s="366"/>
      <c r="CQ39" s="365" t="str">
        <f>IF('各会計、関係団体の財政状況及び健全化判断比率'!BS12="","",'各会計、関係団体の財政状況及び健全化判断比率'!BS12)</f>
        <v>大三島ブルーライン(株)</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26</v>
      </c>
      <c r="CP40" s="366"/>
      <c r="CQ40" s="365" t="str">
        <f>IF('各会計、関係団体の財政状況及び健全化判断比率'!BS13="","",'各会計、関係団体の財政状況及び健全化判断比率'!BS13)</f>
        <v>芸予汽船(株)</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27</v>
      </c>
      <c r="CP41" s="366"/>
      <c r="CQ41" s="365" t="str">
        <f>IF('各会計、関係団体の財政状況及び健全化判断比率'!BS14="","",'各会計、関係団体の財政状況及び健全化判断比率'!BS14)</f>
        <v>(株)IJC</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28</v>
      </c>
      <c r="CP42" s="366"/>
      <c r="CQ42" s="365" t="str">
        <f>IF('各会計、関係団体の財政状況及び健全化判断比率'!BS15="","",'各会計、関係団体の財政状況及び健全化判断比率'!BS15)</f>
        <v>今治コミュニティ放送(株)</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29</v>
      </c>
      <c r="CP43" s="366"/>
      <c r="CQ43" s="365" t="str">
        <f>IF('各会計、関係団体の財政状況及び健全化判断比率'!BS16="","",'各会計、関係団体の財政状況及び健全化判断比率'!BS16)</f>
        <v>今治市土地開発公社</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nFYkDps0hrtxwph8rOJntEHG2KHRzNDHqeNNxFWE6WzSZw/1JNBVatvi/RwfaG0s5RlUMWTIod4IW1j3fmjoSA==" saltValue="oKAYnZxnedtCW6x1Q22Q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87" t="s">
        <v>573</v>
      </c>
      <c r="D34" s="1187"/>
      <c r="E34" s="1188"/>
      <c r="F34" s="32">
        <v>8.31</v>
      </c>
      <c r="G34" s="33">
        <v>7.98</v>
      </c>
      <c r="H34" s="33">
        <v>8.67</v>
      </c>
      <c r="I34" s="33">
        <v>8.8699999999999992</v>
      </c>
      <c r="J34" s="34">
        <v>9.4</v>
      </c>
      <c r="K34" s="22"/>
      <c r="L34" s="22"/>
      <c r="M34" s="22"/>
      <c r="N34" s="22"/>
      <c r="O34" s="22"/>
      <c r="P34" s="22"/>
    </row>
    <row r="35" spans="1:16" ht="39" customHeight="1">
      <c r="A35" s="22"/>
      <c r="B35" s="35"/>
      <c r="C35" s="1181" t="s">
        <v>574</v>
      </c>
      <c r="D35" s="1182"/>
      <c r="E35" s="1183"/>
      <c r="F35" s="36">
        <v>3.3</v>
      </c>
      <c r="G35" s="37">
        <v>3.34</v>
      </c>
      <c r="H35" s="37">
        <v>3.77</v>
      </c>
      <c r="I35" s="37">
        <v>4.58</v>
      </c>
      <c r="J35" s="38">
        <v>6.39</v>
      </c>
      <c r="K35" s="22"/>
      <c r="L35" s="22"/>
      <c r="M35" s="22"/>
      <c r="N35" s="22"/>
      <c r="O35" s="22"/>
      <c r="P35" s="22"/>
    </row>
    <row r="36" spans="1:16" ht="39" customHeight="1">
      <c r="A36" s="22"/>
      <c r="B36" s="35"/>
      <c r="C36" s="1181" t="s">
        <v>575</v>
      </c>
      <c r="D36" s="1182"/>
      <c r="E36" s="1183"/>
      <c r="F36" s="36">
        <v>1.74</v>
      </c>
      <c r="G36" s="37">
        <v>1.45</v>
      </c>
      <c r="H36" s="37">
        <v>1.08</v>
      </c>
      <c r="I36" s="37">
        <v>1.49</v>
      </c>
      <c r="J36" s="38">
        <v>2.08</v>
      </c>
      <c r="K36" s="22"/>
      <c r="L36" s="22"/>
      <c r="M36" s="22"/>
      <c r="N36" s="22"/>
      <c r="O36" s="22"/>
      <c r="P36" s="22"/>
    </row>
    <row r="37" spans="1:16" ht="39" customHeight="1">
      <c r="A37" s="22"/>
      <c r="B37" s="35"/>
      <c r="C37" s="1181" t="s">
        <v>576</v>
      </c>
      <c r="D37" s="1182"/>
      <c r="E37" s="1183"/>
      <c r="F37" s="36" t="s">
        <v>524</v>
      </c>
      <c r="G37" s="37" t="s">
        <v>524</v>
      </c>
      <c r="H37" s="37" t="s">
        <v>524</v>
      </c>
      <c r="I37" s="37">
        <v>1.1200000000000001</v>
      </c>
      <c r="J37" s="38">
        <v>1.39</v>
      </c>
      <c r="K37" s="22"/>
      <c r="L37" s="22"/>
      <c r="M37" s="22"/>
      <c r="N37" s="22"/>
      <c r="O37" s="22"/>
      <c r="P37" s="22"/>
    </row>
    <row r="38" spans="1:16" ht="39" customHeight="1">
      <c r="A38" s="22"/>
      <c r="B38" s="35"/>
      <c r="C38" s="1181" t="s">
        <v>577</v>
      </c>
      <c r="D38" s="1182"/>
      <c r="E38" s="1183"/>
      <c r="F38" s="36">
        <v>7.0000000000000007E-2</v>
      </c>
      <c r="G38" s="37">
        <v>0.17</v>
      </c>
      <c r="H38" s="37">
        <v>0.49</v>
      </c>
      <c r="I38" s="37">
        <v>0.99</v>
      </c>
      <c r="J38" s="38">
        <v>1.28</v>
      </c>
      <c r="K38" s="22"/>
      <c r="L38" s="22"/>
      <c r="M38" s="22"/>
      <c r="N38" s="22"/>
      <c r="O38" s="22"/>
      <c r="P38" s="22"/>
    </row>
    <row r="39" spans="1:16" ht="39" customHeight="1">
      <c r="A39" s="22"/>
      <c r="B39" s="35"/>
      <c r="C39" s="1181" t="s">
        <v>578</v>
      </c>
      <c r="D39" s="1182"/>
      <c r="E39" s="1183"/>
      <c r="F39" s="36">
        <v>0.21</v>
      </c>
      <c r="G39" s="37">
        <v>0.22</v>
      </c>
      <c r="H39" s="37">
        <v>0.24</v>
      </c>
      <c r="I39" s="37">
        <v>0.26</v>
      </c>
      <c r="J39" s="38">
        <v>0.28000000000000003</v>
      </c>
      <c r="K39" s="22"/>
      <c r="L39" s="22"/>
      <c r="M39" s="22"/>
      <c r="N39" s="22"/>
      <c r="O39" s="22"/>
      <c r="P39" s="22"/>
    </row>
    <row r="40" spans="1:16" ht="39" customHeight="1">
      <c r="A40" s="22"/>
      <c r="B40" s="35"/>
      <c r="C40" s="1181" t="s">
        <v>579</v>
      </c>
      <c r="D40" s="1182"/>
      <c r="E40" s="1183"/>
      <c r="F40" s="36">
        <v>0.09</v>
      </c>
      <c r="G40" s="37">
        <v>0.1</v>
      </c>
      <c r="H40" s="37">
        <v>0.1</v>
      </c>
      <c r="I40" s="37">
        <v>0.11</v>
      </c>
      <c r="J40" s="38">
        <v>0.14000000000000001</v>
      </c>
      <c r="K40" s="22"/>
      <c r="L40" s="22"/>
      <c r="M40" s="22"/>
      <c r="N40" s="22"/>
      <c r="O40" s="22"/>
      <c r="P40" s="22"/>
    </row>
    <row r="41" spans="1:16" ht="39" customHeight="1">
      <c r="A41" s="22"/>
      <c r="B41" s="35"/>
      <c r="C41" s="1181" t="s">
        <v>580</v>
      </c>
      <c r="D41" s="1182"/>
      <c r="E41" s="1183"/>
      <c r="F41" s="36">
        <v>7.0000000000000007E-2</v>
      </c>
      <c r="G41" s="37">
        <v>0.06</v>
      </c>
      <c r="H41" s="37">
        <v>0.06</v>
      </c>
      <c r="I41" s="37">
        <v>0.06</v>
      </c>
      <c r="J41" s="38">
        <v>0.06</v>
      </c>
      <c r="K41" s="22"/>
      <c r="L41" s="22"/>
      <c r="M41" s="22"/>
      <c r="N41" s="22"/>
      <c r="O41" s="22"/>
      <c r="P41" s="22"/>
    </row>
    <row r="42" spans="1:16" ht="39" customHeight="1">
      <c r="A42" s="22"/>
      <c r="B42" s="39"/>
      <c r="C42" s="1181" t="s">
        <v>581</v>
      </c>
      <c r="D42" s="1182"/>
      <c r="E42" s="1183"/>
      <c r="F42" s="36" t="s">
        <v>524</v>
      </c>
      <c r="G42" s="37" t="s">
        <v>524</v>
      </c>
      <c r="H42" s="37" t="s">
        <v>524</v>
      </c>
      <c r="I42" s="37" t="s">
        <v>524</v>
      </c>
      <c r="J42" s="38" t="s">
        <v>524</v>
      </c>
      <c r="K42" s="22"/>
      <c r="L42" s="22"/>
      <c r="M42" s="22"/>
      <c r="N42" s="22"/>
      <c r="O42" s="22"/>
      <c r="P42" s="22"/>
    </row>
    <row r="43" spans="1:16" ht="39" customHeight="1" thickBot="1">
      <c r="A43" s="22"/>
      <c r="B43" s="40"/>
      <c r="C43" s="1184" t="s">
        <v>582</v>
      </c>
      <c r="D43" s="1185"/>
      <c r="E43" s="1186"/>
      <c r="F43" s="41">
        <v>0.1</v>
      </c>
      <c r="G43" s="42">
        <v>7.0000000000000007E-2</v>
      </c>
      <c r="H43" s="42">
        <v>0.16</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4n0alhV5vqdogXF+1esUMzZnu84ZBZZnkjnwlOLh11wTQPbU+lWS1fCyuNFG/MT+dJHYAS8+cLNrh5W6b+a1g==" saltValue="+cSbA+1LvYumIx5Eijv1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97" t="s">
        <v>11</v>
      </c>
      <c r="C45" s="1198"/>
      <c r="D45" s="58"/>
      <c r="E45" s="1203" t="s">
        <v>12</v>
      </c>
      <c r="F45" s="1203"/>
      <c r="G45" s="1203"/>
      <c r="H45" s="1203"/>
      <c r="I45" s="1203"/>
      <c r="J45" s="1204"/>
      <c r="K45" s="59">
        <v>10707</v>
      </c>
      <c r="L45" s="60">
        <v>10916</v>
      </c>
      <c r="M45" s="60">
        <v>11504</v>
      </c>
      <c r="N45" s="60">
        <v>11672</v>
      </c>
      <c r="O45" s="61">
        <v>11823</v>
      </c>
      <c r="P45" s="48"/>
      <c r="Q45" s="48"/>
      <c r="R45" s="48"/>
      <c r="S45" s="48"/>
      <c r="T45" s="48"/>
      <c r="U45" s="48"/>
    </row>
    <row r="46" spans="1:21" ht="30.75" customHeight="1">
      <c r="A46" s="48"/>
      <c r="B46" s="1199"/>
      <c r="C46" s="1200"/>
      <c r="D46" s="62"/>
      <c r="E46" s="1191" t="s">
        <v>13</v>
      </c>
      <c r="F46" s="1191"/>
      <c r="G46" s="1191"/>
      <c r="H46" s="1191"/>
      <c r="I46" s="1191"/>
      <c r="J46" s="1192"/>
      <c r="K46" s="63" t="s">
        <v>524</v>
      </c>
      <c r="L46" s="64" t="s">
        <v>524</v>
      </c>
      <c r="M46" s="64" t="s">
        <v>524</v>
      </c>
      <c r="N46" s="64" t="s">
        <v>524</v>
      </c>
      <c r="O46" s="65" t="s">
        <v>524</v>
      </c>
      <c r="P46" s="48"/>
      <c r="Q46" s="48"/>
      <c r="R46" s="48"/>
      <c r="S46" s="48"/>
      <c r="T46" s="48"/>
      <c r="U46" s="48"/>
    </row>
    <row r="47" spans="1:21" ht="30.75" customHeight="1">
      <c r="A47" s="48"/>
      <c r="B47" s="1199"/>
      <c r="C47" s="1200"/>
      <c r="D47" s="62"/>
      <c r="E47" s="1191" t="s">
        <v>14</v>
      </c>
      <c r="F47" s="1191"/>
      <c r="G47" s="1191"/>
      <c r="H47" s="1191"/>
      <c r="I47" s="1191"/>
      <c r="J47" s="1192"/>
      <c r="K47" s="63" t="s">
        <v>524</v>
      </c>
      <c r="L47" s="64" t="s">
        <v>524</v>
      </c>
      <c r="M47" s="64" t="s">
        <v>524</v>
      </c>
      <c r="N47" s="64" t="s">
        <v>524</v>
      </c>
      <c r="O47" s="65" t="s">
        <v>524</v>
      </c>
      <c r="P47" s="48"/>
      <c r="Q47" s="48"/>
      <c r="R47" s="48"/>
      <c r="S47" s="48"/>
      <c r="T47" s="48"/>
      <c r="U47" s="48"/>
    </row>
    <row r="48" spans="1:21" ht="30.75" customHeight="1">
      <c r="A48" s="48"/>
      <c r="B48" s="1199"/>
      <c r="C48" s="1200"/>
      <c r="D48" s="62"/>
      <c r="E48" s="1191" t="s">
        <v>15</v>
      </c>
      <c r="F48" s="1191"/>
      <c r="G48" s="1191"/>
      <c r="H48" s="1191"/>
      <c r="I48" s="1191"/>
      <c r="J48" s="1192"/>
      <c r="K48" s="63">
        <v>2861</v>
      </c>
      <c r="L48" s="64">
        <v>2835</v>
      </c>
      <c r="M48" s="64">
        <v>2970</v>
      </c>
      <c r="N48" s="64">
        <v>2654</v>
      </c>
      <c r="O48" s="65">
        <v>2405</v>
      </c>
      <c r="P48" s="48"/>
      <c r="Q48" s="48"/>
      <c r="R48" s="48"/>
      <c r="S48" s="48"/>
      <c r="T48" s="48"/>
      <c r="U48" s="48"/>
    </row>
    <row r="49" spans="1:21" ht="30.75" customHeight="1">
      <c r="A49" s="48"/>
      <c r="B49" s="1199"/>
      <c r="C49" s="1200"/>
      <c r="D49" s="62"/>
      <c r="E49" s="1191" t="s">
        <v>16</v>
      </c>
      <c r="F49" s="1191"/>
      <c r="G49" s="1191"/>
      <c r="H49" s="1191"/>
      <c r="I49" s="1191"/>
      <c r="J49" s="1192"/>
      <c r="K49" s="63" t="s">
        <v>524</v>
      </c>
      <c r="L49" s="64" t="s">
        <v>524</v>
      </c>
      <c r="M49" s="64" t="s">
        <v>524</v>
      </c>
      <c r="N49" s="64" t="s">
        <v>524</v>
      </c>
      <c r="O49" s="65" t="s">
        <v>524</v>
      </c>
      <c r="P49" s="48"/>
      <c r="Q49" s="48"/>
      <c r="R49" s="48"/>
      <c r="S49" s="48"/>
      <c r="T49" s="48"/>
      <c r="U49" s="48"/>
    </row>
    <row r="50" spans="1:21" ht="30.75" customHeight="1">
      <c r="A50" s="48"/>
      <c r="B50" s="1199"/>
      <c r="C50" s="1200"/>
      <c r="D50" s="62"/>
      <c r="E50" s="1191" t="s">
        <v>17</v>
      </c>
      <c r="F50" s="1191"/>
      <c r="G50" s="1191"/>
      <c r="H50" s="1191"/>
      <c r="I50" s="1191"/>
      <c r="J50" s="1192"/>
      <c r="K50" s="63">
        <v>77</v>
      </c>
      <c r="L50" s="64">
        <v>71</v>
      </c>
      <c r="M50" s="64">
        <v>69</v>
      </c>
      <c r="N50" s="64">
        <v>66</v>
      </c>
      <c r="O50" s="65">
        <v>66</v>
      </c>
      <c r="P50" s="48"/>
      <c r="Q50" s="48"/>
      <c r="R50" s="48"/>
      <c r="S50" s="48"/>
      <c r="T50" s="48"/>
      <c r="U50" s="48"/>
    </row>
    <row r="51" spans="1:21" ht="30.75" customHeight="1">
      <c r="A51" s="48"/>
      <c r="B51" s="1201"/>
      <c r="C51" s="1202"/>
      <c r="D51" s="66"/>
      <c r="E51" s="1191" t="s">
        <v>18</v>
      </c>
      <c r="F51" s="1191"/>
      <c r="G51" s="1191"/>
      <c r="H51" s="1191"/>
      <c r="I51" s="1191"/>
      <c r="J51" s="1192"/>
      <c r="K51" s="63" t="s">
        <v>524</v>
      </c>
      <c r="L51" s="64" t="s">
        <v>524</v>
      </c>
      <c r="M51" s="64" t="s">
        <v>524</v>
      </c>
      <c r="N51" s="64" t="s">
        <v>524</v>
      </c>
      <c r="O51" s="65" t="s">
        <v>524</v>
      </c>
      <c r="P51" s="48"/>
      <c r="Q51" s="48"/>
      <c r="R51" s="48"/>
      <c r="S51" s="48"/>
      <c r="T51" s="48"/>
      <c r="U51" s="48"/>
    </row>
    <row r="52" spans="1:21" ht="30.75" customHeight="1">
      <c r="A52" s="48"/>
      <c r="B52" s="1189" t="s">
        <v>19</v>
      </c>
      <c r="C52" s="1190"/>
      <c r="D52" s="66"/>
      <c r="E52" s="1191" t="s">
        <v>20</v>
      </c>
      <c r="F52" s="1191"/>
      <c r="G52" s="1191"/>
      <c r="H52" s="1191"/>
      <c r="I52" s="1191"/>
      <c r="J52" s="1192"/>
      <c r="K52" s="63">
        <v>8641</v>
      </c>
      <c r="L52" s="64">
        <v>9057</v>
      </c>
      <c r="M52" s="64">
        <v>9357</v>
      </c>
      <c r="N52" s="64">
        <v>9716</v>
      </c>
      <c r="O52" s="65">
        <v>9633</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5004</v>
      </c>
      <c r="L53" s="69">
        <v>4765</v>
      </c>
      <c r="M53" s="69">
        <v>5186</v>
      </c>
      <c r="N53" s="69">
        <v>4676</v>
      </c>
      <c r="O53" s="70">
        <v>4661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7fHdiKq5h3A79B7sRKtGnuG0Cafl5ZJTEyr1bB3ibpNiCBRZwlswTrzLifKXfA2f696OLqfO0lZwqAfBZp6Cg==" saltValue="FMHzI4GW6IPDDnvCr1l3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566</v>
      </c>
      <c r="J40" s="79" t="s">
        <v>567</v>
      </c>
      <c r="K40" s="79" t="s">
        <v>568</v>
      </c>
      <c r="L40" s="79" t="s">
        <v>569</v>
      </c>
      <c r="M40" s="80" t="s">
        <v>570</v>
      </c>
    </row>
    <row r="41" spans="2:13" ht="27.75" customHeight="1">
      <c r="B41" s="1217" t="s">
        <v>24</v>
      </c>
      <c r="C41" s="1218"/>
      <c r="D41" s="81"/>
      <c r="E41" s="1219" t="s">
        <v>25</v>
      </c>
      <c r="F41" s="1219"/>
      <c r="G41" s="1219"/>
      <c r="H41" s="1220"/>
      <c r="I41" s="82">
        <v>87934</v>
      </c>
      <c r="J41" s="83">
        <v>90110</v>
      </c>
      <c r="K41" s="83">
        <v>88978</v>
      </c>
      <c r="L41" s="83">
        <v>85709</v>
      </c>
      <c r="M41" s="84">
        <v>86244</v>
      </c>
    </row>
    <row r="42" spans="2:13" ht="27.75" customHeight="1">
      <c r="B42" s="1207"/>
      <c r="C42" s="1208"/>
      <c r="D42" s="85"/>
      <c r="E42" s="1211" t="s">
        <v>26</v>
      </c>
      <c r="F42" s="1211"/>
      <c r="G42" s="1211"/>
      <c r="H42" s="1212"/>
      <c r="I42" s="86">
        <v>3653</v>
      </c>
      <c r="J42" s="87">
        <v>3594</v>
      </c>
      <c r="K42" s="87">
        <v>3535</v>
      </c>
      <c r="L42" s="87">
        <v>1149</v>
      </c>
      <c r="M42" s="88">
        <v>1091</v>
      </c>
    </row>
    <row r="43" spans="2:13" ht="27.75" customHeight="1">
      <c r="B43" s="1207"/>
      <c r="C43" s="1208"/>
      <c r="D43" s="85"/>
      <c r="E43" s="1211" t="s">
        <v>27</v>
      </c>
      <c r="F43" s="1211"/>
      <c r="G43" s="1211"/>
      <c r="H43" s="1212"/>
      <c r="I43" s="86">
        <v>31975</v>
      </c>
      <c r="J43" s="87">
        <v>30490</v>
      </c>
      <c r="K43" s="87">
        <v>29106</v>
      </c>
      <c r="L43" s="87">
        <v>26166</v>
      </c>
      <c r="M43" s="88">
        <v>24153</v>
      </c>
    </row>
    <row r="44" spans="2:13" ht="27.75" customHeight="1">
      <c r="B44" s="1207"/>
      <c r="C44" s="1208"/>
      <c r="D44" s="85"/>
      <c r="E44" s="1211" t="s">
        <v>28</v>
      </c>
      <c r="F44" s="1211"/>
      <c r="G44" s="1211"/>
      <c r="H44" s="1212"/>
      <c r="I44" s="86" t="s">
        <v>524</v>
      </c>
      <c r="J44" s="87" t="s">
        <v>524</v>
      </c>
      <c r="K44" s="87" t="s">
        <v>524</v>
      </c>
      <c r="L44" s="87" t="s">
        <v>524</v>
      </c>
      <c r="M44" s="88" t="s">
        <v>524</v>
      </c>
    </row>
    <row r="45" spans="2:13" ht="27.75" customHeight="1">
      <c r="B45" s="1207"/>
      <c r="C45" s="1208"/>
      <c r="D45" s="85"/>
      <c r="E45" s="1211" t="s">
        <v>29</v>
      </c>
      <c r="F45" s="1211"/>
      <c r="G45" s="1211"/>
      <c r="H45" s="1212"/>
      <c r="I45" s="86">
        <v>12252</v>
      </c>
      <c r="J45" s="87">
        <v>11205</v>
      </c>
      <c r="K45" s="87">
        <v>11167</v>
      </c>
      <c r="L45" s="87">
        <v>10675</v>
      </c>
      <c r="M45" s="88">
        <v>10414</v>
      </c>
    </row>
    <row r="46" spans="2:13" ht="27.75" customHeight="1">
      <c r="B46" s="1207"/>
      <c r="C46" s="1208"/>
      <c r="D46" s="89"/>
      <c r="E46" s="1211" t="s">
        <v>30</v>
      </c>
      <c r="F46" s="1211"/>
      <c r="G46" s="1211"/>
      <c r="H46" s="1212"/>
      <c r="I46" s="86">
        <v>1</v>
      </c>
      <c r="J46" s="87" t="s">
        <v>524</v>
      </c>
      <c r="K46" s="87" t="s">
        <v>524</v>
      </c>
      <c r="L46" s="87">
        <v>0</v>
      </c>
      <c r="M46" s="88" t="s">
        <v>524</v>
      </c>
    </row>
    <row r="47" spans="2:13" ht="27.75" customHeight="1">
      <c r="B47" s="1207"/>
      <c r="C47" s="1208"/>
      <c r="D47" s="90"/>
      <c r="E47" s="1221" t="s">
        <v>31</v>
      </c>
      <c r="F47" s="1222"/>
      <c r="G47" s="1222"/>
      <c r="H47" s="1223"/>
      <c r="I47" s="86" t="s">
        <v>524</v>
      </c>
      <c r="J47" s="87" t="s">
        <v>524</v>
      </c>
      <c r="K47" s="87" t="s">
        <v>524</v>
      </c>
      <c r="L47" s="87" t="s">
        <v>524</v>
      </c>
      <c r="M47" s="88" t="s">
        <v>524</v>
      </c>
    </row>
    <row r="48" spans="2:13" ht="27.75" customHeight="1">
      <c r="B48" s="1207"/>
      <c r="C48" s="1208"/>
      <c r="D48" s="85"/>
      <c r="E48" s="1211" t="s">
        <v>32</v>
      </c>
      <c r="F48" s="1211"/>
      <c r="G48" s="1211"/>
      <c r="H48" s="1212"/>
      <c r="I48" s="86" t="s">
        <v>524</v>
      </c>
      <c r="J48" s="87" t="s">
        <v>524</v>
      </c>
      <c r="K48" s="87" t="s">
        <v>524</v>
      </c>
      <c r="L48" s="87" t="s">
        <v>524</v>
      </c>
      <c r="M48" s="88" t="s">
        <v>524</v>
      </c>
    </row>
    <row r="49" spans="2:13" ht="27.75" customHeight="1">
      <c r="B49" s="1209"/>
      <c r="C49" s="1210"/>
      <c r="D49" s="85"/>
      <c r="E49" s="1211" t="s">
        <v>33</v>
      </c>
      <c r="F49" s="1211"/>
      <c r="G49" s="1211"/>
      <c r="H49" s="1212"/>
      <c r="I49" s="86" t="s">
        <v>524</v>
      </c>
      <c r="J49" s="87" t="s">
        <v>524</v>
      </c>
      <c r="K49" s="87" t="s">
        <v>524</v>
      </c>
      <c r="L49" s="87" t="s">
        <v>524</v>
      </c>
      <c r="M49" s="88" t="s">
        <v>524</v>
      </c>
    </row>
    <row r="50" spans="2:13" ht="27.75" customHeight="1">
      <c r="B50" s="1205" t="s">
        <v>34</v>
      </c>
      <c r="C50" s="1206"/>
      <c r="D50" s="91"/>
      <c r="E50" s="1211" t="s">
        <v>35</v>
      </c>
      <c r="F50" s="1211"/>
      <c r="G50" s="1211"/>
      <c r="H50" s="1212"/>
      <c r="I50" s="86">
        <v>25062</v>
      </c>
      <c r="J50" s="87">
        <v>25013</v>
      </c>
      <c r="K50" s="87">
        <v>27495</v>
      </c>
      <c r="L50" s="87">
        <v>26998</v>
      </c>
      <c r="M50" s="88">
        <v>27289</v>
      </c>
    </row>
    <row r="51" spans="2:13" ht="27.75" customHeight="1">
      <c r="B51" s="1207"/>
      <c r="C51" s="1208"/>
      <c r="D51" s="85"/>
      <c r="E51" s="1211" t="s">
        <v>36</v>
      </c>
      <c r="F51" s="1211"/>
      <c r="G51" s="1211"/>
      <c r="H51" s="1212"/>
      <c r="I51" s="86">
        <v>5477</v>
      </c>
      <c r="J51" s="87">
        <v>4812</v>
      </c>
      <c r="K51" s="87">
        <v>4865</v>
      </c>
      <c r="L51" s="87">
        <v>2630</v>
      </c>
      <c r="M51" s="88">
        <v>2612</v>
      </c>
    </row>
    <row r="52" spans="2:13" ht="27.75" customHeight="1">
      <c r="B52" s="1209"/>
      <c r="C52" s="1210"/>
      <c r="D52" s="85"/>
      <c r="E52" s="1211" t="s">
        <v>37</v>
      </c>
      <c r="F52" s="1211"/>
      <c r="G52" s="1211"/>
      <c r="H52" s="1212"/>
      <c r="I52" s="86">
        <v>87073</v>
      </c>
      <c r="J52" s="87">
        <v>89781</v>
      </c>
      <c r="K52" s="87">
        <v>91087</v>
      </c>
      <c r="L52" s="87">
        <v>87522</v>
      </c>
      <c r="M52" s="88">
        <v>87677</v>
      </c>
    </row>
    <row r="53" spans="2:13" ht="27.75" customHeight="1" thickBot="1">
      <c r="B53" s="1213" t="s">
        <v>38</v>
      </c>
      <c r="C53" s="1214"/>
      <c r="D53" s="92"/>
      <c r="E53" s="1215" t="s">
        <v>39</v>
      </c>
      <c r="F53" s="1215"/>
      <c r="G53" s="1215"/>
      <c r="H53" s="1216"/>
      <c r="I53" s="93">
        <v>18204</v>
      </c>
      <c r="J53" s="94">
        <v>15792</v>
      </c>
      <c r="K53" s="94">
        <v>9338</v>
      </c>
      <c r="L53" s="94">
        <v>6548</v>
      </c>
      <c r="M53" s="95">
        <v>4323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lrrMDW9UAzc1BSHcXe4z+rmdHTFf0fCOh+VLsglF/MvPkcE9qXtKtBtsktCMVr8ZwwOCpjrcWU6+8iiBi5h4A==" saltValue="N2Va4oS9sXqRM+iqteP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568</v>
      </c>
      <c r="G54" s="104" t="s">
        <v>569</v>
      </c>
      <c r="H54" s="105" t="s">
        <v>570</v>
      </c>
    </row>
    <row r="55" spans="2:8" ht="52.5" customHeight="1">
      <c r="B55" s="106"/>
      <c r="C55" s="1232" t="s">
        <v>42</v>
      </c>
      <c r="D55" s="1232"/>
      <c r="E55" s="1233"/>
      <c r="F55" s="107">
        <v>13744</v>
      </c>
      <c r="G55" s="107">
        <v>13810</v>
      </c>
      <c r="H55" s="108">
        <v>14083</v>
      </c>
    </row>
    <row r="56" spans="2:8" ht="52.5" customHeight="1">
      <c r="B56" s="109"/>
      <c r="C56" s="1234" t="s">
        <v>43</v>
      </c>
      <c r="D56" s="1234"/>
      <c r="E56" s="1235"/>
      <c r="F56" s="110">
        <v>7709</v>
      </c>
      <c r="G56" s="110">
        <v>7011</v>
      </c>
      <c r="H56" s="111">
        <v>7012</v>
      </c>
    </row>
    <row r="57" spans="2:8" ht="53.25" customHeight="1">
      <c r="B57" s="109"/>
      <c r="C57" s="1236" t="s">
        <v>44</v>
      </c>
      <c r="D57" s="1236"/>
      <c r="E57" s="1237"/>
      <c r="F57" s="112">
        <v>9758</v>
      </c>
      <c r="G57" s="112">
        <v>10042</v>
      </c>
      <c r="H57" s="113">
        <v>7872</v>
      </c>
    </row>
    <row r="58" spans="2:8" ht="45.75" customHeight="1">
      <c r="B58" s="114"/>
      <c r="C58" s="1224" t="s">
        <v>583</v>
      </c>
      <c r="D58" s="1225"/>
      <c r="E58" s="1226"/>
      <c r="F58" s="115">
        <v>1886</v>
      </c>
      <c r="G58" s="115">
        <v>2025</v>
      </c>
      <c r="H58" s="116">
        <v>2026</v>
      </c>
    </row>
    <row r="59" spans="2:8" ht="45.75" customHeight="1">
      <c r="B59" s="114"/>
      <c r="C59" s="1224" t="s">
        <v>584</v>
      </c>
      <c r="D59" s="1225"/>
      <c r="E59" s="1226"/>
      <c r="F59" s="115">
        <v>4011</v>
      </c>
      <c r="G59" s="115">
        <v>4012</v>
      </c>
      <c r="H59" s="116">
        <v>1723</v>
      </c>
    </row>
    <row r="60" spans="2:8" ht="45.75" customHeight="1">
      <c r="B60" s="114"/>
      <c r="C60" s="1224" t="s">
        <v>585</v>
      </c>
      <c r="D60" s="1225"/>
      <c r="E60" s="1226"/>
      <c r="F60" s="115">
        <v>931</v>
      </c>
      <c r="G60" s="115">
        <v>1081</v>
      </c>
      <c r="H60" s="116">
        <v>1249</v>
      </c>
    </row>
    <row r="61" spans="2:8" ht="45.75" customHeight="1">
      <c r="B61" s="114"/>
      <c r="C61" s="1224" t="s">
        <v>586</v>
      </c>
      <c r="D61" s="1225"/>
      <c r="E61" s="1226"/>
      <c r="F61" s="115">
        <v>948</v>
      </c>
      <c r="G61" s="115">
        <v>948</v>
      </c>
      <c r="H61" s="116">
        <v>948</v>
      </c>
    </row>
    <row r="62" spans="2:8" ht="45.75" customHeight="1" thickBot="1">
      <c r="B62" s="117"/>
      <c r="C62" s="1227" t="s">
        <v>587</v>
      </c>
      <c r="D62" s="1228"/>
      <c r="E62" s="1229"/>
      <c r="F62" s="118">
        <v>616</v>
      </c>
      <c r="G62" s="118">
        <v>616</v>
      </c>
      <c r="H62" s="119">
        <v>616</v>
      </c>
    </row>
    <row r="63" spans="2:8" ht="52.5" customHeight="1" thickBot="1">
      <c r="B63" s="120"/>
      <c r="C63" s="1230" t="s">
        <v>45</v>
      </c>
      <c r="D63" s="1230"/>
      <c r="E63" s="1231"/>
      <c r="F63" s="121">
        <v>31211</v>
      </c>
      <c r="G63" s="121">
        <v>30863</v>
      </c>
      <c r="H63" s="122">
        <v>28967</v>
      </c>
    </row>
    <row r="64" spans="2:8" ht="15" customHeight="1"/>
    <row r="65" ht="0" hidden="1" customHeight="1"/>
    <row r="66" ht="0" hidden="1" customHeight="1"/>
  </sheetData>
  <sheetProtection algorithmName="SHA-512" hashValue="U3qpLafaGx4eTY84KMx3OlzphYzaeDTHKHkz4KgLHJhtC3kCEk7ZgUq+D4YfMtDIRZrT9+uSG9sGHX883BCp0w==" saltValue="MU7fA/LuJYBezWIuDz8R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c r="A1" s="1238"/>
      <c r="B1" s="1239"/>
      <c r="DD1" s="1240"/>
      <c r="DE1" s="1240"/>
    </row>
    <row r="2" spans="1:143" ht="25.5" customHeight="1">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c r="DD19" s="1240"/>
      <c r="DE19" s="1240"/>
    </row>
    <row r="20" spans="1:351">
      <c r="DD20" s="1240"/>
      <c r="DE20" s="1240"/>
    </row>
    <row r="21" spans="1:351" ht="17.2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c r="B22" s="1247"/>
      <c r="MM22" s="1246"/>
    </row>
    <row r="23" spans="1:351">
      <c r="B23" s="1247"/>
    </row>
    <row r="24" spans="1:351">
      <c r="B24" s="1247"/>
    </row>
    <row r="25" spans="1:351">
      <c r="B25" s="1247"/>
    </row>
    <row r="26" spans="1:351">
      <c r="B26" s="1247"/>
    </row>
    <row r="27" spans="1:351">
      <c r="B27" s="1247"/>
    </row>
    <row r="28" spans="1:351">
      <c r="B28" s="1247"/>
    </row>
    <row r="29" spans="1:351">
      <c r="B29" s="1247"/>
    </row>
    <row r="30" spans="1:351">
      <c r="B30" s="1247"/>
    </row>
    <row r="31" spans="1:351">
      <c r="B31" s="1247"/>
    </row>
    <row r="32" spans="1:351">
      <c r="B32" s="1247"/>
    </row>
    <row r="33" spans="2:109">
      <c r="B33" s="1247"/>
    </row>
    <row r="34" spans="2:109">
      <c r="B34" s="1247"/>
    </row>
    <row r="35" spans="2:109">
      <c r="B35" s="1247"/>
    </row>
    <row r="36" spans="2:109">
      <c r="B36" s="1247"/>
    </row>
    <row r="37" spans="2:109">
      <c r="B37" s="1247"/>
    </row>
    <row r="38" spans="2:109">
      <c r="B38" s="1247"/>
    </row>
    <row r="39" spans="2:109">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c r="B40" s="1252"/>
      <c r="DD40" s="1252"/>
      <c r="DE40" s="1240"/>
    </row>
    <row r="41" spans="2:109" ht="17.25">
      <c r="B41" s="1253" t="s">
        <v>610</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c r="B42" s="1247"/>
      <c r="G42" s="1254"/>
      <c r="I42" s="1255"/>
      <c r="J42" s="1255"/>
      <c r="K42" s="1255"/>
      <c r="AM42" s="1254"/>
      <c r="AN42" s="1254" t="s">
        <v>611</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c r="B43" s="1247"/>
      <c r="AN43" s="1256" t="s">
        <v>612</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c r="B49" s="1247"/>
      <c r="AN49" s="1240" t="s">
        <v>613</v>
      </c>
    </row>
    <row r="50" spans="1:109">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566</v>
      </c>
      <c r="BQ50" s="1272"/>
      <c r="BR50" s="1272"/>
      <c r="BS50" s="1272"/>
      <c r="BT50" s="1272"/>
      <c r="BU50" s="1272"/>
      <c r="BV50" s="1272"/>
      <c r="BW50" s="1272"/>
      <c r="BX50" s="1272" t="s">
        <v>567</v>
      </c>
      <c r="BY50" s="1272"/>
      <c r="BZ50" s="1272"/>
      <c r="CA50" s="1272"/>
      <c r="CB50" s="1272"/>
      <c r="CC50" s="1272"/>
      <c r="CD50" s="1272"/>
      <c r="CE50" s="1272"/>
      <c r="CF50" s="1272" t="s">
        <v>568</v>
      </c>
      <c r="CG50" s="1272"/>
      <c r="CH50" s="1272"/>
      <c r="CI50" s="1272"/>
      <c r="CJ50" s="1272"/>
      <c r="CK50" s="1272"/>
      <c r="CL50" s="1272"/>
      <c r="CM50" s="1272"/>
      <c r="CN50" s="1272" t="s">
        <v>569</v>
      </c>
      <c r="CO50" s="1272"/>
      <c r="CP50" s="1272"/>
      <c r="CQ50" s="1272"/>
      <c r="CR50" s="1272"/>
      <c r="CS50" s="1272"/>
      <c r="CT50" s="1272"/>
      <c r="CU50" s="1272"/>
      <c r="CV50" s="1272" t="s">
        <v>570</v>
      </c>
      <c r="CW50" s="1272"/>
      <c r="CX50" s="1272"/>
      <c r="CY50" s="1272"/>
      <c r="CZ50" s="1272"/>
      <c r="DA50" s="1272"/>
      <c r="DB50" s="1272"/>
      <c r="DC50" s="1272"/>
    </row>
    <row r="51" spans="1:109" ht="13.5" customHeight="1">
      <c r="B51" s="1247"/>
      <c r="G51" s="1273"/>
      <c r="H51" s="1273"/>
      <c r="I51" s="1274"/>
      <c r="J51" s="1274"/>
      <c r="K51" s="1275"/>
      <c r="L51" s="1275"/>
      <c r="M51" s="1275"/>
      <c r="N51" s="1275"/>
      <c r="AM51" s="1265"/>
      <c r="AN51" s="1276" t="s">
        <v>614</v>
      </c>
      <c r="AO51" s="1276"/>
      <c r="AP51" s="1276"/>
      <c r="AQ51" s="1276"/>
      <c r="AR51" s="1276"/>
      <c r="AS51" s="1276"/>
      <c r="AT51" s="1276"/>
      <c r="AU51" s="1276"/>
      <c r="AV51" s="1276"/>
      <c r="AW51" s="1276"/>
      <c r="AX51" s="1276"/>
      <c r="AY51" s="1276"/>
      <c r="AZ51" s="1276"/>
      <c r="BA51" s="1276"/>
      <c r="BB51" s="1276" t="s">
        <v>615</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8">
        <v>17.399999999999999</v>
      </c>
      <c r="CO51" s="1278"/>
      <c r="CP51" s="1278"/>
      <c r="CQ51" s="1278"/>
      <c r="CR51" s="1278"/>
      <c r="CS51" s="1278"/>
      <c r="CT51" s="1278"/>
      <c r="CU51" s="1278"/>
      <c r="CV51" s="1277"/>
      <c r="CW51" s="1278"/>
      <c r="CX51" s="1278"/>
      <c r="CY51" s="1278"/>
      <c r="CZ51" s="1278"/>
      <c r="DA51" s="1278"/>
      <c r="DB51" s="1278"/>
      <c r="DC51" s="1278"/>
    </row>
    <row r="52" spans="1:109">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616</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8">
        <v>72.2</v>
      </c>
      <c r="CO53" s="1278"/>
      <c r="CP53" s="1278"/>
      <c r="CQ53" s="1278"/>
      <c r="CR53" s="1278"/>
      <c r="CS53" s="1278"/>
      <c r="CT53" s="1278"/>
      <c r="CU53" s="1278"/>
      <c r="CV53" s="1277"/>
      <c r="CW53" s="1278"/>
      <c r="CX53" s="1278"/>
      <c r="CY53" s="1278"/>
      <c r="CZ53" s="1278"/>
      <c r="DA53" s="1278"/>
      <c r="DB53" s="1278"/>
      <c r="DC53" s="1278"/>
    </row>
    <row r="54" spans="1:109">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1255"/>
      <c r="B55" s="1247"/>
      <c r="G55" s="1266"/>
      <c r="H55" s="1266"/>
      <c r="I55" s="1266"/>
      <c r="J55" s="1266"/>
      <c r="K55" s="1275"/>
      <c r="L55" s="1275"/>
      <c r="M55" s="1275"/>
      <c r="N55" s="1275"/>
      <c r="AN55" s="1272" t="s">
        <v>617</v>
      </c>
      <c r="AO55" s="1272"/>
      <c r="AP55" s="1272"/>
      <c r="AQ55" s="1272"/>
      <c r="AR55" s="1272"/>
      <c r="AS55" s="1272"/>
      <c r="AT55" s="1272"/>
      <c r="AU55" s="1272"/>
      <c r="AV55" s="1272"/>
      <c r="AW55" s="1272"/>
      <c r="AX55" s="1272"/>
      <c r="AY55" s="1272"/>
      <c r="AZ55" s="1272"/>
      <c r="BA55" s="1272"/>
      <c r="BB55" s="1276" t="s">
        <v>615</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8">
        <v>24.1</v>
      </c>
      <c r="CO55" s="1278"/>
      <c r="CP55" s="1278"/>
      <c r="CQ55" s="1278"/>
      <c r="CR55" s="1278"/>
      <c r="CS55" s="1278"/>
      <c r="CT55" s="1278"/>
      <c r="CU55" s="1278"/>
      <c r="CV55" s="1277"/>
      <c r="CW55" s="1278"/>
      <c r="CX55" s="1278"/>
      <c r="CY55" s="1278"/>
      <c r="CZ55" s="1278"/>
      <c r="DA55" s="1278"/>
      <c r="DB55" s="1278"/>
      <c r="DC55" s="1278"/>
    </row>
    <row r="56" spans="1:109">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618</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8">
        <v>57.1</v>
      </c>
      <c r="CO57" s="1278"/>
      <c r="CP57" s="1278"/>
      <c r="CQ57" s="1278"/>
      <c r="CR57" s="1278"/>
      <c r="CS57" s="1278"/>
      <c r="CT57" s="1278"/>
      <c r="CU57" s="1278"/>
      <c r="CV57" s="1277"/>
      <c r="CW57" s="1278"/>
      <c r="CX57" s="1278"/>
      <c r="CY57" s="1278"/>
      <c r="CZ57" s="1278"/>
      <c r="DA57" s="1278"/>
      <c r="DB57" s="1278"/>
      <c r="DC57" s="1278"/>
      <c r="DD57" s="1281"/>
      <c r="DE57" s="1279"/>
    </row>
    <row r="58" spans="1:109" s="1255" customFormat="1">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c r="B63" s="1287" t="s">
        <v>619</v>
      </c>
    </row>
    <row r="64" spans="1:109">
      <c r="B64" s="1247"/>
      <c r="G64" s="1254"/>
      <c r="I64" s="1288"/>
      <c r="J64" s="1288"/>
      <c r="K64" s="1288"/>
      <c r="L64" s="1288"/>
      <c r="M64" s="1288"/>
      <c r="N64" s="1289"/>
      <c r="AM64" s="1254"/>
      <c r="AN64" s="1254" t="s">
        <v>611</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c r="B65" s="1247"/>
      <c r="AN65" s="1256" t="s">
        <v>620</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c r="B71" s="1247"/>
      <c r="G71" s="1293"/>
      <c r="I71" s="1294"/>
      <c r="J71" s="1291"/>
      <c r="K71" s="1291"/>
      <c r="L71" s="1292"/>
      <c r="M71" s="1291"/>
      <c r="N71" s="1292"/>
      <c r="AM71" s="1293"/>
      <c r="AN71" s="1240" t="s">
        <v>613</v>
      </c>
    </row>
    <row r="72" spans="2:107">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566</v>
      </c>
      <c r="BQ72" s="1272"/>
      <c r="BR72" s="1272"/>
      <c r="BS72" s="1272"/>
      <c r="BT72" s="1272"/>
      <c r="BU72" s="1272"/>
      <c r="BV72" s="1272"/>
      <c r="BW72" s="1272"/>
      <c r="BX72" s="1272" t="s">
        <v>567</v>
      </c>
      <c r="BY72" s="1272"/>
      <c r="BZ72" s="1272"/>
      <c r="CA72" s="1272"/>
      <c r="CB72" s="1272"/>
      <c r="CC72" s="1272"/>
      <c r="CD72" s="1272"/>
      <c r="CE72" s="1272"/>
      <c r="CF72" s="1272" t="s">
        <v>568</v>
      </c>
      <c r="CG72" s="1272"/>
      <c r="CH72" s="1272"/>
      <c r="CI72" s="1272"/>
      <c r="CJ72" s="1272"/>
      <c r="CK72" s="1272"/>
      <c r="CL72" s="1272"/>
      <c r="CM72" s="1272"/>
      <c r="CN72" s="1272" t="s">
        <v>569</v>
      </c>
      <c r="CO72" s="1272"/>
      <c r="CP72" s="1272"/>
      <c r="CQ72" s="1272"/>
      <c r="CR72" s="1272"/>
      <c r="CS72" s="1272"/>
      <c r="CT72" s="1272"/>
      <c r="CU72" s="1272"/>
      <c r="CV72" s="1272" t="s">
        <v>570</v>
      </c>
      <c r="CW72" s="1272"/>
      <c r="CX72" s="1272"/>
      <c r="CY72" s="1272"/>
      <c r="CZ72" s="1272"/>
      <c r="DA72" s="1272"/>
      <c r="DB72" s="1272"/>
      <c r="DC72" s="1272"/>
    </row>
    <row r="73" spans="2:107">
      <c r="B73" s="1247"/>
      <c r="G73" s="1273"/>
      <c r="H73" s="1273"/>
      <c r="I73" s="1273"/>
      <c r="J73" s="1273"/>
      <c r="K73" s="1295"/>
      <c r="L73" s="1295"/>
      <c r="M73" s="1295"/>
      <c r="N73" s="1295"/>
      <c r="AM73" s="1265"/>
      <c r="AN73" s="1276" t="s">
        <v>614</v>
      </c>
      <c r="AO73" s="1276"/>
      <c r="AP73" s="1276"/>
      <c r="AQ73" s="1276"/>
      <c r="AR73" s="1276"/>
      <c r="AS73" s="1276"/>
      <c r="AT73" s="1276"/>
      <c r="AU73" s="1276"/>
      <c r="AV73" s="1276"/>
      <c r="AW73" s="1276"/>
      <c r="AX73" s="1276"/>
      <c r="AY73" s="1276"/>
      <c r="AZ73" s="1276"/>
      <c r="BA73" s="1276"/>
      <c r="BB73" s="1276" t="s">
        <v>621</v>
      </c>
      <c r="BC73" s="1276"/>
      <c r="BD73" s="1276"/>
      <c r="BE73" s="1276"/>
      <c r="BF73" s="1276"/>
      <c r="BG73" s="1276"/>
      <c r="BH73" s="1276"/>
      <c r="BI73" s="1276"/>
      <c r="BJ73" s="1276"/>
      <c r="BK73" s="1276"/>
      <c r="BL73" s="1276"/>
      <c r="BM73" s="1276"/>
      <c r="BN73" s="1276"/>
      <c r="BO73" s="1276"/>
      <c r="BP73" s="1278">
        <v>47.1</v>
      </c>
      <c r="BQ73" s="1278"/>
      <c r="BR73" s="1278"/>
      <c r="BS73" s="1278"/>
      <c r="BT73" s="1278"/>
      <c r="BU73" s="1278"/>
      <c r="BV73" s="1278"/>
      <c r="BW73" s="1278"/>
      <c r="BX73" s="1278">
        <v>40.200000000000003</v>
      </c>
      <c r="BY73" s="1278"/>
      <c r="BZ73" s="1278"/>
      <c r="CA73" s="1278"/>
      <c r="CB73" s="1278"/>
      <c r="CC73" s="1278"/>
      <c r="CD73" s="1278"/>
      <c r="CE73" s="1278"/>
      <c r="CF73" s="1278">
        <v>24.2</v>
      </c>
      <c r="CG73" s="1278"/>
      <c r="CH73" s="1278"/>
      <c r="CI73" s="1278"/>
      <c r="CJ73" s="1278"/>
      <c r="CK73" s="1278"/>
      <c r="CL73" s="1278"/>
      <c r="CM73" s="1278"/>
      <c r="CN73" s="1278">
        <v>17.399999999999999</v>
      </c>
      <c r="CO73" s="1278"/>
      <c r="CP73" s="1278"/>
      <c r="CQ73" s="1278"/>
      <c r="CR73" s="1278"/>
      <c r="CS73" s="1278"/>
      <c r="CT73" s="1278"/>
      <c r="CU73" s="1278"/>
      <c r="CV73" s="1278">
        <v>11.8</v>
      </c>
      <c r="CW73" s="1278"/>
      <c r="CX73" s="1278"/>
      <c r="CY73" s="1278"/>
      <c r="CZ73" s="1278"/>
      <c r="DA73" s="1278"/>
      <c r="DB73" s="1278"/>
      <c r="DC73" s="1278"/>
    </row>
    <row r="74" spans="2:107">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622</v>
      </c>
      <c r="BC75" s="1276"/>
      <c r="BD75" s="1276"/>
      <c r="BE75" s="1276"/>
      <c r="BF75" s="1276"/>
      <c r="BG75" s="1276"/>
      <c r="BH75" s="1276"/>
      <c r="BI75" s="1276"/>
      <c r="BJ75" s="1276"/>
      <c r="BK75" s="1276"/>
      <c r="BL75" s="1276"/>
      <c r="BM75" s="1276"/>
      <c r="BN75" s="1276"/>
      <c r="BO75" s="1276"/>
      <c r="BP75" s="1278">
        <v>13.9</v>
      </c>
      <c r="BQ75" s="1278"/>
      <c r="BR75" s="1278"/>
      <c r="BS75" s="1278"/>
      <c r="BT75" s="1278"/>
      <c r="BU75" s="1278"/>
      <c r="BV75" s="1278"/>
      <c r="BW75" s="1278"/>
      <c r="BX75" s="1278">
        <v>13</v>
      </c>
      <c r="BY75" s="1278"/>
      <c r="BZ75" s="1278"/>
      <c r="CA75" s="1278"/>
      <c r="CB75" s="1278"/>
      <c r="CC75" s="1278"/>
      <c r="CD75" s="1278"/>
      <c r="CE75" s="1278"/>
      <c r="CF75" s="1278">
        <v>12.8</v>
      </c>
      <c r="CG75" s="1278"/>
      <c r="CH75" s="1278"/>
      <c r="CI75" s="1278"/>
      <c r="CJ75" s="1278"/>
      <c r="CK75" s="1278"/>
      <c r="CL75" s="1278"/>
      <c r="CM75" s="1278"/>
      <c r="CN75" s="1278">
        <v>12.6</v>
      </c>
      <c r="CO75" s="1278"/>
      <c r="CP75" s="1278"/>
      <c r="CQ75" s="1278"/>
      <c r="CR75" s="1278"/>
      <c r="CS75" s="1278"/>
      <c r="CT75" s="1278"/>
      <c r="CU75" s="1278"/>
      <c r="CV75" s="1278">
        <v>12.8</v>
      </c>
      <c r="CW75" s="1278"/>
      <c r="CX75" s="1278"/>
      <c r="CY75" s="1278"/>
      <c r="CZ75" s="1278"/>
      <c r="DA75" s="1278"/>
      <c r="DB75" s="1278"/>
      <c r="DC75" s="1278"/>
    </row>
    <row r="76" spans="2:107">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1247"/>
      <c r="G77" s="1266"/>
      <c r="H77" s="1266"/>
      <c r="I77" s="1266"/>
      <c r="J77" s="1266"/>
      <c r="K77" s="1295"/>
      <c r="L77" s="1295"/>
      <c r="M77" s="1295"/>
      <c r="N77" s="1295"/>
      <c r="AN77" s="1272" t="s">
        <v>623</v>
      </c>
      <c r="AO77" s="1272"/>
      <c r="AP77" s="1272"/>
      <c r="AQ77" s="1272"/>
      <c r="AR77" s="1272"/>
      <c r="AS77" s="1272"/>
      <c r="AT77" s="1272"/>
      <c r="AU77" s="1272"/>
      <c r="AV77" s="1272"/>
      <c r="AW77" s="1272"/>
      <c r="AX77" s="1272"/>
      <c r="AY77" s="1272"/>
      <c r="AZ77" s="1272"/>
      <c r="BA77" s="1272"/>
      <c r="BB77" s="1276" t="s">
        <v>615</v>
      </c>
      <c r="BC77" s="1276"/>
      <c r="BD77" s="1276"/>
      <c r="BE77" s="1276"/>
      <c r="BF77" s="1276"/>
      <c r="BG77" s="1276"/>
      <c r="BH77" s="1276"/>
      <c r="BI77" s="1276"/>
      <c r="BJ77" s="1276"/>
      <c r="BK77" s="1276"/>
      <c r="BL77" s="1276"/>
      <c r="BM77" s="1276"/>
      <c r="BN77" s="1276"/>
      <c r="BO77" s="1276"/>
      <c r="BP77" s="1278">
        <v>32.6</v>
      </c>
      <c r="BQ77" s="1278"/>
      <c r="BR77" s="1278"/>
      <c r="BS77" s="1278"/>
      <c r="BT77" s="1278"/>
      <c r="BU77" s="1278"/>
      <c r="BV77" s="1278"/>
      <c r="BW77" s="1278"/>
      <c r="BX77" s="1278">
        <v>30.5</v>
      </c>
      <c r="BY77" s="1278"/>
      <c r="BZ77" s="1278"/>
      <c r="CA77" s="1278"/>
      <c r="CB77" s="1278"/>
      <c r="CC77" s="1278"/>
      <c r="CD77" s="1278"/>
      <c r="CE77" s="1278"/>
      <c r="CF77" s="1278">
        <v>13.7</v>
      </c>
      <c r="CG77" s="1278"/>
      <c r="CH77" s="1278"/>
      <c r="CI77" s="1278"/>
      <c r="CJ77" s="1278"/>
      <c r="CK77" s="1278"/>
      <c r="CL77" s="1278"/>
      <c r="CM77" s="1278"/>
      <c r="CN77" s="1278">
        <v>24.1</v>
      </c>
      <c r="CO77" s="1278"/>
      <c r="CP77" s="1278"/>
      <c r="CQ77" s="1278"/>
      <c r="CR77" s="1278"/>
      <c r="CS77" s="1278"/>
      <c r="CT77" s="1278"/>
      <c r="CU77" s="1278"/>
      <c r="CV77" s="1278">
        <v>20.100000000000001</v>
      </c>
      <c r="CW77" s="1278"/>
      <c r="CX77" s="1278"/>
      <c r="CY77" s="1278"/>
      <c r="CZ77" s="1278"/>
      <c r="DA77" s="1278"/>
      <c r="DB77" s="1278"/>
      <c r="DC77" s="1278"/>
    </row>
    <row r="78" spans="2:107">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624</v>
      </c>
      <c r="BC79" s="1276"/>
      <c r="BD79" s="1276"/>
      <c r="BE79" s="1276"/>
      <c r="BF79" s="1276"/>
      <c r="BG79" s="1276"/>
      <c r="BH79" s="1276"/>
      <c r="BI79" s="1276"/>
      <c r="BJ79" s="1276"/>
      <c r="BK79" s="1276"/>
      <c r="BL79" s="1276"/>
      <c r="BM79" s="1276"/>
      <c r="BN79" s="1276"/>
      <c r="BO79" s="1276"/>
      <c r="BP79" s="1278">
        <v>5.9</v>
      </c>
      <c r="BQ79" s="1278"/>
      <c r="BR79" s="1278"/>
      <c r="BS79" s="1278"/>
      <c r="BT79" s="1278"/>
      <c r="BU79" s="1278"/>
      <c r="BV79" s="1278"/>
      <c r="BW79" s="1278"/>
      <c r="BX79" s="1278">
        <v>5.2</v>
      </c>
      <c r="BY79" s="1278"/>
      <c r="BZ79" s="1278"/>
      <c r="CA79" s="1278"/>
      <c r="CB79" s="1278"/>
      <c r="CC79" s="1278"/>
      <c r="CD79" s="1278"/>
      <c r="CE79" s="1278"/>
      <c r="CF79" s="1278">
        <v>5.8</v>
      </c>
      <c r="CG79" s="1278"/>
      <c r="CH79" s="1278"/>
      <c r="CI79" s="1278"/>
      <c r="CJ79" s="1278"/>
      <c r="CK79" s="1278"/>
      <c r="CL79" s="1278"/>
      <c r="CM79" s="1278"/>
      <c r="CN79" s="1278">
        <v>6</v>
      </c>
      <c r="CO79" s="1278"/>
      <c r="CP79" s="1278"/>
      <c r="CQ79" s="1278"/>
      <c r="CR79" s="1278"/>
      <c r="CS79" s="1278"/>
      <c r="CT79" s="1278"/>
      <c r="CU79" s="1278"/>
      <c r="CV79" s="1278">
        <v>5.8</v>
      </c>
      <c r="CW79" s="1278"/>
      <c r="CX79" s="1278"/>
      <c r="CY79" s="1278"/>
      <c r="CZ79" s="1278"/>
      <c r="DA79" s="1278"/>
      <c r="DB79" s="1278"/>
      <c r="DC79" s="1278"/>
    </row>
    <row r="80" spans="2:107">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1247"/>
    </row>
    <row r="82" spans="2:109" ht="17.2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c r="DD84" s="1240"/>
      <c r="DE84" s="1240"/>
    </row>
    <row r="85" spans="2:109">
      <c r="DD85" s="1240"/>
      <c r="DE85" s="1240"/>
    </row>
    <row r="86" spans="2:109" hidden="1">
      <c r="DD86" s="1240"/>
      <c r="DE86" s="1240"/>
    </row>
    <row r="87" spans="2:109" hidden="1">
      <c r="K87" s="1298"/>
      <c r="AQ87" s="1298"/>
      <c r="BC87" s="1298"/>
      <c r="BO87" s="1298"/>
      <c r="CA87" s="1298"/>
      <c r="CM87" s="1298"/>
      <c r="CY87" s="1298"/>
      <c r="DD87" s="1240"/>
      <c r="DE87" s="1240"/>
    </row>
    <row r="88" spans="2:109" hidden="1">
      <c r="DD88" s="1240"/>
      <c r="DE88" s="1240"/>
    </row>
    <row r="89" spans="2:109" hidden="1">
      <c r="DD89" s="1240"/>
      <c r="DE89" s="1240"/>
    </row>
    <row r="90" spans="2:109" hidden="1">
      <c r="DD90" s="1240"/>
      <c r="DE90" s="1240"/>
    </row>
    <row r="91" spans="2:109" hidden="1">
      <c r="DD91" s="1240"/>
      <c r="DE91" s="1240"/>
    </row>
    <row r="92" spans="2:109" ht="13.5" hidden="1" customHeight="1">
      <c r="DD92" s="1240"/>
      <c r="DE92" s="1240"/>
    </row>
    <row r="93" spans="2:109" ht="13.5" hidden="1" customHeight="1">
      <c r="DD93" s="1240"/>
      <c r="DE93" s="1240"/>
    </row>
    <row r="94" spans="2:109" ht="13.5" hidden="1" customHeight="1">
      <c r="DD94" s="1240"/>
      <c r="DE94" s="1240"/>
    </row>
    <row r="95" spans="2:109" ht="13.5" hidden="1" customHeight="1">
      <c r="DD95" s="1240"/>
      <c r="DE95" s="1240"/>
    </row>
    <row r="96" spans="2:109" ht="13.5" hidden="1" customHeight="1">
      <c r="DD96" s="1240"/>
      <c r="DE96" s="1240"/>
    </row>
    <row r="97" spans="108:109" ht="13.5" hidden="1" customHeight="1">
      <c r="DD97" s="1240"/>
      <c r="DE97" s="1240"/>
    </row>
    <row r="98" spans="108:109" ht="13.5" hidden="1" customHeight="1">
      <c r="DD98" s="1240"/>
      <c r="DE98" s="1240"/>
    </row>
    <row r="99" spans="108:109" ht="13.5" hidden="1" customHeight="1">
      <c r="DD99" s="1240"/>
      <c r="DE99" s="1240"/>
    </row>
    <row r="100" spans="108:109" ht="13.5" hidden="1" customHeight="1">
      <c r="DD100" s="1240"/>
      <c r="DE100" s="1240"/>
    </row>
    <row r="101" spans="108:109" ht="13.5" hidden="1" customHeight="1">
      <c r="DD101" s="1240"/>
      <c r="DE101" s="1240"/>
    </row>
    <row r="102" spans="108:109" ht="13.5" hidden="1" customHeight="1">
      <c r="DD102" s="1240"/>
      <c r="DE102" s="1240"/>
    </row>
    <row r="103" spans="108:109" ht="13.5" hidden="1" customHeight="1">
      <c r="DD103" s="1240"/>
      <c r="DE103" s="1240"/>
    </row>
    <row r="104" spans="108:109" ht="13.5" hidden="1" customHeight="1">
      <c r="DD104" s="1240"/>
      <c r="DE104" s="1240"/>
    </row>
    <row r="105" spans="108:109" ht="13.5" hidden="1" customHeight="1">
      <c r="DD105" s="1240"/>
      <c r="DE105" s="1240"/>
    </row>
    <row r="106" spans="108:109" ht="13.5" hidden="1" customHeight="1">
      <c r="DD106" s="1240"/>
      <c r="DE106" s="1240"/>
    </row>
    <row r="107" spans="108:109" ht="13.5" hidden="1" customHeight="1">
      <c r="DD107" s="1240"/>
      <c r="DE107" s="1240"/>
    </row>
    <row r="108" spans="108:109" ht="13.5" hidden="1" customHeight="1">
      <c r="DD108" s="1240"/>
      <c r="DE108" s="1240"/>
    </row>
    <row r="109" spans="108:109" ht="13.5" hidden="1" customHeight="1">
      <c r="DD109" s="1240"/>
      <c r="DE109" s="1240"/>
    </row>
    <row r="110" spans="108:109" ht="13.5" hidden="1" customHeight="1">
      <c r="DD110" s="1240"/>
      <c r="DE110" s="1240"/>
    </row>
    <row r="111" spans="108:109" ht="13.5" hidden="1" customHeight="1">
      <c r="DD111" s="1240"/>
      <c r="DE111" s="1240"/>
    </row>
    <row r="112" spans="108:109" ht="13.5" hidden="1" customHeight="1">
      <c r="DD112" s="1240"/>
      <c r="DE112" s="1240"/>
    </row>
    <row r="113" spans="108:109" ht="13.5" hidden="1" customHeight="1">
      <c r="DD113" s="1240"/>
      <c r="DE113" s="1240"/>
    </row>
    <row r="114" spans="108:109" ht="13.5" hidden="1" customHeight="1">
      <c r="DD114" s="1240"/>
      <c r="DE114" s="1240"/>
    </row>
    <row r="115" spans="108:109" ht="13.5" hidden="1" customHeight="1">
      <c r="DD115" s="1240"/>
      <c r="DE115" s="1240"/>
    </row>
    <row r="116" spans="108:109" ht="13.5" hidden="1" customHeight="1">
      <c r="DD116" s="1240"/>
      <c r="DE116" s="1240"/>
    </row>
    <row r="117" spans="108:109" ht="13.5" hidden="1" customHeight="1">
      <c r="DD117" s="1240"/>
      <c r="DE117" s="1240"/>
    </row>
    <row r="118" spans="108:109" ht="13.5" hidden="1" customHeight="1">
      <c r="DD118" s="1240"/>
      <c r="DE118" s="1240"/>
    </row>
    <row r="119" spans="108:109" ht="13.5" hidden="1" customHeight="1">
      <c r="DD119" s="1240"/>
      <c r="DE119" s="1240"/>
    </row>
    <row r="120" spans="108:109" ht="13.5" hidden="1" customHeight="1">
      <c r="DD120" s="1240"/>
      <c r="DE120" s="1240"/>
    </row>
    <row r="121" spans="108:109" ht="13.5" hidden="1" customHeight="1">
      <c r="DD121" s="1240"/>
      <c r="DE121" s="1240"/>
    </row>
    <row r="122" spans="108:109" ht="13.5" hidden="1" customHeight="1">
      <c r="DD122" s="1240"/>
      <c r="DE122" s="1240"/>
    </row>
    <row r="123" spans="108:109" ht="13.5" hidden="1" customHeight="1">
      <c r="DD123" s="1240"/>
      <c r="DE123" s="1240"/>
    </row>
    <row r="124" spans="108:109" ht="13.5" hidden="1" customHeight="1">
      <c r="DD124" s="1240"/>
      <c r="DE124" s="1240"/>
    </row>
    <row r="125" spans="108:109" ht="13.5" hidden="1" customHeight="1">
      <c r="DD125" s="1240"/>
      <c r="DE125" s="1240"/>
    </row>
    <row r="126" spans="108:109" ht="13.5" hidden="1" customHeight="1">
      <c r="DD126" s="1240"/>
      <c r="DE126" s="1240"/>
    </row>
    <row r="127" spans="108:109" ht="13.5" hidden="1" customHeight="1">
      <c r="DD127" s="1240"/>
      <c r="DE127" s="1240"/>
    </row>
    <row r="128" spans="108:109" ht="13.5" hidden="1" customHeight="1">
      <c r="DD128" s="1240"/>
      <c r="DE128" s="1240"/>
    </row>
    <row r="129" spans="108:109" ht="13.5" hidden="1" customHeight="1">
      <c r="DD129" s="1240"/>
      <c r="DE129" s="1240"/>
    </row>
    <row r="130" spans="108:109" ht="13.5" hidden="1" customHeight="1">
      <c r="DD130" s="1240"/>
      <c r="DE130" s="1240"/>
    </row>
    <row r="131" spans="108:109" ht="13.5" hidden="1" customHeight="1">
      <c r="DD131" s="1240"/>
      <c r="DE131" s="1240"/>
    </row>
    <row r="132" spans="108:109" ht="13.5" hidden="1" customHeight="1">
      <c r="DD132" s="1240"/>
      <c r="DE132" s="1240"/>
    </row>
    <row r="133" spans="108:109" ht="13.5" hidden="1" customHeight="1">
      <c r="DD133" s="1240"/>
      <c r="DE133" s="1240"/>
    </row>
    <row r="134" spans="108:109" ht="13.5" hidden="1" customHeight="1">
      <c r="DD134" s="1240"/>
      <c r="DE134" s="1240"/>
    </row>
    <row r="135" spans="108:109" ht="13.5" hidden="1" customHeight="1">
      <c r="DD135" s="1240"/>
      <c r="DE135" s="1240"/>
    </row>
    <row r="136" spans="108:109" ht="13.5" hidden="1" customHeight="1">
      <c r="DD136" s="1240"/>
      <c r="DE136" s="1240"/>
    </row>
    <row r="137" spans="108:109" ht="13.5" hidden="1" customHeight="1">
      <c r="DD137" s="1240"/>
      <c r="DE137" s="1240"/>
    </row>
    <row r="138" spans="108:109" ht="13.5" hidden="1" customHeight="1">
      <c r="DD138" s="1240"/>
      <c r="DE138" s="1240"/>
    </row>
    <row r="139" spans="108:109" ht="13.5" hidden="1" customHeight="1">
      <c r="DD139" s="1240"/>
      <c r="DE139" s="1240"/>
    </row>
    <row r="140" spans="108:109" ht="13.5" hidden="1" customHeight="1">
      <c r="DD140" s="1240"/>
      <c r="DE140" s="1240"/>
    </row>
    <row r="141" spans="108:109" ht="13.5" hidden="1" customHeight="1">
      <c r="DD141" s="1240"/>
      <c r="DE141" s="1240"/>
    </row>
    <row r="142" spans="108:109" ht="13.5" hidden="1" customHeight="1">
      <c r="DD142" s="1240"/>
      <c r="DE142" s="1240"/>
    </row>
    <row r="143" spans="108:109" ht="13.5" hidden="1" customHeight="1">
      <c r="DD143" s="1240"/>
      <c r="DE143" s="1240"/>
    </row>
    <row r="144" spans="108:109" ht="13.5" hidden="1" customHeight="1">
      <c r="DD144" s="1240"/>
      <c r="DE144" s="1240"/>
    </row>
    <row r="145" spans="108:109" ht="13.5" hidden="1" customHeight="1">
      <c r="DD145" s="1240"/>
      <c r="DE145" s="1240"/>
    </row>
    <row r="146" spans="108:109" ht="13.5" hidden="1" customHeight="1">
      <c r="DD146" s="1240"/>
      <c r="DE146" s="1240"/>
    </row>
    <row r="147" spans="108:109" ht="13.5" hidden="1" customHeight="1">
      <c r="DD147" s="1240"/>
      <c r="DE147" s="1240"/>
    </row>
    <row r="148" spans="108:109" ht="13.5" hidden="1" customHeight="1">
      <c r="DD148" s="1240"/>
      <c r="DE148" s="1240"/>
    </row>
    <row r="149" spans="108:109" ht="13.5" hidden="1" customHeight="1">
      <c r="DD149" s="1240"/>
      <c r="DE149" s="1240"/>
    </row>
    <row r="150" spans="108:109" ht="13.5" hidden="1" customHeight="1">
      <c r="DD150" s="1240"/>
      <c r="DE150" s="1240"/>
    </row>
    <row r="151" spans="108:109" ht="13.5" hidden="1" customHeight="1">
      <c r="DD151" s="1240"/>
      <c r="DE151" s="1240"/>
    </row>
    <row r="152" spans="108:109" ht="13.5" hidden="1" customHeight="1">
      <c r="DD152" s="1240"/>
      <c r="DE152" s="1240"/>
    </row>
    <row r="153" spans="108:109" ht="13.5" hidden="1" customHeight="1">
      <c r="DD153" s="1240"/>
      <c r="DE153" s="1240"/>
    </row>
    <row r="154" spans="108:109" ht="13.5" hidden="1" customHeight="1">
      <c r="DD154" s="1240"/>
      <c r="DE154" s="1240"/>
    </row>
    <row r="155" spans="108:109" ht="13.5" hidden="1" customHeight="1">
      <c r="DD155" s="1240"/>
      <c r="DE155" s="1240"/>
    </row>
    <row r="156" spans="108:109" ht="13.5" hidden="1" customHeight="1">
      <c r="DD156" s="1240"/>
      <c r="DE156" s="1240"/>
    </row>
    <row r="157" spans="108:109" ht="13.5" hidden="1" customHeight="1">
      <c r="DD157" s="1240"/>
      <c r="DE157" s="1240"/>
    </row>
    <row r="158" spans="108:109" ht="13.5" hidden="1" customHeight="1">
      <c r="DD158" s="1240"/>
      <c r="DE158" s="1240"/>
    </row>
    <row r="159" spans="108:109" ht="13.5" hidden="1" customHeight="1">
      <c r="DD159" s="1240"/>
      <c r="DE159" s="1240"/>
    </row>
    <row r="160" spans="108:109" ht="13.5" hidden="1" customHeight="1">
      <c r="DD160" s="1240"/>
      <c r="DE160" s="124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BjXs+KCdy00KmvCn+HO0e6iQmYY/yjZoXigUeidUg7XNmrAPrLHzEPy1AMBTfeLRCpJZnBs82ucDkGB0dV1hA==" saltValue="FNCR8s+yGs/wumiMs8t1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9WrDcHEVaENcqo4P15nyLuxn+Hr7wv/dhAqQCSWLoyRhwXv2UzBVGdkvHKGb5zPQq/ujtB9cKJxFIJQ6c8hRg==" saltValue="WLH0M4E1udcbDf+0KK/L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ITS2/BoHBQ41jFV0KaHA1JlftCbC+fDDObX5lgbkh32/+hSj9qonLNt1kTUqg7dES0e/ylAsV3oq20yvfEMdA==" saltValue="DuZGGLWs1sN/4oDgr0gm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563</v>
      </c>
      <c r="G2" s="136"/>
      <c r="H2" s="137"/>
    </row>
    <row r="3" spans="1:8">
      <c r="A3" s="133" t="s">
        <v>556</v>
      </c>
      <c r="B3" s="138"/>
      <c r="C3" s="139"/>
      <c r="D3" s="140">
        <v>82289</v>
      </c>
      <c r="E3" s="141"/>
      <c r="F3" s="142">
        <v>43141</v>
      </c>
      <c r="G3" s="143"/>
      <c r="H3" s="144"/>
    </row>
    <row r="4" spans="1:8">
      <c r="A4" s="145"/>
      <c r="B4" s="146"/>
      <c r="C4" s="147"/>
      <c r="D4" s="148">
        <v>54654</v>
      </c>
      <c r="E4" s="149"/>
      <c r="F4" s="150">
        <v>21887</v>
      </c>
      <c r="G4" s="151"/>
      <c r="H4" s="152"/>
    </row>
    <row r="5" spans="1:8">
      <c r="A5" s="133" t="s">
        <v>558</v>
      </c>
      <c r="B5" s="138"/>
      <c r="C5" s="139"/>
      <c r="D5" s="140">
        <v>90810</v>
      </c>
      <c r="E5" s="141"/>
      <c r="F5" s="142">
        <v>45117</v>
      </c>
      <c r="G5" s="143"/>
      <c r="H5" s="144"/>
    </row>
    <row r="6" spans="1:8">
      <c r="A6" s="145"/>
      <c r="B6" s="146"/>
      <c r="C6" s="147"/>
      <c r="D6" s="148">
        <v>57991</v>
      </c>
      <c r="E6" s="149"/>
      <c r="F6" s="150">
        <v>25589</v>
      </c>
      <c r="G6" s="151"/>
      <c r="H6" s="152"/>
    </row>
    <row r="7" spans="1:8">
      <c r="A7" s="133" t="s">
        <v>559</v>
      </c>
      <c r="B7" s="138"/>
      <c r="C7" s="139"/>
      <c r="D7" s="140">
        <v>67423</v>
      </c>
      <c r="E7" s="141"/>
      <c r="F7" s="142">
        <v>52496</v>
      </c>
      <c r="G7" s="143"/>
      <c r="H7" s="144"/>
    </row>
    <row r="8" spans="1:8">
      <c r="A8" s="145"/>
      <c r="B8" s="146"/>
      <c r="C8" s="147"/>
      <c r="D8" s="148">
        <v>51401</v>
      </c>
      <c r="E8" s="149"/>
      <c r="F8" s="150">
        <v>29467</v>
      </c>
      <c r="G8" s="151"/>
      <c r="H8" s="152"/>
    </row>
    <row r="9" spans="1:8">
      <c r="A9" s="133" t="s">
        <v>560</v>
      </c>
      <c r="B9" s="138"/>
      <c r="C9" s="139"/>
      <c r="D9" s="140">
        <v>74158</v>
      </c>
      <c r="E9" s="141"/>
      <c r="F9" s="142">
        <v>52619</v>
      </c>
      <c r="G9" s="143"/>
      <c r="H9" s="144"/>
    </row>
    <row r="10" spans="1:8">
      <c r="A10" s="145"/>
      <c r="B10" s="146"/>
      <c r="C10" s="147"/>
      <c r="D10" s="148">
        <v>39518</v>
      </c>
      <c r="E10" s="149"/>
      <c r="F10" s="150">
        <v>31149</v>
      </c>
      <c r="G10" s="151"/>
      <c r="H10" s="152"/>
    </row>
    <row r="11" spans="1:8">
      <c r="A11" s="133" t="s">
        <v>561</v>
      </c>
      <c r="B11" s="138"/>
      <c r="C11" s="139"/>
      <c r="D11" s="140">
        <v>119382</v>
      </c>
      <c r="E11" s="141"/>
      <c r="F11" s="142">
        <v>51875</v>
      </c>
      <c r="G11" s="143"/>
      <c r="H11" s="144"/>
    </row>
    <row r="12" spans="1:8">
      <c r="A12" s="145"/>
      <c r="B12" s="146"/>
      <c r="C12" s="153"/>
      <c r="D12" s="148">
        <v>64550</v>
      </c>
      <c r="E12" s="149"/>
      <c r="F12" s="150">
        <v>29372</v>
      </c>
      <c r="G12" s="151"/>
      <c r="H12" s="152"/>
    </row>
    <row r="13" spans="1:8">
      <c r="A13" s="133"/>
      <c r="B13" s="138"/>
      <c r="C13" s="154"/>
      <c r="D13" s="155">
        <v>86812</v>
      </c>
      <c r="E13" s="156"/>
      <c r="F13" s="157">
        <v>49050</v>
      </c>
      <c r="G13" s="158"/>
      <c r="H13" s="144"/>
    </row>
    <row r="14" spans="1:8">
      <c r="A14" s="145"/>
      <c r="B14" s="146"/>
      <c r="C14" s="147"/>
      <c r="D14" s="148">
        <v>53623</v>
      </c>
      <c r="E14" s="149"/>
      <c r="F14" s="150">
        <v>27493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8.36</v>
      </c>
      <c r="C19" s="159">
        <f>ROUND(VALUE(SUBSTITUTE(実質収支比率等に係る経年分析!G$48,"▲","-")),2)</f>
        <v>8.0399999999999991</v>
      </c>
      <c r="D19" s="159">
        <f>ROUND(VALUE(SUBSTITUTE(実質収支比率等に係る経年分析!H$48,"▲","-")),2)</f>
        <v>8.69</v>
      </c>
      <c r="E19" s="159">
        <f>ROUND(VALUE(SUBSTITUTE(実質収支比率等に係る経年分析!I$48,"▲","-")),2)</f>
        <v>8.89</v>
      </c>
      <c r="F19" s="159">
        <f>ROUND(VALUE(SUBSTITUTE(実質収支比率等に係る経年分析!J$48,"▲","-")),2)</f>
        <v>9.41</v>
      </c>
    </row>
    <row r="20" spans="1:11">
      <c r="A20" s="159" t="s">
        <v>49</v>
      </c>
      <c r="B20" s="159">
        <f>ROUND(VALUE(SUBSTITUTE(実質収支比率等に係る経年分析!F$47,"▲","-")),2)</f>
        <v>28.43</v>
      </c>
      <c r="C20" s="159">
        <f>ROUND(VALUE(SUBSTITUTE(実質収支比率等に係る経年分析!G$47,"▲","-")),2)</f>
        <v>26.83</v>
      </c>
      <c r="D20" s="159">
        <f>ROUND(VALUE(SUBSTITUTE(実質収支比率等に係る経年分析!H$47,"▲","-")),2)</f>
        <v>28.82</v>
      </c>
      <c r="E20" s="159">
        <f>ROUND(VALUE(SUBSTITUTE(実質収支比率等に係る経年分析!I$47,"▲","-")),2)</f>
        <v>29.37</v>
      </c>
      <c r="F20" s="159">
        <f>ROUND(VALUE(SUBSTITUTE(実質収支比率等に係る経年分析!J$47,"▲","-")),2)</f>
        <v>30.64</v>
      </c>
    </row>
    <row r="21" spans="1:11">
      <c r="A21" s="159" t="s">
        <v>50</v>
      </c>
      <c r="B21" s="159">
        <f>IF(ISNUMBER(VALUE(SUBSTITUTE(実質収支比率等に係る経年分析!F$49,"▲","-"))),ROUND(VALUE(SUBSTITUTE(実質収支比率等に係る経年分析!F$49,"▲","-")),2),NA())</f>
        <v>-0.88</v>
      </c>
      <c r="C21" s="159">
        <f>IF(ISNUMBER(VALUE(SUBSTITUTE(実質収支比率等に係る経年分析!G$49,"▲","-"))),ROUND(VALUE(SUBSTITUTE(実質収支比率等に係る経年分析!G$49,"▲","-")),2),NA())</f>
        <v>-1.02</v>
      </c>
      <c r="D21" s="159">
        <f>IF(ISNUMBER(VALUE(SUBSTITUTE(実質収支比率等に係る経年分析!H$49,"▲","-"))),ROUND(VALUE(SUBSTITUTE(実質収支比率等に係る経年分析!H$49,"▲","-")),2),NA())</f>
        <v>2.39</v>
      </c>
      <c r="E21" s="159">
        <f>IF(ISNUMBER(VALUE(SUBSTITUTE(実質収支比率等に係る経年分析!I$49,"▲","-"))),ROUND(VALUE(SUBSTITUTE(実質収支比率等に係る経年分析!I$49,"▲","-")),2),NA())</f>
        <v>0.22</v>
      </c>
      <c r="F21" s="159">
        <f>IF(ISNUMBER(VALUE(SUBSTITUTE(実質収支比率等に係る経年分析!J$49,"▲","-"))),ROUND(VALUE(SUBSTITUTE(実質収支比率等に係る経年分析!J$49,"▲","-")),2),NA())</f>
        <v>0.92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介護予防支援事業特別会計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c r="A31" s="160" t="str">
        <f>IF(連結実質赤字比率に係る赤字・黒字の構成分析!C$39="",NA(),連結実質赤字比率に係る赤字・黒字の構成分析!C$39)</f>
        <v>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1.28</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8.8699999999999992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8641</v>
      </c>
      <c r="E42" s="161"/>
      <c r="F42" s="161"/>
      <c r="G42" s="161">
        <f>'実質公債費比率（分子）の構造'!L$52</f>
        <v>9057</v>
      </c>
      <c r="H42" s="161"/>
      <c r="I42" s="161"/>
      <c r="J42" s="161">
        <f>'実質公債費比率（分子）の構造'!M$52</f>
        <v>9357</v>
      </c>
      <c r="K42" s="161"/>
      <c r="L42" s="161"/>
      <c r="M42" s="161">
        <f>'実質公債費比率（分子）の構造'!N$52</f>
        <v>9716</v>
      </c>
      <c r="N42" s="161"/>
      <c r="O42" s="161"/>
      <c r="P42" s="161">
        <f>'実質公債費比率（分子）の構造'!O$52</f>
        <v>9633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77</v>
      </c>
      <c r="C44" s="161"/>
      <c r="D44" s="161"/>
      <c r="E44" s="161">
        <f>'実質公債費比率（分子）の構造'!L$50</f>
        <v>71</v>
      </c>
      <c r="F44" s="161"/>
      <c r="G44" s="161"/>
      <c r="H44" s="161">
        <f>'実質公債費比率（分子）の構造'!M$50</f>
        <v>69</v>
      </c>
      <c r="I44" s="161"/>
      <c r="J44" s="161"/>
      <c r="K44" s="161">
        <f>'実質公債費比率（分子）の構造'!N$50</f>
        <v>66</v>
      </c>
      <c r="L44" s="161"/>
      <c r="M44" s="161"/>
      <c r="N44" s="161">
        <f>'実質公債費比率（分子）の構造'!O$50</f>
        <v>66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2861</v>
      </c>
      <c r="C46" s="161"/>
      <c r="D46" s="161"/>
      <c r="E46" s="161">
        <f>'実質公債費比率（分子）の構造'!L$48</f>
        <v>2835</v>
      </c>
      <c r="F46" s="161"/>
      <c r="G46" s="161"/>
      <c r="H46" s="161">
        <f>'実質公債費比率（分子）の構造'!M$48</f>
        <v>2970</v>
      </c>
      <c r="I46" s="161"/>
      <c r="J46" s="161"/>
      <c r="K46" s="161">
        <f>'実質公債費比率（分子）の構造'!N$48</f>
        <v>2654</v>
      </c>
      <c r="L46" s="161"/>
      <c r="M46" s="161"/>
      <c r="N46" s="161">
        <f>'実質公債費比率（分子）の構造'!O$48</f>
        <v>2405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10707</v>
      </c>
      <c r="C49" s="161"/>
      <c r="D49" s="161"/>
      <c r="E49" s="161">
        <f>'実質公債費比率（分子）の構造'!L$45</f>
        <v>10916</v>
      </c>
      <c r="F49" s="161"/>
      <c r="G49" s="161"/>
      <c r="H49" s="161">
        <f>'実質公債費比率（分子）の構造'!M$45</f>
        <v>11504</v>
      </c>
      <c r="I49" s="161"/>
      <c r="J49" s="161"/>
      <c r="K49" s="161">
        <f>'実質公債費比率（分子）の構造'!N$45</f>
        <v>11672</v>
      </c>
      <c r="L49" s="161"/>
      <c r="M49" s="161"/>
      <c r="N49" s="161">
        <f>'実質公債費比率（分子）の構造'!O$45</f>
        <v>11823</v>
      </c>
      <c r="O49" s="161"/>
      <c r="P49" s="161"/>
    </row>
    <row r="50" spans="1:16">
      <c r="A50" s="161" t="s">
        <v>64</v>
      </c>
      <c r="B50" s="161" t="e">
        <f>NA()</f>
        <v>#N/A</v>
      </c>
      <c r="C50" s="161">
        <f>IF(ISNUMBER('実質公債費比率（分子）の構造'!K$53),'実質公債費比率（分子）の構造'!K$53,NA())</f>
        <v>5004</v>
      </c>
      <c r="D50" s="161" t="e">
        <f>NA()</f>
        <v>#N/A</v>
      </c>
      <c r="E50" s="161" t="e">
        <f>NA()</f>
        <v>#N/A</v>
      </c>
      <c r="F50" s="161">
        <f>IF(ISNUMBER('実質公債費比率（分子）の構造'!L$53),'実質公債費比率（分子）の構造'!L$53,NA())</f>
        <v>4765</v>
      </c>
      <c r="G50" s="161" t="e">
        <f>NA()</f>
        <v>#N/A</v>
      </c>
      <c r="H50" s="161" t="e">
        <f>NA()</f>
        <v>#N/A</v>
      </c>
      <c r="I50" s="161">
        <f>IF(ISNUMBER('実質公債費比率（分子）の構造'!M$53),'実質公債費比率（分子）の構造'!M$53,NA())</f>
        <v>5186</v>
      </c>
      <c r="J50" s="161" t="e">
        <f>NA()</f>
        <v>#N/A</v>
      </c>
      <c r="K50" s="161" t="e">
        <f>NA()</f>
        <v>#N/A</v>
      </c>
      <c r="L50" s="161">
        <f>IF(ISNUMBER('実質公債費比率（分子）の構造'!N$53),'実質公債費比率（分子）の構造'!N$53,NA())</f>
        <v>4676</v>
      </c>
      <c r="M50" s="161" t="e">
        <f>NA()</f>
        <v>#N/A</v>
      </c>
      <c r="N50" s="161" t="e">
        <f>NA()</f>
        <v>#N/A</v>
      </c>
      <c r="O50" s="161">
        <f>IF(ISNUMBER('実質公債費比率（分子）の構造'!O$53),'実質公債費比率（分子）の構造'!O$53,NA())</f>
        <v>4661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87073</v>
      </c>
      <c r="E56" s="160"/>
      <c r="F56" s="160"/>
      <c r="G56" s="160">
        <f>'将来負担比率（分子）の構造'!J$52</f>
        <v>89781</v>
      </c>
      <c r="H56" s="160"/>
      <c r="I56" s="160"/>
      <c r="J56" s="160">
        <f>'将来負担比率（分子）の構造'!K$52</f>
        <v>91087</v>
      </c>
      <c r="K56" s="160"/>
      <c r="L56" s="160"/>
      <c r="M56" s="160">
        <f>'将来負担比率（分子）の構造'!L$52</f>
        <v>87522</v>
      </c>
      <c r="N56" s="160"/>
      <c r="O56" s="160"/>
      <c r="P56" s="160">
        <f>'将来負担比率（分子）の構造'!M$52</f>
        <v>87677</v>
      </c>
    </row>
    <row r="57" spans="1:16">
      <c r="A57" s="160" t="s">
        <v>36</v>
      </c>
      <c r="B57" s="160"/>
      <c r="C57" s="160"/>
      <c r="D57" s="160">
        <f>'将来負担比率（分子）の構造'!I$51</f>
        <v>5477</v>
      </c>
      <c r="E57" s="160"/>
      <c r="F57" s="160"/>
      <c r="G57" s="160">
        <f>'将来負担比率（分子）の構造'!J$51</f>
        <v>4812</v>
      </c>
      <c r="H57" s="160"/>
      <c r="I57" s="160"/>
      <c r="J57" s="160">
        <f>'将来負担比率（分子）の構造'!K$51</f>
        <v>4865</v>
      </c>
      <c r="K57" s="160"/>
      <c r="L57" s="160"/>
      <c r="M57" s="160">
        <f>'将来負担比率（分子）の構造'!L$51</f>
        <v>2630</v>
      </c>
      <c r="N57" s="160"/>
      <c r="O57" s="160"/>
      <c r="P57" s="160">
        <f>'将来負担比率（分子）の構造'!M$51</f>
        <v>2612</v>
      </c>
    </row>
    <row r="58" spans="1:16">
      <c r="A58" s="160" t="s">
        <v>35</v>
      </c>
      <c r="B58" s="160"/>
      <c r="C58" s="160"/>
      <c r="D58" s="160">
        <f>'将来負担比率（分子）の構造'!I$50</f>
        <v>25062</v>
      </c>
      <c r="E58" s="160"/>
      <c r="F58" s="160"/>
      <c r="G58" s="160">
        <f>'将来負担比率（分子）の構造'!J$50</f>
        <v>25013</v>
      </c>
      <c r="H58" s="160"/>
      <c r="I58" s="160"/>
      <c r="J58" s="160">
        <f>'将来負担比率（分子）の構造'!K$50</f>
        <v>27495</v>
      </c>
      <c r="K58" s="160"/>
      <c r="L58" s="160"/>
      <c r="M58" s="160">
        <f>'将来負担比率（分子）の構造'!L$50</f>
        <v>26998</v>
      </c>
      <c r="N58" s="160"/>
      <c r="O58" s="160"/>
      <c r="P58" s="160">
        <f>'将来負担比率（分子）の構造'!M$50</f>
        <v>27289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t="str">
        <f>'将来負担比率（分子）の構造'!J$46</f>
        <v>-</v>
      </c>
      <c r="F61" s="160"/>
      <c r="G61" s="160"/>
      <c r="H61" s="160" t="str">
        <f>'将来負担比率（分子）の構造'!K$46</f>
        <v>-</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12252</v>
      </c>
      <c r="C62" s="160"/>
      <c r="D62" s="160"/>
      <c r="E62" s="160">
        <f>'将来負担比率（分子）の構造'!J$45</f>
        <v>11205</v>
      </c>
      <c r="F62" s="160"/>
      <c r="G62" s="160"/>
      <c r="H62" s="160">
        <f>'将来負担比率（分子）の構造'!K$45</f>
        <v>11167</v>
      </c>
      <c r="I62" s="160"/>
      <c r="J62" s="160"/>
      <c r="K62" s="160">
        <f>'将来負担比率（分子）の構造'!L$45</f>
        <v>10675</v>
      </c>
      <c r="L62" s="160"/>
      <c r="M62" s="160"/>
      <c r="N62" s="160">
        <f>'将来負担比率（分子）の構造'!M$45</f>
        <v>10414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31975</v>
      </c>
      <c r="C64" s="160"/>
      <c r="D64" s="160"/>
      <c r="E64" s="160">
        <f>'将来負担比率（分子）の構造'!J$43</f>
        <v>30490</v>
      </c>
      <c r="F64" s="160"/>
      <c r="G64" s="160"/>
      <c r="H64" s="160">
        <f>'将来負担比率（分子）の構造'!K$43</f>
        <v>29106</v>
      </c>
      <c r="I64" s="160"/>
      <c r="J64" s="160"/>
      <c r="K64" s="160">
        <f>'将来負担比率（分子）の構造'!L$43</f>
        <v>26166</v>
      </c>
      <c r="L64" s="160"/>
      <c r="M64" s="160"/>
      <c r="N64" s="160">
        <f>'将来負担比率（分子）の構造'!M$43</f>
        <v>24153</v>
      </c>
      <c r="O64" s="160"/>
      <c r="P64" s="160"/>
    </row>
    <row r="65" spans="1:16">
      <c r="A65" s="160" t="s">
        <v>26</v>
      </c>
      <c r="B65" s="160">
        <f>'将来負担比率（分子）の構造'!I$42</f>
        <v>3653</v>
      </c>
      <c r="C65" s="160"/>
      <c r="D65" s="160"/>
      <c r="E65" s="160">
        <f>'将来負担比率（分子）の構造'!J$42</f>
        <v>3594</v>
      </c>
      <c r="F65" s="160"/>
      <c r="G65" s="160"/>
      <c r="H65" s="160">
        <f>'将来負担比率（分子）の構造'!K$42</f>
        <v>3535</v>
      </c>
      <c r="I65" s="160"/>
      <c r="J65" s="160"/>
      <c r="K65" s="160">
        <f>'将来負担比率（分子）の構造'!L$42</f>
        <v>1149</v>
      </c>
      <c r="L65" s="160"/>
      <c r="M65" s="160"/>
      <c r="N65" s="160">
        <f>'将来負担比率（分子）の構造'!M$42</f>
        <v>1091</v>
      </c>
      <c r="O65" s="160"/>
      <c r="P65" s="160"/>
    </row>
    <row r="66" spans="1:16">
      <c r="A66" s="160" t="s">
        <v>25</v>
      </c>
      <c r="B66" s="160">
        <f>'将来負担比率（分子）の構造'!I$41</f>
        <v>87934</v>
      </c>
      <c r="C66" s="160"/>
      <c r="D66" s="160"/>
      <c r="E66" s="160">
        <f>'将来負担比率（分子）の構造'!J$41</f>
        <v>90110</v>
      </c>
      <c r="F66" s="160"/>
      <c r="G66" s="160"/>
      <c r="H66" s="160">
        <f>'将来負担比率（分子）の構造'!K$41</f>
        <v>88978</v>
      </c>
      <c r="I66" s="160"/>
      <c r="J66" s="160"/>
      <c r="K66" s="160">
        <f>'将来負担比率（分子）の構造'!L$41</f>
        <v>85709</v>
      </c>
      <c r="L66" s="160"/>
      <c r="M66" s="160"/>
      <c r="N66" s="160">
        <f>'将来負担比率（分子）の構造'!M$41</f>
        <v>86244</v>
      </c>
      <c r="O66" s="160"/>
      <c r="P66" s="160"/>
    </row>
    <row r="67" spans="1:16">
      <c r="A67" s="160" t="s">
        <v>68</v>
      </c>
      <c r="B67" s="160" t="e">
        <f>NA()</f>
        <v>#N/A</v>
      </c>
      <c r="C67" s="160">
        <f>IF(ISNUMBER('将来負担比率（分子）の構造'!I$53), IF('将来負担比率（分子）の構造'!I$53 &lt; 0, 0, '将来負担比率（分子）の構造'!I$53), NA())</f>
        <v>18204</v>
      </c>
      <c r="D67" s="160" t="e">
        <f>NA()</f>
        <v>#N/A</v>
      </c>
      <c r="E67" s="160" t="e">
        <f>NA()</f>
        <v>#N/A</v>
      </c>
      <c r="F67" s="160">
        <f>IF(ISNUMBER('将来負担比率（分子）の構造'!J$53), IF('将来負担比率（分子）の構造'!J$53 &lt; 0, 0, '将来負担比率（分子）の構造'!J$53), NA())</f>
        <v>15792</v>
      </c>
      <c r="G67" s="160" t="e">
        <f>NA()</f>
        <v>#N/A</v>
      </c>
      <c r="H67" s="160" t="e">
        <f>NA()</f>
        <v>#N/A</v>
      </c>
      <c r="I67" s="160">
        <f>IF(ISNUMBER('将来負担比率（分子）の構造'!K$53), IF('将来負担比率（分子）の構造'!K$53 &lt; 0, 0, '将来負担比率（分子）の構造'!K$53), NA())</f>
        <v>9338</v>
      </c>
      <c r="J67" s="160" t="e">
        <f>NA()</f>
        <v>#N/A</v>
      </c>
      <c r="K67" s="160" t="e">
        <f>NA()</f>
        <v>#N/A</v>
      </c>
      <c r="L67" s="160">
        <f>IF(ISNUMBER('将来負担比率（分子）の構造'!L$53), IF('将来負担比率（分子）の構造'!L$53 &lt; 0, 0, '将来負担比率（分子）の構造'!L$53), NA())</f>
        <v>6548</v>
      </c>
      <c r="M67" s="160" t="e">
        <f>NA()</f>
        <v>#N/A</v>
      </c>
      <c r="N67" s="160" t="e">
        <f>NA()</f>
        <v>#N/A</v>
      </c>
      <c r="O67" s="160">
        <f>IF(ISNUMBER('将来負担比率（分子）の構造'!M$53), IF('将来負担比率（分子）の構造'!M$53 &lt; 0, 0, '将来負担比率（分子）の構造'!M$53), NA())</f>
        <v>4323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13744</v>
      </c>
      <c r="C72" s="164">
        <f>基金残高に係る経年分析!G55</f>
        <v>13810</v>
      </c>
      <c r="D72" s="164">
        <f>基金残高に係る経年分析!H55</f>
        <v>14083</v>
      </c>
    </row>
    <row r="73" spans="1:16">
      <c r="A73" s="163" t="s">
        <v>71</v>
      </c>
      <c r="B73" s="164">
        <f>基金残高に係る経年分析!F56</f>
        <v>7709</v>
      </c>
      <c r="C73" s="164">
        <f>基金残高に係る経年分析!G56</f>
        <v>7011</v>
      </c>
      <c r="D73" s="164">
        <f>基金残高に係る経年分析!H56</f>
        <v>7012</v>
      </c>
    </row>
    <row r="74" spans="1:16">
      <c r="A74" s="163" t="s">
        <v>72</v>
      </c>
      <c r="B74" s="164">
        <f>基金残高に係る経年分析!F57</f>
        <v>9758</v>
      </c>
      <c r="C74" s="164">
        <f>基金残高に係る経年分析!G57</f>
        <v>10042</v>
      </c>
      <c r="D74" s="164">
        <f>基金残高に係る経年分析!H57</f>
        <v>7872</v>
      </c>
    </row>
  </sheetData>
  <sheetProtection algorithmName="SHA-512" hashValue="vdvf8gZlJq+SUPRNm4Tgd2xnBhoFD8qaOc91uiJLkFlWP3FjcnHGZ7D/FFutZKkVH6YnXbjeZHHOpxkktVIK3g==" saltValue="6+SPOE7aOR5+Xv8Jl1A2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218</v>
      </c>
      <c r="C5" s="703"/>
      <c r="D5" s="703"/>
      <c r="E5" s="703"/>
      <c r="F5" s="703"/>
      <c r="G5" s="703"/>
      <c r="H5" s="703"/>
      <c r="I5" s="703"/>
      <c r="J5" s="703"/>
      <c r="K5" s="703"/>
      <c r="L5" s="703"/>
      <c r="M5" s="703"/>
      <c r="N5" s="703"/>
      <c r="O5" s="703"/>
      <c r="P5" s="703"/>
      <c r="Q5" s="704"/>
      <c r="R5" s="668">
        <v>22429545</v>
      </c>
      <c r="S5" s="669"/>
      <c r="T5" s="669"/>
      <c r="U5" s="669"/>
      <c r="V5" s="669"/>
      <c r="W5" s="669"/>
      <c r="X5" s="669"/>
      <c r="Y5" s="715"/>
      <c r="Z5" s="733">
        <v>25.5</v>
      </c>
      <c r="AA5" s="733"/>
      <c r="AB5" s="733"/>
      <c r="AC5" s="733"/>
      <c r="AD5" s="734">
        <v>22429545</v>
      </c>
      <c r="AE5" s="734"/>
      <c r="AF5" s="734"/>
      <c r="AG5" s="734"/>
      <c r="AH5" s="734"/>
      <c r="AI5" s="734"/>
      <c r="AJ5" s="734"/>
      <c r="AK5" s="734"/>
      <c r="AL5" s="716">
        <v>49.8</v>
      </c>
      <c r="AM5" s="685"/>
      <c r="AN5" s="685"/>
      <c r="AO5" s="717"/>
      <c r="AP5" s="702" t="s">
        <v>219</v>
      </c>
      <c r="AQ5" s="703"/>
      <c r="AR5" s="703"/>
      <c r="AS5" s="703"/>
      <c r="AT5" s="703"/>
      <c r="AU5" s="703"/>
      <c r="AV5" s="703"/>
      <c r="AW5" s="703"/>
      <c r="AX5" s="703"/>
      <c r="AY5" s="703"/>
      <c r="AZ5" s="703"/>
      <c r="BA5" s="703"/>
      <c r="BB5" s="703"/>
      <c r="BC5" s="703"/>
      <c r="BD5" s="703"/>
      <c r="BE5" s="703"/>
      <c r="BF5" s="704"/>
      <c r="BG5" s="603">
        <v>22420154</v>
      </c>
      <c r="BH5" s="606"/>
      <c r="BI5" s="606"/>
      <c r="BJ5" s="606"/>
      <c r="BK5" s="606"/>
      <c r="BL5" s="606"/>
      <c r="BM5" s="606"/>
      <c r="BN5" s="607"/>
      <c r="BO5" s="665">
        <v>100</v>
      </c>
      <c r="BP5" s="665"/>
      <c r="BQ5" s="665"/>
      <c r="BR5" s="665"/>
      <c r="BS5" s="666">
        <v>585083</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c r="B6" s="600" t="s">
        <v>223</v>
      </c>
      <c r="C6" s="601"/>
      <c r="D6" s="601"/>
      <c r="E6" s="601"/>
      <c r="F6" s="601"/>
      <c r="G6" s="601"/>
      <c r="H6" s="601"/>
      <c r="I6" s="601"/>
      <c r="J6" s="601"/>
      <c r="K6" s="601"/>
      <c r="L6" s="601"/>
      <c r="M6" s="601"/>
      <c r="N6" s="601"/>
      <c r="O6" s="601"/>
      <c r="P6" s="601"/>
      <c r="Q6" s="602"/>
      <c r="R6" s="603">
        <v>556710</v>
      </c>
      <c r="S6" s="606"/>
      <c r="T6" s="606"/>
      <c r="U6" s="606"/>
      <c r="V6" s="606"/>
      <c r="W6" s="606"/>
      <c r="X6" s="606"/>
      <c r="Y6" s="607"/>
      <c r="Z6" s="665">
        <v>0.6</v>
      </c>
      <c r="AA6" s="665"/>
      <c r="AB6" s="665"/>
      <c r="AC6" s="665"/>
      <c r="AD6" s="666">
        <v>556710</v>
      </c>
      <c r="AE6" s="666"/>
      <c r="AF6" s="666"/>
      <c r="AG6" s="666"/>
      <c r="AH6" s="666"/>
      <c r="AI6" s="666"/>
      <c r="AJ6" s="666"/>
      <c r="AK6" s="666"/>
      <c r="AL6" s="608">
        <v>1.2</v>
      </c>
      <c r="AM6" s="609"/>
      <c r="AN6" s="609"/>
      <c r="AO6" s="667"/>
      <c r="AP6" s="600" t="s">
        <v>224</v>
      </c>
      <c r="AQ6" s="601"/>
      <c r="AR6" s="601"/>
      <c r="AS6" s="601"/>
      <c r="AT6" s="601"/>
      <c r="AU6" s="601"/>
      <c r="AV6" s="601"/>
      <c r="AW6" s="601"/>
      <c r="AX6" s="601"/>
      <c r="AY6" s="601"/>
      <c r="AZ6" s="601"/>
      <c r="BA6" s="601"/>
      <c r="BB6" s="601"/>
      <c r="BC6" s="601"/>
      <c r="BD6" s="601"/>
      <c r="BE6" s="601"/>
      <c r="BF6" s="602"/>
      <c r="BG6" s="603">
        <v>22420154</v>
      </c>
      <c r="BH6" s="606"/>
      <c r="BI6" s="606"/>
      <c r="BJ6" s="606"/>
      <c r="BK6" s="606"/>
      <c r="BL6" s="606"/>
      <c r="BM6" s="606"/>
      <c r="BN6" s="607"/>
      <c r="BO6" s="665">
        <v>100</v>
      </c>
      <c r="BP6" s="665"/>
      <c r="BQ6" s="665"/>
      <c r="BR6" s="665"/>
      <c r="BS6" s="666">
        <v>585083</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440194</v>
      </c>
      <c r="CS6" s="606"/>
      <c r="CT6" s="606"/>
      <c r="CU6" s="606"/>
      <c r="CV6" s="606"/>
      <c r="CW6" s="606"/>
      <c r="CX6" s="606"/>
      <c r="CY6" s="607"/>
      <c r="CZ6" s="716">
        <v>0.5</v>
      </c>
      <c r="DA6" s="685"/>
      <c r="DB6" s="685"/>
      <c r="DC6" s="719"/>
      <c r="DD6" s="611" t="s">
        <v>226</v>
      </c>
      <c r="DE6" s="606"/>
      <c r="DF6" s="606"/>
      <c r="DG6" s="606"/>
      <c r="DH6" s="606"/>
      <c r="DI6" s="606"/>
      <c r="DJ6" s="606"/>
      <c r="DK6" s="606"/>
      <c r="DL6" s="606"/>
      <c r="DM6" s="606"/>
      <c r="DN6" s="606"/>
      <c r="DO6" s="606"/>
      <c r="DP6" s="607"/>
      <c r="DQ6" s="611">
        <v>440168</v>
      </c>
      <c r="DR6" s="606"/>
      <c r="DS6" s="606"/>
      <c r="DT6" s="606"/>
      <c r="DU6" s="606"/>
      <c r="DV6" s="606"/>
      <c r="DW6" s="606"/>
      <c r="DX6" s="606"/>
      <c r="DY6" s="606"/>
      <c r="DZ6" s="606"/>
      <c r="EA6" s="606"/>
      <c r="EB6" s="606"/>
      <c r="EC6" s="646"/>
    </row>
    <row r="7" spans="2:143" ht="11.25" customHeight="1">
      <c r="B7" s="600" t="s">
        <v>227</v>
      </c>
      <c r="C7" s="601"/>
      <c r="D7" s="601"/>
      <c r="E7" s="601"/>
      <c r="F7" s="601"/>
      <c r="G7" s="601"/>
      <c r="H7" s="601"/>
      <c r="I7" s="601"/>
      <c r="J7" s="601"/>
      <c r="K7" s="601"/>
      <c r="L7" s="601"/>
      <c r="M7" s="601"/>
      <c r="N7" s="601"/>
      <c r="O7" s="601"/>
      <c r="P7" s="601"/>
      <c r="Q7" s="602"/>
      <c r="R7" s="603">
        <v>45631</v>
      </c>
      <c r="S7" s="606"/>
      <c r="T7" s="606"/>
      <c r="U7" s="606"/>
      <c r="V7" s="606"/>
      <c r="W7" s="606"/>
      <c r="X7" s="606"/>
      <c r="Y7" s="607"/>
      <c r="Z7" s="665">
        <v>0.1</v>
      </c>
      <c r="AA7" s="665"/>
      <c r="AB7" s="665"/>
      <c r="AC7" s="665"/>
      <c r="AD7" s="666">
        <v>45631</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10018111</v>
      </c>
      <c r="BH7" s="606"/>
      <c r="BI7" s="606"/>
      <c r="BJ7" s="606"/>
      <c r="BK7" s="606"/>
      <c r="BL7" s="606"/>
      <c r="BM7" s="606"/>
      <c r="BN7" s="607"/>
      <c r="BO7" s="665">
        <v>44.7</v>
      </c>
      <c r="BP7" s="665"/>
      <c r="BQ7" s="665"/>
      <c r="BR7" s="665"/>
      <c r="BS7" s="666">
        <v>585083</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5639044</v>
      </c>
      <c r="CS7" s="606"/>
      <c r="CT7" s="606"/>
      <c r="CU7" s="606"/>
      <c r="CV7" s="606"/>
      <c r="CW7" s="606"/>
      <c r="CX7" s="606"/>
      <c r="CY7" s="607"/>
      <c r="CZ7" s="665">
        <v>6.8</v>
      </c>
      <c r="DA7" s="665"/>
      <c r="DB7" s="665"/>
      <c r="DC7" s="665"/>
      <c r="DD7" s="611">
        <v>469302</v>
      </c>
      <c r="DE7" s="606"/>
      <c r="DF7" s="606"/>
      <c r="DG7" s="606"/>
      <c r="DH7" s="606"/>
      <c r="DI7" s="606"/>
      <c r="DJ7" s="606"/>
      <c r="DK7" s="606"/>
      <c r="DL7" s="606"/>
      <c r="DM7" s="606"/>
      <c r="DN7" s="606"/>
      <c r="DO7" s="606"/>
      <c r="DP7" s="607"/>
      <c r="DQ7" s="611">
        <v>4869211</v>
      </c>
      <c r="DR7" s="606"/>
      <c r="DS7" s="606"/>
      <c r="DT7" s="606"/>
      <c r="DU7" s="606"/>
      <c r="DV7" s="606"/>
      <c r="DW7" s="606"/>
      <c r="DX7" s="606"/>
      <c r="DY7" s="606"/>
      <c r="DZ7" s="606"/>
      <c r="EA7" s="606"/>
      <c r="EB7" s="606"/>
      <c r="EC7" s="646"/>
    </row>
    <row r="8" spans="2:143" ht="11.25" customHeight="1">
      <c r="B8" s="600" t="s">
        <v>230</v>
      </c>
      <c r="C8" s="601"/>
      <c r="D8" s="601"/>
      <c r="E8" s="601"/>
      <c r="F8" s="601"/>
      <c r="G8" s="601"/>
      <c r="H8" s="601"/>
      <c r="I8" s="601"/>
      <c r="J8" s="601"/>
      <c r="K8" s="601"/>
      <c r="L8" s="601"/>
      <c r="M8" s="601"/>
      <c r="N8" s="601"/>
      <c r="O8" s="601"/>
      <c r="P8" s="601"/>
      <c r="Q8" s="602"/>
      <c r="R8" s="603">
        <v>89386</v>
      </c>
      <c r="S8" s="606"/>
      <c r="T8" s="606"/>
      <c r="U8" s="606"/>
      <c r="V8" s="606"/>
      <c r="W8" s="606"/>
      <c r="X8" s="606"/>
      <c r="Y8" s="607"/>
      <c r="Z8" s="665">
        <v>0.1</v>
      </c>
      <c r="AA8" s="665"/>
      <c r="AB8" s="665"/>
      <c r="AC8" s="665"/>
      <c r="AD8" s="666">
        <v>89386</v>
      </c>
      <c r="AE8" s="666"/>
      <c r="AF8" s="666"/>
      <c r="AG8" s="666"/>
      <c r="AH8" s="666"/>
      <c r="AI8" s="666"/>
      <c r="AJ8" s="666"/>
      <c r="AK8" s="666"/>
      <c r="AL8" s="608">
        <v>0.2</v>
      </c>
      <c r="AM8" s="609"/>
      <c r="AN8" s="609"/>
      <c r="AO8" s="667"/>
      <c r="AP8" s="600" t="s">
        <v>231</v>
      </c>
      <c r="AQ8" s="601"/>
      <c r="AR8" s="601"/>
      <c r="AS8" s="601"/>
      <c r="AT8" s="601"/>
      <c r="AU8" s="601"/>
      <c r="AV8" s="601"/>
      <c r="AW8" s="601"/>
      <c r="AX8" s="601"/>
      <c r="AY8" s="601"/>
      <c r="AZ8" s="601"/>
      <c r="BA8" s="601"/>
      <c r="BB8" s="601"/>
      <c r="BC8" s="601"/>
      <c r="BD8" s="601"/>
      <c r="BE8" s="601"/>
      <c r="BF8" s="602"/>
      <c r="BG8" s="603">
        <v>252354</v>
      </c>
      <c r="BH8" s="606"/>
      <c r="BI8" s="606"/>
      <c r="BJ8" s="606"/>
      <c r="BK8" s="606"/>
      <c r="BL8" s="606"/>
      <c r="BM8" s="606"/>
      <c r="BN8" s="607"/>
      <c r="BO8" s="665">
        <v>1.1000000000000001</v>
      </c>
      <c r="BP8" s="665"/>
      <c r="BQ8" s="665"/>
      <c r="BR8" s="665"/>
      <c r="BS8" s="611" t="s">
        <v>172</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24511041</v>
      </c>
      <c r="CS8" s="606"/>
      <c r="CT8" s="606"/>
      <c r="CU8" s="606"/>
      <c r="CV8" s="606"/>
      <c r="CW8" s="606"/>
      <c r="CX8" s="606"/>
      <c r="CY8" s="607"/>
      <c r="CZ8" s="665">
        <v>29.5</v>
      </c>
      <c r="DA8" s="665"/>
      <c r="DB8" s="665"/>
      <c r="DC8" s="665"/>
      <c r="DD8" s="611">
        <v>219931</v>
      </c>
      <c r="DE8" s="606"/>
      <c r="DF8" s="606"/>
      <c r="DG8" s="606"/>
      <c r="DH8" s="606"/>
      <c r="DI8" s="606"/>
      <c r="DJ8" s="606"/>
      <c r="DK8" s="606"/>
      <c r="DL8" s="606"/>
      <c r="DM8" s="606"/>
      <c r="DN8" s="606"/>
      <c r="DO8" s="606"/>
      <c r="DP8" s="607"/>
      <c r="DQ8" s="611">
        <v>12810017</v>
      </c>
      <c r="DR8" s="606"/>
      <c r="DS8" s="606"/>
      <c r="DT8" s="606"/>
      <c r="DU8" s="606"/>
      <c r="DV8" s="606"/>
      <c r="DW8" s="606"/>
      <c r="DX8" s="606"/>
      <c r="DY8" s="606"/>
      <c r="DZ8" s="606"/>
      <c r="EA8" s="606"/>
      <c r="EB8" s="606"/>
      <c r="EC8" s="646"/>
    </row>
    <row r="9" spans="2:143" ht="11.25" customHeight="1">
      <c r="B9" s="600" t="s">
        <v>233</v>
      </c>
      <c r="C9" s="601"/>
      <c r="D9" s="601"/>
      <c r="E9" s="601"/>
      <c r="F9" s="601"/>
      <c r="G9" s="601"/>
      <c r="H9" s="601"/>
      <c r="I9" s="601"/>
      <c r="J9" s="601"/>
      <c r="K9" s="601"/>
      <c r="L9" s="601"/>
      <c r="M9" s="601"/>
      <c r="N9" s="601"/>
      <c r="O9" s="601"/>
      <c r="P9" s="601"/>
      <c r="Q9" s="602"/>
      <c r="R9" s="603">
        <v>98269</v>
      </c>
      <c r="S9" s="606"/>
      <c r="T9" s="606"/>
      <c r="U9" s="606"/>
      <c r="V9" s="606"/>
      <c r="W9" s="606"/>
      <c r="X9" s="606"/>
      <c r="Y9" s="607"/>
      <c r="Z9" s="665">
        <v>0.1</v>
      </c>
      <c r="AA9" s="665"/>
      <c r="AB9" s="665"/>
      <c r="AC9" s="665"/>
      <c r="AD9" s="666">
        <v>98269</v>
      </c>
      <c r="AE9" s="666"/>
      <c r="AF9" s="666"/>
      <c r="AG9" s="666"/>
      <c r="AH9" s="666"/>
      <c r="AI9" s="666"/>
      <c r="AJ9" s="666"/>
      <c r="AK9" s="666"/>
      <c r="AL9" s="608">
        <v>0.2</v>
      </c>
      <c r="AM9" s="609"/>
      <c r="AN9" s="609"/>
      <c r="AO9" s="667"/>
      <c r="AP9" s="600" t="s">
        <v>234</v>
      </c>
      <c r="AQ9" s="601"/>
      <c r="AR9" s="601"/>
      <c r="AS9" s="601"/>
      <c r="AT9" s="601"/>
      <c r="AU9" s="601"/>
      <c r="AV9" s="601"/>
      <c r="AW9" s="601"/>
      <c r="AX9" s="601"/>
      <c r="AY9" s="601"/>
      <c r="AZ9" s="601"/>
      <c r="BA9" s="601"/>
      <c r="BB9" s="601"/>
      <c r="BC9" s="601"/>
      <c r="BD9" s="601"/>
      <c r="BE9" s="601"/>
      <c r="BF9" s="602"/>
      <c r="BG9" s="603">
        <v>6729103</v>
      </c>
      <c r="BH9" s="606"/>
      <c r="BI9" s="606"/>
      <c r="BJ9" s="606"/>
      <c r="BK9" s="606"/>
      <c r="BL9" s="606"/>
      <c r="BM9" s="606"/>
      <c r="BN9" s="607"/>
      <c r="BO9" s="665">
        <v>30</v>
      </c>
      <c r="BP9" s="665"/>
      <c r="BQ9" s="665"/>
      <c r="BR9" s="665"/>
      <c r="BS9" s="611" t="s">
        <v>226</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12418815</v>
      </c>
      <c r="CS9" s="606"/>
      <c r="CT9" s="606"/>
      <c r="CU9" s="606"/>
      <c r="CV9" s="606"/>
      <c r="CW9" s="606"/>
      <c r="CX9" s="606"/>
      <c r="CY9" s="607"/>
      <c r="CZ9" s="665">
        <v>14.9</v>
      </c>
      <c r="DA9" s="665"/>
      <c r="DB9" s="665"/>
      <c r="DC9" s="665"/>
      <c r="DD9" s="611">
        <v>7905773</v>
      </c>
      <c r="DE9" s="606"/>
      <c r="DF9" s="606"/>
      <c r="DG9" s="606"/>
      <c r="DH9" s="606"/>
      <c r="DI9" s="606"/>
      <c r="DJ9" s="606"/>
      <c r="DK9" s="606"/>
      <c r="DL9" s="606"/>
      <c r="DM9" s="606"/>
      <c r="DN9" s="606"/>
      <c r="DO9" s="606"/>
      <c r="DP9" s="607"/>
      <c r="DQ9" s="611">
        <v>4019131</v>
      </c>
      <c r="DR9" s="606"/>
      <c r="DS9" s="606"/>
      <c r="DT9" s="606"/>
      <c r="DU9" s="606"/>
      <c r="DV9" s="606"/>
      <c r="DW9" s="606"/>
      <c r="DX9" s="606"/>
      <c r="DY9" s="606"/>
      <c r="DZ9" s="606"/>
      <c r="EA9" s="606"/>
      <c r="EB9" s="606"/>
      <c r="EC9" s="646"/>
    </row>
    <row r="10" spans="2:143" ht="11.25" customHeight="1">
      <c r="B10" s="600" t="s">
        <v>236</v>
      </c>
      <c r="C10" s="601"/>
      <c r="D10" s="601"/>
      <c r="E10" s="601"/>
      <c r="F10" s="601"/>
      <c r="G10" s="601"/>
      <c r="H10" s="601"/>
      <c r="I10" s="601"/>
      <c r="J10" s="601"/>
      <c r="K10" s="601"/>
      <c r="L10" s="601"/>
      <c r="M10" s="601"/>
      <c r="N10" s="601"/>
      <c r="O10" s="601"/>
      <c r="P10" s="601"/>
      <c r="Q10" s="602"/>
      <c r="R10" s="603" t="s">
        <v>172</v>
      </c>
      <c r="S10" s="606"/>
      <c r="T10" s="606"/>
      <c r="U10" s="606"/>
      <c r="V10" s="606"/>
      <c r="W10" s="606"/>
      <c r="X10" s="606"/>
      <c r="Y10" s="607"/>
      <c r="Z10" s="665" t="s">
        <v>132</v>
      </c>
      <c r="AA10" s="665"/>
      <c r="AB10" s="665"/>
      <c r="AC10" s="665"/>
      <c r="AD10" s="666" t="s">
        <v>132</v>
      </c>
      <c r="AE10" s="666"/>
      <c r="AF10" s="666"/>
      <c r="AG10" s="666"/>
      <c r="AH10" s="666"/>
      <c r="AI10" s="666"/>
      <c r="AJ10" s="666"/>
      <c r="AK10" s="666"/>
      <c r="AL10" s="608" t="s">
        <v>226</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521426</v>
      </c>
      <c r="BH10" s="606"/>
      <c r="BI10" s="606"/>
      <c r="BJ10" s="606"/>
      <c r="BK10" s="606"/>
      <c r="BL10" s="606"/>
      <c r="BM10" s="606"/>
      <c r="BN10" s="607"/>
      <c r="BO10" s="665">
        <v>2.2999999999999998</v>
      </c>
      <c r="BP10" s="665"/>
      <c r="BQ10" s="665"/>
      <c r="BR10" s="665"/>
      <c r="BS10" s="611">
        <v>86496</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425737</v>
      </c>
      <c r="CS10" s="606"/>
      <c r="CT10" s="606"/>
      <c r="CU10" s="606"/>
      <c r="CV10" s="606"/>
      <c r="CW10" s="606"/>
      <c r="CX10" s="606"/>
      <c r="CY10" s="607"/>
      <c r="CZ10" s="665">
        <v>0.5</v>
      </c>
      <c r="DA10" s="665"/>
      <c r="DB10" s="665"/>
      <c r="DC10" s="665"/>
      <c r="DD10" s="611" t="s">
        <v>226</v>
      </c>
      <c r="DE10" s="606"/>
      <c r="DF10" s="606"/>
      <c r="DG10" s="606"/>
      <c r="DH10" s="606"/>
      <c r="DI10" s="606"/>
      <c r="DJ10" s="606"/>
      <c r="DK10" s="606"/>
      <c r="DL10" s="606"/>
      <c r="DM10" s="606"/>
      <c r="DN10" s="606"/>
      <c r="DO10" s="606"/>
      <c r="DP10" s="607"/>
      <c r="DQ10" s="611">
        <v>170122</v>
      </c>
      <c r="DR10" s="606"/>
      <c r="DS10" s="606"/>
      <c r="DT10" s="606"/>
      <c r="DU10" s="606"/>
      <c r="DV10" s="606"/>
      <c r="DW10" s="606"/>
      <c r="DX10" s="606"/>
      <c r="DY10" s="606"/>
      <c r="DZ10" s="606"/>
      <c r="EA10" s="606"/>
      <c r="EB10" s="606"/>
      <c r="EC10" s="646"/>
    </row>
    <row r="11" spans="2:143" ht="11.25" customHeight="1">
      <c r="B11" s="600" t="s">
        <v>239</v>
      </c>
      <c r="C11" s="601"/>
      <c r="D11" s="601"/>
      <c r="E11" s="601"/>
      <c r="F11" s="601"/>
      <c r="G11" s="601"/>
      <c r="H11" s="601"/>
      <c r="I11" s="601"/>
      <c r="J11" s="601"/>
      <c r="K11" s="601"/>
      <c r="L11" s="601"/>
      <c r="M11" s="601"/>
      <c r="N11" s="601"/>
      <c r="O11" s="601"/>
      <c r="P11" s="601"/>
      <c r="Q11" s="602"/>
      <c r="R11" s="603" t="s">
        <v>226</v>
      </c>
      <c r="S11" s="606"/>
      <c r="T11" s="606"/>
      <c r="U11" s="606"/>
      <c r="V11" s="606"/>
      <c r="W11" s="606"/>
      <c r="X11" s="606"/>
      <c r="Y11" s="607"/>
      <c r="Z11" s="665" t="s">
        <v>226</v>
      </c>
      <c r="AA11" s="665"/>
      <c r="AB11" s="665"/>
      <c r="AC11" s="665"/>
      <c r="AD11" s="666" t="s">
        <v>132</v>
      </c>
      <c r="AE11" s="666"/>
      <c r="AF11" s="666"/>
      <c r="AG11" s="666"/>
      <c r="AH11" s="666"/>
      <c r="AI11" s="666"/>
      <c r="AJ11" s="666"/>
      <c r="AK11" s="666"/>
      <c r="AL11" s="608" t="s">
        <v>226</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2515228</v>
      </c>
      <c r="BH11" s="606"/>
      <c r="BI11" s="606"/>
      <c r="BJ11" s="606"/>
      <c r="BK11" s="606"/>
      <c r="BL11" s="606"/>
      <c r="BM11" s="606"/>
      <c r="BN11" s="607"/>
      <c r="BO11" s="665">
        <v>11.2</v>
      </c>
      <c r="BP11" s="665"/>
      <c r="BQ11" s="665"/>
      <c r="BR11" s="665"/>
      <c r="BS11" s="611">
        <v>498587</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3057973</v>
      </c>
      <c r="CS11" s="606"/>
      <c r="CT11" s="606"/>
      <c r="CU11" s="606"/>
      <c r="CV11" s="606"/>
      <c r="CW11" s="606"/>
      <c r="CX11" s="606"/>
      <c r="CY11" s="607"/>
      <c r="CZ11" s="665">
        <v>3.7</v>
      </c>
      <c r="DA11" s="665"/>
      <c r="DB11" s="665"/>
      <c r="DC11" s="665"/>
      <c r="DD11" s="611">
        <v>1099594</v>
      </c>
      <c r="DE11" s="606"/>
      <c r="DF11" s="606"/>
      <c r="DG11" s="606"/>
      <c r="DH11" s="606"/>
      <c r="DI11" s="606"/>
      <c r="DJ11" s="606"/>
      <c r="DK11" s="606"/>
      <c r="DL11" s="606"/>
      <c r="DM11" s="606"/>
      <c r="DN11" s="606"/>
      <c r="DO11" s="606"/>
      <c r="DP11" s="607"/>
      <c r="DQ11" s="611">
        <v>1856584</v>
      </c>
      <c r="DR11" s="606"/>
      <c r="DS11" s="606"/>
      <c r="DT11" s="606"/>
      <c r="DU11" s="606"/>
      <c r="DV11" s="606"/>
      <c r="DW11" s="606"/>
      <c r="DX11" s="606"/>
      <c r="DY11" s="606"/>
      <c r="DZ11" s="606"/>
      <c r="EA11" s="606"/>
      <c r="EB11" s="606"/>
      <c r="EC11" s="646"/>
    </row>
    <row r="12" spans="2:143" ht="11.25" customHeight="1">
      <c r="B12" s="600" t="s">
        <v>242</v>
      </c>
      <c r="C12" s="601"/>
      <c r="D12" s="601"/>
      <c r="E12" s="601"/>
      <c r="F12" s="601"/>
      <c r="G12" s="601"/>
      <c r="H12" s="601"/>
      <c r="I12" s="601"/>
      <c r="J12" s="601"/>
      <c r="K12" s="601"/>
      <c r="L12" s="601"/>
      <c r="M12" s="601"/>
      <c r="N12" s="601"/>
      <c r="O12" s="601"/>
      <c r="P12" s="601"/>
      <c r="Q12" s="602"/>
      <c r="R12" s="603">
        <v>2830898</v>
      </c>
      <c r="S12" s="606"/>
      <c r="T12" s="606"/>
      <c r="U12" s="606"/>
      <c r="V12" s="606"/>
      <c r="W12" s="606"/>
      <c r="X12" s="606"/>
      <c r="Y12" s="607"/>
      <c r="Z12" s="665">
        <v>3.2</v>
      </c>
      <c r="AA12" s="665"/>
      <c r="AB12" s="665"/>
      <c r="AC12" s="665"/>
      <c r="AD12" s="666">
        <v>2830898</v>
      </c>
      <c r="AE12" s="666"/>
      <c r="AF12" s="666"/>
      <c r="AG12" s="666"/>
      <c r="AH12" s="666"/>
      <c r="AI12" s="666"/>
      <c r="AJ12" s="666"/>
      <c r="AK12" s="666"/>
      <c r="AL12" s="608">
        <v>6.3</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10826105</v>
      </c>
      <c r="BH12" s="606"/>
      <c r="BI12" s="606"/>
      <c r="BJ12" s="606"/>
      <c r="BK12" s="606"/>
      <c r="BL12" s="606"/>
      <c r="BM12" s="606"/>
      <c r="BN12" s="607"/>
      <c r="BO12" s="665">
        <v>48.3</v>
      </c>
      <c r="BP12" s="665"/>
      <c r="BQ12" s="665"/>
      <c r="BR12" s="665"/>
      <c r="BS12" s="611" t="s">
        <v>226</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2073808</v>
      </c>
      <c r="CS12" s="606"/>
      <c r="CT12" s="606"/>
      <c r="CU12" s="606"/>
      <c r="CV12" s="606"/>
      <c r="CW12" s="606"/>
      <c r="CX12" s="606"/>
      <c r="CY12" s="607"/>
      <c r="CZ12" s="665">
        <v>2.5</v>
      </c>
      <c r="DA12" s="665"/>
      <c r="DB12" s="665"/>
      <c r="DC12" s="665"/>
      <c r="DD12" s="611">
        <v>140648</v>
      </c>
      <c r="DE12" s="606"/>
      <c r="DF12" s="606"/>
      <c r="DG12" s="606"/>
      <c r="DH12" s="606"/>
      <c r="DI12" s="606"/>
      <c r="DJ12" s="606"/>
      <c r="DK12" s="606"/>
      <c r="DL12" s="606"/>
      <c r="DM12" s="606"/>
      <c r="DN12" s="606"/>
      <c r="DO12" s="606"/>
      <c r="DP12" s="607"/>
      <c r="DQ12" s="611">
        <v>1230901</v>
      </c>
      <c r="DR12" s="606"/>
      <c r="DS12" s="606"/>
      <c r="DT12" s="606"/>
      <c r="DU12" s="606"/>
      <c r="DV12" s="606"/>
      <c r="DW12" s="606"/>
      <c r="DX12" s="606"/>
      <c r="DY12" s="606"/>
      <c r="DZ12" s="606"/>
      <c r="EA12" s="606"/>
      <c r="EB12" s="606"/>
      <c r="EC12" s="646"/>
    </row>
    <row r="13" spans="2:143" ht="11.25" customHeight="1">
      <c r="B13" s="600" t="s">
        <v>245</v>
      </c>
      <c r="C13" s="601"/>
      <c r="D13" s="601"/>
      <c r="E13" s="601"/>
      <c r="F13" s="601"/>
      <c r="G13" s="601"/>
      <c r="H13" s="601"/>
      <c r="I13" s="601"/>
      <c r="J13" s="601"/>
      <c r="K13" s="601"/>
      <c r="L13" s="601"/>
      <c r="M13" s="601"/>
      <c r="N13" s="601"/>
      <c r="O13" s="601"/>
      <c r="P13" s="601"/>
      <c r="Q13" s="602"/>
      <c r="R13" s="603">
        <v>21439</v>
      </c>
      <c r="S13" s="606"/>
      <c r="T13" s="606"/>
      <c r="U13" s="606"/>
      <c r="V13" s="606"/>
      <c r="W13" s="606"/>
      <c r="X13" s="606"/>
      <c r="Y13" s="607"/>
      <c r="Z13" s="665">
        <v>0</v>
      </c>
      <c r="AA13" s="665"/>
      <c r="AB13" s="665"/>
      <c r="AC13" s="665"/>
      <c r="AD13" s="666">
        <v>21439</v>
      </c>
      <c r="AE13" s="666"/>
      <c r="AF13" s="666"/>
      <c r="AG13" s="666"/>
      <c r="AH13" s="666"/>
      <c r="AI13" s="666"/>
      <c r="AJ13" s="666"/>
      <c r="AK13" s="666"/>
      <c r="AL13" s="608">
        <v>0</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9250299</v>
      </c>
      <c r="BH13" s="606"/>
      <c r="BI13" s="606"/>
      <c r="BJ13" s="606"/>
      <c r="BK13" s="606"/>
      <c r="BL13" s="606"/>
      <c r="BM13" s="606"/>
      <c r="BN13" s="607"/>
      <c r="BO13" s="665">
        <v>41.2</v>
      </c>
      <c r="BP13" s="665"/>
      <c r="BQ13" s="665"/>
      <c r="BR13" s="665"/>
      <c r="BS13" s="611" t="s">
        <v>226</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8302497</v>
      </c>
      <c r="CS13" s="606"/>
      <c r="CT13" s="606"/>
      <c r="CU13" s="606"/>
      <c r="CV13" s="606"/>
      <c r="CW13" s="606"/>
      <c r="CX13" s="606"/>
      <c r="CY13" s="607"/>
      <c r="CZ13" s="665">
        <v>10</v>
      </c>
      <c r="DA13" s="665"/>
      <c r="DB13" s="665"/>
      <c r="DC13" s="665"/>
      <c r="DD13" s="611">
        <v>3662485</v>
      </c>
      <c r="DE13" s="606"/>
      <c r="DF13" s="606"/>
      <c r="DG13" s="606"/>
      <c r="DH13" s="606"/>
      <c r="DI13" s="606"/>
      <c r="DJ13" s="606"/>
      <c r="DK13" s="606"/>
      <c r="DL13" s="606"/>
      <c r="DM13" s="606"/>
      <c r="DN13" s="606"/>
      <c r="DO13" s="606"/>
      <c r="DP13" s="607"/>
      <c r="DQ13" s="611">
        <v>4958041</v>
      </c>
      <c r="DR13" s="606"/>
      <c r="DS13" s="606"/>
      <c r="DT13" s="606"/>
      <c r="DU13" s="606"/>
      <c r="DV13" s="606"/>
      <c r="DW13" s="606"/>
      <c r="DX13" s="606"/>
      <c r="DY13" s="606"/>
      <c r="DZ13" s="606"/>
      <c r="EA13" s="606"/>
      <c r="EB13" s="606"/>
      <c r="EC13" s="646"/>
    </row>
    <row r="14" spans="2:143" ht="11.25" customHeight="1">
      <c r="B14" s="600" t="s">
        <v>248</v>
      </c>
      <c r="C14" s="601"/>
      <c r="D14" s="601"/>
      <c r="E14" s="601"/>
      <c r="F14" s="601"/>
      <c r="G14" s="601"/>
      <c r="H14" s="601"/>
      <c r="I14" s="601"/>
      <c r="J14" s="601"/>
      <c r="K14" s="601"/>
      <c r="L14" s="601"/>
      <c r="M14" s="601"/>
      <c r="N14" s="601"/>
      <c r="O14" s="601"/>
      <c r="P14" s="601"/>
      <c r="Q14" s="602"/>
      <c r="R14" s="603" t="s">
        <v>132</v>
      </c>
      <c r="S14" s="606"/>
      <c r="T14" s="606"/>
      <c r="U14" s="606"/>
      <c r="V14" s="606"/>
      <c r="W14" s="606"/>
      <c r="X14" s="606"/>
      <c r="Y14" s="607"/>
      <c r="Z14" s="665" t="s">
        <v>226</v>
      </c>
      <c r="AA14" s="665"/>
      <c r="AB14" s="665"/>
      <c r="AC14" s="665"/>
      <c r="AD14" s="666" t="s">
        <v>132</v>
      </c>
      <c r="AE14" s="666"/>
      <c r="AF14" s="666"/>
      <c r="AG14" s="666"/>
      <c r="AH14" s="666"/>
      <c r="AI14" s="666"/>
      <c r="AJ14" s="666"/>
      <c r="AK14" s="666"/>
      <c r="AL14" s="608" t="s">
        <v>226</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529213</v>
      </c>
      <c r="BH14" s="606"/>
      <c r="BI14" s="606"/>
      <c r="BJ14" s="606"/>
      <c r="BK14" s="606"/>
      <c r="BL14" s="606"/>
      <c r="BM14" s="606"/>
      <c r="BN14" s="607"/>
      <c r="BO14" s="665">
        <v>2.4</v>
      </c>
      <c r="BP14" s="665"/>
      <c r="BQ14" s="665"/>
      <c r="BR14" s="665"/>
      <c r="BS14" s="611" t="s">
        <v>226</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3509579</v>
      </c>
      <c r="CS14" s="606"/>
      <c r="CT14" s="606"/>
      <c r="CU14" s="606"/>
      <c r="CV14" s="606"/>
      <c r="CW14" s="606"/>
      <c r="CX14" s="606"/>
      <c r="CY14" s="607"/>
      <c r="CZ14" s="665">
        <v>4.2</v>
      </c>
      <c r="DA14" s="665"/>
      <c r="DB14" s="665"/>
      <c r="DC14" s="665"/>
      <c r="DD14" s="611">
        <v>1039560</v>
      </c>
      <c r="DE14" s="606"/>
      <c r="DF14" s="606"/>
      <c r="DG14" s="606"/>
      <c r="DH14" s="606"/>
      <c r="DI14" s="606"/>
      <c r="DJ14" s="606"/>
      <c r="DK14" s="606"/>
      <c r="DL14" s="606"/>
      <c r="DM14" s="606"/>
      <c r="DN14" s="606"/>
      <c r="DO14" s="606"/>
      <c r="DP14" s="607"/>
      <c r="DQ14" s="611">
        <v>2496444</v>
      </c>
      <c r="DR14" s="606"/>
      <c r="DS14" s="606"/>
      <c r="DT14" s="606"/>
      <c r="DU14" s="606"/>
      <c r="DV14" s="606"/>
      <c r="DW14" s="606"/>
      <c r="DX14" s="606"/>
      <c r="DY14" s="606"/>
      <c r="DZ14" s="606"/>
      <c r="EA14" s="606"/>
      <c r="EB14" s="606"/>
      <c r="EC14" s="646"/>
    </row>
    <row r="15" spans="2:143" ht="11.25" customHeight="1">
      <c r="B15" s="600" t="s">
        <v>251</v>
      </c>
      <c r="C15" s="601"/>
      <c r="D15" s="601"/>
      <c r="E15" s="601"/>
      <c r="F15" s="601"/>
      <c r="G15" s="601"/>
      <c r="H15" s="601"/>
      <c r="I15" s="601"/>
      <c r="J15" s="601"/>
      <c r="K15" s="601"/>
      <c r="L15" s="601"/>
      <c r="M15" s="601"/>
      <c r="N15" s="601"/>
      <c r="O15" s="601"/>
      <c r="P15" s="601"/>
      <c r="Q15" s="602"/>
      <c r="R15" s="603">
        <v>138299</v>
      </c>
      <c r="S15" s="606"/>
      <c r="T15" s="606"/>
      <c r="U15" s="606"/>
      <c r="V15" s="606"/>
      <c r="W15" s="606"/>
      <c r="X15" s="606"/>
      <c r="Y15" s="607"/>
      <c r="Z15" s="665">
        <v>0.2</v>
      </c>
      <c r="AA15" s="665"/>
      <c r="AB15" s="665"/>
      <c r="AC15" s="665"/>
      <c r="AD15" s="666">
        <v>138299</v>
      </c>
      <c r="AE15" s="666"/>
      <c r="AF15" s="666"/>
      <c r="AG15" s="666"/>
      <c r="AH15" s="666"/>
      <c r="AI15" s="666"/>
      <c r="AJ15" s="666"/>
      <c r="AK15" s="666"/>
      <c r="AL15" s="608">
        <v>0.3</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1046725</v>
      </c>
      <c r="BH15" s="606"/>
      <c r="BI15" s="606"/>
      <c r="BJ15" s="606"/>
      <c r="BK15" s="606"/>
      <c r="BL15" s="606"/>
      <c r="BM15" s="606"/>
      <c r="BN15" s="607"/>
      <c r="BO15" s="665">
        <v>4.7</v>
      </c>
      <c r="BP15" s="665"/>
      <c r="BQ15" s="665"/>
      <c r="BR15" s="665"/>
      <c r="BS15" s="611" t="s">
        <v>132</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10445685</v>
      </c>
      <c r="CS15" s="606"/>
      <c r="CT15" s="606"/>
      <c r="CU15" s="606"/>
      <c r="CV15" s="606"/>
      <c r="CW15" s="606"/>
      <c r="CX15" s="606"/>
      <c r="CY15" s="607"/>
      <c r="CZ15" s="665">
        <v>12.6</v>
      </c>
      <c r="DA15" s="665"/>
      <c r="DB15" s="665"/>
      <c r="DC15" s="665"/>
      <c r="DD15" s="611">
        <v>4781069</v>
      </c>
      <c r="DE15" s="606"/>
      <c r="DF15" s="606"/>
      <c r="DG15" s="606"/>
      <c r="DH15" s="606"/>
      <c r="DI15" s="606"/>
      <c r="DJ15" s="606"/>
      <c r="DK15" s="606"/>
      <c r="DL15" s="606"/>
      <c r="DM15" s="606"/>
      <c r="DN15" s="606"/>
      <c r="DO15" s="606"/>
      <c r="DP15" s="607"/>
      <c r="DQ15" s="611">
        <v>5375307</v>
      </c>
      <c r="DR15" s="606"/>
      <c r="DS15" s="606"/>
      <c r="DT15" s="606"/>
      <c r="DU15" s="606"/>
      <c r="DV15" s="606"/>
      <c r="DW15" s="606"/>
      <c r="DX15" s="606"/>
      <c r="DY15" s="606"/>
      <c r="DZ15" s="606"/>
      <c r="EA15" s="606"/>
      <c r="EB15" s="606"/>
      <c r="EC15" s="646"/>
    </row>
    <row r="16" spans="2:143" ht="11.25" customHeight="1">
      <c r="B16" s="600" t="s">
        <v>254</v>
      </c>
      <c r="C16" s="601"/>
      <c r="D16" s="601"/>
      <c r="E16" s="601"/>
      <c r="F16" s="601"/>
      <c r="G16" s="601"/>
      <c r="H16" s="601"/>
      <c r="I16" s="601"/>
      <c r="J16" s="601"/>
      <c r="K16" s="601"/>
      <c r="L16" s="601"/>
      <c r="M16" s="601"/>
      <c r="N16" s="601"/>
      <c r="O16" s="601"/>
      <c r="P16" s="601"/>
      <c r="Q16" s="602"/>
      <c r="R16" s="603" t="s">
        <v>132</v>
      </c>
      <c r="S16" s="606"/>
      <c r="T16" s="606"/>
      <c r="U16" s="606"/>
      <c r="V16" s="606"/>
      <c r="W16" s="606"/>
      <c r="X16" s="606"/>
      <c r="Y16" s="607"/>
      <c r="Z16" s="665" t="s">
        <v>226</v>
      </c>
      <c r="AA16" s="665"/>
      <c r="AB16" s="665"/>
      <c r="AC16" s="665"/>
      <c r="AD16" s="666" t="s">
        <v>172</v>
      </c>
      <c r="AE16" s="666"/>
      <c r="AF16" s="666"/>
      <c r="AG16" s="666"/>
      <c r="AH16" s="666"/>
      <c r="AI16" s="666"/>
      <c r="AJ16" s="666"/>
      <c r="AK16" s="666"/>
      <c r="AL16" s="608" t="s">
        <v>226</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226</v>
      </c>
      <c r="BH16" s="606"/>
      <c r="BI16" s="606"/>
      <c r="BJ16" s="606"/>
      <c r="BK16" s="606"/>
      <c r="BL16" s="606"/>
      <c r="BM16" s="606"/>
      <c r="BN16" s="607"/>
      <c r="BO16" s="665" t="s">
        <v>226</v>
      </c>
      <c r="BP16" s="665"/>
      <c r="BQ16" s="665"/>
      <c r="BR16" s="665"/>
      <c r="BS16" s="611" t="s">
        <v>226</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412024</v>
      </c>
      <c r="CS16" s="606"/>
      <c r="CT16" s="606"/>
      <c r="CU16" s="606"/>
      <c r="CV16" s="606"/>
      <c r="CW16" s="606"/>
      <c r="CX16" s="606"/>
      <c r="CY16" s="607"/>
      <c r="CZ16" s="665">
        <v>0.5</v>
      </c>
      <c r="DA16" s="665"/>
      <c r="DB16" s="665"/>
      <c r="DC16" s="665"/>
      <c r="DD16" s="611" t="s">
        <v>226</v>
      </c>
      <c r="DE16" s="606"/>
      <c r="DF16" s="606"/>
      <c r="DG16" s="606"/>
      <c r="DH16" s="606"/>
      <c r="DI16" s="606"/>
      <c r="DJ16" s="606"/>
      <c r="DK16" s="606"/>
      <c r="DL16" s="606"/>
      <c r="DM16" s="606"/>
      <c r="DN16" s="606"/>
      <c r="DO16" s="606"/>
      <c r="DP16" s="607"/>
      <c r="DQ16" s="611">
        <v>163766</v>
      </c>
      <c r="DR16" s="606"/>
      <c r="DS16" s="606"/>
      <c r="DT16" s="606"/>
      <c r="DU16" s="606"/>
      <c r="DV16" s="606"/>
      <c r="DW16" s="606"/>
      <c r="DX16" s="606"/>
      <c r="DY16" s="606"/>
      <c r="DZ16" s="606"/>
      <c r="EA16" s="606"/>
      <c r="EB16" s="606"/>
      <c r="EC16" s="646"/>
    </row>
    <row r="17" spans="2:133" ht="11.25" customHeight="1">
      <c r="B17" s="600" t="s">
        <v>257</v>
      </c>
      <c r="C17" s="601"/>
      <c r="D17" s="601"/>
      <c r="E17" s="601"/>
      <c r="F17" s="601"/>
      <c r="G17" s="601"/>
      <c r="H17" s="601"/>
      <c r="I17" s="601"/>
      <c r="J17" s="601"/>
      <c r="K17" s="601"/>
      <c r="L17" s="601"/>
      <c r="M17" s="601"/>
      <c r="N17" s="601"/>
      <c r="O17" s="601"/>
      <c r="P17" s="601"/>
      <c r="Q17" s="602"/>
      <c r="R17" s="603">
        <v>84835</v>
      </c>
      <c r="S17" s="606"/>
      <c r="T17" s="606"/>
      <c r="U17" s="606"/>
      <c r="V17" s="606"/>
      <c r="W17" s="606"/>
      <c r="X17" s="606"/>
      <c r="Y17" s="607"/>
      <c r="Z17" s="665">
        <v>0.1</v>
      </c>
      <c r="AA17" s="665"/>
      <c r="AB17" s="665"/>
      <c r="AC17" s="665"/>
      <c r="AD17" s="666">
        <v>84835</v>
      </c>
      <c r="AE17" s="666"/>
      <c r="AF17" s="666"/>
      <c r="AG17" s="666"/>
      <c r="AH17" s="666"/>
      <c r="AI17" s="666"/>
      <c r="AJ17" s="666"/>
      <c r="AK17" s="666"/>
      <c r="AL17" s="608">
        <v>0.2</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132</v>
      </c>
      <c r="BH17" s="606"/>
      <c r="BI17" s="606"/>
      <c r="BJ17" s="606"/>
      <c r="BK17" s="606"/>
      <c r="BL17" s="606"/>
      <c r="BM17" s="606"/>
      <c r="BN17" s="607"/>
      <c r="BO17" s="665" t="s">
        <v>132</v>
      </c>
      <c r="BP17" s="665"/>
      <c r="BQ17" s="665"/>
      <c r="BR17" s="665"/>
      <c r="BS17" s="611" t="s">
        <v>132</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11811155</v>
      </c>
      <c r="CS17" s="606"/>
      <c r="CT17" s="606"/>
      <c r="CU17" s="606"/>
      <c r="CV17" s="606"/>
      <c r="CW17" s="606"/>
      <c r="CX17" s="606"/>
      <c r="CY17" s="607"/>
      <c r="CZ17" s="665">
        <v>14.2</v>
      </c>
      <c r="DA17" s="665"/>
      <c r="DB17" s="665"/>
      <c r="DC17" s="665"/>
      <c r="DD17" s="611" t="s">
        <v>226</v>
      </c>
      <c r="DE17" s="606"/>
      <c r="DF17" s="606"/>
      <c r="DG17" s="606"/>
      <c r="DH17" s="606"/>
      <c r="DI17" s="606"/>
      <c r="DJ17" s="606"/>
      <c r="DK17" s="606"/>
      <c r="DL17" s="606"/>
      <c r="DM17" s="606"/>
      <c r="DN17" s="606"/>
      <c r="DO17" s="606"/>
      <c r="DP17" s="607"/>
      <c r="DQ17" s="611">
        <v>11652231</v>
      </c>
      <c r="DR17" s="606"/>
      <c r="DS17" s="606"/>
      <c r="DT17" s="606"/>
      <c r="DU17" s="606"/>
      <c r="DV17" s="606"/>
      <c r="DW17" s="606"/>
      <c r="DX17" s="606"/>
      <c r="DY17" s="606"/>
      <c r="DZ17" s="606"/>
      <c r="EA17" s="606"/>
      <c r="EB17" s="606"/>
      <c r="EC17" s="646"/>
    </row>
    <row r="18" spans="2:133" ht="11.25" customHeight="1">
      <c r="B18" s="600" t="s">
        <v>260</v>
      </c>
      <c r="C18" s="601"/>
      <c r="D18" s="601"/>
      <c r="E18" s="601"/>
      <c r="F18" s="601"/>
      <c r="G18" s="601"/>
      <c r="H18" s="601"/>
      <c r="I18" s="601"/>
      <c r="J18" s="601"/>
      <c r="K18" s="601"/>
      <c r="L18" s="601"/>
      <c r="M18" s="601"/>
      <c r="N18" s="601"/>
      <c r="O18" s="601"/>
      <c r="P18" s="601"/>
      <c r="Q18" s="602"/>
      <c r="R18" s="603">
        <v>20393805</v>
      </c>
      <c r="S18" s="606"/>
      <c r="T18" s="606"/>
      <c r="U18" s="606"/>
      <c r="V18" s="606"/>
      <c r="W18" s="606"/>
      <c r="X18" s="606"/>
      <c r="Y18" s="607"/>
      <c r="Z18" s="665">
        <v>23.2</v>
      </c>
      <c r="AA18" s="665"/>
      <c r="AB18" s="665"/>
      <c r="AC18" s="665"/>
      <c r="AD18" s="666">
        <v>18528115</v>
      </c>
      <c r="AE18" s="666"/>
      <c r="AF18" s="666"/>
      <c r="AG18" s="666"/>
      <c r="AH18" s="666"/>
      <c r="AI18" s="666"/>
      <c r="AJ18" s="666"/>
      <c r="AK18" s="666"/>
      <c r="AL18" s="608">
        <v>41.1</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226</v>
      </c>
      <c r="BH18" s="606"/>
      <c r="BI18" s="606"/>
      <c r="BJ18" s="606"/>
      <c r="BK18" s="606"/>
      <c r="BL18" s="606"/>
      <c r="BM18" s="606"/>
      <c r="BN18" s="607"/>
      <c r="BO18" s="665" t="s">
        <v>226</v>
      </c>
      <c r="BP18" s="665"/>
      <c r="BQ18" s="665"/>
      <c r="BR18" s="665"/>
      <c r="BS18" s="611" t="s">
        <v>132</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v>87833</v>
      </c>
      <c r="CS18" s="606"/>
      <c r="CT18" s="606"/>
      <c r="CU18" s="606"/>
      <c r="CV18" s="606"/>
      <c r="CW18" s="606"/>
      <c r="CX18" s="606"/>
      <c r="CY18" s="607"/>
      <c r="CZ18" s="665">
        <v>0.1</v>
      </c>
      <c r="DA18" s="665"/>
      <c r="DB18" s="665"/>
      <c r="DC18" s="665"/>
      <c r="DD18" s="611">
        <v>4919</v>
      </c>
      <c r="DE18" s="606"/>
      <c r="DF18" s="606"/>
      <c r="DG18" s="606"/>
      <c r="DH18" s="606"/>
      <c r="DI18" s="606"/>
      <c r="DJ18" s="606"/>
      <c r="DK18" s="606"/>
      <c r="DL18" s="606"/>
      <c r="DM18" s="606"/>
      <c r="DN18" s="606"/>
      <c r="DO18" s="606"/>
      <c r="DP18" s="607"/>
      <c r="DQ18" s="611">
        <v>87833</v>
      </c>
      <c r="DR18" s="606"/>
      <c r="DS18" s="606"/>
      <c r="DT18" s="606"/>
      <c r="DU18" s="606"/>
      <c r="DV18" s="606"/>
      <c r="DW18" s="606"/>
      <c r="DX18" s="606"/>
      <c r="DY18" s="606"/>
      <c r="DZ18" s="606"/>
      <c r="EA18" s="606"/>
      <c r="EB18" s="606"/>
      <c r="EC18" s="646"/>
    </row>
    <row r="19" spans="2:133" ht="11.25" customHeight="1">
      <c r="B19" s="600" t="s">
        <v>263</v>
      </c>
      <c r="C19" s="601"/>
      <c r="D19" s="601"/>
      <c r="E19" s="601"/>
      <c r="F19" s="601"/>
      <c r="G19" s="601"/>
      <c r="H19" s="601"/>
      <c r="I19" s="601"/>
      <c r="J19" s="601"/>
      <c r="K19" s="601"/>
      <c r="L19" s="601"/>
      <c r="M19" s="601"/>
      <c r="N19" s="601"/>
      <c r="O19" s="601"/>
      <c r="P19" s="601"/>
      <c r="Q19" s="602"/>
      <c r="R19" s="603">
        <v>18528115</v>
      </c>
      <c r="S19" s="606"/>
      <c r="T19" s="606"/>
      <c r="U19" s="606"/>
      <c r="V19" s="606"/>
      <c r="W19" s="606"/>
      <c r="X19" s="606"/>
      <c r="Y19" s="607"/>
      <c r="Z19" s="665">
        <v>21.1</v>
      </c>
      <c r="AA19" s="665"/>
      <c r="AB19" s="665"/>
      <c r="AC19" s="665"/>
      <c r="AD19" s="666">
        <v>18528115</v>
      </c>
      <c r="AE19" s="666"/>
      <c r="AF19" s="666"/>
      <c r="AG19" s="666"/>
      <c r="AH19" s="666"/>
      <c r="AI19" s="666"/>
      <c r="AJ19" s="666"/>
      <c r="AK19" s="666"/>
      <c r="AL19" s="608">
        <v>41.1</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9391</v>
      </c>
      <c r="BH19" s="606"/>
      <c r="BI19" s="606"/>
      <c r="BJ19" s="606"/>
      <c r="BK19" s="606"/>
      <c r="BL19" s="606"/>
      <c r="BM19" s="606"/>
      <c r="BN19" s="607"/>
      <c r="BO19" s="665">
        <v>0</v>
      </c>
      <c r="BP19" s="665"/>
      <c r="BQ19" s="665"/>
      <c r="BR19" s="665"/>
      <c r="BS19" s="611" t="s">
        <v>226</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226</v>
      </c>
      <c r="CS19" s="606"/>
      <c r="CT19" s="606"/>
      <c r="CU19" s="606"/>
      <c r="CV19" s="606"/>
      <c r="CW19" s="606"/>
      <c r="CX19" s="606"/>
      <c r="CY19" s="607"/>
      <c r="CZ19" s="665" t="s">
        <v>132</v>
      </c>
      <c r="DA19" s="665"/>
      <c r="DB19" s="665"/>
      <c r="DC19" s="665"/>
      <c r="DD19" s="611" t="s">
        <v>226</v>
      </c>
      <c r="DE19" s="606"/>
      <c r="DF19" s="606"/>
      <c r="DG19" s="606"/>
      <c r="DH19" s="606"/>
      <c r="DI19" s="606"/>
      <c r="DJ19" s="606"/>
      <c r="DK19" s="606"/>
      <c r="DL19" s="606"/>
      <c r="DM19" s="606"/>
      <c r="DN19" s="606"/>
      <c r="DO19" s="606"/>
      <c r="DP19" s="607"/>
      <c r="DQ19" s="611" t="s">
        <v>132</v>
      </c>
      <c r="DR19" s="606"/>
      <c r="DS19" s="606"/>
      <c r="DT19" s="606"/>
      <c r="DU19" s="606"/>
      <c r="DV19" s="606"/>
      <c r="DW19" s="606"/>
      <c r="DX19" s="606"/>
      <c r="DY19" s="606"/>
      <c r="DZ19" s="606"/>
      <c r="EA19" s="606"/>
      <c r="EB19" s="606"/>
      <c r="EC19" s="646"/>
    </row>
    <row r="20" spans="2:133" ht="11.25" customHeight="1">
      <c r="B20" s="600" t="s">
        <v>266</v>
      </c>
      <c r="C20" s="601"/>
      <c r="D20" s="601"/>
      <c r="E20" s="601"/>
      <c r="F20" s="601"/>
      <c r="G20" s="601"/>
      <c r="H20" s="601"/>
      <c r="I20" s="601"/>
      <c r="J20" s="601"/>
      <c r="K20" s="601"/>
      <c r="L20" s="601"/>
      <c r="M20" s="601"/>
      <c r="N20" s="601"/>
      <c r="O20" s="601"/>
      <c r="P20" s="601"/>
      <c r="Q20" s="602"/>
      <c r="R20" s="603">
        <v>1865690</v>
      </c>
      <c r="S20" s="606"/>
      <c r="T20" s="606"/>
      <c r="U20" s="606"/>
      <c r="V20" s="606"/>
      <c r="W20" s="606"/>
      <c r="X20" s="606"/>
      <c r="Y20" s="607"/>
      <c r="Z20" s="665">
        <v>2.1</v>
      </c>
      <c r="AA20" s="665"/>
      <c r="AB20" s="665"/>
      <c r="AC20" s="665"/>
      <c r="AD20" s="666" t="s">
        <v>132</v>
      </c>
      <c r="AE20" s="666"/>
      <c r="AF20" s="666"/>
      <c r="AG20" s="666"/>
      <c r="AH20" s="666"/>
      <c r="AI20" s="666"/>
      <c r="AJ20" s="666"/>
      <c r="AK20" s="666"/>
      <c r="AL20" s="608" t="s">
        <v>226</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9391</v>
      </c>
      <c r="BH20" s="606"/>
      <c r="BI20" s="606"/>
      <c r="BJ20" s="606"/>
      <c r="BK20" s="606"/>
      <c r="BL20" s="606"/>
      <c r="BM20" s="606"/>
      <c r="BN20" s="607"/>
      <c r="BO20" s="665">
        <v>0</v>
      </c>
      <c r="BP20" s="665"/>
      <c r="BQ20" s="665"/>
      <c r="BR20" s="665"/>
      <c r="BS20" s="611" t="s">
        <v>132</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83135385</v>
      </c>
      <c r="CS20" s="606"/>
      <c r="CT20" s="606"/>
      <c r="CU20" s="606"/>
      <c r="CV20" s="606"/>
      <c r="CW20" s="606"/>
      <c r="CX20" s="606"/>
      <c r="CY20" s="607"/>
      <c r="CZ20" s="665">
        <v>100</v>
      </c>
      <c r="DA20" s="665"/>
      <c r="DB20" s="665"/>
      <c r="DC20" s="665"/>
      <c r="DD20" s="611">
        <v>19323281</v>
      </c>
      <c r="DE20" s="606"/>
      <c r="DF20" s="606"/>
      <c r="DG20" s="606"/>
      <c r="DH20" s="606"/>
      <c r="DI20" s="606"/>
      <c r="DJ20" s="606"/>
      <c r="DK20" s="606"/>
      <c r="DL20" s="606"/>
      <c r="DM20" s="606"/>
      <c r="DN20" s="606"/>
      <c r="DO20" s="606"/>
      <c r="DP20" s="607"/>
      <c r="DQ20" s="611">
        <v>50129756</v>
      </c>
      <c r="DR20" s="606"/>
      <c r="DS20" s="606"/>
      <c r="DT20" s="606"/>
      <c r="DU20" s="606"/>
      <c r="DV20" s="606"/>
      <c r="DW20" s="606"/>
      <c r="DX20" s="606"/>
      <c r="DY20" s="606"/>
      <c r="DZ20" s="606"/>
      <c r="EA20" s="606"/>
      <c r="EB20" s="606"/>
      <c r="EC20" s="646"/>
    </row>
    <row r="21" spans="2:133" ht="11.25" customHeight="1">
      <c r="B21" s="600" t="s">
        <v>269</v>
      </c>
      <c r="C21" s="601"/>
      <c r="D21" s="601"/>
      <c r="E21" s="601"/>
      <c r="F21" s="601"/>
      <c r="G21" s="601"/>
      <c r="H21" s="601"/>
      <c r="I21" s="601"/>
      <c r="J21" s="601"/>
      <c r="K21" s="601"/>
      <c r="L21" s="601"/>
      <c r="M21" s="601"/>
      <c r="N21" s="601"/>
      <c r="O21" s="601"/>
      <c r="P21" s="601"/>
      <c r="Q21" s="602"/>
      <c r="R21" s="603" t="s">
        <v>132</v>
      </c>
      <c r="S21" s="606"/>
      <c r="T21" s="606"/>
      <c r="U21" s="606"/>
      <c r="V21" s="606"/>
      <c r="W21" s="606"/>
      <c r="X21" s="606"/>
      <c r="Y21" s="607"/>
      <c r="Z21" s="665" t="s">
        <v>226</v>
      </c>
      <c r="AA21" s="665"/>
      <c r="AB21" s="665"/>
      <c r="AC21" s="665"/>
      <c r="AD21" s="666" t="s">
        <v>132</v>
      </c>
      <c r="AE21" s="666"/>
      <c r="AF21" s="666"/>
      <c r="AG21" s="666"/>
      <c r="AH21" s="666"/>
      <c r="AI21" s="666"/>
      <c r="AJ21" s="666"/>
      <c r="AK21" s="666"/>
      <c r="AL21" s="608" t="s">
        <v>226</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9391</v>
      </c>
      <c r="BH21" s="606"/>
      <c r="BI21" s="606"/>
      <c r="BJ21" s="606"/>
      <c r="BK21" s="606"/>
      <c r="BL21" s="606"/>
      <c r="BM21" s="606"/>
      <c r="BN21" s="607"/>
      <c r="BO21" s="665">
        <v>0</v>
      </c>
      <c r="BP21" s="665"/>
      <c r="BQ21" s="665"/>
      <c r="BR21" s="665"/>
      <c r="BS21" s="611" t="s">
        <v>132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271</v>
      </c>
      <c r="C22" s="601"/>
      <c r="D22" s="601"/>
      <c r="E22" s="601"/>
      <c r="F22" s="601"/>
      <c r="G22" s="601"/>
      <c r="H22" s="601"/>
      <c r="I22" s="601"/>
      <c r="J22" s="601"/>
      <c r="K22" s="601"/>
      <c r="L22" s="601"/>
      <c r="M22" s="601"/>
      <c r="N22" s="601"/>
      <c r="O22" s="601"/>
      <c r="P22" s="601"/>
      <c r="Q22" s="602"/>
      <c r="R22" s="603">
        <v>46688817</v>
      </c>
      <c r="S22" s="606"/>
      <c r="T22" s="606"/>
      <c r="U22" s="606"/>
      <c r="V22" s="606"/>
      <c r="W22" s="606"/>
      <c r="X22" s="606"/>
      <c r="Y22" s="607"/>
      <c r="Z22" s="665">
        <v>53.1</v>
      </c>
      <c r="AA22" s="665"/>
      <c r="AB22" s="665"/>
      <c r="AC22" s="665"/>
      <c r="AD22" s="666">
        <v>44823127</v>
      </c>
      <c r="AE22" s="666"/>
      <c r="AF22" s="666"/>
      <c r="AG22" s="666"/>
      <c r="AH22" s="666"/>
      <c r="AI22" s="666"/>
      <c r="AJ22" s="666"/>
      <c r="AK22" s="666"/>
      <c r="AL22" s="608">
        <v>99.4</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226</v>
      </c>
      <c r="BH22" s="606"/>
      <c r="BI22" s="606"/>
      <c r="BJ22" s="606"/>
      <c r="BK22" s="606"/>
      <c r="BL22" s="606"/>
      <c r="BM22" s="606"/>
      <c r="BN22" s="607"/>
      <c r="BO22" s="665" t="s">
        <v>132</v>
      </c>
      <c r="BP22" s="665"/>
      <c r="BQ22" s="665"/>
      <c r="BR22" s="665"/>
      <c r="BS22" s="611" t="s">
        <v>132</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274</v>
      </c>
      <c r="C23" s="601"/>
      <c r="D23" s="601"/>
      <c r="E23" s="601"/>
      <c r="F23" s="601"/>
      <c r="G23" s="601"/>
      <c r="H23" s="601"/>
      <c r="I23" s="601"/>
      <c r="J23" s="601"/>
      <c r="K23" s="601"/>
      <c r="L23" s="601"/>
      <c r="M23" s="601"/>
      <c r="N23" s="601"/>
      <c r="O23" s="601"/>
      <c r="P23" s="601"/>
      <c r="Q23" s="602"/>
      <c r="R23" s="603">
        <v>19672</v>
      </c>
      <c r="S23" s="606"/>
      <c r="T23" s="606"/>
      <c r="U23" s="606"/>
      <c r="V23" s="606"/>
      <c r="W23" s="606"/>
      <c r="X23" s="606"/>
      <c r="Y23" s="607"/>
      <c r="Z23" s="665">
        <v>0</v>
      </c>
      <c r="AA23" s="665"/>
      <c r="AB23" s="665"/>
      <c r="AC23" s="665"/>
      <c r="AD23" s="666">
        <v>19672</v>
      </c>
      <c r="AE23" s="666"/>
      <c r="AF23" s="666"/>
      <c r="AG23" s="666"/>
      <c r="AH23" s="666"/>
      <c r="AI23" s="666"/>
      <c r="AJ23" s="666"/>
      <c r="AK23" s="666"/>
      <c r="AL23" s="608">
        <v>0</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t="s">
        <v>132</v>
      </c>
      <c r="BH23" s="606"/>
      <c r="BI23" s="606"/>
      <c r="BJ23" s="606"/>
      <c r="BK23" s="606"/>
      <c r="BL23" s="606"/>
      <c r="BM23" s="606"/>
      <c r="BN23" s="607"/>
      <c r="BO23" s="665" t="s">
        <v>226</v>
      </c>
      <c r="BP23" s="665"/>
      <c r="BQ23" s="665"/>
      <c r="BR23" s="665"/>
      <c r="BS23" s="611" t="s">
        <v>172</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c r="B24" s="600" t="s">
        <v>281</v>
      </c>
      <c r="C24" s="601"/>
      <c r="D24" s="601"/>
      <c r="E24" s="601"/>
      <c r="F24" s="601"/>
      <c r="G24" s="601"/>
      <c r="H24" s="601"/>
      <c r="I24" s="601"/>
      <c r="J24" s="601"/>
      <c r="K24" s="601"/>
      <c r="L24" s="601"/>
      <c r="M24" s="601"/>
      <c r="N24" s="601"/>
      <c r="O24" s="601"/>
      <c r="P24" s="601"/>
      <c r="Q24" s="602"/>
      <c r="R24" s="603">
        <v>310364</v>
      </c>
      <c r="S24" s="606"/>
      <c r="T24" s="606"/>
      <c r="U24" s="606"/>
      <c r="V24" s="606"/>
      <c r="W24" s="606"/>
      <c r="X24" s="606"/>
      <c r="Y24" s="607"/>
      <c r="Z24" s="665">
        <v>0.4</v>
      </c>
      <c r="AA24" s="665"/>
      <c r="AB24" s="665"/>
      <c r="AC24" s="665"/>
      <c r="AD24" s="666" t="s">
        <v>132</v>
      </c>
      <c r="AE24" s="666"/>
      <c r="AF24" s="666"/>
      <c r="AG24" s="666"/>
      <c r="AH24" s="666"/>
      <c r="AI24" s="666"/>
      <c r="AJ24" s="666"/>
      <c r="AK24" s="666"/>
      <c r="AL24" s="608" t="s">
        <v>226</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226</v>
      </c>
      <c r="BH24" s="606"/>
      <c r="BI24" s="606"/>
      <c r="BJ24" s="606"/>
      <c r="BK24" s="606"/>
      <c r="BL24" s="606"/>
      <c r="BM24" s="606"/>
      <c r="BN24" s="607"/>
      <c r="BO24" s="665" t="s">
        <v>226</v>
      </c>
      <c r="BP24" s="665"/>
      <c r="BQ24" s="665"/>
      <c r="BR24" s="665"/>
      <c r="BS24" s="611" t="s">
        <v>226</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37904141</v>
      </c>
      <c r="CS24" s="669"/>
      <c r="CT24" s="669"/>
      <c r="CU24" s="669"/>
      <c r="CV24" s="669"/>
      <c r="CW24" s="669"/>
      <c r="CX24" s="669"/>
      <c r="CY24" s="715"/>
      <c r="CZ24" s="716">
        <v>45.6</v>
      </c>
      <c r="DA24" s="685"/>
      <c r="DB24" s="685"/>
      <c r="DC24" s="719"/>
      <c r="DD24" s="714">
        <v>27064906</v>
      </c>
      <c r="DE24" s="669"/>
      <c r="DF24" s="669"/>
      <c r="DG24" s="669"/>
      <c r="DH24" s="669"/>
      <c r="DI24" s="669"/>
      <c r="DJ24" s="669"/>
      <c r="DK24" s="715"/>
      <c r="DL24" s="714">
        <v>26865042</v>
      </c>
      <c r="DM24" s="669"/>
      <c r="DN24" s="669"/>
      <c r="DO24" s="669"/>
      <c r="DP24" s="669"/>
      <c r="DQ24" s="669"/>
      <c r="DR24" s="669"/>
      <c r="DS24" s="669"/>
      <c r="DT24" s="669"/>
      <c r="DU24" s="669"/>
      <c r="DV24" s="715"/>
      <c r="DW24" s="716">
        <v>56.3</v>
      </c>
      <c r="DX24" s="685"/>
      <c r="DY24" s="685"/>
      <c r="DZ24" s="685"/>
      <c r="EA24" s="685"/>
      <c r="EB24" s="685"/>
      <c r="EC24" s="717"/>
    </row>
    <row r="25" spans="2:133" ht="11.25" customHeight="1">
      <c r="B25" s="600" t="s">
        <v>284</v>
      </c>
      <c r="C25" s="601"/>
      <c r="D25" s="601"/>
      <c r="E25" s="601"/>
      <c r="F25" s="601"/>
      <c r="G25" s="601"/>
      <c r="H25" s="601"/>
      <c r="I25" s="601"/>
      <c r="J25" s="601"/>
      <c r="K25" s="601"/>
      <c r="L25" s="601"/>
      <c r="M25" s="601"/>
      <c r="N25" s="601"/>
      <c r="O25" s="601"/>
      <c r="P25" s="601"/>
      <c r="Q25" s="602"/>
      <c r="R25" s="603">
        <v>1343674</v>
      </c>
      <c r="S25" s="606"/>
      <c r="T25" s="606"/>
      <c r="U25" s="606"/>
      <c r="V25" s="606"/>
      <c r="W25" s="606"/>
      <c r="X25" s="606"/>
      <c r="Y25" s="607"/>
      <c r="Z25" s="665">
        <v>1.5</v>
      </c>
      <c r="AA25" s="665"/>
      <c r="AB25" s="665"/>
      <c r="AC25" s="665"/>
      <c r="AD25" s="666">
        <v>145046</v>
      </c>
      <c r="AE25" s="666"/>
      <c r="AF25" s="666"/>
      <c r="AG25" s="666"/>
      <c r="AH25" s="666"/>
      <c r="AI25" s="666"/>
      <c r="AJ25" s="666"/>
      <c r="AK25" s="666"/>
      <c r="AL25" s="608">
        <v>0.3</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172</v>
      </c>
      <c r="BH25" s="606"/>
      <c r="BI25" s="606"/>
      <c r="BJ25" s="606"/>
      <c r="BK25" s="606"/>
      <c r="BL25" s="606"/>
      <c r="BM25" s="606"/>
      <c r="BN25" s="607"/>
      <c r="BO25" s="665" t="s">
        <v>132</v>
      </c>
      <c r="BP25" s="665"/>
      <c r="BQ25" s="665"/>
      <c r="BR25" s="665"/>
      <c r="BS25" s="611" t="s">
        <v>132</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10870699</v>
      </c>
      <c r="CS25" s="604"/>
      <c r="CT25" s="604"/>
      <c r="CU25" s="604"/>
      <c r="CV25" s="604"/>
      <c r="CW25" s="604"/>
      <c r="CX25" s="604"/>
      <c r="CY25" s="605"/>
      <c r="CZ25" s="608">
        <v>13.1</v>
      </c>
      <c r="DA25" s="637"/>
      <c r="DB25" s="637"/>
      <c r="DC25" s="638"/>
      <c r="DD25" s="611">
        <v>10487678</v>
      </c>
      <c r="DE25" s="604"/>
      <c r="DF25" s="604"/>
      <c r="DG25" s="604"/>
      <c r="DH25" s="604"/>
      <c r="DI25" s="604"/>
      <c r="DJ25" s="604"/>
      <c r="DK25" s="605"/>
      <c r="DL25" s="611">
        <v>10294426</v>
      </c>
      <c r="DM25" s="604"/>
      <c r="DN25" s="604"/>
      <c r="DO25" s="604"/>
      <c r="DP25" s="604"/>
      <c r="DQ25" s="604"/>
      <c r="DR25" s="604"/>
      <c r="DS25" s="604"/>
      <c r="DT25" s="604"/>
      <c r="DU25" s="604"/>
      <c r="DV25" s="605"/>
      <c r="DW25" s="608">
        <v>21.6</v>
      </c>
      <c r="DX25" s="637"/>
      <c r="DY25" s="637"/>
      <c r="DZ25" s="637"/>
      <c r="EA25" s="637"/>
      <c r="EB25" s="637"/>
      <c r="EC25" s="639"/>
    </row>
    <row r="26" spans="2:133" ht="11.25" customHeight="1">
      <c r="B26" s="600" t="s">
        <v>287</v>
      </c>
      <c r="C26" s="601"/>
      <c r="D26" s="601"/>
      <c r="E26" s="601"/>
      <c r="F26" s="601"/>
      <c r="G26" s="601"/>
      <c r="H26" s="601"/>
      <c r="I26" s="601"/>
      <c r="J26" s="601"/>
      <c r="K26" s="601"/>
      <c r="L26" s="601"/>
      <c r="M26" s="601"/>
      <c r="N26" s="601"/>
      <c r="O26" s="601"/>
      <c r="P26" s="601"/>
      <c r="Q26" s="602"/>
      <c r="R26" s="603">
        <v>575378</v>
      </c>
      <c r="S26" s="606"/>
      <c r="T26" s="606"/>
      <c r="U26" s="606"/>
      <c r="V26" s="606"/>
      <c r="W26" s="606"/>
      <c r="X26" s="606"/>
      <c r="Y26" s="607"/>
      <c r="Z26" s="665">
        <v>0.7</v>
      </c>
      <c r="AA26" s="665"/>
      <c r="AB26" s="665"/>
      <c r="AC26" s="665"/>
      <c r="AD26" s="666" t="s">
        <v>132</v>
      </c>
      <c r="AE26" s="666"/>
      <c r="AF26" s="666"/>
      <c r="AG26" s="666"/>
      <c r="AH26" s="666"/>
      <c r="AI26" s="666"/>
      <c r="AJ26" s="666"/>
      <c r="AK26" s="666"/>
      <c r="AL26" s="608" t="s">
        <v>226</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226</v>
      </c>
      <c r="BH26" s="606"/>
      <c r="BI26" s="606"/>
      <c r="BJ26" s="606"/>
      <c r="BK26" s="606"/>
      <c r="BL26" s="606"/>
      <c r="BM26" s="606"/>
      <c r="BN26" s="607"/>
      <c r="BO26" s="665" t="s">
        <v>132</v>
      </c>
      <c r="BP26" s="665"/>
      <c r="BQ26" s="665"/>
      <c r="BR26" s="665"/>
      <c r="BS26" s="611" t="s">
        <v>132</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7245515</v>
      </c>
      <c r="CS26" s="606"/>
      <c r="CT26" s="606"/>
      <c r="CU26" s="606"/>
      <c r="CV26" s="606"/>
      <c r="CW26" s="606"/>
      <c r="CX26" s="606"/>
      <c r="CY26" s="607"/>
      <c r="CZ26" s="608">
        <v>8.6999999999999993</v>
      </c>
      <c r="DA26" s="637"/>
      <c r="DB26" s="637"/>
      <c r="DC26" s="638"/>
      <c r="DD26" s="611">
        <v>6952889</v>
      </c>
      <c r="DE26" s="606"/>
      <c r="DF26" s="606"/>
      <c r="DG26" s="606"/>
      <c r="DH26" s="606"/>
      <c r="DI26" s="606"/>
      <c r="DJ26" s="606"/>
      <c r="DK26" s="607"/>
      <c r="DL26" s="611" t="s">
        <v>226</v>
      </c>
      <c r="DM26" s="606"/>
      <c r="DN26" s="606"/>
      <c r="DO26" s="606"/>
      <c r="DP26" s="606"/>
      <c r="DQ26" s="606"/>
      <c r="DR26" s="606"/>
      <c r="DS26" s="606"/>
      <c r="DT26" s="606"/>
      <c r="DU26" s="606"/>
      <c r="DV26" s="607"/>
      <c r="DW26" s="608" t="s">
        <v>226</v>
      </c>
      <c r="DX26" s="637"/>
      <c r="DY26" s="637"/>
      <c r="DZ26" s="637"/>
      <c r="EA26" s="637"/>
      <c r="EB26" s="637"/>
      <c r="EC26" s="639"/>
    </row>
    <row r="27" spans="2:133" ht="11.25" customHeight="1">
      <c r="B27" s="600" t="s">
        <v>290</v>
      </c>
      <c r="C27" s="601"/>
      <c r="D27" s="601"/>
      <c r="E27" s="601"/>
      <c r="F27" s="601"/>
      <c r="G27" s="601"/>
      <c r="H27" s="601"/>
      <c r="I27" s="601"/>
      <c r="J27" s="601"/>
      <c r="K27" s="601"/>
      <c r="L27" s="601"/>
      <c r="M27" s="601"/>
      <c r="N27" s="601"/>
      <c r="O27" s="601"/>
      <c r="P27" s="601"/>
      <c r="Q27" s="602"/>
      <c r="R27" s="603">
        <v>11003810</v>
      </c>
      <c r="S27" s="606"/>
      <c r="T27" s="606"/>
      <c r="U27" s="606"/>
      <c r="V27" s="606"/>
      <c r="W27" s="606"/>
      <c r="X27" s="606"/>
      <c r="Y27" s="607"/>
      <c r="Z27" s="665">
        <v>12.5</v>
      </c>
      <c r="AA27" s="665"/>
      <c r="AB27" s="665"/>
      <c r="AC27" s="665"/>
      <c r="AD27" s="666" t="s">
        <v>226</v>
      </c>
      <c r="AE27" s="666"/>
      <c r="AF27" s="666"/>
      <c r="AG27" s="666"/>
      <c r="AH27" s="666"/>
      <c r="AI27" s="666"/>
      <c r="AJ27" s="666"/>
      <c r="AK27" s="666"/>
      <c r="AL27" s="608" t="s">
        <v>226</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22429545</v>
      </c>
      <c r="BH27" s="606"/>
      <c r="BI27" s="606"/>
      <c r="BJ27" s="606"/>
      <c r="BK27" s="606"/>
      <c r="BL27" s="606"/>
      <c r="BM27" s="606"/>
      <c r="BN27" s="607"/>
      <c r="BO27" s="665">
        <v>100</v>
      </c>
      <c r="BP27" s="665"/>
      <c r="BQ27" s="665"/>
      <c r="BR27" s="665"/>
      <c r="BS27" s="611">
        <v>585083</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15222287</v>
      </c>
      <c r="CS27" s="604"/>
      <c r="CT27" s="604"/>
      <c r="CU27" s="604"/>
      <c r="CV27" s="604"/>
      <c r="CW27" s="604"/>
      <c r="CX27" s="604"/>
      <c r="CY27" s="605"/>
      <c r="CZ27" s="608">
        <v>18.3</v>
      </c>
      <c r="DA27" s="637"/>
      <c r="DB27" s="637"/>
      <c r="DC27" s="638"/>
      <c r="DD27" s="611">
        <v>4924997</v>
      </c>
      <c r="DE27" s="604"/>
      <c r="DF27" s="604"/>
      <c r="DG27" s="604"/>
      <c r="DH27" s="604"/>
      <c r="DI27" s="604"/>
      <c r="DJ27" s="604"/>
      <c r="DK27" s="605"/>
      <c r="DL27" s="611">
        <v>4918385</v>
      </c>
      <c r="DM27" s="604"/>
      <c r="DN27" s="604"/>
      <c r="DO27" s="604"/>
      <c r="DP27" s="604"/>
      <c r="DQ27" s="604"/>
      <c r="DR27" s="604"/>
      <c r="DS27" s="604"/>
      <c r="DT27" s="604"/>
      <c r="DU27" s="604"/>
      <c r="DV27" s="605"/>
      <c r="DW27" s="608">
        <v>10.3</v>
      </c>
      <c r="DX27" s="637"/>
      <c r="DY27" s="637"/>
      <c r="DZ27" s="637"/>
      <c r="EA27" s="637"/>
      <c r="EB27" s="637"/>
      <c r="EC27" s="639"/>
    </row>
    <row r="28" spans="2:133" ht="11.25" customHeight="1">
      <c r="B28" s="708" t="s">
        <v>293</v>
      </c>
      <c r="C28" s="709"/>
      <c r="D28" s="709"/>
      <c r="E28" s="709"/>
      <c r="F28" s="709"/>
      <c r="G28" s="709"/>
      <c r="H28" s="709"/>
      <c r="I28" s="709"/>
      <c r="J28" s="709"/>
      <c r="K28" s="709"/>
      <c r="L28" s="709"/>
      <c r="M28" s="709"/>
      <c r="N28" s="709"/>
      <c r="O28" s="709"/>
      <c r="P28" s="709"/>
      <c r="Q28" s="710"/>
      <c r="R28" s="603" t="s">
        <v>226</v>
      </c>
      <c r="S28" s="606"/>
      <c r="T28" s="606"/>
      <c r="U28" s="606"/>
      <c r="V28" s="606"/>
      <c r="W28" s="606"/>
      <c r="X28" s="606"/>
      <c r="Y28" s="607"/>
      <c r="Z28" s="665" t="s">
        <v>172</v>
      </c>
      <c r="AA28" s="665"/>
      <c r="AB28" s="665"/>
      <c r="AC28" s="665"/>
      <c r="AD28" s="666" t="s">
        <v>132</v>
      </c>
      <c r="AE28" s="666"/>
      <c r="AF28" s="666"/>
      <c r="AG28" s="666"/>
      <c r="AH28" s="666"/>
      <c r="AI28" s="666"/>
      <c r="AJ28" s="666"/>
      <c r="AK28" s="666"/>
      <c r="AL28" s="608" t="s">
        <v>132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11811155</v>
      </c>
      <c r="CS28" s="606"/>
      <c r="CT28" s="606"/>
      <c r="CU28" s="606"/>
      <c r="CV28" s="606"/>
      <c r="CW28" s="606"/>
      <c r="CX28" s="606"/>
      <c r="CY28" s="607"/>
      <c r="CZ28" s="608">
        <v>14.2</v>
      </c>
      <c r="DA28" s="637"/>
      <c r="DB28" s="637"/>
      <c r="DC28" s="638"/>
      <c r="DD28" s="611">
        <v>11652231</v>
      </c>
      <c r="DE28" s="606"/>
      <c r="DF28" s="606"/>
      <c r="DG28" s="606"/>
      <c r="DH28" s="606"/>
      <c r="DI28" s="606"/>
      <c r="DJ28" s="606"/>
      <c r="DK28" s="607"/>
      <c r="DL28" s="611">
        <v>11652231</v>
      </c>
      <c r="DM28" s="606"/>
      <c r="DN28" s="606"/>
      <c r="DO28" s="606"/>
      <c r="DP28" s="606"/>
      <c r="DQ28" s="606"/>
      <c r="DR28" s="606"/>
      <c r="DS28" s="606"/>
      <c r="DT28" s="606"/>
      <c r="DU28" s="606"/>
      <c r="DV28" s="607"/>
      <c r="DW28" s="608">
        <v>24.4</v>
      </c>
      <c r="DX28" s="637"/>
      <c r="DY28" s="637"/>
      <c r="DZ28" s="637"/>
      <c r="EA28" s="637"/>
      <c r="EB28" s="637"/>
      <c r="EC28" s="639"/>
    </row>
    <row r="29" spans="2:133" ht="11.25" customHeight="1">
      <c r="B29" s="600" t="s">
        <v>295</v>
      </c>
      <c r="C29" s="601"/>
      <c r="D29" s="601"/>
      <c r="E29" s="601"/>
      <c r="F29" s="601"/>
      <c r="G29" s="601"/>
      <c r="H29" s="601"/>
      <c r="I29" s="601"/>
      <c r="J29" s="601"/>
      <c r="K29" s="601"/>
      <c r="L29" s="601"/>
      <c r="M29" s="601"/>
      <c r="N29" s="601"/>
      <c r="O29" s="601"/>
      <c r="P29" s="601"/>
      <c r="Q29" s="602"/>
      <c r="R29" s="603">
        <v>6677834</v>
      </c>
      <c r="S29" s="606"/>
      <c r="T29" s="606"/>
      <c r="U29" s="606"/>
      <c r="V29" s="606"/>
      <c r="W29" s="606"/>
      <c r="X29" s="606"/>
      <c r="Y29" s="607"/>
      <c r="Z29" s="665">
        <v>7.6</v>
      </c>
      <c r="AA29" s="665"/>
      <c r="AB29" s="665"/>
      <c r="AC29" s="665"/>
      <c r="AD29" s="666" t="s">
        <v>132</v>
      </c>
      <c r="AE29" s="666"/>
      <c r="AF29" s="666"/>
      <c r="AG29" s="666"/>
      <c r="AH29" s="666"/>
      <c r="AI29" s="666"/>
      <c r="AJ29" s="666"/>
      <c r="AK29" s="666"/>
      <c r="AL29" s="608" t="s">
        <v>226</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11811015</v>
      </c>
      <c r="CS29" s="604"/>
      <c r="CT29" s="604"/>
      <c r="CU29" s="604"/>
      <c r="CV29" s="604"/>
      <c r="CW29" s="604"/>
      <c r="CX29" s="604"/>
      <c r="CY29" s="605"/>
      <c r="CZ29" s="608">
        <v>14.2</v>
      </c>
      <c r="DA29" s="637"/>
      <c r="DB29" s="637"/>
      <c r="DC29" s="638"/>
      <c r="DD29" s="611">
        <v>11652091</v>
      </c>
      <c r="DE29" s="604"/>
      <c r="DF29" s="604"/>
      <c r="DG29" s="604"/>
      <c r="DH29" s="604"/>
      <c r="DI29" s="604"/>
      <c r="DJ29" s="604"/>
      <c r="DK29" s="605"/>
      <c r="DL29" s="611">
        <v>11652091</v>
      </c>
      <c r="DM29" s="604"/>
      <c r="DN29" s="604"/>
      <c r="DO29" s="604"/>
      <c r="DP29" s="604"/>
      <c r="DQ29" s="604"/>
      <c r="DR29" s="604"/>
      <c r="DS29" s="604"/>
      <c r="DT29" s="604"/>
      <c r="DU29" s="604"/>
      <c r="DV29" s="605"/>
      <c r="DW29" s="608">
        <v>24.4</v>
      </c>
      <c r="DX29" s="637"/>
      <c r="DY29" s="637"/>
      <c r="DZ29" s="637"/>
      <c r="EA29" s="637"/>
      <c r="EB29" s="637"/>
      <c r="EC29" s="639"/>
    </row>
    <row r="30" spans="2:133" ht="11.25" customHeight="1">
      <c r="B30" s="600" t="s">
        <v>300</v>
      </c>
      <c r="C30" s="601"/>
      <c r="D30" s="601"/>
      <c r="E30" s="601"/>
      <c r="F30" s="601"/>
      <c r="G30" s="601"/>
      <c r="H30" s="601"/>
      <c r="I30" s="601"/>
      <c r="J30" s="601"/>
      <c r="K30" s="601"/>
      <c r="L30" s="601"/>
      <c r="M30" s="601"/>
      <c r="N30" s="601"/>
      <c r="O30" s="601"/>
      <c r="P30" s="601"/>
      <c r="Q30" s="602"/>
      <c r="R30" s="603">
        <v>427648</v>
      </c>
      <c r="S30" s="606"/>
      <c r="T30" s="606"/>
      <c r="U30" s="606"/>
      <c r="V30" s="606"/>
      <c r="W30" s="606"/>
      <c r="X30" s="606"/>
      <c r="Y30" s="607"/>
      <c r="Z30" s="665">
        <v>0.5</v>
      </c>
      <c r="AA30" s="665"/>
      <c r="AB30" s="665"/>
      <c r="AC30" s="665"/>
      <c r="AD30" s="666">
        <v>68876</v>
      </c>
      <c r="AE30" s="666"/>
      <c r="AF30" s="666"/>
      <c r="AG30" s="666"/>
      <c r="AH30" s="666"/>
      <c r="AI30" s="666"/>
      <c r="AJ30" s="666"/>
      <c r="AK30" s="666"/>
      <c r="AL30" s="608">
        <v>0.2</v>
      </c>
      <c r="AM30" s="609"/>
      <c r="AN30" s="609"/>
      <c r="AO30" s="667"/>
      <c r="AP30" s="693" t="s">
        <v>301</v>
      </c>
      <c r="AQ30" s="694"/>
      <c r="AR30" s="694"/>
      <c r="AS30" s="694"/>
      <c r="AT30" s="699" t="s">
        <v>302</v>
      </c>
      <c r="AU30" s="210"/>
      <c r="AV30" s="210"/>
      <c r="AW30" s="210"/>
      <c r="AX30" s="702" t="s">
        <v>180</v>
      </c>
      <c r="AY30" s="703"/>
      <c r="AZ30" s="703"/>
      <c r="BA30" s="703"/>
      <c r="BB30" s="703"/>
      <c r="BC30" s="703"/>
      <c r="BD30" s="703"/>
      <c r="BE30" s="703"/>
      <c r="BF30" s="704"/>
      <c r="BG30" s="683">
        <v>99.1</v>
      </c>
      <c r="BH30" s="684"/>
      <c r="BI30" s="684"/>
      <c r="BJ30" s="684"/>
      <c r="BK30" s="684"/>
      <c r="BL30" s="684"/>
      <c r="BM30" s="685">
        <v>97</v>
      </c>
      <c r="BN30" s="684"/>
      <c r="BO30" s="684"/>
      <c r="BP30" s="684"/>
      <c r="BQ30" s="686"/>
      <c r="BR30" s="683">
        <v>99.1</v>
      </c>
      <c r="BS30" s="684"/>
      <c r="BT30" s="684"/>
      <c r="BU30" s="684"/>
      <c r="BV30" s="684"/>
      <c r="BW30" s="684"/>
      <c r="BX30" s="685">
        <v>96.5</v>
      </c>
      <c r="BY30" s="684"/>
      <c r="BZ30" s="684"/>
      <c r="CA30" s="684"/>
      <c r="CB30" s="686"/>
      <c r="CD30" s="689"/>
      <c r="CE30" s="690"/>
      <c r="CF30" s="647" t="s">
        <v>303</v>
      </c>
      <c r="CG30" s="644"/>
      <c r="CH30" s="644"/>
      <c r="CI30" s="644"/>
      <c r="CJ30" s="644"/>
      <c r="CK30" s="644"/>
      <c r="CL30" s="644"/>
      <c r="CM30" s="644"/>
      <c r="CN30" s="644"/>
      <c r="CO30" s="644"/>
      <c r="CP30" s="644"/>
      <c r="CQ30" s="645"/>
      <c r="CR30" s="603">
        <v>11360242</v>
      </c>
      <c r="CS30" s="606"/>
      <c r="CT30" s="606"/>
      <c r="CU30" s="606"/>
      <c r="CV30" s="606"/>
      <c r="CW30" s="606"/>
      <c r="CX30" s="606"/>
      <c r="CY30" s="607"/>
      <c r="CZ30" s="608">
        <v>13.7</v>
      </c>
      <c r="DA30" s="637"/>
      <c r="DB30" s="637"/>
      <c r="DC30" s="638"/>
      <c r="DD30" s="611">
        <v>11219257</v>
      </c>
      <c r="DE30" s="606"/>
      <c r="DF30" s="606"/>
      <c r="DG30" s="606"/>
      <c r="DH30" s="606"/>
      <c r="DI30" s="606"/>
      <c r="DJ30" s="606"/>
      <c r="DK30" s="607"/>
      <c r="DL30" s="611">
        <v>11219257</v>
      </c>
      <c r="DM30" s="606"/>
      <c r="DN30" s="606"/>
      <c r="DO30" s="606"/>
      <c r="DP30" s="606"/>
      <c r="DQ30" s="606"/>
      <c r="DR30" s="606"/>
      <c r="DS30" s="606"/>
      <c r="DT30" s="606"/>
      <c r="DU30" s="606"/>
      <c r="DV30" s="607"/>
      <c r="DW30" s="608">
        <v>23.5</v>
      </c>
      <c r="DX30" s="637"/>
      <c r="DY30" s="637"/>
      <c r="DZ30" s="637"/>
      <c r="EA30" s="637"/>
      <c r="EB30" s="637"/>
      <c r="EC30" s="639"/>
    </row>
    <row r="31" spans="2:133" ht="11.25" customHeight="1">
      <c r="B31" s="600" t="s">
        <v>304</v>
      </c>
      <c r="C31" s="601"/>
      <c r="D31" s="601"/>
      <c r="E31" s="601"/>
      <c r="F31" s="601"/>
      <c r="G31" s="601"/>
      <c r="H31" s="601"/>
      <c r="I31" s="601"/>
      <c r="J31" s="601"/>
      <c r="K31" s="601"/>
      <c r="L31" s="601"/>
      <c r="M31" s="601"/>
      <c r="N31" s="601"/>
      <c r="O31" s="601"/>
      <c r="P31" s="601"/>
      <c r="Q31" s="602"/>
      <c r="R31" s="603">
        <v>492040</v>
      </c>
      <c r="S31" s="606"/>
      <c r="T31" s="606"/>
      <c r="U31" s="606"/>
      <c r="V31" s="606"/>
      <c r="W31" s="606"/>
      <c r="X31" s="606"/>
      <c r="Y31" s="607"/>
      <c r="Z31" s="665">
        <v>0.6</v>
      </c>
      <c r="AA31" s="665"/>
      <c r="AB31" s="665"/>
      <c r="AC31" s="665"/>
      <c r="AD31" s="666" t="s">
        <v>172</v>
      </c>
      <c r="AE31" s="666"/>
      <c r="AF31" s="666"/>
      <c r="AG31" s="666"/>
      <c r="AH31" s="666"/>
      <c r="AI31" s="666"/>
      <c r="AJ31" s="666"/>
      <c r="AK31" s="666"/>
      <c r="AL31" s="608" t="s">
        <v>226</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99.3</v>
      </c>
      <c r="BH31" s="604"/>
      <c r="BI31" s="604"/>
      <c r="BJ31" s="604"/>
      <c r="BK31" s="604"/>
      <c r="BL31" s="604"/>
      <c r="BM31" s="609">
        <v>97.2</v>
      </c>
      <c r="BN31" s="682"/>
      <c r="BO31" s="682"/>
      <c r="BP31" s="682"/>
      <c r="BQ31" s="643"/>
      <c r="BR31" s="681">
        <v>99.2</v>
      </c>
      <c r="BS31" s="604"/>
      <c r="BT31" s="604"/>
      <c r="BU31" s="604"/>
      <c r="BV31" s="604"/>
      <c r="BW31" s="604"/>
      <c r="BX31" s="609">
        <v>96.5</v>
      </c>
      <c r="BY31" s="682"/>
      <c r="BZ31" s="682"/>
      <c r="CA31" s="682"/>
      <c r="CB31" s="643"/>
      <c r="CD31" s="689"/>
      <c r="CE31" s="690"/>
      <c r="CF31" s="647" t="s">
        <v>307</v>
      </c>
      <c r="CG31" s="644"/>
      <c r="CH31" s="644"/>
      <c r="CI31" s="644"/>
      <c r="CJ31" s="644"/>
      <c r="CK31" s="644"/>
      <c r="CL31" s="644"/>
      <c r="CM31" s="644"/>
      <c r="CN31" s="644"/>
      <c r="CO31" s="644"/>
      <c r="CP31" s="644"/>
      <c r="CQ31" s="645"/>
      <c r="CR31" s="603">
        <v>450773</v>
      </c>
      <c r="CS31" s="604"/>
      <c r="CT31" s="604"/>
      <c r="CU31" s="604"/>
      <c r="CV31" s="604"/>
      <c r="CW31" s="604"/>
      <c r="CX31" s="604"/>
      <c r="CY31" s="605"/>
      <c r="CZ31" s="608">
        <v>0.5</v>
      </c>
      <c r="DA31" s="637"/>
      <c r="DB31" s="637"/>
      <c r="DC31" s="638"/>
      <c r="DD31" s="611">
        <v>432834</v>
      </c>
      <c r="DE31" s="604"/>
      <c r="DF31" s="604"/>
      <c r="DG31" s="604"/>
      <c r="DH31" s="604"/>
      <c r="DI31" s="604"/>
      <c r="DJ31" s="604"/>
      <c r="DK31" s="605"/>
      <c r="DL31" s="611">
        <v>432834</v>
      </c>
      <c r="DM31" s="604"/>
      <c r="DN31" s="604"/>
      <c r="DO31" s="604"/>
      <c r="DP31" s="604"/>
      <c r="DQ31" s="604"/>
      <c r="DR31" s="604"/>
      <c r="DS31" s="604"/>
      <c r="DT31" s="604"/>
      <c r="DU31" s="604"/>
      <c r="DV31" s="605"/>
      <c r="DW31" s="608">
        <v>0.9</v>
      </c>
      <c r="DX31" s="637"/>
      <c r="DY31" s="637"/>
      <c r="DZ31" s="637"/>
      <c r="EA31" s="637"/>
      <c r="EB31" s="637"/>
      <c r="EC31" s="639"/>
    </row>
    <row r="32" spans="2:133" ht="11.25" customHeight="1">
      <c r="B32" s="600" t="s">
        <v>308</v>
      </c>
      <c r="C32" s="601"/>
      <c r="D32" s="601"/>
      <c r="E32" s="601"/>
      <c r="F32" s="601"/>
      <c r="G32" s="601"/>
      <c r="H32" s="601"/>
      <c r="I32" s="601"/>
      <c r="J32" s="601"/>
      <c r="K32" s="601"/>
      <c r="L32" s="601"/>
      <c r="M32" s="601"/>
      <c r="N32" s="601"/>
      <c r="O32" s="601"/>
      <c r="P32" s="601"/>
      <c r="Q32" s="602"/>
      <c r="R32" s="603">
        <v>2349109</v>
      </c>
      <c r="S32" s="606"/>
      <c r="T32" s="606"/>
      <c r="U32" s="606"/>
      <c r="V32" s="606"/>
      <c r="W32" s="606"/>
      <c r="X32" s="606"/>
      <c r="Y32" s="607"/>
      <c r="Z32" s="665">
        <v>2.7</v>
      </c>
      <c r="AA32" s="665"/>
      <c r="AB32" s="665"/>
      <c r="AC32" s="665"/>
      <c r="AD32" s="666" t="s">
        <v>132</v>
      </c>
      <c r="AE32" s="666"/>
      <c r="AF32" s="666"/>
      <c r="AG32" s="666"/>
      <c r="AH32" s="666"/>
      <c r="AI32" s="666"/>
      <c r="AJ32" s="666"/>
      <c r="AK32" s="666"/>
      <c r="AL32" s="608" t="s">
        <v>226</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98.8</v>
      </c>
      <c r="BH32" s="619"/>
      <c r="BI32" s="619"/>
      <c r="BJ32" s="619"/>
      <c r="BK32" s="619"/>
      <c r="BL32" s="619"/>
      <c r="BM32" s="663">
        <v>96.2</v>
      </c>
      <c r="BN32" s="619"/>
      <c r="BO32" s="619"/>
      <c r="BP32" s="619"/>
      <c r="BQ32" s="656"/>
      <c r="BR32" s="680">
        <v>98.7</v>
      </c>
      <c r="BS32" s="619"/>
      <c r="BT32" s="619"/>
      <c r="BU32" s="619"/>
      <c r="BV32" s="619"/>
      <c r="BW32" s="619"/>
      <c r="BX32" s="663">
        <v>95.7</v>
      </c>
      <c r="BY32" s="619"/>
      <c r="BZ32" s="619"/>
      <c r="CA32" s="619"/>
      <c r="CB32" s="656"/>
      <c r="CD32" s="691"/>
      <c r="CE32" s="692"/>
      <c r="CF32" s="647" t="s">
        <v>310</v>
      </c>
      <c r="CG32" s="644"/>
      <c r="CH32" s="644"/>
      <c r="CI32" s="644"/>
      <c r="CJ32" s="644"/>
      <c r="CK32" s="644"/>
      <c r="CL32" s="644"/>
      <c r="CM32" s="644"/>
      <c r="CN32" s="644"/>
      <c r="CO32" s="644"/>
      <c r="CP32" s="644"/>
      <c r="CQ32" s="645"/>
      <c r="CR32" s="603">
        <v>140</v>
      </c>
      <c r="CS32" s="606"/>
      <c r="CT32" s="606"/>
      <c r="CU32" s="606"/>
      <c r="CV32" s="606"/>
      <c r="CW32" s="606"/>
      <c r="CX32" s="606"/>
      <c r="CY32" s="607"/>
      <c r="CZ32" s="608">
        <v>0</v>
      </c>
      <c r="DA32" s="637"/>
      <c r="DB32" s="637"/>
      <c r="DC32" s="638"/>
      <c r="DD32" s="611">
        <v>140</v>
      </c>
      <c r="DE32" s="606"/>
      <c r="DF32" s="606"/>
      <c r="DG32" s="606"/>
      <c r="DH32" s="606"/>
      <c r="DI32" s="606"/>
      <c r="DJ32" s="606"/>
      <c r="DK32" s="607"/>
      <c r="DL32" s="611">
        <v>140</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311</v>
      </c>
      <c r="C33" s="601"/>
      <c r="D33" s="601"/>
      <c r="E33" s="601"/>
      <c r="F33" s="601"/>
      <c r="G33" s="601"/>
      <c r="H33" s="601"/>
      <c r="I33" s="601"/>
      <c r="J33" s="601"/>
      <c r="K33" s="601"/>
      <c r="L33" s="601"/>
      <c r="M33" s="601"/>
      <c r="N33" s="601"/>
      <c r="O33" s="601"/>
      <c r="P33" s="601"/>
      <c r="Q33" s="602"/>
      <c r="R33" s="603">
        <v>4631393</v>
      </c>
      <c r="S33" s="606"/>
      <c r="T33" s="606"/>
      <c r="U33" s="606"/>
      <c r="V33" s="606"/>
      <c r="W33" s="606"/>
      <c r="X33" s="606"/>
      <c r="Y33" s="607"/>
      <c r="Z33" s="665">
        <v>5.3</v>
      </c>
      <c r="AA33" s="665"/>
      <c r="AB33" s="665"/>
      <c r="AC33" s="665"/>
      <c r="AD33" s="666" t="s">
        <v>132</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25495939</v>
      </c>
      <c r="CS33" s="604"/>
      <c r="CT33" s="604"/>
      <c r="CU33" s="604"/>
      <c r="CV33" s="604"/>
      <c r="CW33" s="604"/>
      <c r="CX33" s="604"/>
      <c r="CY33" s="605"/>
      <c r="CZ33" s="608">
        <v>30.7</v>
      </c>
      <c r="DA33" s="637"/>
      <c r="DB33" s="637"/>
      <c r="DC33" s="638"/>
      <c r="DD33" s="611">
        <v>20367989</v>
      </c>
      <c r="DE33" s="604"/>
      <c r="DF33" s="604"/>
      <c r="DG33" s="604"/>
      <c r="DH33" s="604"/>
      <c r="DI33" s="604"/>
      <c r="DJ33" s="604"/>
      <c r="DK33" s="605"/>
      <c r="DL33" s="611">
        <v>17077184</v>
      </c>
      <c r="DM33" s="604"/>
      <c r="DN33" s="604"/>
      <c r="DO33" s="604"/>
      <c r="DP33" s="604"/>
      <c r="DQ33" s="604"/>
      <c r="DR33" s="604"/>
      <c r="DS33" s="604"/>
      <c r="DT33" s="604"/>
      <c r="DU33" s="604"/>
      <c r="DV33" s="605"/>
      <c r="DW33" s="608">
        <v>35.799999999999997</v>
      </c>
      <c r="DX33" s="637"/>
      <c r="DY33" s="637"/>
      <c r="DZ33" s="637"/>
      <c r="EA33" s="637"/>
      <c r="EB33" s="637"/>
      <c r="EC33" s="639"/>
    </row>
    <row r="34" spans="2:133" ht="11.25" customHeight="1">
      <c r="B34" s="600" t="s">
        <v>313</v>
      </c>
      <c r="C34" s="601"/>
      <c r="D34" s="601"/>
      <c r="E34" s="601"/>
      <c r="F34" s="601"/>
      <c r="G34" s="601"/>
      <c r="H34" s="601"/>
      <c r="I34" s="601"/>
      <c r="J34" s="601"/>
      <c r="K34" s="601"/>
      <c r="L34" s="601"/>
      <c r="M34" s="601"/>
      <c r="N34" s="601"/>
      <c r="O34" s="601"/>
      <c r="P34" s="601"/>
      <c r="Q34" s="602"/>
      <c r="R34" s="603">
        <v>1471333</v>
      </c>
      <c r="S34" s="606"/>
      <c r="T34" s="606"/>
      <c r="U34" s="606"/>
      <c r="V34" s="606"/>
      <c r="W34" s="606"/>
      <c r="X34" s="606"/>
      <c r="Y34" s="607"/>
      <c r="Z34" s="665">
        <v>1.7</v>
      </c>
      <c r="AA34" s="665"/>
      <c r="AB34" s="665"/>
      <c r="AC34" s="665"/>
      <c r="AD34" s="666">
        <v>23712</v>
      </c>
      <c r="AE34" s="666"/>
      <c r="AF34" s="666"/>
      <c r="AG34" s="666"/>
      <c r="AH34" s="666"/>
      <c r="AI34" s="666"/>
      <c r="AJ34" s="666"/>
      <c r="AK34" s="666"/>
      <c r="AL34" s="608">
        <v>0.1</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9909134</v>
      </c>
      <c r="CS34" s="606"/>
      <c r="CT34" s="606"/>
      <c r="CU34" s="606"/>
      <c r="CV34" s="606"/>
      <c r="CW34" s="606"/>
      <c r="CX34" s="606"/>
      <c r="CY34" s="607"/>
      <c r="CZ34" s="608">
        <v>11.9</v>
      </c>
      <c r="DA34" s="637"/>
      <c r="DB34" s="637"/>
      <c r="DC34" s="638"/>
      <c r="DD34" s="611">
        <v>8273604</v>
      </c>
      <c r="DE34" s="606"/>
      <c r="DF34" s="606"/>
      <c r="DG34" s="606"/>
      <c r="DH34" s="606"/>
      <c r="DI34" s="606"/>
      <c r="DJ34" s="606"/>
      <c r="DK34" s="607"/>
      <c r="DL34" s="611">
        <v>7480889</v>
      </c>
      <c r="DM34" s="606"/>
      <c r="DN34" s="606"/>
      <c r="DO34" s="606"/>
      <c r="DP34" s="606"/>
      <c r="DQ34" s="606"/>
      <c r="DR34" s="606"/>
      <c r="DS34" s="606"/>
      <c r="DT34" s="606"/>
      <c r="DU34" s="606"/>
      <c r="DV34" s="607"/>
      <c r="DW34" s="608">
        <v>15.7</v>
      </c>
      <c r="DX34" s="637"/>
      <c r="DY34" s="637"/>
      <c r="DZ34" s="637"/>
      <c r="EA34" s="637"/>
      <c r="EB34" s="637"/>
      <c r="EC34" s="639"/>
    </row>
    <row r="35" spans="2:133" ht="11.25" customHeight="1">
      <c r="B35" s="600" t="s">
        <v>317</v>
      </c>
      <c r="C35" s="601"/>
      <c r="D35" s="601"/>
      <c r="E35" s="601"/>
      <c r="F35" s="601"/>
      <c r="G35" s="601"/>
      <c r="H35" s="601"/>
      <c r="I35" s="601"/>
      <c r="J35" s="601"/>
      <c r="K35" s="601"/>
      <c r="L35" s="601"/>
      <c r="M35" s="601"/>
      <c r="N35" s="601"/>
      <c r="O35" s="601"/>
      <c r="P35" s="601"/>
      <c r="Q35" s="602"/>
      <c r="R35" s="603">
        <v>11906200</v>
      </c>
      <c r="S35" s="606"/>
      <c r="T35" s="606"/>
      <c r="U35" s="606"/>
      <c r="V35" s="606"/>
      <c r="W35" s="606"/>
      <c r="X35" s="606"/>
      <c r="Y35" s="607"/>
      <c r="Z35" s="665">
        <v>13.5</v>
      </c>
      <c r="AA35" s="665"/>
      <c r="AB35" s="665"/>
      <c r="AC35" s="665"/>
      <c r="AD35" s="666" t="s">
        <v>226</v>
      </c>
      <c r="AE35" s="666"/>
      <c r="AF35" s="666"/>
      <c r="AG35" s="666"/>
      <c r="AH35" s="666"/>
      <c r="AI35" s="666"/>
      <c r="AJ35" s="666"/>
      <c r="AK35" s="666"/>
      <c r="AL35" s="608" t="s">
        <v>226</v>
      </c>
      <c r="AM35" s="609"/>
      <c r="AN35" s="609"/>
      <c r="AO35" s="667"/>
      <c r="AP35" s="214"/>
      <c r="AQ35" s="671" t="s">
        <v>318</v>
      </c>
      <c r="AR35" s="672"/>
      <c r="AS35" s="672"/>
      <c r="AT35" s="672"/>
      <c r="AU35" s="672"/>
      <c r="AV35" s="672"/>
      <c r="AW35" s="672"/>
      <c r="AX35" s="672"/>
      <c r="AY35" s="673"/>
      <c r="AZ35" s="668">
        <v>10490621</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959722</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620500</v>
      </c>
      <c r="CS35" s="604"/>
      <c r="CT35" s="604"/>
      <c r="CU35" s="604"/>
      <c r="CV35" s="604"/>
      <c r="CW35" s="604"/>
      <c r="CX35" s="604"/>
      <c r="CY35" s="605"/>
      <c r="CZ35" s="608">
        <v>0.7</v>
      </c>
      <c r="DA35" s="637"/>
      <c r="DB35" s="637"/>
      <c r="DC35" s="638"/>
      <c r="DD35" s="611">
        <v>437140</v>
      </c>
      <c r="DE35" s="604"/>
      <c r="DF35" s="604"/>
      <c r="DG35" s="604"/>
      <c r="DH35" s="604"/>
      <c r="DI35" s="604"/>
      <c r="DJ35" s="604"/>
      <c r="DK35" s="605"/>
      <c r="DL35" s="611">
        <v>405471</v>
      </c>
      <c r="DM35" s="604"/>
      <c r="DN35" s="604"/>
      <c r="DO35" s="604"/>
      <c r="DP35" s="604"/>
      <c r="DQ35" s="604"/>
      <c r="DR35" s="604"/>
      <c r="DS35" s="604"/>
      <c r="DT35" s="604"/>
      <c r="DU35" s="604"/>
      <c r="DV35" s="605"/>
      <c r="DW35" s="608">
        <v>0.8</v>
      </c>
      <c r="DX35" s="637"/>
      <c r="DY35" s="637"/>
      <c r="DZ35" s="637"/>
      <c r="EA35" s="637"/>
      <c r="EB35" s="637"/>
      <c r="EC35" s="639"/>
    </row>
    <row r="36" spans="2:133" ht="11.25" customHeight="1">
      <c r="B36" s="600" t="s">
        <v>321</v>
      </c>
      <c r="C36" s="601"/>
      <c r="D36" s="601"/>
      <c r="E36" s="601"/>
      <c r="F36" s="601"/>
      <c r="G36" s="601"/>
      <c r="H36" s="601"/>
      <c r="I36" s="601"/>
      <c r="J36" s="601"/>
      <c r="K36" s="601"/>
      <c r="L36" s="601"/>
      <c r="M36" s="601"/>
      <c r="N36" s="601"/>
      <c r="O36" s="601"/>
      <c r="P36" s="601"/>
      <c r="Q36" s="602"/>
      <c r="R36" s="603" t="s">
        <v>226</v>
      </c>
      <c r="S36" s="606"/>
      <c r="T36" s="606"/>
      <c r="U36" s="606"/>
      <c r="V36" s="606"/>
      <c r="W36" s="606"/>
      <c r="X36" s="606"/>
      <c r="Y36" s="607"/>
      <c r="Z36" s="665" t="s">
        <v>226</v>
      </c>
      <c r="AA36" s="665"/>
      <c r="AB36" s="665"/>
      <c r="AC36" s="665"/>
      <c r="AD36" s="666" t="s">
        <v>226</v>
      </c>
      <c r="AE36" s="666"/>
      <c r="AF36" s="666"/>
      <c r="AG36" s="666"/>
      <c r="AH36" s="666"/>
      <c r="AI36" s="666"/>
      <c r="AJ36" s="666"/>
      <c r="AK36" s="666"/>
      <c r="AL36" s="608" t="s">
        <v>132</v>
      </c>
      <c r="AM36" s="609"/>
      <c r="AN36" s="609"/>
      <c r="AO36" s="667"/>
      <c r="AQ36" s="640" t="s">
        <v>322</v>
      </c>
      <c r="AR36" s="641"/>
      <c r="AS36" s="641"/>
      <c r="AT36" s="641"/>
      <c r="AU36" s="641"/>
      <c r="AV36" s="641"/>
      <c r="AW36" s="641"/>
      <c r="AX36" s="641"/>
      <c r="AY36" s="642"/>
      <c r="AZ36" s="603">
        <v>2723664</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473066</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5579203</v>
      </c>
      <c r="CS36" s="606"/>
      <c r="CT36" s="606"/>
      <c r="CU36" s="606"/>
      <c r="CV36" s="606"/>
      <c r="CW36" s="606"/>
      <c r="CX36" s="606"/>
      <c r="CY36" s="607"/>
      <c r="CZ36" s="608">
        <v>6.7</v>
      </c>
      <c r="DA36" s="637"/>
      <c r="DB36" s="637"/>
      <c r="DC36" s="638"/>
      <c r="DD36" s="611">
        <v>4661772</v>
      </c>
      <c r="DE36" s="606"/>
      <c r="DF36" s="606"/>
      <c r="DG36" s="606"/>
      <c r="DH36" s="606"/>
      <c r="DI36" s="606"/>
      <c r="DJ36" s="606"/>
      <c r="DK36" s="607"/>
      <c r="DL36" s="611">
        <v>3497935</v>
      </c>
      <c r="DM36" s="606"/>
      <c r="DN36" s="606"/>
      <c r="DO36" s="606"/>
      <c r="DP36" s="606"/>
      <c r="DQ36" s="606"/>
      <c r="DR36" s="606"/>
      <c r="DS36" s="606"/>
      <c r="DT36" s="606"/>
      <c r="DU36" s="606"/>
      <c r="DV36" s="607"/>
      <c r="DW36" s="608">
        <v>7.3</v>
      </c>
      <c r="DX36" s="637"/>
      <c r="DY36" s="637"/>
      <c r="DZ36" s="637"/>
      <c r="EA36" s="637"/>
      <c r="EB36" s="637"/>
      <c r="EC36" s="639"/>
    </row>
    <row r="37" spans="2:133" ht="11.25" customHeight="1">
      <c r="B37" s="600" t="s">
        <v>325</v>
      </c>
      <c r="C37" s="601"/>
      <c r="D37" s="601"/>
      <c r="E37" s="601"/>
      <c r="F37" s="601"/>
      <c r="G37" s="601"/>
      <c r="H37" s="601"/>
      <c r="I37" s="601"/>
      <c r="J37" s="601"/>
      <c r="K37" s="601"/>
      <c r="L37" s="601"/>
      <c r="M37" s="601"/>
      <c r="N37" s="601"/>
      <c r="O37" s="601"/>
      <c r="P37" s="601"/>
      <c r="Q37" s="602"/>
      <c r="R37" s="603">
        <v>2622900</v>
      </c>
      <c r="S37" s="606"/>
      <c r="T37" s="606"/>
      <c r="U37" s="606"/>
      <c r="V37" s="606"/>
      <c r="W37" s="606"/>
      <c r="X37" s="606"/>
      <c r="Y37" s="607"/>
      <c r="Z37" s="665">
        <v>3</v>
      </c>
      <c r="AA37" s="665"/>
      <c r="AB37" s="665"/>
      <c r="AC37" s="665"/>
      <c r="AD37" s="666" t="s">
        <v>132</v>
      </c>
      <c r="AE37" s="666"/>
      <c r="AF37" s="666"/>
      <c r="AG37" s="666"/>
      <c r="AH37" s="666"/>
      <c r="AI37" s="666"/>
      <c r="AJ37" s="666"/>
      <c r="AK37" s="666"/>
      <c r="AL37" s="608" t="s">
        <v>226</v>
      </c>
      <c r="AM37" s="609"/>
      <c r="AN37" s="609"/>
      <c r="AO37" s="667"/>
      <c r="AQ37" s="640" t="s">
        <v>326</v>
      </c>
      <c r="AR37" s="641"/>
      <c r="AS37" s="641"/>
      <c r="AT37" s="641"/>
      <c r="AU37" s="641"/>
      <c r="AV37" s="641"/>
      <c r="AW37" s="641"/>
      <c r="AX37" s="641"/>
      <c r="AY37" s="642"/>
      <c r="AZ37" s="603">
        <v>671319</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25512</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12979</v>
      </c>
      <c r="CS37" s="604"/>
      <c r="CT37" s="604"/>
      <c r="CU37" s="604"/>
      <c r="CV37" s="604"/>
      <c r="CW37" s="604"/>
      <c r="CX37" s="604"/>
      <c r="CY37" s="605"/>
      <c r="CZ37" s="608">
        <v>0</v>
      </c>
      <c r="DA37" s="637"/>
      <c r="DB37" s="637"/>
      <c r="DC37" s="638"/>
      <c r="DD37" s="611">
        <v>6779</v>
      </c>
      <c r="DE37" s="604"/>
      <c r="DF37" s="604"/>
      <c r="DG37" s="604"/>
      <c r="DH37" s="604"/>
      <c r="DI37" s="604"/>
      <c r="DJ37" s="604"/>
      <c r="DK37" s="605"/>
      <c r="DL37" s="611">
        <v>6779</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87897272</v>
      </c>
      <c r="S38" s="655"/>
      <c r="T38" s="655"/>
      <c r="U38" s="655"/>
      <c r="V38" s="655"/>
      <c r="W38" s="655"/>
      <c r="X38" s="655"/>
      <c r="Y38" s="660"/>
      <c r="Z38" s="661">
        <v>100</v>
      </c>
      <c r="AA38" s="661"/>
      <c r="AB38" s="661"/>
      <c r="AC38" s="661"/>
      <c r="AD38" s="662">
        <v>45080433</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82914</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40981</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7769691</v>
      </c>
      <c r="CS38" s="606"/>
      <c r="CT38" s="606"/>
      <c r="CU38" s="606"/>
      <c r="CV38" s="606"/>
      <c r="CW38" s="606"/>
      <c r="CX38" s="606"/>
      <c r="CY38" s="607"/>
      <c r="CZ38" s="608">
        <v>9.3000000000000007</v>
      </c>
      <c r="DA38" s="637"/>
      <c r="DB38" s="637"/>
      <c r="DC38" s="638"/>
      <c r="DD38" s="611">
        <v>6394856</v>
      </c>
      <c r="DE38" s="606"/>
      <c r="DF38" s="606"/>
      <c r="DG38" s="606"/>
      <c r="DH38" s="606"/>
      <c r="DI38" s="606"/>
      <c r="DJ38" s="606"/>
      <c r="DK38" s="607"/>
      <c r="DL38" s="611">
        <v>5692889</v>
      </c>
      <c r="DM38" s="606"/>
      <c r="DN38" s="606"/>
      <c r="DO38" s="606"/>
      <c r="DP38" s="606"/>
      <c r="DQ38" s="606"/>
      <c r="DR38" s="606"/>
      <c r="DS38" s="606"/>
      <c r="DT38" s="606"/>
      <c r="DU38" s="606"/>
      <c r="DV38" s="607"/>
      <c r="DW38" s="608">
        <v>11.9</v>
      </c>
      <c r="DX38" s="637"/>
      <c r="DY38" s="637"/>
      <c r="DZ38" s="637"/>
      <c r="EA38" s="637"/>
      <c r="EB38" s="637"/>
      <c r="EC38" s="639"/>
    </row>
    <row r="39" spans="2:133" ht="11.25" customHeight="1">
      <c r="AQ39" s="640" t="s">
        <v>333</v>
      </c>
      <c r="AR39" s="641"/>
      <c r="AS39" s="641"/>
      <c r="AT39" s="641"/>
      <c r="AU39" s="641"/>
      <c r="AV39" s="641"/>
      <c r="AW39" s="641"/>
      <c r="AX39" s="641"/>
      <c r="AY39" s="642"/>
      <c r="AZ39" s="603">
        <v>41100</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82</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453031</v>
      </c>
      <c r="CS39" s="604"/>
      <c r="CT39" s="604"/>
      <c r="CU39" s="604"/>
      <c r="CV39" s="604"/>
      <c r="CW39" s="604"/>
      <c r="CX39" s="604"/>
      <c r="CY39" s="605"/>
      <c r="CZ39" s="608">
        <v>0.5</v>
      </c>
      <c r="DA39" s="637"/>
      <c r="DB39" s="637"/>
      <c r="DC39" s="638"/>
      <c r="DD39" s="611">
        <v>275122</v>
      </c>
      <c r="DE39" s="604"/>
      <c r="DF39" s="604"/>
      <c r="DG39" s="604"/>
      <c r="DH39" s="604"/>
      <c r="DI39" s="604"/>
      <c r="DJ39" s="604"/>
      <c r="DK39" s="605"/>
      <c r="DL39" s="611" t="s">
        <v>226</v>
      </c>
      <c r="DM39" s="604"/>
      <c r="DN39" s="604"/>
      <c r="DO39" s="604"/>
      <c r="DP39" s="604"/>
      <c r="DQ39" s="604"/>
      <c r="DR39" s="604"/>
      <c r="DS39" s="604"/>
      <c r="DT39" s="604"/>
      <c r="DU39" s="604"/>
      <c r="DV39" s="605"/>
      <c r="DW39" s="608" t="s">
        <v>132</v>
      </c>
      <c r="DX39" s="637"/>
      <c r="DY39" s="637"/>
      <c r="DZ39" s="637"/>
      <c r="EA39" s="637"/>
      <c r="EB39" s="637"/>
      <c r="EC39" s="639"/>
    </row>
    <row r="40" spans="2:133" ht="11.25" customHeight="1">
      <c r="AQ40" s="640" t="s">
        <v>337</v>
      </c>
      <c r="AR40" s="641"/>
      <c r="AS40" s="641"/>
      <c r="AT40" s="641"/>
      <c r="AU40" s="641"/>
      <c r="AV40" s="641"/>
      <c r="AW40" s="641"/>
      <c r="AX40" s="641"/>
      <c r="AY40" s="642"/>
      <c r="AZ40" s="603">
        <v>1701988</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116</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1164380</v>
      </c>
      <c r="CS40" s="606"/>
      <c r="CT40" s="606"/>
      <c r="CU40" s="606"/>
      <c r="CV40" s="606"/>
      <c r="CW40" s="606"/>
      <c r="CX40" s="606"/>
      <c r="CY40" s="607"/>
      <c r="CZ40" s="608">
        <v>1.4</v>
      </c>
      <c r="DA40" s="637"/>
      <c r="DB40" s="637"/>
      <c r="DC40" s="638"/>
      <c r="DD40" s="611">
        <v>325495</v>
      </c>
      <c r="DE40" s="606"/>
      <c r="DF40" s="606"/>
      <c r="DG40" s="606"/>
      <c r="DH40" s="606"/>
      <c r="DI40" s="606"/>
      <c r="DJ40" s="606"/>
      <c r="DK40" s="607"/>
      <c r="DL40" s="611" t="s">
        <v>226</v>
      </c>
      <c r="DM40" s="606"/>
      <c r="DN40" s="606"/>
      <c r="DO40" s="606"/>
      <c r="DP40" s="606"/>
      <c r="DQ40" s="606"/>
      <c r="DR40" s="606"/>
      <c r="DS40" s="606"/>
      <c r="DT40" s="606"/>
      <c r="DU40" s="606"/>
      <c r="DV40" s="607"/>
      <c r="DW40" s="608" t="s">
        <v>132</v>
      </c>
      <c r="DX40" s="637"/>
      <c r="DY40" s="637"/>
      <c r="DZ40" s="637"/>
      <c r="EA40" s="637"/>
      <c r="EB40" s="637"/>
      <c r="EC40" s="639"/>
    </row>
    <row r="41" spans="2:133" ht="11.25" customHeight="1">
      <c r="AQ41" s="652" t="s">
        <v>340</v>
      </c>
      <c r="AR41" s="653"/>
      <c r="AS41" s="653"/>
      <c r="AT41" s="653"/>
      <c r="AU41" s="653"/>
      <c r="AV41" s="653"/>
      <c r="AW41" s="653"/>
      <c r="AX41" s="653"/>
      <c r="AY41" s="654"/>
      <c r="AZ41" s="618">
        <v>5269636</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332</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226</v>
      </c>
      <c r="CS41" s="604"/>
      <c r="CT41" s="604"/>
      <c r="CU41" s="604"/>
      <c r="CV41" s="604"/>
      <c r="CW41" s="604"/>
      <c r="CX41" s="604"/>
      <c r="CY41" s="605"/>
      <c r="CZ41" s="608" t="s">
        <v>226</v>
      </c>
      <c r="DA41" s="637"/>
      <c r="DB41" s="637"/>
      <c r="DC41" s="638"/>
      <c r="DD41" s="611" t="s">
        <v>132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19735305</v>
      </c>
      <c r="CS42" s="606"/>
      <c r="CT42" s="606"/>
      <c r="CU42" s="606"/>
      <c r="CV42" s="606"/>
      <c r="CW42" s="606"/>
      <c r="CX42" s="606"/>
      <c r="CY42" s="607"/>
      <c r="CZ42" s="608">
        <v>23.7</v>
      </c>
      <c r="DA42" s="609"/>
      <c r="DB42" s="609"/>
      <c r="DC42" s="610"/>
      <c r="DD42" s="611">
        <v>2696861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46625</v>
      </c>
      <c r="CS43" s="604"/>
      <c r="CT43" s="604"/>
      <c r="CU43" s="604"/>
      <c r="CV43" s="604"/>
      <c r="CW43" s="604"/>
      <c r="CX43" s="604"/>
      <c r="CY43" s="605"/>
      <c r="CZ43" s="608">
        <v>0.1</v>
      </c>
      <c r="DA43" s="637"/>
      <c r="DB43" s="637"/>
      <c r="DC43" s="638"/>
      <c r="DD43" s="611">
        <v>21431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347</v>
      </c>
      <c r="CD44" s="631" t="s">
        <v>298</v>
      </c>
      <c r="CE44" s="632"/>
      <c r="CF44" s="600" t="s">
        <v>348</v>
      </c>
      <c r="CG44" s="601"/>
      <c r="CH44" s="601"/>
      <c r="CI44" s="601"/>
      <c r="CJ44" s="601"/>
      <c r="CK44" s="601"/>
      <c r="CL44" s="601"/>
      <c r="CM44" s="601"/>
      <c r="CN44" s="601"/>
      <c r="CO44" s="601"/>
      <c r="CP44" s="601"/>
      <c r="CQ44" s="602"/>
      <c r="CR44" s="603">
        <v>19323281</v>
      </c>
      <c r="CS44" s="606"/>
      <c r="CT44" s="606"/>
      <c r="CU44" s="606"/>
      <c r="CV44" s="606"/>
      <c r="CW44" s="606"/>
      <c r="CX44" s="606"/>
      <c r="CY44" s="607"/>
      <c r="CZ44" s="608">
        <v>23.2</v>
      </c>
      <c r="DA44" s="609"/>
      <c r="DB44" s="609"/>
      <c r="DC44" s="610"/>
      <c r="DD44" s="611">
        <v>2533095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349</v>
      </c>
      <c r="CG45" s="601"/>
      <c r="CH45" s="601"/>
      <c r="CI45" s="601"/>
      <c r="CJ45" s="601"/>
      <c r="CK45" s="601"/>
      <c r="CL45" s="601"/>
      <c r="CM45" s="601"/>
      <c r="CN45" s="601"/>
      <c r="CO45" s="601"/>
      <c r="CP45" s="601"/>
      <c r="CQ45" s="602"/>
      <c r="CR45" s="603">
        <v>8725992</v>
      </c>
      <c r="CS45" s="604"/>
      <c r="CT45" s="604"/>
      <c r="CU45" s="604"/>
      <c r="CV45" s="604"/>
      <c r="CW45" s="604"/>
      <c r="CX45" s="604"/>
      <c r="CY45" s="605"/>
      <c r="CZ45" s="608">
        <v>10.5</v>
      </c>
      <c r="DA45" s="637"/>
      <c r="DB45" s="637"/>
      <c r="DC45" s="638"/>
      <c r="DD45" s="611">
        <v>346742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350</v>
      </c>
      <c r="CG46" s="601"/>
      <c r="CH46" s="601"/>
      <c r="CI46" s="601"/>
      <c r="CJ46" s="601"/>
      <c r="CK46" s="601"/>
      <c r="CL46" s="601"/>
      <c r="CM46" s="601"/>
      <c r="CN46" s="601"/>
      <c r="CO46" s="601"/>
      <c r="CP46" s="601"/>
      <c r="CQ46" s="602"/>
      <c r="CR46" s="603">
        <v>10448164</v>
      </c>
      <c r="CS46" s="606"/>
      <c r="CT46" s="606"/>
      <c r="CU46" s="606"/>
      <c r="CV46" s="606"/>
      <c r="CW46" s="606"/>
      <c r="CX46" s="606"/>
      <c r="CY46" s="607"/>
      <c r="CZ46" s="608">
        <v>12.6</v>
      </c>
      <c r="DA46" s="609"/>
      <c r="DB46" s="609"/>
      <c r="DC46" s="610"/>
      <c r="DD46" s="611">
        <v>2123580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351</v>
      </c>
      <c r="CG47" s="601"/>
      <c r="CH47" s="601"/>
      <c r="CI47" s="601"/>
      <c r="CJ47" s="601"/>
      <c r="CK47" s="601"/>
      <c r="CL47" s="601"/>
      <c r="CM47" s="601"/>
      <c r="CN47" s="601"/>
      <c r="CO47" s="601"/>
      <c r="CP47" s="601"/>
      <c r="CQ47" s="602"/>
      <c r="CR47" s="603">
        <v>412024</v>
      </c>
      <c r="CS47" s="604"/>
      <c r="CT47" s="604"/>
      <c r="CU47" s="604"/>
      <c r="CV47" s="604"/>
      <c r="CW47" s="604"/>
      <c r="CX47" s="604"/>
      <c r="CY47" s="605"/>
      <c r="CZ47" s="608">
        <v>0.5</v>
      </c>
      <c r="DA47" s="637"/>
      <c r="DB47" s="637"/>
      <c r="DC47" s="638"/>
      <c r="DD47" s="611">
        <v>163766</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352</v>
      </c>
      <c r="CG48" s="601"/>
      <c r="CH48" s="601"/>
      <c r="CI48" s="601"/>
      <c r="CJ48" s="601"/>
      <c r="CK48" s="601"/>
      <c r="CL48" s="601"/>
      <c r="CM48" s="601"/>
      <c r="CN48" s="601"/>
      <c r="CO48" s="601"/>
      <c r="CP48" s="601"/>
      <c r="CQ48" s="602"/>
      <c r="CR48" s="603" t="s">
        <v>226</v>
      </c>
      <c r="CS48" s="606"/>
      <c r="CT48" s="606"/>
      <c r="CU48" s="606"/>
      <c r="CV48" s="606"/>
      <c r="CW48" s="606"/>
      <c r="CX48" s="606"/>
      <c r="CY48" s="607"/>
      <c r="CZ48" s="608" t="s">
        <v>132</v>
      </c>
      <c r="DA48" s="609"/>
      <c r="DB48" s="609"/>
      <c r="DC48" s="610"/>
      <c r="DD48" s="611" t="s">
        <v>132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83135385</v>
      </c>
      <c r="CS49" s="619"/>
      <c r="CT49" s="619"/>
      <c r="CU49" s="619"/>
      <c r="CV49" s="619"/>
      <c r="CW49" s="619"/>
      <c r="CX49" s="619"/>
      <c r="CY49" s="620"/>
      <c r="CZ49" s="621">
        <v>100</v>
      </c>
      <c r="DA49" s="622"/>
      <c r="DB49" s="622"/>
      <c r="DC49" s="623"/>
      <c r="DD49" s="624">
        <v>50129756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OzUZ3W8VaVQEWRe3UeC4NuS8Qt7x6OURhjtB0IhBuQ5JpYEcd1SxgkIOfvn7WcHvPnkinG6BgiJcoqJxieI2WQ==" saltValue="w/vJ8ScfU3EuXlQPGic7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355</v>
      </c>
      <c r="DK2" s="1143"/>
      <c r="DL2" s="1143"/>
      <c r="DM2" s="1143"/>
      <c r="DN2" s="1143"/>
      <c r="DO2" s="1144"/>
      <c r="DP2" s="229"/>
      <c r="DQ2" s="1142" t="s">
        <v>356</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357</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5"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30" t="s">
        <v>373</v>
      </c>
      <c r="DH5" s="1131"/>
      <c r="DI5" s="1131"/>
      <c r="DJ5" s="1131"/>
      <c r="DK5" s="1132"/>
      <c r="DL5" s="1130" t="s">
        <v>374</v>
      </c>
      <c r="DM5" s="1131"/>
      <c r="DN5" s="1131"/>
      <c r="DO5" s="1131"/>
      <c r="DP5" s="1132"/>
      <c r="DQ5" s="1032" t="s">
        <v>375</v>
      </c>
      <c r="DR5" s="1033"/>
      <c r="DS5" s="1033"/>
      <c r="DT5" s="1033"/>
      <c r="DU5" s="1034"/>
      <c r="DV5" s="1032" t="s">
        <v>366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6"/>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3"/>
      <c r="DH6" s="1134"/>
      <c r="DI6" s="1134"/>
      <c r="DJ6" s="1134"/>
      <c r="DK6" s="1135"/>
      <c r="DL6" s="1133"/>
      <c r="DM6" s="1134"/>
      <c r="DN6" s="1134"/>
      <c r="DO6" s="1134"/>
      <c r="DP6" s="1135"/>
      <c r="DQ6" s="1035"/>
      <c r="DR6" s="1036"/>
      <c r="DS6" s="1036"/>
      <c r="DT6" s="1036"/>
      <c r="DU6" s="1037"/>
      <c r="DV6" s="1035"/>
      <c r="DW6" s="1036"/>
      <c r="DX6" s="1036"/>
      <c r="DY6" s="1036"/>
      <c r="DZ6" s="1049"/>
      <c r="EA6" s="234"/>
    </row>
    <row r="7" spans="1:131" s="235" customFormat="1" ht="26.25" customHeight="1" thickTop="1">
      <c r="A7" s="238">
        <v>1</v>
      </c>
      <c r="B7" s="1082" t="s">
        <v>376</v>
      </c>
      <c r="C7" s="1083"/>
      <c r="D7" s="1083"/>
      <c r="E7" s="1083"/>
      <c r="F7" s="1083"/>
      <c r="G7" s="1083"/>
      <c r="H7" s="1083"/>
      <c r="I7" s="1083"/>
      <c r="J7" s="1083"/>
      <c r="K7" s="1083"/>
      <c r="L7" s="1083"/>
      <c r="M7" s="1083"/>
      <c r="N7" s="1083"/>
      <c r="O7" s="1083"/>
      <c r="P7" s="1084"/>
      <c r="Q7" s="1136">
        <v>87873</v>
      </c>
      <c r="R7" s="1137"/>
      <c r="S7" s="1137"/>
      <c r="T7" s="1137"/>
      <c r="U7" s="1137"/>
      <c r="V7" s="1137">
        <v>83115</v>
      </c>
      <c r="W7" s="1137"/>
      <c r="X7" s="1137"/>
      <c r="Y7" s="1137"/>
      <c r="Z7" s="1137"/>
      <c r="AA7" s="1137">
        <v>4758</v>
      </c>
      <c r="AB7" s="1137"/>
      <c r="AC7" s="1137"/>
      <c r="AD7" s="1137"/>
      <c r="AE7" s="1138"/>
      <c r="AF7" s="1139">
        <v>4323</v>
      </c>
      <c r="AG7" s="1140"/>
      <c r="AH7" s="1140"/>
      <c r="AI7" s="1140"/>
      <c r="AJ7" s="1141"/>
      <c r="AK7" s="1123">
        <v>2369</v>
      </c>
      <c r="AL7" s="1124"/>
      <c r="AM7" s="1124"/>
      <c r="AN7" s="1124"/>
      <c r="AO7" s="1124"/>
      <c r="AP7" s="1124">
        <v>85305</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602</v>
      </c>
      <c r="BT7" s="1128"/>
      <c r="BU7" s="1128"/>
      <c r="BV7" s="1128"/>
      <c r="BW7" s="1128"/>
      <c r="BX7" s="1128"/>
      <c r="BY7" s="1128"/>
      <c r="BZ7" s="1128"/>
      <c r="CA7" s="1128"/>
      <c r="CB7" s="1128"/>
      <c r="CC7" s="1128"/>
      <c r="CD7" s="1128"/>
      <c r="CE7" s="1128"/>
      <c r="CF7" s="1128"/>
      <c r="CG7" s="1129"/>
      <c r="CH7" s="1120">
        <v>7</v>
      </c>
      <c r="CI7" s="1121"/>
      <c r="CJ7" s="1121"/>
      <c r="CK7" s="1121"/>
      <c r="CL7" s="1122"/>
      <c r="CM7" s="1120">
        <v>69</v>
      </c>
      <c r="CN7" s="1121"/>
      <c r="CO7" s="1121"/>
      <c r="CP7" s="1121"/>
      <c r="CQ7" s="1122"/>
      <c r="CR7" s="1120">
        <v>36</v>
      </c>
      <c r="CS7" s="1121"/>
      <c r="CT7" s="1121"/>
      <c r="CU7" s="1121"/>
      <c r="CV7" s="1122"/>
      <c r="CW7" s="1120" t="s">
        <v>524</v>
      </c>
      <c r="CX7" s="1121"/>
      <c r="CY7" s="1121"/>
      <c r="CZ7" s="1121"/>
      <c r="DA7" s="1122"/>
      <c r="DB7" s="1120">
        <v>9</v>
      </c>
      <c r="DC7" s="1121"/>
      <c r="DD7" s="1121"/>
      <c r="DE7" s="1121"/>
      <c r="DF7" s="1122"/>
      <c r="DG7" s="1120" t="s">
        <v>524</v>
      </c>
      <c r="DH7" s="1121"/>
      <c r="DI7" s="1121"/>
      <c r="DJ7" s="1121"/>
      <c r="DK7" s="1122"/>
      <c r="DL7" s="1120" t="s">
        <v>524</v>
      </c>
      <c r="DM7" s="1121"/>
      <c r="DN7" s="1121"/>
      <c r="DO7" s="1121"/>
      <c r="DP7" s="1122"/>
      <c r="DQ7" s="1120" t="s">
        <v>524</v>
      </c>
      <c r="DR7" s="1121"/>
      <c r="DS7" s="1121"/>
      <c r="DT7" s="1121"/>
      <c r="DU7" s="1122"/>
      <c r="DV7" s="1147"/>
      <c r="DW7" s="1148"/>
      <c r="DX7" s="1148"/>
      <c r="DY7" s="1148"/>
      <c r="DZ7" s="1149"/>
      <c r="EA7" s="234"/>
    </row>
    <row r="8" spans="1:131" s="235" customFormat="1" ht="26.25" customHeight="1">
      <c r="A8" s="241">
        <v>2</v>
      </c>
      <c r="B8" s="1068" t="s">
        <v>377</v>
      </c>
      <c r="C8" s="1069"/>
      <c r="D8" s="1069"/>
      <c r="E8" s="1069"/>
      <c r="F8" s="1069"/>
      <c r="G8" s="1069"/>
      <c r="H8" s="1069"/>
      <c r="I8" s="1069"/>
      <c r="J8" s="1069"/>
      <c r="K8" s="1069"/>
      <c r="L8" s="1069"/>
      <c r="M8" s="1069"/>
      <c r="N8" s="1069"/>
      <c r="O8" s="1069"/>
      <c r="P8" s="1070"/>
      <c r="Q8" s="1074">
        <v>333</v>
      </c>
      <c r="R8" s="1075"/>
      <c r="S8" s="1075"/>
      <c r="T8" s="1075"/>
      <c r="U8" s="1075"/>
      <c r="V8" s="1075">
        <v>333</v>
      </c>
      <c r="W8" s="1075"/>
      <c r="X8" s="1075"/>
      <c r="Y8" s="1075"/>
      <c r="Z8" s="1075"/>
      <c r="AA8" s="1075" t="s">
        <v>591</v>
      </c>
      <c r="AB8" s="1075"/>
      <c r="AC8" s="1075"/>
      <c r="AD8" s="1075"/>
      <c r="AE8" s="1076"/>
      <c r="AF8" s="1050" t="s">
        <v>378</v>
      </c>
      <c r="AG8" s="1051"/>
      <c r="AH8" s="1051"/>
      <c r="AI8" s="1051"/>
      <c r="AJ8" s="1052"/>
      <c r="AK8" s="1118">
        <v>293</v>
      </c>
      <c r="AL8" s="1119"/>
      <c r="AM8" s="1119"/>
      <c r="AN8" s="1119"/>
      <c r="AO8" s="1119"/>
      <c r="AP8" s="1119">
        <v>813</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c r="BS8" s="1045" t="s">
        <v>603</v>
      </c>
      <c r="BT8" s="1046"/>
      <c r="BU8" s="1046"/>
      <c r="BV8" s="1046"/>
      <c r="BW8" s="1046"/>
      <c r="BX8" s="1046"/>
      <c r="BY8" s="1046"/>
      <c r="BZ8" s="1046"/>
      <c r="CA8" s="1046"/>
      <c r="CB8" s="1046"/>
      <c r="CC8" s="1046"/>
      <c r="CD8" s="1046"/>
      <c r="CE8" s="1046"/>
      <c r="CF8" s="1046"/>
      <c r="CG8" s="1047"/>
      <c r="CH8" s="1020">
        <v>-2</v>
      </c>
      <c r="CI8" s="1021"/>
      <c r="CJ8" s="1021"/>
      <c r="CK8" s="1021"/>
      <c r="CL8" s="1022"/>
      <c r="CM8" s="1020">
        <v>23</v>
      </c>
      <c r="CN8" s="1021"/>
      <c r="CO8" s="1021"/>
      <c r="CP8" s="1021"/>
      <c r="CQ8" s="1022"/>
      <c r="CR8" s="1020">
        <v>10</v>
      </c>
      <c r="CS8" s="1021"/>
      <c r="CT8" s="1021"/>
      <c r="CU8" s="1021"/>
      <c r="CV8" s="1022"/>
      <c r="CW8" s="1020" t="s">
        <v>524</v>
      </c>
      <c r="CX8" s="1021"/>
      <c r="CY8" s="1021"/>
      <c r="CZ8" s="1021"/>
      <c r="DA8" s="1022"/>
      <c r="DB8" s="1020" t="s">
        <v>524</v>
      </c>
      <c r="DC8" s="1021"/>
      <c r="DD8" s="1021"/>
      <c r="DE8" s="1021"/>
      <c r="DF8" s="1022"/>
      <c r="DG8" s="1020" t="s">
        <v>524</v>
      </c>
      <c r="DH8" s="1021"/>
      <c r="DI8" s="1021"/>
      <c r="DJ8" s="1021"/>
      <c r="DK8" s="1022"/>
      <c r="DL8" s="1020" t="s">
        <v>524</v>
      </c>
      <c r="DM8" s="1021"/>
      <c r="DN8" s="1021"/>
      <c r="DO8" s="1021"/>
      <c r="DP8" s="1022"/>
      <c r="DQ8" s="1020" t="s">
        <v>524</v>
      </c>
      <c r="DR8" s="1021"/>
      <c r="DS8" s="1021"/>
      <c r="DT8" s="1021"/>
      <c r="DU8" s="1022"/>
      <c r="DV8" s="1023"/>
      <c r="DW8" s="1024"/>
      <c r="DX8" s="1024"/>
      <c r="DY8" s="1024"/>
      <c r="DZ8" s="1025"/>
      <c r="EA8" s="234"/>
    </row>
    <row r="9" spans="1:131" s="235" customFormat="1" ht="26.25" customHeight="1">
      <c r="A9" s="241">
        <v>3</v>
      </c>
      <c r="B9" s="1068" t="s">
        <v>379</v>
      </c>
      <c r="C9" s="1069"/>
      <c r="D9" s="1069"/>
      <c r="E9" s="1069"/>
      <c r="F9" s="1069"/>
      <c r="G9" s="1069"/>
      <c r="H9" s="1069"/>
      <c r="I9" s="1069"/>
      <c r="J9" s="1069"/>
      <c r="K9" s="1069"/>
      <c r="L9" s="1069"/>
      <c r="M9" s="1069"/>
      <c r="N9" s="1069"/>
      <c r="O9" s="1069"/>
      <c r="P9" s="1070"/>
      <c r="Q9" s="1074">
        <v>81</v>
      </c>
      <c r="R9" s="1075"/>
      <c r="S9" s="1075"/>
      <c r="T9" s="1075"/>
      <c r="U9" s="1075"/>
      <c r="V9" s="1075">
        <v>77</v>
      </c>
      <c r="W9" s="1075"/>
      <c r="X9" s="1075"/>
      <c r="Y9" s="1075"/>
      <c r="Z9" s="1075"/>
      <c r="AA9" s="1075">
        <v>4</v>
      </c>
      <c r="AB9" s="1075"/>
      <c r="AC9" s="1075"/>
      <c r="AD9" s="1075"/>
      <c r="AE9" s="1076"/>
      <c r="AF9" s="1050">
        <v>4</v>
      </c>
      <c r="AG9" s="1051"/>
      <c r="AH9" s="1051"/>
      <c r="AI9" s="1051"/>
      <c r="AJ9" s="1052"/>
      <c r="AK9" s="1118">
        <v>43</v>
      </c>
      <c r="AL9" s="1119"/>
      <c r="AM9" s="1119"/>
      <c r="AN9" s="1119"/>
      <c r="AO9" s="1119"/>
      <c r="AP9" s="1119">
        <v>126</v>
      </c>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5" t="s">
        <v>604</v>
      </c>
      <c r="BT9" s="1046"/>
      <c r="BU9" s="1046"/>
      <c r="BV9" s="1046"/>
      <c r="BW9" s="1046"/>
      <c r="BX9" s="1046"/>
      <c r="BY9" s="1046"/>
      <c r="BZ9" s="1046"/>
      <c r="CA9" s="1046"/>
      <c r="CB9" s="1046"/>
      <c r="CC9" s="1046"/>
      <c r="CD9" s="1046"/>
      <c r="CE9" s="1046"/>
      <c r="CF9" s="1046"/>
      <c r="CG9" s="1047"/>
      <c r="CH9" s="1020">
        <v>8</v>
      </c>
      <c r="CI9" s="1021"/>
      <c r="CJ9" s="1021"/>
      <c r="CK9" s="1021"/>
      <c r="CL9" s="1022"/>
      <c r="CM9" s="1020">
        <v>31</v>
      </c>
      <c r="CN9" s="1021"/>
      <c r="CO9" s="1021"/>
      <c r="CP9" s="1021"/>
      <c r="CQ9" s="1022"/>
      <c r="CR9" s="1020">
        <v>10</v>
      </c>
      <c r="CS9" s="1021"/>
      <c r="CT9" s="1021"/>
      <c r="CU9" s="1021"/>
      <c r="CV9" s="1022"/>
      <c r="CW9" s="1020" t="s">
        <v>524</v>
      </c>
      <c r="CX9" s="1021"/>
      <c r="CY9" s="1021"/>
      <c r="CZ9" s="1021"/>
      <c r="DA9" s="1022"/>
      <c r="DB9" s="1020" t="s">
        <v>524</v>
      </c>
      <c r="DC9" s="1021"/>
      <c r="DD9" s="1021"/>
      <c r="DE9" s="1021"/>
      <c r="DF9" s="1022"/>
      <c r="DG9" s="1020" t="s">
        <v>524</v>
      </c>
      <c r="DH9" s="1021"/>
      <c r="DI9" s="1021"/>
      <c r="DJ9" s="1021"/>
      <c r="DK9" s="1022"/>
      <c r="DL9" s="1020" t="s">
        <v>524</v>
      </c>
      <c r="DM9" s="1021"/>
      <c r="DN9" s="1021"/>
      <c r="DO9" s="1021"/>
      <c r="DP9" s="1022"/>
      <c r="DQ9" s="1020" t="s">
        <v>524</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8"/>
      <c r="AL10" s="1119"/>
      <c r="AM10" s="1119"/>
      <c r="AN10" s="1119"/>
      <c r="AO10" s="1119"/>
      <c r="AP10" s="1119"/>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5" t="s">
        <v>605</v>
      </c>
      <c r="BT10" s="1046"/>
      <c r="BU10" s="1046"/>
      <c r="BV10" s="1046"/>
      <c r="BW10" s="1046"/>
      <c r="BX10" s="1046"/>
      <c r="BY10" s="1046"/>
      <c r="BZ10" s="1046"/>
      <c r="CA10" s="1046"/>
      <c r="CB10" s="1046"/>
      <c r="CC10" s="1046"/>
      <c r="CD10" s="1046"/>
      <c r="CE10" s="1046"/>
      <c r="CF10" s="1046"/>
      <c r="CG10" s="1047"/>
      <c r="CH10" s="1020">
        <v>0</v>
      </c>
      <c r="CI10" s="1021"/>
      <c r="CJ10" s="1021"/>
      <c r="CK10" s="1021"/>
      <c r="CL10" s="1022"/>
      <c r="CM10" s="1020">
        <v>78</v>
      </c>
      <c r="CN10" s="1021"/>
      <c r="CO10" s="1021"/>
      <c r="CP10" s="1021"/>
      <c r="CQ10" s="1022"/>
      <c r="CR10" s="1020">
        <v>40</v>
      </c>
      <c r="CS10" s="1021"/>
      <c r="CT10" s="1021"/>
      <c r="CU10" s="1021"/>
      <c r="CV10" s="1022"/>
      <c r="CW10" s="1020">
        <v>0</v>
      </c>
      <c r="CX10" s="1021"/>
      <c r="CY10" s="1021"/>
      <c r="CZ10" s="1021"/>
      <c r="DA10" s="1022"/>
      <c r="DB10" s="1020" t="s">
        <v>524</v>
      </c>
      <c r="DC10" s="1021"/>
      <c r="DD10" s="1021"/>
      <c r="DE10" s="1021"/>
      <c r="DF10" s="1022"/>
      <c r="DG10" s="1020" t="s">
        <v>524</v>
      </c>
      <c r="DH10" s="1021"/>
      <c r="DI10" s="1021"/>
      <c r="DJ10" s="1021"/>
      <c r="DK10" s="1022"/>
      <c r="DL10" s="1020" t="s">
        <v>524</v>
      </c>
      <c r="DM10" s="1021"/>
      <c r="DN10" s="1021"/>
      <c r="DO10" s="1021"/>
      <c r="DP10" s="1022"/>
      <c r="DQ10" s="1020" t="s">
        <v>524</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8"/>
      <c r="AL11" s="1119"/>
      <c r="AM11" s="1119"/>
      <c r="AN11" s="1119"/>
      <c r="AO11" s="1119"/>
      <c r="AP11" s="1119"/>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5" t="s">
        <v>606</v>
      </c>
      <c r="BT11" s="1046"/>
      <c r="BU11" s="1046"/>
      <c r="BV11" s="1046"/>
      <c r="BW11" s="1046"/>
      <c r="BX11" s="1046"/>
      <c r="BY11" s="1046"/>
      <c r="BZ11" s="1046"/>
      <c r="CA11" s="1046"/>
      <c r="CB11" s="1046"/>
      <c r="CC11" s="1046"/>
      <c r="CD11" s="1046"/>
      <c r="CE11" s="1046"/>
      <c r="CF11" s="1046"/>
      <c r="CG11" s="1047"/>
      <c r="CH11" s="1020">
        <v>2</v>
      </c>
      <c r="CI11" s="1021"/>
      <c r="CJ11" s="1021"/>
      <c r="CK11" s="1021"/>
      <c r="CL11" s="1022"/>
      <c r="CM11" s="1020">
        <v>246</v>
      </c>
      <c r="CN11" s="1021"/>
      <c r="CO11" s="1021"/>
      <c r="CP11" s="1021"/>
      <c r="CQ11" s="1022"/>
      <c r="CR11" s="1020">
        <v>100</v>
      </c>
      <c r="CS11" s="1021"/>
      <c r="CT11" s="1021"/>
      <c r="CU11" s="1021"/>
      <c r="CV11" s="1022"/>
      <c r="CW11" s="1020">
        <v>0</v>
      </c>
      <c r="CX11" s="1021"/>
      <c r="CY11" s="1021"/>
      <c r="CZ11" s="1021"/>
      <c r="DA11" s="1022"/>
      <c r="DB11" s="1020" t="s">
        <v>524</v>
      </c>
      <c r="DC11" s="1021"/>
      <c r="DD11" s="1021"/>
      <c r="DE11" s="1021"/>
      <c r="DF11" s="1022"/>
      <c r="DG11" s="1020" t="s">
        <v>524</v>
      </c>
      <c r="DH11" s="1021"/>
      <c r="DI11" s="1021"/>
      <c r="DJ11" s="1021"/>
      <c r="DK11" s="1022"/>
      <c r="DL11" s="1020" t="s">
        <v>524</v>
      </c>
      <c r="DM11" s="1021"/>
      <c r="DN11" s="1021"/>
      <c r="DO11" s="1021"/>
      <c r="DP11" s="1022"/>
      <c r="DQ11" s="1020" t="s">
        <v>524</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8"/>
      <c r="AL12" s="1119"/>
      <c r="AM12" s="1119"/>
      <c r="AN12" s="1119"/>
      <c r="AO12" s="1119"/>
      <c r="AP12" s="1119"/>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5" t="s">
        <v>599</v>
      </c>
      <c r="BT12" s="1046"/>
      <c r="BU12" s="1046"/>
      <c r="BV12" s="1046"/>
      <c r="BW12" s="1046"/>
      <c r="BX12" s="1046"/>
      <c r="BY12" s="1046"/>
      <c r="BZ12" s="1046"/>
      <c r="CA12" s="1046"/>
      <c r="CB12" s="1046"/>
      <c r="CC12" s="1046"/>
      <c r="CD12" s="1046"/>
      <c r="CE12" s="1046"/>
      <c r="CF12" s="1046"/>
      <c r="CG12" s="1047"/>
      <c r="CH12" s="1020">
        <v>-40</v>
      </c>
      <c r="CI12" s="1021"/>
      <c r="CJ12" s="1021"/>
      <c r="CK12" s="1021"/>
      <c r="CL12" s="1022"/>
      <c r="CM12" s="1020">
        <v>39</v>
      </c>
      <c r="CN12" s="1021"/>
      <c r="CO12" s="1021"/>
      <c r="CP12" s="1021"/>
      <c r="CQ12" s="1022"/>
      <c r="CR12" s="1020">
        <v>6</v>
      </c>
      <c r="CS12" s="1021"/>
      <c r="CT12" s="1021"/>
      <c r="CU12" s="1021"/>
      <c r="CV12" s="1022"/>
      <c r="CW12" s="1020">
        <v>27</v>
      </c>
      <c r="CX12" s="1021"/>
      <c r="CY12" s="1021"/>
      <c r="CZ12" s="1021"/>
      <c r="DA12" s="1022"/>
      <c r="DB12" s="1020" t="s">
        <v>524</v>
      </c>
      <c r="DC12" s="1021"/>
      <c r="DD12" s="1021"/>
      <c r="DE12" s="1021"/>
      <c r="DF12" s="1022"/>
      <c r="DG12" s="1020" t="s">
        <v>524</v>
      </c>
      <c r="DH12" s="1021"/>
      <c r="DI12" s="1021"/>
      <c r="DJ12" s="1021"/>
      <c r="DK12" s="1022"/>
      <c r="DL12" s="1020" t="s">
        <v>524</v>
      </c>
      <c r="DM12" s="1021"/>
      <c r="DN12" s="1021"/>
      <c r="DO12" s="1021"/>
      <c r="DP12" s="1022"/>
      <c r="DQ12" s="1020" t="s">
        <v>524</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8"/>
      <c r="AL13" s="1119"/>
      <c r="AM13" s="1119"/>
      <c r="AN13" s="1119"/>
      <c r="AO13" s="1119"/>
      <c r="AP13" s="1119"/>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5" t="s">
        <v>607</v>
      </c>
      <c r="BT13" s="1046"/>
      <c r="BU13" s="1046"/>
      <c r="BV13" s="1046"/>
      <c r="BW13" s="1046"/>
      <c r="BX13" s="1046"/>
      <c r="BY13" s="1046"/>
      <c r="BZ13" s="1046"/>
      <c r="CA13" s="1046"/>
      <c r="CB13" s="1046"/>
      <c r="CC13" s="1046"/>
      <c r="CD13" s="1046"/>
      <c r="CE13" s="1046"/>
      <c r="CF13" s="1046"/>
      <c r="CG13" s="1047"/>
      <c r="CH13" s="1020">
        <v>-60</v>
      </c>
      <c r="CI13" s="1021"/>
      <c r="CJ13" s="1021"/>
      <c r="CK13" s="1021"/>
      <c r="CL13" s="1022"/>
      <c r="CM13" s="1020">
        <v>68</v>
      </c>
      <c r="CN13" s="1021"/>
      <c r="CO13" s="1021"/>
      <c r="CP13" s="1021"/>
      <c r="CQ13" s="1022"/>
      <c r="CR13" s="1020">
        <v>5</v>
      </c>
      <c r="CS13" s="1021"/>
      <c r="CT13" s="1021"/>
      <c r="CU13" s="1021"/>
      <c r="CV13" s="1022"/>
      <c r="CW13" s="1020">
        <v>13</v>
      </c>
      <c r="CX13" s="1021"/>
      <c r="CY13" s="1021"/>
      <c r="CZ13" s="1021"/>
      <c r="DA13" s="1022"/>
      <c r="DB13" s="1020" t="s">
        <v>524</v>
      </c>
      <c r="DC13" s="1021"/>
      <c r="DD13" s="1021"/>
      <c r="DE13" s="1021"/>
      <c r="DF13" s="1022"/>
      <c r="DG13" s="1020" t="s">
        <v>524</v>
      </c>
      <c r="DH13" s="1021"/>
      <c r="DI13" s="1021"/>
      <c r="DJ13" s="1021"/>
      <c r="DK13" s="1022"/>
      <c r="DL13" s="1020" t="s">
        <v>524</v>
      </c>
      <c r="DM13" s="1021"/>
      <c r="DN13" s="1021"/>
      <c r="DO13" s="1021"/>
      <c r="DP13" s="1022"/>
      <c r="DQ13" s="1020" t="s">
        <v>524</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8"/>
      <c r="AL14" s="1119"/>
      <c r="AM14" s="1119"/>
      <c r="AN14" s="1119"/>
      <c r="AO14" s="1119"/>
      <c r="AP14" s="1119"/>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5" t="s">
        <v>598</v>
      </c>
      <c r="BT14" s="1046"/>
      <c r="BU14" s="1046"/>
      <c r="BV14" s="1046"/>
      <c r="BW14" s="1046"/>
      <c r="BX14" s="1046"/>
      <c r="BY14" s="1046"/>
      <c r="BZ14" s="1046"/>
      <c r="CA14" s="1046"/>
      <c r="CB14" s="1046"/>
      <c r="CC14" s="1046"/>
      <c r="CD14" s="1046"/>
      <c r="CE14" s="1046"/>
      <c r="CF14" s="1046"/>
      <c r="CG14" s="1047"/>
      <c r="CH14" s="1020">
        <v>228</v>
      </c>
      <c r="CI14" s="1021"/>
      <c r="CJ14" s="1021"/>
      <c r="CK14" s="1021"/>
      <c r="CL14" s="1022"/>
      <c r="CM14" s="1020">
        <v>1527</v>
      </c>
      <c r="CN14" s="1021"/>
      <c r="CO14" s="1021"/>
      <c r="CP14" s="1021"/>
      <c r="CQ14" s="1022"/>
      <c r="CR14" s="1020">
        <v>14</v>
      </c>
      <c r="CS14" s="1021"/>
      <c r="CT14" s="1021"/>
      <c r="CU14" s="1021"/>
      <c r="CV14" s="1022"/>
      <c r="CW14" s="1020" t="s">
        <v>524</v>
      </c>
      <c r="CX14" s="1021"/>
      <c r="CY14" s="1021"/>
      <c r="CZ14" s="1021"/>
      <c r="DA14" s="1022"/>
      <c r="DB14" s="1020" t="s">
        <v>524</v>
      </c>
      <c r="DC14" s="1021"/>
      <c r="DD14" s="1021"/>
      <c r="DE14" s="1021"/>
      <c r="DF14" s="1022"/>
      <c r="DG14" s="1020" t="s">
        <v>524</v>
      </c>
      <c r="DH14" s="1021"/>
      <c r="DI14" s="1021"/>
      <c r="DJ14" s="1021"/>
      <c r="DK14" s="1022"/>
      <c r="DL14" s="1020" t="s">
        <v>524</v>
      </c>
      <c r="DM14" s="1021"/>
      <c r="DN14" s="1021"/>
      <c r="DO14" s="1021"/>
      <c r="DP14" s="1022"/>
      <c r="DQ14" s="1020" t="s">
        <v>524</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5" t="s">
        <v>608</v>
      </c>
      <c r="BT15" s="1046"/>
      <c r="BU15" s="1046"/>
      <c r="BV15" s="1046"/>
      <c r="BW15" s="1046"/>
      <c r="BX15" s="1046"/>
      <c r="BY15" s="1046"/>
      <c r="BZ15" s="1046"/>
      <c r="CA15" s="1046"/>
      <c r="CB15" s="1046"/>
      <c r="CC15" s="1046"/>
      <c r="CD15" s="1046"/>
      <c r="CE15" s="1046"/>
      <c r="CF15" s="1046"/>
      <c r="CG15" s="1047"/>
      <c r="CH15" s="1020">
        <v>22</v>
      </c>
      <c r="CI15" s="1021"/>
      <c r="CJ15" s="1021"/>
      <c r="CK15" s="1021"/>
      <c r="CL15" s="1022"/>
      <c r="CM15" s="1020">
        <v>26</v>
      </c>
      <c r="CN15" s="1021"/>
      <c r="CO15" s="1021"/>
      <c r="CP15" s="1021"/>
      <c r="CQ15" s="1022"/>
      <c r="CR15" s="1020">
        <v>26</v>
      </c>
      <c r="CS15" s="1021"/>
      <c r="CT15" s="1021"/>
      <c r="CU15" s="1021"/>
      <c r="CV15" s="1022"/>
      <c r="CW15" s="1020">
        <v>19</v>
      </c>
      <c r="CX15" s="1021"/>
      <c r="CY15" s="1021"/>
      <c r="CZ15" s="1021"/>
      <c r="DA15" s="1022"/>
      <c r="DB15" s="1020" t="s">
        <v>524</v>
      </c>
      <c r="DC15" s="1021"/>
      <c r="DD15" s="1021"/>
      <c r="DE15" s="1021"/>
      <c r="DF15" s="1022"/>
      <c r="DG15" s="1020" t="s">
        <v>524</v>
      </c>
      <c r="DH15" s="1021"/>
      <c r="DI15" s="1021"/>
      <c r="DJ15" s="1021"/>
      <c r="DK15" s="1022"/>
      <c r="DL15" s="1020" t="s">
        <v>524</v>
      </c>
      <c r="DM15" s="1021"/>
      <c r="DN15" s="1021"/>
      <c r="DO15" s="1021"/>
      <c r="DP15" s="1022"/>
      <c r="DQ15" s="1020" t="s">
        <v>524</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t="s">
        <v>601</v>
      </c>
      <c r="BS16" s="1045" t="s">
        <v>595</v>
      </c>
      <c r="BT16" s="1046"/>
      <c r="BU16" s="1046"/>
      <c r="BV16" s="1046"/>
      <c r="BW16" s="1046"/>
      <c r="BX16" s="1046"/>
      <c r="BY16" s="1046"/>
      <c r="BZ16" s="1046"/>
      <c r="CA16" s="1046"/>
      <c r="CB16" s="1046"/>
      <c r="CC16" s="1046"/>
      <c r="CD16" s="1046"/>
      <c r="CE16" s="1046"/>
      <c r="CF16" s="1046"/>
      <c r="CG16" s="1047"/>
      <c r="CH16" s="1020">
        <v>0</v>
      </c>
      <c r="CI16" s="1021"/>
      <c r="CJ16" s="1021"/>
      <c r="CK16" s="1021"/>
      <c r="CL16" s="1022"/>
      <c r="CM16" s="1020">
        <v>294</v>
      </c>
      <c r="CN16" s="1021"/>
      <c r="CO16" s="1021"/>
      <c r="CP16" s="1021"/>
      <c r="CQ16" s="1022"/>
      <c r="CR16" s="1020">
        <v>10</v>
      </c>
      <c r="CS16" s="1021"/>
      <c r="CT16" s="1021"/>
      <c r="CU16" s="1021"/>
      <c r="CV16" s="1022"/>
      <c r="CW16" s="1020" t="s">
        <v>524</v>
      </c>
      <c r="CX16" s="1021"/>
      <c r="CY16" s="1021"/>
      <c r="CZ16" s="1021"/>
      <c r="DA16" s="1022"/>
      <c r="DB16" s="1020">
        <v>664</v>
      </c>
      <c r="DC16" s="1021"/>
      <c r="DD16" s="1021"/>
      <c r="DE16" s="1021"/>
      <c r="DF16" s="1022"/>
      <c r="DG16" s="1020" t="s">
        <v>524</v>
      </c>
      <c r="DH16" s="1021"/>
      <c r="DI16" s="1021"/>
      <c r="DJ16" s="1021"/>
      <c r="DK16" s="1022"/>
      <c r="DL16" s="1020" t="s">
        <v>524</v>
      </c>
      <c r="DM16" s="1021"/>
      <c r="DN16" s="1021"/>
      <c r="DO16" s="1021"/>
      <c r="DP16" s="1022"/>
      <c r="DQ16" s="1020" t="s">
        <v>524</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5" t="s">
        <v>600</v>
      </c>
      <c r="BT17" s="1046"/>
      <c r="BU17" s="1046"/>
      <c r="BV17" s="1046"/>
      <c r="BW17" s="1046"/>
      <c r="BX17" s="1046"/>
      <c r="BY17" s="1046"/>
      <c r="BZ17" s="1046"/>
      <c r="CA17" s="1046"/>
      <c r="CB17" s="1046"/>
      <c r="CC17" s="1046"/>
      <c r="CD17" s="1046"/>
      <c r="CE17" s="1046"/>
      <c r="CF17" s="1046"/>
      <c r="CG17" s="1047"/>
      <c r="CH17" s="1020">
        <v>-97</v>
      </c>
      <c r="CI17" s="1021"/>
      <c r="CJ17" s="1021"/>
      <c r="CK17" s="1021"/>
      <c r="CL17" s="1022"/>
      <c r="CM17" s="1020">
        <v>256</v>
      </c>
      <c r="CN17" s="1021"/>
      <c r="CO17" s="1021"/>
      <c r="CP17" s="1021"/>
      <c r="CQ17" s="1022"/>
      <c r="CR17" s="1020">
        <v>3</v>
      </c>
      <c r="CS17" s="1021"/>
      <c r="CT17" s="1021"/>
      <c r="CU17" s="1021"/>
      <c r="CV17" s="1022"/>
      <c r="CW17" s="1020">
        <v>90</v>
      </c>
      <c r="CX17" s="1021"/>
      <c r="CY17" s="1021"/>
      <c r="CZ17" s="1021"/>
      <c r="DA17" s="1022"/>
      <c r="DB17" s="1020" t="s">
        <v>524</v>
      </c>
      <c r="DC17" s="1021"/>
      <c r="DD17" s="1021"/>
      <c r="DE17" s="1021"/>
      <c r="DF17" s="1022"/>
      <c r="DG17" s="1020" t="s">
        <v>524</v>
      </c>
      <c r="DH17" s="1021"/>
      <c r="DI17" s="1021"/>
      <c r="DJ17" s="1021"/>
      <c r="DK17" s="1022"/>
      <c r="DL17" s="1020" t="s">
        <v>524</v>
      </c>
      <c r="DM17" s="1021"/>
      <c r="DN17" s="1021"/>
      <c r="DO17" s="1021"/>
      <c r="DP17" s="1022"/>
      <c r="DQ17" s="1020" t="s">
        <v>524</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5" t="s">
        <v>597</v>
      </c>
      <c r="BT18" s="1046"/>
      <c r="BU18" s="1046"/>
      <c r="BV18" s="1046"/>
      <c r="BW18" s="1046"/>
      <c r="BX18" s="1046"/>
      <c r="BY18" s="1046"/>
      <c r="BZ18" s="1046"/>
      <c r="CA18" s="1046"/>
      <c r="CB18" s="1046"/>
      <c r="CC18" s="1046"/>
      <c r="CD18" s="1046"/>
      <c r="CE18" s="1046"/>
      <c r="CF18" s="1046"/>
      <c r="CG18" s="1047"/>
      <c r="CH18" s="1020">
        <v>1</v>
      </c>
      <c r="CI18" s="1021"/>
      <c r="CJ18" s="1021"/>
      <c r="CK18" s="1021"/>
      <c r="CL18" s="1022"/>
      <c r="CM18" s="1020">
        <v>178</v>
      </c>
      <c r="CN18" s="1021"/>
      <c r="CO18" s="1021"/>
      <c r="CP18" s="1021"/>
      <c r="CQ18" s="1022"/>
      <c r="CR18" s="1020">
        <v>99</v>
      </c>
      <c r="CS18" s="1021"/>
      <c r="CT18" s="1021"/>
      <c r="CU18" s="1021"/>
      <c r="CV18" s="1022"/>
      <c r="CW18" s="1020">
        <v>0</v>
      </c>
      <c r="CX18" s="1021"/>
      <c r="CY18" s="1021"/>
      <c r="CZ18" s="1021"/>
      <c r="DA18" s="1022"/>
      <c r="DB18" s="1020" t="s">
        <v>524</v>
      </c>
      <c r="DC18" s="1021"/>
      <c r="DD18" s="1021"/>
      <c r="DE18" s="1021"/>
      <c r="DF18" s="1022"/>
      <c r="DG18" s="1020" t="s">
        <v>524</v>
      </c>
      <c r="DH18" s="1021"/>
      <c r="DI18" s="1021"/>
      <c r="DJ18" s="1021"/>
      <c r="DK18" s="1022"/>
      <c r="DL18" s="1020" t="s">
        <v>524</v>
      </c>
      <c r="DM18" s="1021"/>
      <c r="DN18" s="1021"/>
      <c r="DO18" s="1021"/>
      <c r="DP18" s="1022"/>
      <c r="DQ18" s="1020" t="s">
        <v>524</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5" t="s">
        <v>596</v>
      </c>
      <c r="BT19" s="1046"/>
      <c r="BU19" s="1046"/>
      <c r="BV19" s="1046"/>
      <c r="BW19" s="1046"/>
      <c r="BX19" s="1046"/>
      <c r="BY19" s="1046"/>
      <c r="BZ19" s="1046"/>
      <c r="CA19" s="1046"/>
      <c r="CB19" s="1046"/>
      <c r="CC19" s="1046"/>
      <c r="CD19" s="1046"/>
      <c r="CE19" s="1046"/>
      <c r="CF19" s="1046"/>
      <c r="CG19" s="1047"/>
      <c r="CH19" s="1020">
        <v>24</v>
      </c>
      <c r="CI19" s="1021"/>
      <c r="CJ19" s="1021"/>
      <c r="CK19" s="1021"/>
      <c r="CL19" s="1022"/>
      <c r="CM19" s="1020">
        <v>909</v>
      </c>
      <c r="CN19" s="1021"/>
      <c r="CO19" s="1021"/>
      <c r="CP19" s="1021"/>
      <c r="CQ19" s="1022"/>
      <c r="CR19" s="1020">
        <v>50</v>
      </c>
      <c r="CS19" s="1021"/>
      <c r="CT19" s="1021"/>
      <c r="CU19" s="1021"/>
      <c r="CV19" s="1022"/>
      <c r="CW19" s="1020">
        <v>37</v>
      </c>
      <c r="CX19" s="1021"/>
      <c r="CY19" s="1021"/>
      <c r="CZ19" s="1021"/>
      <c r="DA19" s="1022"/>
      <c r="DB19" s="1020" t="s">
        <v>524</v>
      </c>
      <c r="DC19" s="1021"/>
      <c r="DD19" s="1021"/>
      <c r="DE19" s="1021"/>
      <c r="DF19" s="1022"/>
      <c r="DG19" s="1020" t="s">
        <v>524</v>
      </c>
      <c r="DH19" s="1021"/>
      <c r="DI19" s="1021"/>
      <c r="DJ19" s="1021"/>
      <c r="DK19" s="1022"/>
      <c r="DL19" s="1020" t="s">
        <v>524</v>
      </c>
      <c r="DM19" s="1021"/>
      <c r="DN19" s="1021"/>
      <c r="DO19" s="1021"/>
      <c r="DP19" s="1022"/>
      <c r="DQ19" s="1020" t="s">
        <v>524</v>
      </c>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3"/>
      <c r="R22" s="1114"/>
      <c r="S22" s="1114"/>
      <c r="T22" s="1114"/>
      <c r="U22" s="1114"/>
      <c r="V22" s="1114"/>
      <c r="W22" s="1114"/>
      <c r="X22" s="1114"/>
      <c r="Y22" s="1114"/>
      <c r="Z22" s="1114"/>
      <c r="AA22" s="1114"/>
      <c r="AB22" s="1114"/>
      <c r="AC22" s="1114"/>
      <c r="AD22" s="1114"/>
      <c r="AE22" s="1115"/>
      <c r="AF22" s="1050"/>
      <c r="AG22" s="1051"/>
      <c r="AH22" s="1051"/>
      <c r="AI22" s="1051"/>
      <c r="AJ22" s="1052"/>
      <c r="AK22" s="1109"/>
      <c r="AL22" s="1110"/>
      <c r="AM22" s="1110"/>
      <c r="AN22" s="1110"/>
      <c r="AO22" s="1110"/>
      <c r="AP22" s="1110"/>
      <c r="AQ22" s="1110"/>
      <c r="AR22" s="1110"/>
      <c r="AS22" s="1110"/>
      <c r="AT22" s="1110"/>
      <c r="AU22" s="1111"/>
      <c r="AV22" s="1111"/>
      <c r="AW22" s="1111"/>
      <c r="AX22" s="1111"/>
      <c r="AY22" s="1112"/>
      <c r="AZ22" s="1066" t="s">
        <v>380</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100">
        <v>87891</v>
      </c>
      <c r="R23" s="1101"/>
      <c r="S23" s="1101"/>
      <c r="T23" s="1101"/>
      <c r="U23" s="1101"/>
      <c r="V23" s="1101">
        <v>83129</v>
      </c>
      <c r="W23" s="1101"/>
      <c r="X23" s="1101"/>
      <c r="Y23" s="1101"/>
      <c r="Z23" s="1101"/>
      <c r="AA23" s="1101">
        <v>4762</v>
      </c>
      <c r="AB23" s="1101"/>
      <c r="AC23" s="1101"/>
      <c r="AD23" s="1101"/>
      <c r="AE23" s="1102"/>
      <c r="AF23" s="1103">
        <v>4327</v>
      </c>
      <c r="AG23" s="1101"/>
      <c r="AH23" s="1101"/>
      <c r="AI23" s="1101"/>
      <c r="AJ23" s="1104"/>
      <c r="AK23" s="1105"/>
      <c r="AL23" s="1106"/>
      <c r="AM23" s="1106"/>
      <c r="AN23" s="1106"/>
      <c r="AO23" s="1106"/>
      <c r="AP23" s="1101">
        <v>86244</v>
      </c>
      <c r="AQ23" s="1101"/>
      <c r="AR23" s="1101"/>
      <c r="AS23" s="1101"/>
      <c r="AT23" s="1101"/>
      <c r="AU23" s="1107"/>
      <c r="AV23" s="1107"/>
      <c r="AW23" s="1107"/>
      <c r="AX23" s="1107"/>
      <c r="AY23" s="1108"/>
      <c r="AZ23" s="1097" t="s">
        <v>383</v>
      </c>
      <c r="BA23" s="1098"/>
      <c r="BB23" s="1098"/>
      <c r="BC23" s="1098"/>
      <c r="BD23" s="1099"/>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6" t="s">
        <v>384</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5" t="s">
        <v>385</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359</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1" t="s">
        <v>389</v>
      </c>
      <c r="AG26" s="1039"/>
      <c r="AH26" s="1039"/>
      <c r="AI26" s="1039"/>
      <c r="AJ26" s="1092"/>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3"/>
      <c r="AG27" s="1042"/>
      <c r="AH27" s="1042"/>
      <c r="AI27" s="1042"/>
      <c r="AJ27" s="1094"/>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2" t="s">
        <v>394</v>
      </c>
      <c r="C28" s="1083"/>
      <c r="D28" s="1083"/>
      <c r="E28" s="1083"/>
      <c r="F28" s="1083"/>
      <c r="G28" s="1083"/>
      <c r="H28" s="1083"/>
      <c r="I28" s="1083"/>
      <c r="J28" s="1083"/>
      <c r="K28" s="1083"/>
      <c r="L28" s="1083"/>
      <c r="M28" s="1083"/>
      <c r="N28" s="1083"/>
      <c r="O28" s="1083"/>
      <c r="P28" s="1084"/>
      <c r="Q28" s="1085">
        <v>23191</v>
      </c>
      <c r="R28" s="1086"/>
      <c r="S28" s="1086"/>
      <c r="T28" s="1086"/>
      <c r="U28" s="1086"/>
      <c r="V28" s="1086">
        <v>22231</v>
      </c>
      <c r="W28" s="1086"/>
      <c r="X28" s="1086"/>
      <c r="Y28" s="1086"/>
      <c r="Z28" s="1086"/>
      <c r="AA28" s="1086">
        <v>960</v>
      </c>
      <c r="AB28" s="1086"/>
      <c r="AC28" s="1086"/>
      <c r="AD28" s="1086"/>
      <c r="AE28" s="1087"/>
      <c r="AF28" s="1088">
        <v>960</v>
      </c>
      <c r="AG28" s="1086"/>
      <c r="AH28" s="1086"/>
      <c r="AI28" s="1086"/>
      <c r="AJ28" s="1089"/>
      <c r="AK28" s="1090">
        <v>1702</v>
      </c>
      <c r="AL28" s="1078"/>
      <c r="AM28" s="1078"/>
      <c r="AN28" s="1078"/>
      <c r="AO28" s="1078"/>
      <c r="AP28" s="1078" t="s">
        <v>593</v>
      </c>
      <c r="AQ28" s="1078"/>
      <c r="AR28" s="1078"/>
      <c r="AS28" s="1078"/>
      <c r="AT28" s="1078"/>
      <c r="AU28" s="1078" t="s">
        <v>593</v>
      </c>
      <c r="AV28" s="1078"/>
      <c r="AW28" s="1078"/>
      <c r="AX28" s="1078"/>
      <c r="AY28" s="1078"/>
      <c r="AZ28" s="1079" t="s">
        <v>591</v>
      </c>
      <c r="BA28" s="1079"/>
      <c r="BB28" s="1079"/>
      <c r="BC28" s="1079"/>
      <c r="BD28" s="1079"/>
      <c r="BE28" s="1080"/>
      <c r="BF28" s="1080"/>
      <c r="BG28" s="1080"/>
      <c r="BH28" s="1080"/>
      <c r="BI28" s="1081"/>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395</v>
      </c>
      <c r="C29" s="1069"/>
      <c r="D29" s="1069"/>
      <c r="E29" s="1069"/>
      <c r="F29" s="1069"/>
      <c r="G29" s="1069"/>
      <c r="H29" s="1069"/>
      <c r="I29" s="1069"/>
      <c r="J29" s="1069"/>
      <c r="K29" s="1069"/>
      <c r="L29" s="1069"/>
      <c r="M29" s="1069"/>
      <c r="N29" s="1069"/>
      <c r="O29" s="1069"/>
      <c r="P29" s="1070"/>
      <c r="Q29" s="1074">
        <v>17688</v>
      </c>
      <c r="R29" s="1075"/>
      <c r="S29" s="1075"/>
      <c r="T29" s="1075"/>
      <c r="U29" s="1075"/>
      <c r="V29" s="1075">
        <v>17096</v>
      </c>
      <c r="W29" s="1075"/>
      <c r="X29" s="1075"/>
      <c r="Y29" s="1075"/>
      <c r="Z29" s="1075"/>
      <c r="AA29" s="1075">
        <v>592</v>
      </c>
      <c r="AB29" s="1075"/>
      <c r="AC29" s="1075"/>
      <c r="AD29" s="1075"/>
      <c r="AE29" s="1076"/>
      <c r="AF29" s="1050">
        <v>592</v>
      </c>
      <c r="AG29" s="1051"/>
      <c r="AH29" s="1051"/>
      <c r="AI29" s="1051"/>
      <c r="AJ29" s="1052"/>
      <c r="AK29" s="1011">
        <v>2425</v>
      </c>
      <c r="AL29" s="1002"/>
      <c r="AM29" s="1002"/>
      <c r="AN29" s="1002"/>
      <c r="AO29" s="1002"/>
      <c r="AP29" s="1002" t="s">
        <v>593</v>
      </c>
      <c r="AQ29" s="1002"/>
      <c r="AR29" s="1002"/>
      <c r="AS29" s="1002"/>
      <c r="AT29" s="1002"/>
      <c r="AU29" s="1002" t="s">
        <v>593</v>
      </c>
      <c r="AV29" s="1002"/>
      <c r="AW29" s="1002"/>
      <c r="AX29" s="1002"/>
      <c r="AY29" s="1002"/>
      <c r="AZ29" s="1073" t="s">
        <v>591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396</v>
      </c>
      <c r="C30" s="1069"/>
      <c r="D30" s="1069"/>
      <c r="E30" s="1069"/>
      <c r="F30" s="1069"/>
      <c r="G30" s="1069"/>
      <c r="H30" s="1069"/>
      <c r="I30" s="1069"/>
      <c r="J30" s="1069"/>
      <c r="K30" s="1069"/>
      <c r="L30" s="1069"/>
      <c r="M30" s="1069"/>
      <c r="N30" s="1069"/>
      <c r="O30" s="1069"/>
      <c r="P30" s="1070"/>
      <c r="Q30" s="1074">
        <v>2227</v>
      </c>
      <c r="R30" s="1075"/>
      <c r="S30" s="1075"/>
      <c r="T30" s="1075"/>
      <c r="U30" s="1075"/>
      <c r="V30" s="1075">
        <v>2162</v>
      </c>
      <c r="W30" s="1075"/>
      <c r="X30" s="1075"/>
      <c r="Y30" s="1075"/>
      <c r="Z30" s="1075"/>
      <c r="AA30" s="1075">
        <v>65</v>
      </c>
      <c r="AB30" s="1075"/>
      <c r="AC30" s="1075"/>
      <c r="AD30" s="1075"/>
      <c r="AE30" s="1076"/>
      <c r="AF30" s="1050">
        <v>66</v>
      </c>
      <c r="AG30" s="1051"/>
      <c r="AH30" s="1051"/>
      <c r="AI30" s="1051"/>
      <c r="AJ30" s="1052"/>
      <c r="AK30" s="1011">
        <v>684</v>
      </c>
      <c r="AL30" s="1002"/>
      <c r="AM30" s="1002"/>
      <c r="AN30" s="1002"/>
      <c r="AO30" s="1002"/>
      <c r="AP30" s="1002" t="s">
        <v>593</v>
      </c>
      <c r="AQ30" s="1002"/>
      <c r="AR30" s="1002"/>
      <c r="AS30" s="1002"/>
      <c r="AT30" s="1002"/>
      <c r="AU30" s="1002" t="s">
        <v>593</v>
      </c>
      <c r="AV30" s="1002"/>
      <c r="AW30" s="1002"/>
      <c r="AX30" s="1002"/>
      <c r="AY30" s="1002"/>
      <c r="AZ30" s="1073" t="s">
        <v>591</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32</v>
      </c>
      <c r="R31" s="1075"/>
      <c r="S31" s="1075"/>
      <c r="T31" s="1075"/>
      <c r="U31" s="1075"/>
      <c r="V31" s="1075" t="s">
        <v>591</v>
      </c>
      <c r="W31" s="1075"/>
      <c r="X31" s="1075"/>
      <c r="Y31" s="1075"/>
      <c r="Z31" s="1075"/>
      <c r="AA31" s="1075">
        <v>32</v>
      </c>
      <c r="AB31" s="1075"/>
      <c r="AC31" s="1075"/>
      <c r="AD31" s="1075"/>
      <c r="AE31" s="1076"/>
      <c r="AF31" s="1050">
        <v>32</v>
      </c>
      <c r="AG31" s="1051"/>
      <c r="AH31" s="1051"/>
      <c r="AI31" s="1051"/>
      <c r="AJ31" s="1052"/>
      <c r="AK31" s="1011" t="s">
        <v>593</v>
      </c>
      <c r="AL31" s="1002"/>
      <c r="AM31" s="1002"/>
      <c r="AN31" s="1002"/>
      <c r="AO31" s="1002"/>
      <c r="AP31" s="1002" t="s">
        <v>593</v>
      </c>
      <c r="AQ31" s="1002"/>
      <c r="AR31" s="1002"/>
      <c r="AS31" s="1002"/>
      <c r="AT31" s="1002"/>
      <c r="AU31" s="1002" t="s">
        <v>593</v>
      </c>
      <c r="AV31" s="1002"/>
      <c r="AW31" s="1002"/>
      <c r="AX31" s="1002"/>
      <c r="AY31" s="1002"/>
      <c r="AZ31" s="1073" t="s">
        <v>591</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398</v>
      </c>
      <c r="C32" s="1069"/>
      <c r="D32" s="1069"/>
      <c r="E32" s="1069"/>
      <c r="F32" s="1069"/>
      <c r="G32" s="1069"/>
      <c r="H32" s="1069"/>
      <c r="I32" s="1069"/>
      <c r="J32" s="1069"/>
      <c r="K32" s="1069"/>
      <c r="L32" s="1069"/>
      <c r="M32" s="1069"/>
      <c r="N32" s="1069"/>
      <c r="O32" s="1069"/>
      <c r="P32" s="1070"/>
      <c r="Q32" s="1074">
        <v>11</v>
      </c>
      <c r="R32" s="1075"/>
      <c r="S32" s="1075"/>
      <c r="T32" s="1075"/>
      <c r="U32" s="1075"/>
      <c r="V32" s="1075">
        <v>10</v>
      </c>
      <c r="W32" s="1075"/>
      <c r="X32" s="1075"/>
      <c r="Y32" s="1075"/>
      <c r="Z32" s="1075"/>
      <c r="AA32" s="1075">
        <v>1</v>
      </c>
      <c r="AB32" s="1075"/>
      <c r="AC32" s="1075"/>
      <c r="AD32" s="1075"/>
      <c r="AE32" s="1076"/>
      <c r="AF32" s="1050">
        <v>1</v>
      </c>
      <c r="AG32" s="1051"/>
      <c r="AH32" s="1051"/>
      <c r="AI32" s="1051"/>
      <c r="AJ32" s="1052"/>
      <c r="AK32" s="1011" t="s">
        <v>593</v>
      </c>
      <c r="AL32" s="1002"/>
      <c r="AM32" s="1002"/>
      <c r="AN32" s="1002"/>
      <c r="AO32" s="1002"/>
      <c r="AP32" s="1002" t="s">
        <v>593</v>
      </c>
      <c r="AQ32" s="1002"/>
      <c r="AR32" s="1002"/>
      <c r="AS32" s="1002"/>
      <c r="AT32" s="1002"/>
      <c r="AU32" s="1002" t="s">
        <v>593</v>
      </c>
      <c r="AV32" s="1002"/>
      <c r="AW32" s="1002"/>
      <c r="AX32" s="1002"/>
      <c r="AY32" s="1002"/>
      <c r="AZ32" s="1073" t="s">
        <v>591</v>
      </c>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399</v>
      </c>
      <c r="C33" s="1069"/>
      <c r="D33" s="1069"/>
      <c r="E33" s="1069"/>
      <c r="F33" s="1069"/>
      <c r="G33" s="1069"/>
      <c r="H33" s="1069"/>
      <c r="I33" s="1069"/>
      <c r="J33" s="1069"/>
      <c r="K33" s="1069"/>
      <c r="L33" s="1069"/>
      <c r="M33" s="1069"/>
      <c r="N33" s="1069"/>
      <c r="O33" s="1069"/>
      <c r="P33" s="1070"/>
      <c r="Q33" s="1074">
        <v>3568</v>
      </c>
      <c r="R33" s="1075"/>
      <c r="S33" s="1075"/>
      <c r="T33" s="1075"/>
      <c r="U33" s="1075"/>
      <c r="V33" s="1075">
        <v>3078</v>
      </c>
      <c r="W33" s="1075"/>
      <c r="X33" s="1075"/>
      <c r="Y33" s="1075"/>
      <c r="Z33" s="1075"/>
      <c r="AA33" s="1075">
        <v>490</v>
      </c>
      <c r="AB33" s="1075"/>
      <c r="AC33" s="1075"/>
      <c r="AD33" s="1075"/>
      <c r="AE33" s="1076"/>
      <c r="AF33" s="1050">
        <v>2942</v>
      </c>
      <c r="AG33" s="1051"/>
      <c r="AH33" s="1051"/>
      <c r="AI33" s="1051"/>
      <c r="AJ33" s="1052"/>
      <c r="AK33" s="1011">
        <v>671</v>
      </c>
      <c r="AL33" s="1002"/>
      <c r="AM33" s="1002"/>
      <c r="AN33" s="1002"/>
      <c r="AO33" s="1002"/>
      <c r="AP33" s="1002">
        <v>8358</v>
      </c>
      <c r="AQ33" s="1002"/>
      <c r="AR33" s="1002"/>
      <c r="AS33" s="1002"/>
      <c r="AT33" s="1002"/>
      <c r="AU33" s="1002">
        <v>2424</v>
      </c>
      <c r="AV33" s="1002"/>
      <c r="AW33" s="1002"/>
      <c r="AX33" s="1002"/>
      <c r="AY33" s="1002"/>
      <c r="AZ33" s="1073" t="s">
        <v>591</v>
      </c>
      <c r="BA33" s="1073"/>
      <c r="BB33" s="1073"/>
      <c r="BC33" s="1073"/>
      <c r="BD33" s="1073"/>
      <c r="BE33" s="1063" t="s">
        <v>400</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401</v>
      </c>
      <c r="C34" s="1069"/>
      <c r="D34" s="1069"/>
      <c r="E34" s="1069"/>
      <c r="F34" s="1069"/>
      <c r="G34" s="1069"/>
      <c r="H34" s="1069"/>
      <c r="I34" s="1069"/>
      <c r="J34" s="1069"/>
      <c r="K34" s="1069"/>
      <c r="L34" s="1069"/>
      <c r="M34" s="1069"/>
      <c r="N34" s="1069"/>
      <c r="O34" s="1069"/>
      <c r="P34" s="1070"/>
      <c r="Q34" s="1074">
        <v>23</v>
      </c>
      <c r="R34" s="1075"/>
      <c r="S34" s="1075"/>
      <c r="T34" s="1075"/>
      <c r="U34" s="1075"/>
      <c r="V34" s="1075">
        <v>20</v>
      </c>
      <c r="W34" s="1075"/>
      <c r="X34" s="1075"/>
      <c r="Y34" s="1075"/>
      <c r="Z34" s="1075"/>
      <c r="AA34" s="1075">
        <v>3</v>
      </c>
      <c r="AB34" s="1075"/>
      <c r="AC34" s="1075"/>
      <c r="AD34" s="1075"/>
      <c r="AE34" s="1076"/>
      <c r="AF34" s="1050">
        <v>131</v>
      </c>
      <c r="AG34" s="1051"/>
      <c r="AH34" s="1051"/>
      <c r="AI34" s="1051"/>
      <c r="AJ34" s="1052"/>
      <c r="AK34" s="1011" t="s">
        <v>594</v>
      </c>
      <c r="AL34" s="1002"/>
      <c r="AM34" s="1002"/>
      <c r="AN34" s="1002"/>
      <c r="AO34" s="1002"/>
      <c r="AP34" s="1002" t="s">
        <v>593</v>
      </c>
      <c r="AQ34" s="1002"/>
      <c r="AR34" s="1002"/>
      <c r="AS34" s="1002"/>
      <c r="AT34" s="1002"/>
      <c r="AU34" s="1002" t="s">
        <v>593</v>
      </c>
      <c r="AV34" s="1002"/>
      <c r="AW34" s="1002"/>
      <c r="AX34" s="1002"/>
      <c r="AY34" s="1002"/>
      <c r="AZ34" s="1077" t="s">
        <v>591</v>
      </c>
      <c r="BA34" s="1073"/>
      <c r="BB34" s="1073"/>
      <c r="BC34" s="1073"/>
      <c r="BD34" s="1073"/>
      <c r="BE34" s="1063" t="s">
        <v>400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402</v>
      </c>
      <c r="C35" s="1069"/>
      <c r="D35" s="1069"/>
      <c r="E35" s="1069"/>
      <c r="F35" s="1069"/>
      <c r="G35" s="1069"/>
      <c r="H35" s="1069"/>
      <c r="I35" s="1069"/>
      <c r="J35" s="1069"/>
      <c r="K35" s="1069"/>
      <c r="L35" s="1069"/>
      <c r="M35" s="1069"/>
      <c r="N35" s="1069"/>
      <c r="O35" s="1069"/>
      <c r="P35" s="1070"/>
      <c r="Q35" s="1074">
        <v>5127</v>
      </c>
      <c r="R35" s="1075"/>
      <c r="S35" s="1075"/>
      <c r="T35" s="1075"/>
      <c r="U35" s="1075"/>
      <c r="V35" s="1075">
        <v>5063</v>
      </c>
      <c r="W35" s="1075"/>
      <c r="X35" s="1075"/>
      <c r="Y35" s="1075"/>
      <c r="Z35" s="1075"/>
      <c r="AA35" s="1075">
        <v>65</v>
      </c>
      <c r="AB35" s="1075"/>
      <c r="AC35" s="1075"/>
      <c r="AD35" s="1075"/>
      <c r="AE35" s="1076"/>
      <c r="AF35" s="1050">
        <v>640</v>
      </c>
      <c r="AG35" s="1051"/>
      <c r="AH35" s="1051"/>
      <c r="AI35" s="1051"/>
      <c r="AJ35" s="1052"/>
      <c r="AK35" s="1011">
        <v>1496</v>
      </c>
      <c r="AL35" s="1002"/>
      <c r="AM35" s="1002"/>
      <c r="AN35" s="1002"/>
      <c r="AO35" s="1002"/>
      <c r="AP35" s="1002">
        <v>27407</v>
      </c>
      <c r="AQ35" s="1002"/>
      <c r="AR35" s="1002"/>
      <c r="AS35" s="1002"/>
      <c r="AT35" s="1002"/>
      <c r="AU35" s="1002">
        <v>16006</v>
      </c>
      <c r="AV35" s="1002"/>
      <c r="AW35" s="1002"/>
      <c r="AX35" s="1002"/>
      <c r="AY35" s="1002"/>
      <c r="AZ35" s="1073" t="s">
        <v>591</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403</v>
      </c>
      <c r="C36" s="1069"/>
      <c r="D36" s="1069"/>
      <c r="E36" s="1069"/>
      <c r="F36" s="1069"/>
      <c r="G36" s="1069"/>
      <c r="H36" s="1069"/>
      <c r="I36" s="1069"/>
      <c r="J36" s="1069"/>
      <c r="K36" s="1069"/>
      <c r="L36" s="1069"/>
      <c r="M36" s="1069"/>
      <c r="N36" s="1069"/>
      <c r="O36" s="1069"/>
      <c r="P36" s="1070"/>
      <c r="Q36" s="1074">
        <v>68</v>
      </c>
      <c r="R36" s="1075"/>
      <c r="S36" s="1075"/>
      <c r="T36" s="1075"/>
      <c r="U36" s="1075"/>
      <c r="V36" s="1075">
        <v>68</v>
      </c>
      <c r="W36" s="1075"/>
      <c r="X36" s="1075"/>
      <c r="Y36" s="1075"/>
      <c r="Z36" s="1075"/>
      <c r="AA36" s="1075">
        <v>0</v>
      </c>
      <c r="AB36" s="1075"/>
      <c r="AC36" s="1075"/>
      <c r="AD36" s="1075"/>
      <c r="AE36" s="1076"/>
      <c r="AF36" s="1050">
        <v>0</v>
      </c>
      <c r="AG36" s="1051"/>
      <c r="AH36" s="1051"/>
      <c r="AI36" s="1051"/>
      <c r="AJ36" s="1052"/>
      <c r="AK36" s="1011">
        <v>25</v>
      </c>
      <c r="AL36" s="1002"/>
      <c r="AM36" s="1002"/>
      <c r="AN36" s="1002"/>
      <c r="AO36" s="1002"/>
      <c r="AP36" s="1002">
        <v>658</v>
      </c>
      <c r="AQ36" s="1002"/>
      <c r="AR36" s="1002"/>
      <c r="AS36" s="1002"/>
      <c r="AT36" s="1002"/>
      <c r="AU36" s="1002">
        <v>461</v>
      </c>
      <c r="AV36" s="1002"/>
      <c r="AW36" s="1002"/>
      <c r="AX36" s="1002"/>
      <c r="AY36" s="1002"/>
      <c r="AZ36" s="1073" t="s">
        <v>591</v>
      </c>
      <c r="BA36" s="1073"/>
      <c r="BB36" s="1073"/>
      <c r="BC36" s="1073"/>
      <c r="BD36" s="1073"/>
      <c r="BE36" s="1063" t="s">
        <v>404</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405</v>
      </c>
      <c r="C37" s="1069"/>
      <c r="D37" s="1069"/>
      <c r="E37" s="1069"/>
      <c r="F37" s="1069"/>
      <c r="G37" s="1069"/>
      <c r="H37" s="1069"/>
      <c r="I37" s="1069"/>
      <c r="J37" s="1069"/>
      <c r="K37" s="1069"/>
      <c r="L37" s="1069"/>
      <c r="M37" s="1069"/>
      <c r="N37" s="1069"/>
      <c r="O37" s="1069"/>
      <c r="P37" s="1070"/>
      <c r="Q37" s="1074">
        <v>265</v>
      </c>
      <c r="R37" s="1075"/>
      <c r="S37" s="1075"/>
      <c r="T37" s="1075"/>
      <c r="U37" s="1075"/>
      <c r="V37" s="1075">
        <v>265</v>
      </c>
      <c r="W37" s="1075"/>
      <c r="X37" s="1075"/>
      <c r="Y37" s="1075"/>
      <c r="Z37" s="1075"/>
      <c r="AA37" s="1075" t="s">
        <v>591</v>
      </c>
      <c r="AB37" s="1075"/>
      <c r="AC37" s="1075"/>
      <c r="AD37" s="1075"/>
      <c r="AE37" s="1076"/>
      <c r="AF37" s="1050" t="s">
        <v>406</v>
      </c>
      <c r="AG37" s="1051"/>
      <c r="AH37" s="1051"/>
      <c r="AI37" s="1051"/>
      <c r="AJ37" s="1052"/>
      <c r="AK37" s="1011">
        <v>83</v>
      </c>
      <c r="AL37" s="1002"/>
      <c r="AM37" s="1002"/>
      <c r="AN37" s="1002"/>
      <c r="AO37" s="1002"/>
      <c r="AP37" s="1002">
        <v>5</v>
      </c>
      <c r="AQ37" s="1002"/>
      <c r="AR37" s="1002"/>
      <c r="AS37" s="1002"/>
      <c r="AT37" s="1002"/>
      <c r="AU37" s="1002">
        <v>1</v>
      </c>
      <c r="AV37" s="1002"/>
      <c r="AW37" s="1002"/>
      <c r="AX37" s="1002"/>
      <c r="AY37" s="1002"/>
      <c r="AZ37" s="1073" t="s">
        <v>591</v>
      </c>
      <c r="BA37" s="1073"/>
      <c r="BB37" s="1073"/>
      <c r="BC37" s="1073"/>
      <c r="BD37" s="1073"/>
      <c r="BE37" s="1063" t="s">
        <v>407</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408</v>
      </c>
      <c r="C38" s="1069"/>
      <c r="D38" s="1069"/>
      <c r="E38" s="1069"/>
      <c r="F38" s="1069"/>
      <c r="G38" s="1069"/>
      <c r="H38" s="1069"/>
      <c r="I38" s="1069"/>
      <c r="J38" s="1069"/>
      <c r="K38" s="1069"/>
      <c r="L38" s="1069"/>
      <c r="M38" s="1069"/>
      <c r="N38" s="1069"/>
      <c r="O38" s="1069"/>
      <c r="P38" s="1070"/>
      <c r="Q38" s="1074">
        <v>260</v>
      </c>
      <c r="R38" s="1075"/>
      <c r="S38" s="1075"/>
      <c r="T38" s="1075"/>
      <c r="U38" s="1075"/>
      <c r="V38" s="1075">
        <v>260</v>
      </c>
      <c r="W38" s="1075"/>
      <c r="X38" s="1075"/>
      <c r="Y38" s="1075"/>
      <c r="Z38" s="1075"/>
      <c r="AA38" s="1075">
        <v>0</v>
      </c>
      <c r="AB38" s="1075"/>
      <c r="AC38" s="1075"/>
      <c r="AD38" s="1075"/>
      <c r="AE38" s="1076"/>
      <c r="AF38" s="1050">
        <v>0</v>
      </c>
      <c r="AG38" s="1051"/>
      <c r="AH38" s="1051"/>
      <c r="AI38" s="1051"/>
      <c r="AJ38" s="1052"/>
      <c r="AK38" s="1011">
        <v>59</v>
      </c>
      <c r="AL38" s="1002"/>
      <c r="AM38" s="1002"/>
      <c r="AN38" s="1002"/>
      <c r="AO38" s="1002"/>
      <c r="AP38" s="1002">
        <v>681</v>
      </c>
      <c r="AQ38" s="1002"/>
      <c r="AR38" s="1002"/>
      <c r="AS38" s="1002"/>
      <c r="AT38" s="1002"/>
      <c r="AU38" s="1002">
        <v>144</v>
      </c>
      <c r="AV38" s="1002"/>
      <c r="AW38" s="1002"/>
      <c r="AX38" s="1002"/>
      <c r="AY38" s="1002"/>
      <c r="AZ38" s="1073" t="s">
        <v>591</v>
      </c>
      <c r="BA38" s="1073"/>
      <c r="BB38" s="1073"/>
      <c r="BC38" s="1073"/>
      <c r="BD38" s="1073"/>
      <c r="BE38" s="1063" t="s">
        <v>409</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t="s">
        <v>410</v>
      </c>
      <c r="C39" s="1069"/>
      <c r="D39" s="1069"/>
      <c r="E39" s="1069"/>
      <c r="F39" s="1069"/>
      <c r="G39" s="1069"/>
      <c r="H39" s="1069"/>
      <c r="I39" s="1069"/>
      <c r="J39" s="1069"/>
      <c r="K39" s="1069"/>
      <c r="L39" s="1069"/>
      <c r="M39" s="1069"/>
      <c r="N39" s="1069"/>
      <c r="O39" s="1069"/>
      <c r="P39" s="1070"/>
      <c r="Q39" s="1074">
        <v>1081</v>
      </c>
      <c r="R39" s="1075"/>
      <c r="S39" s="1075"/>
      <c r="T39" s="1075"/>
      <c r="U39" s="1075"/>
      <c r="V39" s="1075">
        <v>1080</v>
      </c>
      <c r="W39" s="1075"/>
      <c r="X39" s="1075"/>
      <c r="Y39" s="1075"/>
      <c r="Z39" s="1075"/>
      <c r="AA39" s="1075">
        <v>1</v>
      </c>
      <c r="AB39" s="1075"/>
      <c r="AC39" s="1075"/>
      <c r="AD39" s="1075"/>
      <c r="AE39" s="1076"/>
      <c r="AF39" s="1050">
        <v>1</v>
      </c>
      <c r="AG39" s="1051"/>
      <c r="AH39" s="1051"/>
      <c r="AI39" s="1051"/>
      <c r="AJ39" s="1052"/>
      <c r="AK39" s="1011">
        <v>682</v>
      </c>
      <c r="AL39" s="1002"/>
      <c r="AM39" s="1002"/>
      <c r="AN39" s="1002"/>
      <c r="AO39" s="1002"/>
      <c r="AP39" s="1002">
        <v>5450</v>
      </c>
      <c r="AQ39" s="1002"/>
      <c r="AR39" s="1002"/>
      <c r="AS39" s="1002"/>
      <c r="AT39" s="1002"/>
      <c r="AU39" s="1002">
        <v>5118</v>
      </c>
      <c r="AV39" s="1002"/>
      <c r="AW39" s="1002"/>
      <c r="AX39" s="1002"/>
      <c r="AY39" s="1002"/>
      <c r="AZ39" s="1073" t="s">
        <v>592</v>
      </c>
      <c r="BA39" s="1073"/>
      <c r="BB39" s="1073"/>
      <c r="BC39" s="1073"/>
      <c r="BD39" s="1073"/>
      <c r="BE39" s="1063" t="s">
        <v>404</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t="s">
        <v>411</v>
      </c>
      <c r="C40" s="1069"/>
      <c r="D40" s="1069"/>
      <c r="E40" s="1069"/>
      <c r="F40" s="1069"/>
      <c r="G40" s="1069"/>
      <c r="H40" s="1069"/>
      <c r="I40" s="1069"/>
      <c r="J40" s="1069"/>
      <c r="K40" s="1069"/>
      <c r="L40" s="1069"/>
      <c r="M40" s="1069"/>
      <c r="N40" s="1069"/>
      <c r="O40" s="1069"/>
      <c r="P40" s="1070"/>
      <c r="Q40" s="1074">
        <v>20</v>
      </c>
      <c r="R40" s="1075"/>
      <c r="S40" s="1075"/>
      <c r="T40" s="1075"/>
      <c r="U40" s="1075"/>
      <c r="V40" s="1075">
        <v>14</v>
      </c>
      <c r="W40" s="1075"/>
      <c r="X40" s="1075"/>
      <c r="Y40" s="1075"/>
      <c r="Z40" s="1075"/>
      <c r="AA40" s="1075">
        <v>6</v>
      </c>
      <c r="AB40" s="1075"/>
      <c r="AC40" s="1075"/>
      <c r="AD40" s="1075"/>
      <c r="AE40" s="1076"/>
      <c r="AF40" s="1050">
        <v>6</v>
      </c>
      <c r="AG40" s="1051"/>
      <c r="AH40" s="1051"/>
      <c r="AI40" s="1051"/>
      <c r="AJ40" s="1052"/>
      <c r="AK40" s="1011" t="s">
        <v>593</v>
      </c>
      <c r="AL40" s="1002"/>
      <c r="AM40" s="1002"/>
      <c r="AN40" s="1002"/>
      <c r="AO40" s="1002"/>
      <c r="AP40" s="1002" t="s">
        <v>593</v>
      </c>
      <c r="AQ40" s="1002"/>
      <c r="AR40" s="1002"/>
      <c r="AS40" s="1002"/>
      <c r="AT40" s="1002"/>
      <c r="AU40" s="1002" t="s">
        <v>593</v>
      </c>
      <c r="AV40" s="1002"/>
      <c r="AW40" s="1002"/>
      <c r="AX40" s="1002"/>
      <c r="AY40" s="1002"/>
      <c r="AZ40" s="1073" t="s">
        <v>591</v>
      </c>
      <c r="BA40" s="1073"/>
      <c r="BB40" s="1073"/>
      <c r="BC40" s="1073"/>
      <c r="BD40" s="1073"/>
      <c r="BE40" s="1063" t="s">
        <v>404</v>
      </c>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381</v>
      </c>
      <c r="B63" s="975" t="s">
        <v>413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5371</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414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416</v>
      </c>
      <c r="B66" s="1027"/>
      <c r="C66" s="1027"/>
      <c r="D66" s="1027"/>
      <c r="E66" s="1027"/>
      <c r="F66" s="1027"/>
      <c r="G66" s="1027"/>
      <c r="H66" s="1027"/>
      <c r="I66" s="1027"/>
      <c r="J66" s="1027"/>
      <c r="K66" s="1027"/>
      <c r="L66" s="1027"/>
      <c r="M66" s="1027"/>
      <c r="N66" s="1027"/>
      <c r="O66" s="1027"/>
      <c r="P66" s="1028"/>
      <c r="Q66" s="1032" t="s">
        <v>417</v>
      </c>
      <c r="R66" s="1033"/>
      <c r="S66" s="1033"/>
      <c r="T66" s="1033"/>
      <c r="U66" s="1034"/>
      <c r="V66" s="1032" t="s">
        <v>418</v>
      </c>
      <c r="W66" s="1033"/>
      <c r="X66" s="1033"/>
      <c r="Y66" s="1033"/>
      <c r="Z66" s="1034"/>
      <c r="AA66" s="1032" t="s">
        <v>419</v>
      </c>
      <c r="AB66" s="1033"/>
      <c r="AC66" s="1033"/>
      <c r="AD66" s="1033"/>
      <c r="AE66" s="1034"/>
      <c r="AF66" s="1038" t="s">
        <v>420</v>
      </c>
      <c r="AG66" s="1039"/>
      <c r="AH66" s="1039"/>
      <c r="AI66" s="1039"/>
      <c r="AJ66" s="1040"/>
      <c r="AK66" s="1032" t="s">
        <v>421</v>
      </c>
      <c r="AL66" s="1027"/>
      <c r="AM66" s="1027"/>
      <c r="AN66" s="1027"/>
      <c r="AO66" s="1028"/>
      <c r="AP66" s="1032" t="s">
        <v>422</v>
      </c>
      <c r="AQ66" s="1033"/>
      <c r="AR66" s="1033"/>
      <c r="AS66" s="1033"/>
      <c r="AT66" s="1034"/>
      <c r="AU66" s="1032" t="s">
        <v>423</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588</v>
      </c>
      <c r="C68" s="1017"/>
      <c r="D68" s="1017"/>
      <c r="E68" s="1017"/>
      <c r="F68" s="1017"/>
      <c r="G68" s="1017"/>
      <c r="H68" s="1017"/>
      <c r="I68" s="1017"/>
      <c r="J68" s="1017"/>
      <c r="K68" s="1017"/>
      <c r="L68" s="1017"/>
      <c r="M68" s="1017"/>
      <c r="N68" s="1017"/>
      <c r="O68" s="1017"/>
      <c r="P68" s="1018"/>
      <c r="Q68" s="1019">
        <v>164</v>
      </c>
      <c r="R68" s="1013"/>
      <c r="S68" s="1013"/>
      <c r="T68" s="1013"/>
      <c r="U68" s="1013"/>
      <c r="V68" s="1013">
        <v>104</v>
      </c>
      <c r="W68" s="1013"/>
      <c r="X68" s="1013"/>
      <c r="Y68" s="1013"/>
      <c r="Z68" s="1013"/>
      <c r="AA68" s="1013">
        <v>60</v>
      </c>
      <c r="AB68" s="1013"/>
      <c r="AC68" s="1013"/>
      <c r="AD68" s="1013"/>
      <c r="AE68" s="1013"/>
      <c r="AF68" s="1013">
        <v>60</v>
      </c>
      <c r="AG68" s="1013"/>
      <c r="AH68" s="1013"/>
      <c r="AI68" s="1013"/>
      <c r="AJ68" s="1013"/>
      <c r="AK68" s="1013" t="s">
        <v>591</v>
      </c>
      <c r="AL68" s="1013"/>
      <c r="AM68" s="1013"/>
      <c r="AN68" s="1013"/>
      <c r="AO68" s="1013"/>
      <c r="AP68" s="1013" t="s">
        <v>591</v>
      </c>
      <c r="AQ68" s="1013"/>
      <c r="AR68" s="1013"/>
      <c r="AS68" s="1013"/>
      <c r="AT68" s="1013"/>
      <c r="AU68" s="1013" t="s">
        <v>591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589</v>
      </c>
      <c r="C69" s="1006"/>
      <c r="D69" s="1006"/>
      <c r="E69" s="1006"/>
      <c r="F69" s="1006"/>
      <c r="G69" s="1006"/>
      <c r="H69" s="1006"/>
      <c r="I69" s="1006"/>
      <c r="J69" s="1006"/>
      <c r="K69" s="1006"/>
      <c r="L69" s="1006"/>
      <c r="M69" s="1006"/>
      <c r="N69" s="1006"/>
      <c r="O69" s="1006"/>
      <c r="P69" s="1007"/>
      <c r="Q69" s="1008">
        <v>189</v>
      </c>
      <c r="R69" s="1002"/>
      <c r="S69" s="1002"/>
      <c r="T69" s="1002"/>
      <c r="U69" s="1002"/>
      <c r="V69" s="1002">
        <v>182</v>
      </c>
      <c r="W69" s="1002"/>
      <c r="X69" s="1002"/>
      <c r="Y69" s="1002"/>
      <c r="Z69" s="1002"/>
      <c r="AA69" s="1002">
        <v>6</v>
      </c>
      <c r="AB69" s="1002"/>
      <c r="AC69" s="1002"/>
      <c r="AD69" s="1002"/>
      <c r="AE69" s="1002"/>
      <c r="AF69" s="1002">
        <v>6</v>
      </c>
      <c r="AG69" s="1002"/>
      <c r="AH69" s="1002"/>
      <c r="AI69" s="1002"/>
      <c r="AJ69" s="1002"/>
      <c r="AK69" s="1002" t="s">
        <v>591</v>
      </c>
      <c r="AL69" s="1002"/>
      <c r="AM69" s="1002"/>
      <c r="AN69" s="1002"/>
      <c r="AO69" s="1002"/>
      <c r="AP69" s="1002" t="s">
        <v>591</v>
      </c>
      <c r="AQ69" s="1002"/>
      <c r="AR69" s="1002"/>
      <c r="AS69" s="1002"/>
      <c r="AT69" s="1002"/>
      <c r="AU69" s="1002" t="s">
        <v>591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590</v>
      </c>
      <c r="C70" s="1006"/>
      <c r="D70" s="1006"/>
      <c r="E70" s="1006"/>
      <c r="F70" s="1006"/>
      <c r="G70" s="1006"/>
      <c r="H70" s="1006"/>
      <c r="I70" s="1006"/>
      <c r="J70" s="1006"/>
      <c r="K70" s="1006"/>
      <c r="L70" s="1006"/>
      <c r="M70" s="1006"/>
      <c r="N70" s="1006"/>
      <c r="O70" s="1006"/>
      <c r="P70" s="1007"/>
      <c r="Q70" s="1008">
        <v>213845</v>
      </c>
      <c r="R70" s="1002"/>
      <c r="S70" s="1002"/>
      <c r="T70" s="1002"/>
      <c r="U70" s="1002"/>
      <c r="V70" s="1002">
        <v>205252</v>
      </c>
      <c r="W70" s="1002"/>
      <c r="X70" s="1002"/>
      <c r="Y70" s="1002"/>
      <c r="Z70" s="1002"/>
      <c r="AA70" s="1002">
        <v>8593</v>
      </c>
      <c r="AB70" s="1002"/>
      <c r="AC70" s="1002"/>
      <c r="AD70" s="1002"/>
      <c r="AE70" s="1002"/>
      <c r="AF70" s="1002">
        <v>8593</v>
      </c>
      <c r="AG70" s="1002"/>
      <c r="AH70" s="1002"/>
      <c r="AI70" s="1002"/>
      <c r="AJ70" s="1002"/>
      <c r="AK70" s="1002" t="s">
        <v>591</v>
      </c>
      <c r="AL70" s="1002"/>
      <c r="AM70" s="1002"/>
      <c r="AN70" s="1002"/>
      <c r="AO70" s="1002"/>
      <c r="AP70" s="1002" t="s">
        <v>591</v>
      </c>
      <c r="AQ70" s="1002"/>
      <c r="AR70" s="1002"/>
      <c r="AS70" s="1002"/>
      <c r="AT70" s="1002"/>
      <c r="AU70" s="1002" t="s">
        <v>591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424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8659</v>
      </c>
      <c r="AG88" s="990"/>
      <c r="AH88" s="990"/>
      <c r="AI88" s="990"/>
      <c r="AJ88" s="990"/>
      <c r="AK88" s="994"/>
      <c r="AL88" s="994"/>
      <c r="AM88" s="994"/>
      <c r="AN88" s="994"/>
      <c r="AO88" s="994"/>
      <c r="AP88" s="990" t="s">
        <v>591</v>
      </c>
      <c r="AQ88" s="990"/>
      <c r="AR88" s="990"/>
      <c r="AS88" s="990"/>
      <c r="AT88" s="990"/>
      <c r="AU88" s="990" t="s">
        <v>591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425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409</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297</v>
      </c>
      <c r="AG109" s="925"/>
      <c r="AH109" s="925"/>
      <c r="AI109" s="925"/>
      <c r="AJ109" s="926"/>
      <c r="AK109" s="927" t="s">
        <v>296</v>
      </c>
      <c r="AL109" s="925"/>
      <c r="AM109" s="925"/>
      <c r="AN109" s="925"/>
      <c r="AO109" s="926"/>
      <c r="AP109" s="927" t="s">
        <v>434</v>
      </c>
      <c r="AQ109" s="925"/>
      <c r="AR109" s="925"/>
      <c r="AS109" s="925"/>
      <c r="AT109" s="956"/>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297</v>
      </c>
      <c r="BW109" s="925"/>
      <c r="BX109" s="925"/>
      <c r="BY109" s="925"/>
      <c r="BZ109" s="926"/>
      <c r="CA109" s="927" t="s">
        <v>296</v>
      </c>
      <c r="CB109" s="925"/>
      <c r="CC109" s="925"/>
      <c r="CD109" s="925"/>
      <c r="CE109" s="926"/>
      <c r="CF109" s="963" t="s">
        <v>434</v>
      </c>
      <c r="CG109" s="963"/>
      <c r="CH109" s="963"/>
      <c r="CI109" s="963"/>
      <c r="CJ109" s="963"/>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297</v>
      </c>
      <c r="DM109" s="925"/>
      <c r="DN109" s="925"/>
      <c r="DO109" s="925"/>
      <c r="DP109" s="926"/>
      <c r="DQ109" s="927" t="s">
        <v>296</v>
      </c>
      <c r="DR109" s="925"/>
      <c r="DS109" s="925"/>
      <c r="DT109" s="925"/>
      <c r="DU109" s="926"/>
      <c r="DV109" s="927" t="s">
        <v>434</v>
      </c>
      <c r="DW109" s="925"/>
      <c r="DX109" s="925"/>
      <c r="DY109" s="925"/>
      <c r="DZ109" s="956"/>
    </row>
    <row r="110" spans="1:131" s="226" customFormat="1" ht="26.25" customHeight="1">
      <c r="A110" s="827" t="s">
        <v>436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11504343</v>
      </c>
      <c r="AB110" s="918"/>
      <c r="AC110" s="918"/>
      <c r="AD110" s="918"/>
      <c r="AE110" s="919"/>
      <c r="AF110" s="920">
        <v>11672336</v>
      </c>
      <c r="AG110" s="918"/>
      <c r="AH110" s="918"/>
      <c r="AI110" s="918"/>
      <c r="AJ110" s="919"/>
      <c r="AK110" s="920">
        <v>11823203</v>
      </c>
      <c r="AL110" s="918"/>
      <c r="AM110" s="918"/>
      <c r="AN110" s="918"/>
      <c r="AO110" s="919"/>
      <c r="AP110" s="921">
        <v>32.4</v>
      </c>
      <c r="AQ110" s="922"/>
      <c r="AR110" s="922"/>
      <c r="AS110" s="922"/>
      <c r="AT110" s="923"/>
      <c r="AU110" s="957" t="s">
        <v>66</v>
      </c>
      <c r="AV110" s="958"/>
      <c r="AW110" s="958"/>
      <c r="AX110" s="958"/>
      <c r="AY110" s="958"/>
      <c r="AZ110" s="883" t="s">
        <v>437</v>
      </c>
      <c r="BA110" s="828"/>
      <c r="BB110" s="828"/>
      <c r="BC110" s="828"/>
      <c r="BD110" s="828"/>
      <c r="BE110" s="828"/>
      <c r="BF110" s="828"/>
      <c r="BG110" s="828"/>
      <c r="BH110" s="828"/>
      <c r="BI110" s="828"/>
      <c r="BJ110" s="828"/>
      <c r="BK110" s="828"/>
      <c r="BL110" s="828"/>
      <c r="BM110" s="828"/>
      <c r="BN110" s="828"/>
      <c r="BO110" s="828"/>
      <c r="BP110" s="829"/>
      <c r="BQ110" s="884">
        <v>88977627</v>
      </c>
      <c r="BR110" s="865"/>
      <c r="BS110" s="865"/>
      <c r="BT110" s="865"/>
      <c r="BU110" s="865"/>
      <c r="BV110" s="865">
        <v>85709092</v>
      </c>
      <c r="BW110" s="865"/>
      <c r="BX110" s="865"/>
      <c r="BY110" s="865"/>
      <c r="BZ110" s="865"/>
      <c r="CA110" s="865">
        <v>86243737</v>
      </c>
      <c r="CB110" s="865"/>
      <c r="CC110" s="865"/>
      <c r="CD110" s="865"/>
      <c r="CE110" s="865"/>
      <c r="CF110" s="889">
        <v>236.3</v>
      </c>
      <c r="CG110" s="890"/>
      <c r="CH110" s="890"/>
      <c r="CI110" s="890"/>
      <c r="CJ110" s="890"/>
      <c r="CK110" s="953" t="s">
        <v>438</v>
      </c>
      <c r="CL110" s="839"/>
      <c r="CM110" s="914" t="s">
        <v>439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440</v>
      </c>
      <c r="DH110" s="865"/>
      <c r="DI110" s="865"/>
      <c r="DJ110" s="865"/>
      <c r="DK110" s="865"/>
      <c r="DL110" s="865" t="s">
        <v>378</v>
      </c>
      <c r="DM110" s="865"/>
      <c r="DN110" s="865"/>
      <c r="DO110" s="865"/>
      <c r="DP110" s="865"/>
      <c r="DQ110" s="865" t="s">
        <v>378</v>
      </c>
      <c r="DR110" s="865"/>
      <c r="DS110" s="865"/>
      <c r="DT110" s="865"/>
      <c r="DU110" s="865"/>
      <c r="DV110" s="866" t="s">
        <v>441</v>
      </c>
      <c r="DW110" s="866"/>
      <c r="DX110" s="866"/>
      <c r="DY110" s="866"/>
      <c r="DZ110" s="867"/>
    </row>
    <row r="111" spans="1:131" s="226" customFormat="1" ht="26.25" customHeight="1">
      <c r="A111" s="794" t="s">
        <v>442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443</v>
      </c>
      <c r="AB111" s="946"/>
      <c r="AC111" s="946"/>
      <c r="AD111" s="946"/>
      <c r="AE111" s="947"/>
      <c r="AF111" s="948" t="s">
        <v>444</v>
      </c>
      <c r="AG111" s="946"/>
      <c r="AH111" s="946"/>
      <c r="AI111" s="946"/>
      <c r="AJ111" s="947"/>
      <c r="AK111" s="948" t="s">
        <v>378</v>
      </c>
      <c r="AL111" s="946"/>
      <c r="AM111" s="946"/>
      <c r="AN111" s="946"/>
      <c r="AO111" s="947"/>
      <c r="AP111" s="949" t="s">
        <v>378</v>
      </c>
      <c r="AQ111" s="950"/>
      <c r="AR111" s="950"/>
      <c r="AS111" s="950"/>
      <c r="AT111" s="951"/>
      <c r="AU111" s="959"/>
      <c r="AV111" s="960"/>
      <c r="AW111" s="960"/>
      <c r="AX111" s="960"/>
      <c r="AY111" s="960"/>
      <c r="AZ111" s="835" t="s">
        <v>445</v>
      </c>
      <c r="BA111" s="770"/>
      <c r="BB111" s="770"/>
      <c r="BC111" s="770"/>
      <c r="BD111" s="770"/>
      <c r="BE111" s="770"/>
      <c r="BF111" s="770"/>
      <c r="BG111" s="770"/>
      <c r="BH111" s="770"/>
      <c r="BI111" s="770"/>
      <c r="BJ111" s="770"/>
      <c r="BK111" s="770"/>
      <c r="BL111" s="770"/>
      <c r="BM111" s="770"/>
      <c r="BN111" s="770"/>
      <c r="BO111" s="770"/>
      <c r="BP111" s="771"/>
      <c r="BQ111" s="836">
        <v>3535230</v>
      </c>
      <c r="BR111" s="837"/>
      <c r="BS111" s="837"/>
      <c r="BT111" s="837"/>
      <c r="BU111" s="837"/>
      <c r="BV111" s="837">
        <v>1148563</v>
      </c>
      <c r="BW111" s="837"/>
      <c r="BX111" s="837"/>
      <c r="BY111" s="837"/>
      <c r="BZ111" s="837"/>
      <c r="CA111" s="837">
        <v>1091019</v>
      </c>
      <c r="CB111" s="837"/>
      <c r="CC111" s="837"/>
      <c r="CD111" s="837"/>
      <c r="CE111" s="837"/>
      <c r="CF111" s="898">
        <v>3</v>
      </c>
      <c r="CG111" s="899"/>
      <c r="CH111" s="899"/>
      <c r="CI111" s="899"/>
      <c r="CJ111" s="899"/>
      <c r="CK111" s="954"/>
      <c r="CL111" s="841"/>
      <c r="CM111" s="844" t="s">
        <v>446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498383</v>
      </c>
      <c r="DH111" s="837"/>
      <c r="DI111" s="837"/>
      <c r="DJ111" s="837"/>
      <c r="DK111" s="837"/>
      <c r="DL111" s="837">
        <v>452600</v>
      </c>
      <c r="DM111" s="837"/>
      <c r="DN111" s="837"/>
      <c r="DO111" s="837"/>
      <c r="DP111" s="837"/>
      <c r="DQ111" s="837">
        <v>406004</v>
      </c>
      <c r="DR111" s="837"/>
      <c r="DS111" s="837"/>
      <c r="DT111" s="837"/>
      <c r="DU111" s="837"/>
      <c r="DV111" s="814">
        <v>1.1000000000000001</v>
      </c>
      <c r="DW111" s="814"/>
      <c r="DX111" s="814"/>
      <c r="DY111" s="814"/>
      <c r="DZ111" s="815"/>
    </row>
    <row r="112" spans="1:131" s="226" customFormat="1" ht="26.25" customHeight="1">
      <c r="A112" s="939" t="s">
        <v>447</v>
      </c>
      <c r="B112" s="940"/>
      <c r="C112" s="770" t="s">
        <v>448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378</v>
      </c>
      <c r="AB112" s="800"/>
      <c r="AC112" s="800"/>
      <c r="AD112" s="800"/>
      <c r="AE112" s="801"/>
      <c r="AF112" s="802" t="s">
        <v>449</v>
      </c>
      <c r="AG112" s="800"/>
      <c r="AH112" s="800"/>
      <c r="AI112" s="800"/>
      <c r="AJ112" s="801"/>
      <c r="AK112" s="802" t="s">
        <v>440</v>
      </c>
      <c r="AL112" s="800"/>
      <c r="AM112" s="800"/>
      <c r="AN112" s="800"/>
      <c r="AO112" s="801"/>
      <c r="AP112" s="847" t="s">
        <v>378</v>
      </c>
      <c r="AQ112" s="848"/>
      <c r="AR112" s="848"/>
      <c r="AS112" s="848"/>
      <c r="AT112" s="849"/>
      <c r="AU112" s="959"/>
      <c r="AV112" s="960"/>
      <c r="AW112" s="960"/>
      <c r="AX112" s="960"/>
      <c r="AY112" s="960"/>
      <c r="AZ112" s="835" t="s">
        <v>450</v>
      </c>
      <c r="BA112" s="770"/>
      <c r="BB112" s="770"/>
      <c r="BC112" s="770"/>
      <c r="BD112" s="770"/>
      <c r="BE112" s="770"/>
      <c r="BF112" s="770"/>
      <c r="BG112" s="770"/>
      <c r="BH112" s="770"/>
      <c r="BI112" s="770"/>
      <c r="BJ112" s="770"/>
      <c r="BK112" s="770"/>
      <c r="BL112" s="770"/>
      <c r="BM112" s="770"/>
      <c r="BN112" s="770"/>
      <c r="BO112" s="770"/>
      <c r="BP112" s="771"/>
      <c r="BQ112" s="836">
        <v>29105564</v>
      </c>
      <c r="BR112" s="837"/>
      <c r="BS112" s="837"/>
      <c r="BT112" s="837"/>
      <c r="BU112" s="837"/>
      <c r="BV112" s="837">
        <v>26166056</v>
      </c>
      <c r="BW112" s="837"/>
      <c r="BX112" s="837"/>
      <c r="BY112" s="837"/>
      <c r="BZ112" s="837"/>
      <c r="CA112" s="837">
        <v>24153432</v>
      </c>
      <c r="CB112" s="837"/>
      <c r="CC112" s="837"/>
      <c r="CD112" s="837"/>
      <c r="CE112" s="837"/>
      <c r="CF112" s="898">
        <v>66.2</v>
      </c>
      <c r="CG112" s="899"/>
      <c r="CH112" s="899"/>
      <c r="CI112" s="899"/>
      <c r="CJ112" s="899"/>
      <c r="CK112" s="954"/>
      <c r="CL112" s="841"/>
      <c r="CM112" s="844" t="s">
        <v>451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378</v>
      </c>
      <c r="DH112" s="837"/>
      <c r="DI112" s="837"/>
      <c r="DJ112" s="837"/>
      <c r="DK112" s="837"/>
      <c r="DL112" s="837" t="s">
        <v>378</v>
      </c>
      <c r="DM112" s="837"/>
      <c r="DN112" s="837"/>
      <c r="DO112" s="837"/>
      <c r="DP112" s="837"/>
      <c r="DQ112" s="837" t="s">
        <v>378</v>
      </c>
      <c r="DR112" s="837"/>
      <c r="DS112" s="837"/>
      <c r="DT112" s="837"/>
      <c r="DU112" s="837"/>
      <c r="DV112" s="814" t="s">
        <v>449</v>
      </c>
      <c r="DW112" s="814"/>
      <c r="DX112" s="814"/>
      <c r="DY112" s="814"/>
      <c r="DZ112" s="815"/>
    </row>
    <row r="113" spans="1:130" s="226" customFormat="1" ht="26.25" customHeight="1">
      <c r="A113" s="941"/>
      <c r="B113" s="942"/>
      <c r="C113" s="770" t="s">
        <v>452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2970071</v>
      </c>
      <c r="AB113" s="946"/>
      <c r="AC113" s="946"/>
      <c r="AD113" s="946"/>
      <c r="AE113" s="947"/>
      <c r="AF113" s="948">
        <v>2653796</v>
      </c>
      <c r="AG113" s="946"/>
      <c r="AH113" s="946"/>
      <c r="AI113" s="946"/>
      <c r="AJ113" s="947"/>
      <c r="AK113" s="948">
        <v>2405232</v>
      </c>
      <c r="AL113" s="946"/>
      <c r="AM113" s="946"/>
      <c r="AN113" s="946"/>
      <c r="AO113" s="947"/>
      <c r="AP113" s="949">
        <v>6.6</v>
      </c>
      <c r="AQ113" s="950"/>
      <c r="AR113" s="950"/>
      <c r="AS113" s="950"/>
      <c r="AT113" s="951"/>
      <c r="AU113" s="959"/>
      <c r="AV113" s="960"/>
      <c r="AW113" s="960"/>
      <c r="AX113" s="960"/>
      <c r="AY113" s="960"/>
      <c r="AZ113" s="835" t="s">
        <v>453</v>
      </c>
      <c r="BA113" s="770"/>
      <c r="BB113" s="770"/>
      <c r="BC113" s="770"/>
      <c r="BD113" s="770"/>
      <c r="BE113" s="770"/>
      <c r="BF113" s="770"/>
      <c r="BG113" s="770"/>
      <c r="BH113" s="770"/>
      <c r="BI113" s="770"/>
      <c r="BJ113" s="770"/>
      <c r="BK113" s="770"/>
      <c r="BL113" s="770"/>
      <c r="BM113" s="770"/>
      <c r="BN113" s="770"/>
      <c r="BO113" s="770"/>
      <c r="BP113" s="771"/>
      <c r="BQ113" s="836" t="s">
        <v>378</v>
      </c>
      <c r="BR113" s="837"/>
      <c r="BS113" s="837"/>
      <c r="BT113" s="837"/>
      <c r="BU113" s="837"/>
      <c r="BV113" s="837" t="s">
        <v>440</v>
      </c>
      <c r="BW113" s="837"/>
      <c r="BX113" s="837"/>
      <c r="BY113" s="837"/>
      <c r="BZ113" s="837"/>
      <c r="CA113" s="837" t="s">
        <v>441</v>
      </c>
      <c r="CB113" s="837"/>
      <c r="CC113" s="837"/>
      <c r="CD113" s="837"/>
      <c r="CE113" s="837"/>
      <c r="CF113" s="898" t="s">
        <v>444</v>
      </c>
      <c r="CG113" s="899"/>
      <c r="CH113" s="899"/>
      <c r="CI113" s="899"/>
      <c r="CJ113" s="899"/>
      <c r="CK113" s="954"/>
      <c r="CL113" s="841"/>
      <c r="CM113" s="844" t="s">
        <v>454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132</v>
      </c>
      <c r="DH113" s="800"/>
      <c r="DI113" s="800"/>
      <c r="DJ113" s="800"/>
      <c r="DK113" s="801"/>
      <c r="DL113" s="802" t="s">
        <v>378</v>
      </c>
      <c r="DM113" s="800"/>
      <c r="DN113" s="800"/>
      <c r="DO113" s="800"/>
      <c r="DP113" s="801"/>
      <c r="DQ113" s="802" t="s">
        <v>132</v>
      </c>
      <c r="DR113" s="800"/>
      <c r="DS113" s="800"/>
      <c r="DT113" s="800"/>
      <c r="DU113" s="801"/>
      <c r="DV113" s="847" t="s">
        <v>441</v>
      </c>
      <c r="DW113" s="848"/>
      <c r="DX113" s="848"/>
      <c r="DY113" s="848"/>
      <c r="DZ113" s="849"/>
    </row>
    <row r="114" spans="1:130" s="226" customFormat="1" ht="26.25" customHeight="1">
      <c r="A114" s="941"/>
      <c r="B114" s="942"/>
      <c r="C114" s="770" t="s">
        <v>455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449</v>
      </c>
      <c r="AB114" s="800"/>
      <c r="AC114" s="800"/>
      <c r="AD114" s="800"/>
      <c r="AE114" s="801"/>
      <c r="AF114" s="802" t="s">
        <v>378</v>
      </c>
      <c r="AG114" s="800"/>
      <c r="AH114" s="800"/>
      <c r="AI114" s="800"/>
      <c r="AJ114" s="801"/>
      <c r="AK114" s="802" t="s">
        <v>378</v>
      </c>
      <c r="AL114" s="800"/>
      <c r="AM114" s="800"/>
      <c r="AN114" s="800"/>
      <c r="AO114" s="801"/>
      <c r="AP114" s="847" t="s">
        <v>456</v>
      </c>
      <c r="AQ114" s="848"/>
      <c r="AR114" s="848"/>
      <c r="AS114" s="848"/>
      <c r="AT114" s="849"/>
      <c r="AU114" s="959"/>
      <c r="AV114" s="960"/>
      <c r="AW114" s="960"/>
      <c r="AX114" s="960"/>
      <c r="AY114" s="960"/>
      <c r="AZ114" s="835" t="s">
        <v>457</v>
      </c>
      <c r="BA114" s="770"/>
      <c r="BB114" s="770"/>
      <c r="BC114" s="770"/>
      <c r="BD114" s="770"/>
      <c r="BE114" s="770"/>
      <c r="BF114" s="770"/>
      <c r="BG114" s="770"/>
      <c r="BH114" s="770"/>
      <c r="BI114" s="770"/>
      <c r="BJ114" s="770"/>
      <c r="BK114" s="770"/>
      <c r="BL114" s="770"/>
      <c r="BM114" s="770"/>
      <c r="BN114" s="770"/>
      <c r="BO114" s="770"/>
      <c r="BP114" s="771"/>
      <c r="BQ114" s="836">
        <v>11167155</v>
      </c>
      <c r="BR114" s="837"/>
      <c r="BS114" s="837"/>
      <c r="BT114" s="837"/>
      <c r="BU114" s="837"/>
      <c r="BV114" s="837">
        <v>10674854</v>
      </c>
      <c r="BW114" s="837"/>
      <c r="BX114" s="837"/>
      <c r="BY114" s="837"/>
      <c r="BZ114" s="837"/>
      <c r="CA114" s="837">
        <v>10413736</v>
      </c>
      <c r="CB114" s="837"/>
      <c r="CC114" s="837"/>
      <c r="CD114" s="837"/>
      <c r="CE114" s="837"/>
      <c r="CF114" s="898">
        <v>28.5</v>
      </c>
      <c r="CG114" s="899"/>
      <c r="CH114" s="899"/>
      <c r="CI114" s="899"/>
      <c r="CJ114" s="899"/>
      <c r="CK114" s="954"/>
      <c r="CL114" s="841"/>
      <c r="CM114" s="844" t="s">
        <v>458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378</v>
      </c>
      <c r="DH114" s="800"/>
      <c r="DI114" s="800"/>
      <c r="DJ114" s="800"/>
      <c r="DK114" s="801"/>
      <c r="DL114" s="802" t="s">
        <v>440</v>
      </c>
      <c r="DM114" s="800"/>
      <c r="DN114" s="800"/>
      <c r="DO114" s="800"/>
      <c r="DP114" s="801"/>
      <c r="DQ114" s="802" t="s">
        <v>440</v>
      </c>
      <c r="DR114" s="800"/>
      <c r="DS114" s="800"/>
      <c r="DT114" s="800"/>
      <c r="DU114" s="801"/>
      <c r="DV114" s="847" t="s">
        <v>378</v>
      </c>
      <c r="DW114" s="848"/>
      <c r="DX114" s="848"/>
      <c r="DY114" s="848"/>
      <c r="DZ114" s="849"/>
    </row>
    <row r="115" spans="1:130" s="226" customFormat="1" ht="26.25" customHeight="1">
      <c r="A115" s="941"/>
      <c r="B115" s="942"/>
      <c r="C115" s="770" t="s">
        <v>459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69068</v>
      </c>
      <c r="AB115" s="946"/>
      <c r="AC115" s="946"/>
      <c r="AD115" s="946"/>
      <c r="AE115" s="947"/>
      <c r="AF115" s="948">
        <v>66312</v>
      </c>
      <c r="AG115" s="946"/>
      <c r="AH115" s="946"/>
      <c r="AI115" s="946"/>
      <c r="AJ115" s="947"/>
      <c r="AK115" s="948">
        <v>66083</v>
      </c>
      <c r="AL115" s="946"/>
      <c r="AM115" s="946"/>
      <c r="AN115" s="946"/>
      <c r="AO115" s="947"/>
      <c r="AP115" s="949">
        <v>0.2</v>
      </c>
      <c r="AQ115" s="950"/>
      <c r="AR115" s="950"/>
      <c r="AS115" s="950"/>
      <c r="AT115" s="951"/>
      <c r="AU115" s="959"/>
      <c r="AV115" s="960"/>
      <c r="AW115" s="960"/>
      <c r="AX115" s="960"/>
      <c r="AY115" s="960"/>
      <c r="AZ115" s="835" t="s">
        <v>460</v>
      </c>
      <c r="BA115" s="770"/>
      <c r="BB115" s="770"/>
      <c r="BC115" s="770"/>
      <c r="BD115" s="770"/>
      <c r="BE115" s="770"/>
      <c r="BF115" s="770"/>
      <c r="BG115" s="770"/>
      <c r="BH115" s="770"/>
      <c r="BI115" s="770"/>
      <c r="BJ115" s="770"/>
      <c r="BK115" s="770"/>
      <c r="BL115" s="770"/>
      <c r="BM115" s="770"/>
      <c r="BN115" s="770"/>
      <c r="BO115" s="770"/>
      <c r="BP115" s="771"/>
      <c r="BQ115" s="836" t="s">
        <v>449</v>
      </c>
      <c r="BR115" s="837"/>
      <c r="BS115" s="837"/>
      <c r="BT115" s="837"/>
      <c r="BU115" s="837"/>
      <c r="BV115" s="837">
        <v>60</v>
      </c>
      <c r="BW115" s="837"/>
      <c r="BX115" s="837"/>
      <c r="BY115" s="837"/>
      <c r="BZ115" s="837"/>
      <c r="CA115" s="837" t="s">
        <v>378</v>
      </c>
      <c r="CB115" s="837"/>
      <c r="CC115" s="837"/>
      <c r="CD115" s="837"/>
      <c r="CE115" s="837"/>
      <c r="CF115" s="898" t="s">
        <v>441</v>
      </c>
      <c r="CG115" s="899"/>
      <c r="CH115" s="899"/>
      <c r="CI115" s="899"/>
      <c r="CJ115" s="899"/>
      <c r="CK115" s="954"/>
      <c r="CL115" s="841"/>
      <c r="CM115" s="835" t="s">
        <v>461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2993707</v>
      </c>
      <c r="DH115" s="800"/>
      <c r="DI115" s="800"/>
      <c r="DJ115" s="800"/>
      <c r="DK115" s="801"/>
      <c r="DL115" s="802">
        <v>663771</v>
      </c>
      <c r="DM115" s="800"/>
      <c r="DN115" s="800"/>
      <c r="DO115" s="800"/>
      <c r="DP115" s="801"/>
      <c r="DQ115" s="802">
        <v>663771</v>
      </c>
      <c r="DR115" s="800"/>
      <c r="DS115" s="800"/>
      <c r="DT115" s="800"/>
      <c r="DU115" s="801"/>
      <c r="DV115" s="847">
        <v>1.8</v>
      </c>
      <c r="DW115" s="848"/>
      <c r="DX115" s="848"/>
      <c r="DY115" s="848"/>
      <c r="DZ115" s="849"/>
    </row>
    <row r="116" spans="1:130" s="226" customFormat="1" ht="26.25" customHeight="1">
      <c r="A116" s="943"/>
      <c r="B116" s="944"/>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441</v>
      </c>
      <c r="AB116" s="800"/>
      <c r="AC116" s="800"/>
      <c r="AD116" s="800"/>
      <c r="AE116" s="801"/>
      <c r="AF116" s="802" t="s">
        <v>441</v>
      </c>
      <c r="AG116" s="800"/>
      <c r="AH116" s="800"/>
      <c r="AI116" s="800"/>
      <c r="AJ116" s="801"/>
      <c r="AK116" s="802" t="s">
        <v>378</v>
      </c>
      <c r="AL116" s="800"/>
      <c r="AM116" s="800"/>
      <c r="AN116" s="800"/>
      <c r="AO116" s="801"/>
      <c r="AP116" s="847" t="s">
        <v>444</v>
      </c>
      <c r="AQ116" s="848"/>
      <c r="AR116" s="848"/>
      <c r="AS116" s="848"/>
      <c r="AT116" s="849"/>
      <c r="AU116" s="959"/>
      <c r="AV116" s="960"/>
      <c r="AW116" s="960"/>
      <c r="AX116" s="960"/>
      <c r="AY116" s="960"/>
      <c r="AZ116" s="886" t="s">
        <v>463</v>
      </c>
      <c r="BA116" s="887"/>
      <c r="BB116" s="887"/>
      <c r="BC116" s="887"/>
      <c r="BD116" s="887"/>
      <c r="BE116" s="887"/>
      <c r="BF116" s="887"/>
      <c r="BG116" s="887"/>
      <c r="BH116" s="887"/>
      <c r="BI116" s="887"/>
      <c r="BJ116" s="887"/>
      <c r="BK116" s="887"/>
      <c r="BL116" s="887"/>
      <c r="BM116" s="887"/>
      <c r="BN116" s="887"/>
      <c r="BO116" s="887"/>
      <c r="BP116" s="888"/>
      <c r="BQ116" s="836" t="s">
        <v>132</v>
      </c>
      <c r="BR116" s="837"/>
      <c r="BS116" s="837"/>
      <c r="BT116" s="837"/>
      <c r="BU116" s="837"/>
      <c r="BV116" s="837" t="s">
        <v>378</v>
      </c>
      <c r="BW116" s="837"/>
      <c r="BX116" s="837"/>
      <c r="BY116" s="837"/>
      <c r="BZ116" s="837"/>
      <c r="CA116" s="837" t="s">
        <v>449</v>
      </c>
      <c r="CB116" s="837"/>
      <c r="CC116" s="837"/>
      <c r="CD116" s="837"/>
      <c r="CE116" s="837"/>
      <c r="CF116" s="898" t="s">
        <v>441</v>
      </c>
      <c r="CG116" s="899"/>
      <c r="CH116" s="899"/>
      <c r="CI116" s="899"/>
      <c r="CJ116" s="899"/>
      <c r="CK116" s="954"/>
      <c r="CL116" s="841"/>
      <c r="CM116" s="844" t="s">
        <v>464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43140</v>
      </c>
      <c r="DH116" s="800"/>
      <c r="DI116" s="800"/>
      <c r="DJ116" s="800"/>
      <c r="DK116" s="801"/>
      <c r="DL116" s="802">
        <v>32192</v>
      </c>
      <c r="DM116" s="800"/>
      <c r="DN116" s="800"/>
      <c r="DO116" s="800"/>
      <c r="DP116" s="801"/>
      <c r="DQ116" s="802">
        <v>21244</v>
      </c>
      <c r="DR116" s="800"/>
      <c r="DS116" s="800"/>
      <c r="DT116" s="800"/>
      <c r="DU116" s="801"/>
      <c r="DV116" s="847">
        <v>0.1</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465</v>
      </c>
      <c r="Z117" s="926"/>
      <c r="AA117" s="931">
        <v>14543482</v>
      </c>
      <c r="AB117" s="932"/>
      <c r="AC117" s="932"/>
      <c r="AD117" s="932"/>
      <c r="AE117" s="933"/>
      <c r="AF117" s="934">
        <v>14392444</v>
      </c>
      <c r="AG117" s="932"/>
      <c r="AH117" s="932"/>
      <c r="AI117" s="932"/>
      <c r="AJ117" s="933"/>
      <c r="AK117" s="934">
        <v>14294518</v>
      </c>
      <c r="AL117" s="932"/>
      <c r="AM117" s="932"/>
      <c r="AN117" s="932"/>
      <c r="AO117" s="933"/>
      <c r="AP117" s="935"/>
      <c r="AQ117" s="936"/>
      <c r="AR117" s="936"/>
      <c r="AS117" s="936"/>
      <c r="AT117" s="937"/>
      <c r="AU117" s="959"/>
      <c r="AV117" s="960"/>
      <c r="AW117" s="960"/>
      <c r="AX117" s="960"/>
      <c r="AY117" s="960"/>
      <c r="AZ117" s="886" t="s">
        <v>466</v>
      </c>
      <c r="BA117" s="887"/>
      <c r="BB117" s="887"/>
      <c r="BC117" s="887"/>
      <c r="BD117" s="887"/>
      <c r="BE117" s="887"/>
      <c r="BF117" s="887"/>
      <c r="BG117" s="887"/>
      <c r="BH117" s="887"/>
      <c r="BI117" s="887"/>
      <c r="BJ117" s="887"/>
      <c r="BK117" s="887"/>
      <c r="BL117" s="887"/>
      <c r="BM117" s="887"/>
      <c r="BN117" s="887"/>
      <c r="BO117" s="887"/>
      <c r="BP117" s="888"/>
      <c r="BQ117" s="836" t="s">
        <v>441</v>
      </c>
      <c r="BR117" s="837"/>
      <c r="BS117" s="837"/>
      <c r="BT117" s="837"/>
      <c r="BU117" s="837"/>
      <c r="BV117" s="837" t="s">
        <v>440</v>
      </c>
      <c r="BW117" s="837"/>
      <c r="BX117" s="837"/>
      <c r="BY117" s="837"/>
      <c r="BZ117" s="837"/>
      <c r="CA117" s="837" t="s">
        <v>449</v>
      </c>
      <c r="CB117" s="837"/>
      <c r="CC117" s="837"/>
      <c r="CD117" s="837"/>
      <c r="CE117" s="837"/>
      <c r="CF117" s="898" t="s">
        <v>449</v>
      </c>
      <c r="CG117" s="899"/>
      <c r="CH117" s="899"/>
      <c r="CI117" s="899"/>
      <c r="CJ117" s="899"/>
      <c r="CK117" s="954"/>
      <c r="CL117" s="841"/>
      <c r="CM117" s="844" t="s">
        <v>467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443</v>
      </c>
      <c r="DH117" s="800"/>
      <c r="DI117" s="800"/>
      <c r="DJ117" s="800"/>
      <c r="DK117" s="801"/>
      <c r="DL117" s="802" t="s">
        <v>440</v>
      </c>
      <c r="DM117" s="800"/>
      <c r="DN117" s="800"/>
      <c r="DO117" s="800"/>
      <c r="DP117" s="801"/>
      <c r="DQ117" s="802" t="s">
        <v>378</v>
      </c>
      <c r="DR117" s="800"/>
      <c r="DS117" s="800"/>
      <c r="DT117" s="800"/>
      <c r="DU117" s="801"/>
      <c r="DV117" s="847" t="s">
        <v>456</v>
      </c>
      <c r="DW117" s="848"/>
      <c r="DX117" s="848"/>
      <c r="DY117" s="848"/>
      <c r="DZ117" s="849"/>
    </row>
    <row r="118" spans="1:130" s="226" customFormat="1" ht="26.25" customHeight="1">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297</v>
      </c>
      <c r="AG118" s="925"/>
      <c r="AH118" s="925"/>
      <c r="AI118" s="925"/>
      <c r="AJ118" s="926"/>
      <c r="AK118" s="927" t="s">
        <v>296</v>
      </c>
      <c r="AL118" s="925"/>
      <c r="AM118" s="925"/>
      <c r="AN118" s="925"/>
      <c r="AO118" s="926"/>
      <c r="AP118" s="928" t="s">
        <v>434</v>
      </c>
      <c r="AQ118" s="929"/>
      <c r="AR118" s="929"/>
      <c r="AS118" s="929"/>
      <c r="AT118" s="930"/>
      <c r="AU118" s="959"/>
      <c r="AV118" s="960"/>
      <c r="AW118" s="960"/>
      <c r="AX118" s="960"/>
      <c r="AY118" s="960"/>
      <c r="AZ118" s="902" t="s">
        <v>468</v>
      </c>
      <c r="BA118" s="903"/>
      <c r="BB118" s="903"/>
      <c r="BC118" s="903"/>
      <c r="BD118" s="903"/>
      <c r="BE118" s="903"/>
      <c r="BF118" s="903"/>
      <c r="BG118" s="903"/>
      <c r="BH118" s="903"/>
      <c r="BI118" s="903"/>
      <c r="BJ118" s="903"/>
      <c r="BK118" s="903"/>
      <c r="BL118" s="903"/>
      <c r="BM118" s="903"/>
      <c r="BN118" s="903"/>
      <c r="BO118" s="903"/>
      <c r="BP118" s="904"/>
      <c r="BQ118" s="905" t="s">
        <v>456</v>
      </c>
      <c r="BR118" s="868"/>
      <c r="BS118" s="868"/>
      <c r="BT118" s="868"/>
      <c r="BU118" s="868"/>
      <c r="BV118" s="868" t="s">
        <v>443</v>
      </c>
      <c r="BW118" s="868"/>
      <c r="BX118" s="868"/>
      <c r="BY118" s="868"/>
      <c r="BZ118" s="868"/>
      <c r="CA118" s="868" t="s">
        <v>443</v>
      </c>
      <c r="CB118" s="868"/>
      <c r="CC118" s="868"/>
      <c r="CD118" s="868"/>
      <c r="CE118" s="868"/>
      <c r="CF118" s="898" t="s">
        <v>444</v>
      </c>
      <c r="CG118" s="899"/>
      <c r="CH118" s="899"/>
      <c r="CI118" s="899"/>
      <c r="CJ118" s="899"/>
      <c r="CK118" s="954"/>
      <c r="CL118" s="841"/>
      <c r="CM118" s="844" t="s">
        <v>469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449</v>
      </c>
      <c r="DH118" s="800"/>
      <c r="DI118" s="800"/>
      <c r="DJ118" s="800"/>
      <c r="DK118" s="801"/>
      <c r="DL118" s="802" t="s">
        <v>456</v>
      </c>
      <c r="DM118" s="800"/>
      <c r="DN118" s="800"/>
      <c r="DO118" s="800"/>
      <c r="DP118" s="801"/>
      <c r="DQ118" s="802" t="s">
        <v>456</v>
      </c>
      <c r="DR118" s="800"/>
      <c r="DS118" s="800"/>
      <c r="DT118" s="800"/>
      <c r="DU118" s="801"/>
      <c r="DV118" s="847" t="s">
        <v>449</v>
      </c>
      <c r="DW118" s="848"/>
      <c r="DX118" s="848"/>
      <c r="DY118" s="848"/>
      <c r="DZ118" s="849"/>
    </row>
    <row r="119" spans="1:130" s="226" customFormat="1" ht="26.25" customHeight="1">
      <c r="A119" s="838" t="s">
        <v>438</v>
      </c>
      <c r="B119" s="839"/>
      <c r="C119" s="914" t="s">
        <v>439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449</v>
      </c>
      <c r="AB119" s="918"/>
      <c r="AC119" s="918"/>
      <c r="AD119" s="918"/>
      <c r="AE119" s="919"/>
      <c r="AF119" s="920" t="s">
        <v>440</v>
      </c>
      <c r="AG119" s="918"/>
      <c r="AH119" s="918"/>
      <c r="AI119" s="918"/>
      <c r="AJ119" s="919"/>
      <c r="AK119" s="920" t="s">
        <v>449</v>
      </c>
      <c r="AL119" s="918"/>
      <c r="AM119" s="918"/>
      <c r="AN119" s="918"/>
      <c r="AO119" s="919"/>
      <c r="AP119" s="921" t="s">
        <v>440</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470</v>
      </c>
      <c r="BP119" s="901"/>
      <c r="BQ119" s="905">
        <v>132785576</v>
      </c>
      <c r="BR119" s="868"/>
      <c r="BS119" s="868"/>
      <c r="BT119" s="868"/>
      <c r="BU119" s="868"/>
      <c r="BV119" s="868">
        <v>123698625</v>
      </c>
      <c r="BW119" s="868"/>
      <c r="BX119" s="868"/>
      <c r="BY119" s="868"/>
      <c r="BZ119" s="868"/>
      <c r="CA119" s="868">
        <v>121901924</v>
      </c>
      <c r="CB119" s="868"/>
      <c r="CC119" s="868"/>
      <c r="CD119" s="868"/>
      <c r="CE119" s="868"/>
      <c r="CF119" s="766"/>
      <c r="CG119" s="767"/>
      <c r="CH119" s="767"/>
      <c r="CI119" s="767"/>
      <c r="CJ119" s="857"/>
      <c r="CK119" s="955"/>
      <c r="CL119" s="843"/>
      <c r="CM119" s="861" t="s">
        <v>471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440</v>
      </c>
      <c r="DH119" s="783"/>
      <c r="DI119" s="783"/>
      <c r="DJ119" s="783"/>
      <c r="DK119" s="784"/>
      <c r="DL119" s="785" t="s">
        <v>441</v>
      </c>
      <c r="DM119" s="783"/>
      <c r="DN119" s="783"/>
      <c r="DO119" s="783"/>
      <c r="DP119" s="784"/>
      <c r="DQ119" s="785" t="s">
        <v>472</v>
      </c>
      <c r="DR119" s="783"/>
      <c r="DS119" s="783"/>
      <c r="DT119" s="783"/>
      <c r="DU119" s="784"/>
      <c r="DV119" s="871" t="s">
        <v>443</v>
      </c>
      <c r="DW119" s="872"/>
      <c r="DX119" s="872"/>
      <c r="DY119" s="872"/>
      <c r="DZ119" s="873"/>
    </row>
    <row r="120" spans="1:130" s="226" customFormat="1" ht="26.25" customHeight="1">
      <c r="A120" s="840"/>
      <c r="B120" s="841"/>
      <c r="C120" s="844" t="s">
        <v>446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54543</v>
      </c>
      <c r="AB120" s="800"/>
      <c r="AC120" s="800"/>
      <c r="AD120" s="800"/>
      <c r="AE120" s="801"/>
      <c r="AF120" s="802">
        <v>54543</v>
      </c>
      <c r="AG120" s="800"/>
      <c r="AH120" s="800"/>
      <c r="AI120" s="800"/>
      <c r="AJ120" s="801"/>
      <c r="AK120" s="802">
        <v>54542</v>
      </c>
      <c r="AL120" s="800"/>
      <c r="AM120" s="800"/>
      <c r="AN120" s="800"/>
      <c r="AO120" s="801"/>
      <c r="AP120" s="847">
        <v>0.1</v>
      </c>
      <c r="AQ120" s="848"/>
      <c r="AR120" s="848"/>
      <c r="AS120" s="848"/>
      <c r="AT120" s="849"/>
      <c r="AU120" s="906" t="s">
        <v>473</v>
      </c>
      <c r="AV120" s="907"/>
      <c r="AW120" s="907"/>
      <c r="AX120" s="907"/>
      <c r="AY120" s="908"/>
      <c r="AZ120" s="883" t="s">
        <v>474</v>
      </c>
      <c r="BA120" s="828"/>
      <c r="BB120" s="828"/>
      <c r="BC120" s="828"/>
      <c r="BD120" s="828"/>
      <c r="BE120" s="828"/>
      <c r="BF120" s="828"/>
      <c r="BG120" s="828"/>
      <c r="BH120" s="828"/>
      <c r="BI120" s="828"/>
      <c r="BJ120" s="828"/>
      <c r="BK120" s="828"/>
      <c r="BL120" s="828"/>
      <c r="BM120" s="828"/>
      <c r="BN120" s="828"/>
      <c r="BO120" s="828"/>
      <c r="BP120" s="829"/>
      <c r="BQ120" s="884">
        <v>27495442</v>
      </c>
      <c r="BR120" s="865"/>
      <c r="BS120" s="865"/>
      <c r="BT120" s="865"/>
      <c r="BU120" s="865"/>
      <c r="BV120" s="865">
        <v>26998059</v>
      </c>
      <c r="BW120" s="865"/>
      <c r="BX120" s="865"/>
      <c r="BY120" s="865"/>
      <c r="BZ120" s="865"/>
      <c r="CA120" s="865">
        <v>27289200</v>
      </c>
      <c r="CB120" s="865"/>
      <c r="CC120" s="865"/>
      <c r="CD120" s="865"/>
      <c r="CE120" s="865"/>
      <c r="CF120" s="889">
        <v>74.8</v>
      </c>
      <c r="CG120" s="890"/>
      <c r="CH120" s="890"/>
      <c r="CI120" s="890"/>
      <c r="CJ120" s="890"/>
      <c r="CK120" s="891" t="s">
        <v>475</v>
      </c>
      <c r="CL120" s="875"/>
      <c r="CM120" s="875"/>
      <c r="CN120" s="875"/>
      <c r="CO120" s="876"/>
      <c r="CP120" s="895" t="s">
        <v>476</v>
      </c>
      <c r="CQ120" s="896"/>
      <c r="CR120" s="896"/>
      <c r="CS120" s="896"/>
      <c r="CT120" s="896"/>
      <c r="CU120" s="896"/>
      <c r="CV120" s="896"/>
      <c r="CW120" s="896"/>
      <c r="CX120" s="896"/>
      <c r="CY120" s="896"/>
      <c r="CZ120" s="896"/>
      <c r="DA120" s="896"/>
      <c r="DB120" s="896"/>
      <c r="DC120" s="896"/>
      <c r="DD120" s="896"/>
      <c r="DE120" s="896"/>
      <c r="DF120" s="897"/>
      <c r="DG120" s="884" t="s">
        <v>441</v>
      </c>
      <c r="DH120" s="865"/>
      <c r="DI120" s="865"/>
      <c r="DJ120" s="865"/>
      <c r="DK120" s="865"/>
      <c r="DL120" s="865">
        <v>17149441</v>
      </c>
      <c r="DM120" s="865"/>
      <c r="DN120" s="865"/>
      <c r="DO120" s="865"/>
      <c r="DP120" s="865"/>
      <c r="DQ120" s="865">
        <v>16005665</v>
      </c>
      <c r="DR120" s="865"/>
      <c r="DS120" s="865"/>
      <c r="DT120" s="865"/>
      <c r="DU120" s="865"/>
      <c r="DV120" s="866">
        <v>43.9</v>
      </c>
      <c r="DW120" s="866"/>
      <c r="DX120" s="866"/>
      <c r="DY120" s="866"/>
      <c r="DZ120" s="867"/>
    </row>
    <row r="121" spans="1:130" s="226" customFormat="1" ht="26.25" customHeight="1">
      <c r="A121" s="840"/>
      <c r="B121" s="841"/>
      <c r="C121" s="886" t="s">
        <v>477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449</v>
      </c>
      <c r="AB121" s="800"/>
      <c r="AC121" s="800"/>
      <c r="AD121" s="800"/>
      <c r="AE121" s="801"/>
      <c r="AF121" s="802" t="s">
        <v>440</v>
      </c>
      <c r="AG121" s="800"/>
      <c r="AH121" s="800"/>
      <c r="AI121" s="800"/>
      <c r="AJ121" s="801"/>
      <c r="AK121" s="802" t="s">
        <v>441</v>
      </c>
      <c r="AL121" s="800"/>
      <c r="AM121" s="800"/>
      <c r="AN121" s="800"/>
      <c r="AO121" s="801"/>
      <c r="AP121" s="847" t="s">
        <v>449</v>
      </c>
      <c r="AQ121" s="848"/>
      <c r="AR121" s="848"/>
      <c r="AS121" s="848"/>
      <c r="AT121" s="849"/>
      <c r="AU121" s="909"/>
      <c r="AV121" s="910"/>
      <c r="AW121" s="910"/>
      <c r="AX121" s="910"/>
      <c r="AY121" s="911"/>
      <c r="AZ121" s="835" t="s">
        <v>478</v>
      </c>
      <c r="BA121" s="770"/>
      <c r="BB121" s="770"/>
      <c r="BC121" s="770"/>
      <c r="BD121" s="770"/>
      <c r="BE121" s="770"/>
      <c r="BF121" s="770"/>
      <c r="BG121" s="770"/>
      <c r="BH121" s="770"/>
      <c r="BI121" s="770"/>
      <c r="BJ121" s="770"/>
      <c r="BK121" s="770"/>
      <c r="BL121" s="770"/>
      <c r="BM121" s="770"/>
      <c r="BN121" s="770"/>
      <c r="BO121" s="770"/>
      <c r="BP121" s="771"/>
      <c r="BQ121" s="836">
        <v>4865213</v>
      </c>
      <c r="BR121" s="837"/>
      <c r="BS121" s="837"/>
      <c r="BT121" s="837"/>
      <c r="BU121" s="837"/>
      <c r="BV121" s="837">
        <v>2630344</v>
      </c>
      <c r="BW121" s="837"/>
      <c r="BX121" s="837"/>
      <c r="BY121" s="837"/>
      <c r="BZ121" s="837"/>
      <c r="CA121" s="837">
        <v>2612186</v>
      </c>
      <c r="CB121" s="837"/>
      <c r="CC121" s="837"/>
      <c r="CD121" s="837"/>
      <c r="CE121" s="837"/>
      <c r="CF121" s="898">
        <v>7.2</v>
      </c>
      <c r="CG121" s="899"/>
      <c r="CH121" s="899"/>
      <c r="CI121" s="899"/>
      <c r="CJ121" s="899"/>
      <c r="CK121" s="892"/>
      <c r="CL121" s="878"/>
      <c r="CM121" s="878"/>
      <c r="CN121" s="878"/>
      <c r="CO121" s="879"/>
      <c r="CP121" s="858" t="s">
        <v>479</v>
      </c>
      <c r="CQ121" s="859"/>
      <c r="CR121" s="859"/>
      <c r="CS121" s="859"/>
      <c r="CT121" s="859"/>
      <c r="CU121" s="859"/>
      <c r="CV121" s="859"/>
      <c r="CW121" s="859"/>
      <c r="CX121" s="859"/>
      <c r="CY121" s="859"/>
      <c r="CZ121" s="859"/>
      <c r="DA121" s="859"/>
      <c r="DB121" s="859"/>
      <c r="DC121" s="859"/>
      <c r="DD121" s="859"/>
      <c r="DE121" s="859"/>
      <c r="DF121" s="860"/>
      <c r="DG121" s="836">
        <v>5110464</v>
      </c>
      <c r="DH121" s="837"/>
      <c r="DI121" s="837"/>
      <c r="DJ121" s="837"/>
      <c r="DK121" s="837"/>
      <c r="DL121" s="837">
        <v>5101419</v>
      </c>
      <c r="DM121" s="837"/>
      <c r="DN121" s="837"/>
      <c r="DO121" s="837"/>
      <c r="DP121" s="837"/>
      <c r="DQ121" s="837">
        <v>5117568</v>
      </c>
      <c r="DR121" s="837"/>
      <c r="DS121" s="837"/>
      <c r="DT121" s="837"/>
      <c r="DU121" s="837"/>
      <c r="DV121" s="814">
        <v>14</v>
      </c>
      <c r="DW121" s="814"/>
      <c r="DX121" s="814"/>
      <c r="DY121" s="814"/>
      <c r="DZ121" s="815"/>
    </row>
    <row r="122" spans="1:130" s="226" customFormat="1" ht="26.25" customHeight="1">
      <c r="A122" s="840"/>
      <c r="B122" s="841"/>
      <c r="C122" s="844" t="s">
        <v>458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441</v>
      </c>
      <c r="AB122" s="800"/>
      <c r="AC122" s="800"/>
      <c r="AD122" s="800"/>
      <c r="AE122" s="801"/>
      <c r="AF122" s="802" t="s">
        <v>444</v>
      </c>
      <c r="AG122" s="800"/>
      <c r="AH122" s="800"/>
      <c r="AI122" s="800"/>
      <c r="AJ122" s="801"/>
      <c r="AK122" s="802" t="s">
        <v>449</v>
      </c>
      <c r="AL122" s="800"/>
      <c r="AM122" s="800"/>
      <c r="AN122" s="800"/>
      <c r="AO122" s="801"/>
      <c r="AP122" s="847" t="s">
        <v>443</v>
      </c>
      <c r="AQ122" s="848"/>
      <c r="AR122" s="848"/>
      <c r="AS122" s="848"/>
      <c r="AT122" s="849"/>
      <c r="AU122" s="909"/>
      <c r="AV122" s="910"/>
      <c r="AW122" s="910"/>
      <c r="AX122" s="910"/>
      <c r="AY122" s="911"/>
      <c r="AZ122" s="902" t="s">
        <v>480</v>
      </c>
      <c r="BA122" s="903"/>
      <c r="BB122" s="903"/>
      <c r="BC122" s="903"/>
      <c r="BD122" s="903"/>
      <c r="BE122" s="903"/>
      <c r="BF122" s="903"/>
      <c r="BG122" s="903"/>
      <c r="BH122" s="903"/>
      <c r="BI122" s="903"/>
      <c r="BJ122" s="903"/>
      <c r="BK122" s="903"/>
      <c r="BL122" s="903"/>
      <c r="BM122" s="903"/>
      <c r="BN122" s="903"/>
      <c r="BO122" s="903"/>
      <c r="BP122" s="904"/>
      <c r="BQ122" s="905">
        <v>91086930</v>
      </c>
      <c r="BR122" s="868"/>
      <c r="BS122" s="868"/>
      <c r="BT122" s="868"/>
      <c r="BU122" s="868"/>
      <c r="BV122" s="868">
        <v>87521944</v>
      </c>
      <c r="BW122" s="868"/>
      <c r="BX122" s="868"/>
      <c r="BY122" s="868"/>
      <c r="BZ122" s="868"/>
      <c r="CA122" s="868">
        <v>87677133</v>
      </c>
      <c r="CB122" s="868"/>
      <c r="CC122" s="868"/>
      <c r="CD122" s="868"/>
      <c r="CE122" s="868"/>
      <c r="CF122" s="869">
        <v>240.2</v>
      </c>
      <c r="CG122" s="870"/>
      <c r="CH122" s="870"/>
      <c r="CI122" s="870"/>
      <c r="CJ122" s="870"/>
      <c r="CK122" s="892"/>
      <c r="CL122" s="878"/>
      <c r="CM122" s="878"/>
      <c r="CN122" s="878"/>
      <c r="CO122" s="879"/>
      <c r="CP122" s="858" t="s">
        <v>481</v>
      </c>
      <c r="CQ122" s="859"/>
      <c r="CR122" s="859"/>
      <c r="CS122" s="859"/>
      <c r="CT122" s="859"/>
      <c r="CU122" s="859"/>
      <c r="CV122" s="859"/>
      <c r="CW122" s="859"/>
      <c r="CX122" s="859"/>
      <c r="CY122" s="859"/>
      <c r="CZ122" s="859"/>
      <c r="DA122" s="859"/>
      <c r="DB122" s="859"/>
      <c r="DC122" s="859"/>
      <c r="DD122" s="859"/>
      <c r="DE122" s="859"/>
      <c r="DF122" s="860"/>
      <c r="DG122" s="836">
        <v>2197839</v>
      </c>
      <c r="DH122" s="837"/>
      <c r="DI122" s="837"/>
      <c r="DJ122" s="837"/>
      <c r="DK122" s="837"/>
      <c r="DL122" s="837">
        <v>1993548</v>
      </c>
      <c r="DM122" s="837"/>
      <c r="DN122" s="837"/>
      <c r="DO122" s="837"/>
      <c r="DP122" s="837"/>
      <c r="DQ122" s="837">
        <v>2423806</v>
      </c>
      <c r="DR122" s="837"/>
      <c r="DS122" s="837"/>
      <c r="DT122" s="837"/>
      <c r="DU122" s="837"/>
      <c r="DV122" s="814">
        <v>6.6</v>
      </c>
      <c r="DW122" s="814"/>
      <c r="DX122" s="814"/>
      <c r="DY122" s="814"/>
      <c r="DZ122" s="815"/>
    </row>
    <row r="123" spans="1:130" s="226" customFormat="1" ht="26.25" customHeight="1">
      <c r="A123" s="840"/>
      <c r="B123" s="841"/>
      <c r="C123" s="844" t="s">
        <v>464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14066</v>
      </c>
      <c r="AB123" s="800"/>
      <c r="AC123" s="800"/>
      <c r="AD123" s="800"/>
      <c r="AE123" s="801"/>
      <c r="AF123" s="802">
        <v>11209</v>
      </c>
      <c r="AG123" s="800"/>
      <c r="AH123" s="800"/>
      <c r="AI123" s="800"/>
      <c r="AJ123" s="801"/>
      <c r="AK123" s="802">
        <v>11137</v>
      </c>
      <c r="AL123" s="800"/>
      <c r="AM123" s="800"/>
      <c r="AN123" s="800"/>
      <c r="AO123" s="801"/>
      <c r="AP123" s="847">
        <v>0</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482</v>
      </c>
      <c r="BP123" s="901"/>
      <c r="BQ123" s="855">
        <v>123447585</v>
      </c>
      <c r="BR123" s="856"/>
      <c r="BS123" s="856"/>
      <c r="BT123" s="856"/>
      <c r="BU123" s="856"/>
      <c r="BV123" s="856">
        <v>117150347</v>
      </c>
      <c r="BW123" s="856"/>
      <c r="BX123" s="856"/>
      <c r="BY123" s="856"/>
      <c r="BZ123" s="856"/>
      <c r="CA123" s="856">
        <v>117578519</v>
      </c>
      <c r="CB123" s="856"/>
      <c r="CC123" s="856"/>
      <c r="CD123" s="856"/>
      <c r="CE123" s="856"/>
      <c r="CF123" s="766"/>
      <c r="CG123" s="767"/>
      <c r="CH123" s="767"/>
      <c r="CI123" s="767"/>
      <c r="CJ123" s="857"/>
      <c r="CK123" s="892"/>
      <c r="CL123" s="878"/>
      <c r="CM123" s="878"/>
      <c r="CN123" s="878"/>
      <c r="CO123" s="879"/>
      <c r="CP123" s="858" t="s">
        <v>483</v>
      </c>
      <c r="CQ123" s="859"/>
      <c r="CR123" s="859"/>
      <c r="CS123" s="859"/>
      <c r="CT123" s="859"/>
      <c r="CU123" s="859"/>
      <c r="CV123" s="859"/>
      <c r="CW123" s="859"/>
      <c r="CX123" s="859"/>
      <c r="CY123" s="859"/>
      <c r="CZ123" s="859"/>
      <c r="DA123" s="859"/>
      <c r="DB123" s="859"/>
      <c r="DC123" s="859"/>
      <c r="DD123" s="859"/>
      <c r="DE123" s="859"/>
      <c r="DF123" s="860"/>
      <c r="DG123" s="799">
        <v>1514755</v>
      </c>
      <c r="DH123" s="800"/>
      <c r="DI123" s="800"/>
      <c r="DJ123" s="800"/>
      <c r="DK123" s="801"/>
      <c r="DL123" s="802">
        <v>1755115</v>
      </c>
      <c r="DM123" s="800"/>
      <c r="DN123" s="800"/>
      <c r="DO123" s="800"/>
      <c r="DP123" s="801"/>
      <c r="DQ123" s="802">
        <v>460747</v>
      </c>
      <c r="DR123" s="800"/>
      <c r="DS123" s="800"/>
      <c r="DT123" s="800"/>
      <c r="DU123" s="801"/>
      <c r="DV123" s="847">
        <v>1.3</v>
      </c>
      <c r="DW123" s="848"/>
      <c r="DX123" s="848"/>
      <c r="DY123" s="848"/>
      <c r="DZ123" s="849"/>
    </row>
    <row r="124" spans="1:130" s="226" customFormat="1" ht="26.25" customHeight="1" thickBot="1">
      <c r="A124" s="840"/>
      <c r="B124" s="841"/>
      <c r="C124" s="844" t="s">
        <v>467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441</v>
      </c>
      <c r="AB124" s="800"/>
      <c r="AC124" s="800"/>
      <c r="AD124" s="800"/>
      <c r="AE124" s="801"/>
      <c r="AF124" s="802">
        <v>124</v>
      </c>
      <c r="AG124" s="800"/>
      <c r="AH124" s="800"/>
      <c r="AI124" s="800"/>
      <c r="AJ124" s="801"/>
      <c r="AK124" s="802" t="s">
        <v>444</v>
      </c>
      <c r="AL124" s="800"/>
      <c r="AM124" s="800"/>
      <c r="AN124" s="800"/>
      <c r="AO124" s="801"/>
      <c r="AP124" s="847" t="s">
        <v>444</v>
      </c>
      <c r="AQ124" s="848"/>
      <c r="AR124" s="848"/>
      <c r="AS124" s="848"/>
      <c r="AT124" s="849"/>
      <c r="AU124" s="850" t="s">
        <v>484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24.2</v>
      </c>
      <c r="BR124" s="854"/>
      <c r="BS124" s="854"/>
      <c r="BT124" s="854"/>
      <c r="BU124" s="854"/>
      <c r="BV124" s="854">
        <v>17.399999999999999</v>
      </c>
      <c r="BW124" s="854"/>
      <c r="BX124" s="854"/>
      <c r="BY124" s="854"/>
      <c r="BZ124" s="854"/>
      <c r="CA124" s="854">
        <v>11.8</v>
      </c>
      <c r="CB124" s="854"/>
      <c r="CC124" s="854"/>
      <c r="CD124" s="854"/>
      <c r="CE124" s="854"/>
      <c r="CF124" s="744"/>
      <c r="CG124" s="745"/>
      <c r="CH124" s="745"/>
      <c r="CI124" s="745"/>
      <c r="CJ124" s="885"/>
      <c r="CK124" s="893"/>
      <c r="CL124" s="893"/>
      <c r="CM124" s="893"/>
      <c r="CN124" s="893"/>
      <c r="CO124" s="894"/>
      <c r="CP124" s="858" t="s">
        <v>485</v>
      </c>
      <c r="CQ124" s="859"/>
      <c r="CR124" s="859"/>
      <c r="CS124" s="859"/>
      <c r="CT124" s="859"/>
      <c r="CU124" s="859"/>
      <c r="CV124" s="859"/>
      <c r="CW124" s="859"/>
      <c r="CX124" s="859"/>
      <c r="CY124" s="859"/>
      <c r="CZ124" s="859"/>
      <c r="DA124" s="859"/>
      <c r="DB124" s="859"/>
      <c r="DC124" s="859"/>
      <c r="DD124" s="859"/>
      <c r="DE124" s="859"/>
      <c r="DF124" s="860"/>
      <c r="DG124" s="782">
        <v>20282506</v>
      </c>
      <c r="DH124" s="783"/>
      <c r="DI124" s="783"/>
      <c r="DJ124" s="783"/>
      <c r="DK124" s="784"/>
      <c r="DL124" s="785">
        <v>166533</v>
      </c>
      <c r="DM124" s="783"/>
      <c r="DN124" s="783"/>
      <c r="DO124" s="783"/>
      <c r="DP124" s="784"/>
      <c r="DQ124" s="785">
        <v>145646</v>
      </c>
      <c r="DR124" s="783"/>
      <c r="DS124" s="783"/>
      <c r="DT124" s="783"/>
      <c r="DU124" s="784"/>
      <c r="DV124" s="871">
        <v>0.4</v>
      </c>
      <c r="DW124" s="872"/>
      <c r="DX124" s="872"/>
      <c r="DY124" s="872"/>
      <c r="DZ124" s="873"/>
    </row>
    <row r="125" spans="1:130" s="226" customFormat="1" ht="26.25" customHeight="1">
      <c r="A125" s="840"/>
      <c r="B125" s="841"/>
      <c r="C125" s="844" t="s">
        <v>469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472</v>
      </c>
      <c r="AB125" s="800"/>
      <c r="AC125" s="800"/>
      <c r="AD125" s="800"/>
      <c r="AE125" s="801"/>
      <c r="AF125" s="802" t="s">
        <v>472</v>
      </c>
      <c r="AG125" s="800"/>
      <c r="AH125" s="800"/>
      <c r="AI125" s="800"/>
      <c r="AJ125" s="801"/>
      <c r="AK125" s="802" t="s">
        <v>472</v>
      </c>
      <c r="AL125" s="800"/>
      <c r="AM125" s="800"/>
      <c r="AN125" s="800"/>
      <c r="AO125" s="801"/>
      <c r="AP125" s="847" t="s">
        <v>472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486</v>
      </c>
      <c r="CL125" s="875"/>
      <c r="CM125" s="875"/>
      <c r="CN125" s="875"/>
      <c r="CO125" s="876"/>
      <c r="CP125" s="883" t="s">
        <v>487</v>
      </c>
      <c r="CQ125" s="828"/>
      <c r="CR125" s="828"/>
      <c r="CS125" s="828"/>
      <c r="CT125" s="828"/>
      <c r="CU125" s="828"/>
      <c r="CV125" s="828"/>
      <c r="CW125" s="828"/>
      <c r="CX125" s="828"/>
      <c r="CY125" s="828"/>
      <c r="CZ125" s="828"/>
      <c r="DA125" s="828"/>
      <c r="DB125" s="828"/>
      <c r="DC125" s="828"/>
      <c r="DD125" s="828"/>
      <c r="DE125" s="828"/>
      <c r="DF125" s="829"/>
      <c r="DG125" s="884" t="s">
        <v>444</v>
      </c>
      <c r="DH125" s="865"/>
      <c r="DI125" s="865"/>
      <c r="DJ125" s="865"/>
      <c r="DK125" s="865"/>
      <c r="DL125" s="865" t="s">
        <v>444</v>
      </c>
      <c r="DM125" s="865"/>
      <c r="DN125" s="865"/>
      <c r="DO125" s="865"/>
      <c r="DP125" s="865"/>
      <c r="DQ125" s="865" t="s">
        <v>472</v>
      </c>
      <c r="DR125" s="865"/>
      <c r="DS125" s="865"/>
      <c r="DT125" s="865"/>
      <c r="DU125" s="865"/>
      <c r="DV125" s="866" t="s">
        <v>472</v>
      </c>
      <c r="DW125" s="866"/>
      <c r="DX125" s="866"/>
      <c r="DY125" s="866"/>
      <c r="DZ125" s="867"/>
    </row>
    <row r="126" spans="1:130" s="226" customFormat="1" ht="26.25" customHeight="1" thickBot="1">
      <c r="A126" s="840"/>
      <c r="B126" s="841"/>
      <c r="C126" s="844" t="s">
        <v>471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444</v>
      </c>
      <c r="AB126" s="800"/>
      <c r="AC126" s="800"/>
      <c r="AD126" s="800"/>
      <c r="AE126" s="801"/>
      <c r="AF126" s="802" t="s">
        <v>444</v>
      </c>
      <c r="AG126" s="800"/>
      <c r="AH126" s="800"/>
      <c r="AI126" s="800"/>
      <c r="AJ126" s="801"/>
      <c r="AK126" s="802" t="s">
        <v>444</v>
      </c>
      <c r="AL126" s="800"/>
      <c r="AM126" s="800"/>
      <c r="AN126" s="800"/>
      <c r="AO126" s="801"/>
      <c r="AP126" s="847" t="s">
        <v>444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488</v>
      </c>
      <c r="CQ126" s="770"/>
      <c r="CR126" s="770"/>
      <c r="CS126" s="770"/>
      <c r="CT126" s="770"/>
      <c r="CU126" s="770"/>
      <c r="CV126" s="770"/>
      <c r="CW126" s="770"/>
      <c r="CX126" s="770"/>
      <c r="CY126" s="770"/>
      <c r="CZ126" s="770"/>
      <c r="DA126" s="770"/>
      <c r="DB126" s="770"/>
      <c r="DC126" s="770"/>
      <c r="DD126" s="770"/>
      <c r="DE126" s="770"/>
      <c r="DF126" s="771"/>
      <c r="DG126" s="836" t="s">
        <v>472</v>
      </c>
      <c r="DH126" s="837"/>
      <c r="DI126" s="837"/>
      <c r="DJ126" s="837"/>
      <c r="DK126" s="837"/>
      <c r="DL126" s="837" t="s">
        <v>444</v>
      </c>
      <c r="DM126" s="837"/>
      <c r="DN126" s="837"/>
      <c r="DO126" s="837"/>
      <c r="DP126" s="837"/>
      <c r="DQ126" s="837" t="s">
        <v>444</v>
      </c>
      <c r="DR126" s="837"/>
      <c r="DS126" s="837"/>
      <c r="DT126" s="837"/>
      <c r="DU126" s="837"/>
      <c r="DV126" s="814" t="s">
        <v>444</v>
      </c>
      <c r="DW126" s="814"/>
      <c r="DX126" s="814"/>
      <c r="DY126" s="814"/>
      <c r="DZ126" s="815"/>
    </row>
    <row r="127" spans="1:130" s="226" customFormat="1" ht="26.25" customHeight="1">
      <c r="A127" s="842"/>
      <c r="B127" s="843"/>
      <c r="C127" s="861" t="s">
        <v>489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459</v>
      </c>
      <c r="AB127" s="800"/>
      <c r="AC127" s="800"/>
      <c r="AD127" s="800"/>
      <c r="AE127" s="801"/>
      <c r="AF127" s="802">
        <v>436</v>
      </c>
      <c r="AG127" s="800"/>
      <c r="AH127" s="800"/>
      <c r="AI127" s="800"/>
      <c r="AJ127" s="801"/>
      <c r="AK127" s="802">
        <v>404</v>
      </c>
      <c r="AL127" s="800"/>
      <c r="AM127" s="800"/>
      <c r="AN127" s="800"/>
      <c r="AO127" s="801"/>
      <c r="AP127" s="847">
        <v>0</v>
      </c>
      <c r="AQ127" s="848"/>
      <c r="AR127" s="848"/>
      <c r="AS127" s="848"/>
      <c r="AT127" s="849"/>
      <c r="AU127" s="262"/>
      <c r="AV127" s="262"/>
      <c r="AW127" s="262"/>
      <c r="AX127" s="864" t="s">
        <v>490</v>
      </c>
      <c r="AY127" s="832"/>
      <c r="AZ127" s="832"/>
      <c r="BA127" s="832"/>
      <c r="BB127" s="832"/>
      <c r="BC127" s="832"/>
      <c r="BD127" s="832"/>
      <c r="BE127" s="833"/>
      <c r="BF127" s="831" t="s">
        <v>491</v>
      </c>
      <c r="BG127" s="832"/>
      <c r="BH127" s="832"/>
      <c r="BI127" s="832"/>
      <c r="BJ127" s="832"/>
      <c r="BK127" s="832"/>
      <c r="BL127" s="833"/>
      <c r="BM127" s="831" t="s">
        <v>492</v>
      </c>
      <c r="BN127" s="832"/>
      <c r="BO127" s="832"/>
      <c r="BP127" s="832"/>
      <c r="BQ127" s="832"/>
      <c r="BR127" s="832"/>
      <c r="BS127" s="833"/>
      <c r="BT127" s="831" t="s">
        <v>493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494</v>
      </c>
      <c r="CQ127" s="770"/>
      <c r="CR127" s="770"/>
      <c r="CS127" s="770"/>
      <c r="CT127" s="770"/>
      <c r="CU127" s="770"/>
      <c r="CV127" s="770"/>
      <c r="CW127" s="770"/>
      <c r="CX127" s="770"/>
      <c r="CY127" s="770"/>
      <c r="CZ127" s="770"/>
      <c r="DA127" s="770"/>
      <c r="DB127" s="770"/>
      <c r="DC127" s="770"/>
      <c r="DD127" s="770"/>
      <c r="DE127" s="770"/>
      <c r="DF127" s="771"/>
      <c r="DG127" s="836" t="s">
        <v>472</v>
      </c>
      <c r="DH127" s="837"/>
      <c r="DI127" s="837"/>
      <c r="DJ127" s="837"/>
      <c r="DK127" s="837"/>
      <c r="DL127" s="837" t="s">
        <v>444</v>
      </c>
      <c r="DM127" s="837"/>
      <c r="DN127" s="837"/>
      <c r="DO127" s="837"/>
      <c r="DP127" s="837"/>
      <c r="DQ127" s="837" t="s">
        <v>472</v>
      </c>
      <c r="DR127" s="837"/>
      <c r="DS127" s="837"/>
      <c r="DT127" s="837"/>
      <c r="DU127" s="837"/>
      <c r="DV127" s="814" t="s">
        <v>444</v>
      </c>
      <c r="DW127" s="814"/>
      <c r="DX127" s="814"/>
      <c r="DY127" s="814"/>
      <c r="DZ127" s="815"/>
    </row>
    <row r="128" spans="1:130" s="226" customFormat="1" ht="26.25" customHeight="1" thickBot="1">
      <c r="A128" s="816" t="s">
        <v>495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496</v>
      </c>
      <c r="X128" s="818"/>
      <c r="Y128" s="818"/>
      <c r="Z128" s="819"/>
      <c r="AA128" s="820">
        <v>215582</v>
      </c>
      <c r="AB128" s="821"/>
      <c r="AC128" s="821"/>
      <c r="AD128" s="821"/>
      <c r="AE128" s="822"/>
      <c r="AF128" s="823">
        <v>220655</v>
      </c>
      <c r="AG128" s="821"/>
      <c r="AH128" s="821"/>
      <c r="AI128" s="821"/>
      <c r="AJ128" s="822"/>
      <c r="AK128" s="823">
        <v>158924</v>
      </c>
      <c r="AL128" s="821"/>
      <c r="AM128" s="821"/>
      <c r="AN128" s="821"/>
      <c r="AO128" s="822"/>
      <c r="AP128" s="824"/>
      <c r="AQ128" s="825"/>
      <c r="AR128" s="825"/>
      <c r="AS128" s="825"/>
      <c r="AT128" s="826"/>
      <c r="AU128" s="262"/>
      <c r="AV128" s="262"/>
      <c r="AW128" s="262"/>
      <c r="AX128" s="827" t="s">
        <v>497</v>
      </c>
      <c r="AY128" s="828"/>
      <c r="AZ128" s="828"/>
      <c r="BA128" s="828"/>
      <c r="BB128" s="828"/>
      <c r="BC128" s="828"/>
      <c r="BD128" s="828"/>
      <c r="BE128" s="829"/>
      <c r="BF128" s="806" t="s">
        <v>378</v>
      </c>
      <c r="BG128" s="807"/>
      <c r="BH128" s="807"/>
      <c r="BI128" s="807"/>
      <c r="BJ128" s="807"/>
      <c r="BK128" s="807"/>
      <c r="BL128" s="830"/>
      <c r="BM128" s="806">
        <v>11.32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498</v>
      </c>
      <c r="CQ128" s="748"/>
      <c r="CR128" s="748"/>
      <c r="CS128" s="748"/>
      <c r="CT128" s="748"/>
      <c r="CU128" s="748"/>
      <c r="CV128" s="748"/>
      <c r="CW128" s="748"/>
      <c r="CX128" s="748"/>
      <c r="CY128" s="748"/>
      <c r="CZ128" s="748"/>
      <c r="DA128" s="748"/>
      <c r="DB128" s="748"/>
      <c r="DC128" s="748"/>
      <c r="DD128" s="748"/>
      <c r="DE128" s="748"/>
      <c r="DF128" s="749"/>
      <c r="DG128" s="810" t="s">
        <v>499</v>
      </c>
      <c r="DH128" s="811"/>
      <c r="DI128" s="811"/>
      <c r="DJ128" s="811"/>
      <c r="DK128" s="811"/>
      <c r="DL128" s="811">
        <v>60</v>
      </c>
      <c r="DM128" s="811"/>
      <c r="DN128" s="811"/>
      <c r="DO128" s="811"/>
      <c r="DP128" s="811"/>
      <c r="DQ128" s="811" t="s">
        <v>456</v>
      </c>
      <c r="DR128" s="811"/>
      <c r="DS128" s="811"/>
      <c r="DT128" s="811"/>
      <c r="DU128" s="811"/>
      <c r="DV128" s="812" t="s">
        <v>414</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500</v>
      </c>
      <c r="X129" s="797"/>
      <c r="Y129" s="797"/>
      <c r="Z129" s="798"/>
      <c r="AA129" s="799">
        <v>47687797</v>
      </c>
      <c r="AB129" s="800"/>
      <c r="AC129" s="800"/>
      <c r="AD129" s="800"/>
      <c r="AE129" s="801"/>
      <c r="AF129" s="802">
        <v>47015260</v>
      </c>
      <c r="AG129" s="800"/>
      <c r="AH129" s="800"/>
      <c r="AI129" s="800"/>
      <c r="AJ129" s="801"/>
      <c r="AK129" s="802">
        <v>45969327</v>
      </c>
      <c r="AL129" s="800"/>
      <c r="AM129" s="800"/>
      <c r="AN129" s="800"/>
      <c r="AO129" s="801"/>
      <c r="AP129" s="803"/>
      <c r="AQ129" s="804"/>
      <c r="AR129" s="804"/>
      <c r="AS129" s="804"/>
      <c r="AT129" s="805"/>
      <c r="AU129" s="264"/>
      <c r="AV129" s="264"/>
      <c r="AW129" s="264"/>
      <c r="AX129" s="769" t="s">
        <v>501</v>
      </c>
      <c r="AY129" s="770"/>
      <c r="AZ129" s="770"/>
      <c r="BA129" s="770"/>
      <c r="BB129" s="770"/>
      <c r="BC129" s="770"/>
      <c r="BD129" s="770"/>
      <c r="BE129" s="771"/>
      <c r="BF129" s="789" t="s">
        <v>502</v>
      </c>
      <c r="BG129" s="790"/>
      <c r="BH129" s="790"/>
      <c r="BI129" s="790"/>
      <c r="BJ129" s="790"/>
      <c r="BK129" s="790"/>
      <c r="BL129" s="791"/>
      <c r="BM129" s="789">
        <v>16.32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504</v>
      </c>
      <c r="X130" s="797"/>
      <c r="Y130" s="797"/>
      <c r="Z130" s="798"/>
      <c r="AA130" s="799">
        <v>9140624</v>
      </c>
      <c r="AB130" s="800"/>
      <c r="AC130" s="800"/>
      <c r="AD130" s="800"/>
      <c r="AE130" s="801"/>
      <c r="AF130" s="802">
        <v>9495443</v>
      </c>
      <c r="AG130" s="800"/>
      <c r="AH130" s="800"/>
      <c r="AI130" s="800"/>
      <c r="AJ130" s="801"/>
      <c r="AK130" s="802">
        <v>9474156</v>
      </c>
      <c r="AL130" s="800"/>
      <c r="AM130" s="800"/>
      <c r="AN130" s="800"/>
      <c r="AO130" s="801"/>
      <c r="AP130" s="803"/>
      <c r="AQ130" s="804"/>
      <c r="AR130" s="804"/>
      <c r="AS130" s="804"/>
      <c r="AT130" s="805"/>
      <c r="AU130" s="264"/>
      <c r="AV130" s="264"/>
      <c r="AW130" s="264"/>
      <c r="AX130" s="769" t="s">
        <v>505</v>
      </c>
      <c r="AY130" s="770"/>
      <c r="AZ130" s="770"/>
      <c r="BA130" s="770"/>
      <c r="BB130" s="770"/>
      <c r="BC130" s="770"/>
      <c r="BD130" s="770"/>
      <c r="BE130" s="771"/>
      <c r="BF130" s="772">
        <v>12.8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506</v>
      </c>
      <c r="X131" s="780"/>
      <c r="Y131" s="780"/>
      <c r="Z131" s="781"/>
      <c r="AA131" s="782">
        <v>38547173</v>
      </c>
      <c r="AB131" s="783"/>
      <c r="AC131" s="783"/>
      <c r="AD131" s="783"/>
      <c r="AE131" s="784"/>
      <c r="AF131" s="785">
        <v>37519817</v>
      </c>
      <c r="AG131" s="783"/>
      <c r="AH131" s="783"/>
      <c r="AI131" s="783"/>
      <c r="AJ131" s="784"/>
      <c r="AK131" s="785">
        <v>36495171</v>
      </c>
      <c r="AL131" s="783"/>
      <c r="AM131" s="783"/>
      <c r="AN131" s="783"/>
      <c r="AO131" s="784"/>
      <c r="AP131" s="786"/>
      <c r="AQ131" s="787"/>
      <c r="AR131" s="787"/>
      <c r="AS131" s="787"/>
      <c r="AT131" s="788"/>
      <c r="AU131" s="264"/>
      <c r="AV131" s="264"/>
      <c r="AW131" s="264"/>
      <c r="AX131" s="747" t="s">
        <v>507</v>
      </c>
      <c r="AY131" s="748"/>
      <c r="AZ131" s="748"/>
      <c r="BA131" s="748"/>
      <c r="BB131" s="748"/>
      <c r="BC131" s="748"/>
      <c r="BD131" s="748"/>
      <c r="BE131" s="749"/>
      <c r="BF131" s="750">
        <v>11.8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509</v>
      </c>
      <c r="W132" s="760"/>
      <c r="X132" s="760"/>
      <c r="Y132" s="760"/>
      <c r="Z132" s="761"/>
      <c r="AA132" s="762">
        <v>13.45695572</v>
      </c>
      <c r="AB132" s="763"/>
      <c r="AC132" s="763"/>
      <c r="AD132" s="763"/>
      <c r="AE132" s="764"/>
      <c r="AF132" s="765">
        <v>12.463669530000001</v>
      </c>
      <c r="AG132" s="763"/>
      <c r="AH132" s="763"/>
      <c r="AI132" s="763"/>
      <c r="AJ132" s="764"/>
      <c r="AK132" s="765">
        <v>12.77275287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510</v>
      </c>
      <c r="W133" s="739"/>
      <c r="X133" s="739"/>
      <c r="Y133" s="739"/>
      <c r="Z133" s="740"/>
      <c r="AA133" s="741">
        <v>12.8</v>
      </c>
      <c r="AB133" s="742"/>
      <c r="AC133" s="742"/>
      <c r="AD133" s="742"/>
      <c r="AE133" s="743"/>
      <c r="AF133" s="741">
        <v>12.6</v>
      </c>
      <c r="AG133" s="742"/>
      <c r="AH133" s="742"/>
      <c r="AI133" s="742"/>
      <c r="AJ133" s="743"/>
      <c r="AK133" s="741">
        <v>12.8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7pcMtOaArJulqk9VpSbDiXwj7tOJvKF0iI/CeRqBmPVBkBDyY13tJf7DaWmwSpW7sdZ2Bk1Kg4zq4S5eZ6ZgdA==" saltValue="JQS60ALJ6ddOFgB8bxa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wSRf0pGUGdZwAq3mShXqHzLnxEo10cRCcZZXer6ozS3fGSz3qVH9J8JRpekYGISLjfQymgOGCdMAXEq8gMotA==" saltValue="mQ9HNFfVxJDDIg9DuCn1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vp3Kfy/CoJ4lrSdZK8j6j+aCpiTWXh8qiBRPBY+4nNNeENGJIClsnoAmNHdjqyqute+x0vUpBqTlgJs14b94w==" saltValue="ECYVb321ZZhvWWdIU26q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514</v>
      </c>
      <c r="AP7" s="283"/>
      <c r="AQ7" s="284" t="s">
        <v>515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516</v>
      </c>
      <c r="AQ8" s="290" t="s">
        <v>517</v>
      </c>
      <c r="AR8" s="291" t="s">
        <v>518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519</v>
      </c>
      <c r="AL9" s="1170"/>
      <c r="AM9" s="1170"/>
      <c r="AN9" s="1171"/>
      <c r="AO9" s="292">
        <v>10870699</v>
      </c>
      <c r="AP9" s="292">
        <v>67161</v>
      </c>
      <c r="AQ9" s="293">
        <v>59401</v>
      </c>
      <c r="AR9" s="294">
        <v>13.1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520</v>
      </c>
      <c r="AL10" s="1170"/>
      <c r="AM10" s="1170"/>
      <c r="AN10" s="1171"/>
      <c r="AO10" s="295">
        <v>1080655</v>
      </c>
      <c r="AP10" s="295">
        <v>6676</v>
      </c>
      <c r="AQ10" s="296">
        <v>4011</v>
      </c>
      <c r="AR10" s="297">
        <v>66.400000000000006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521</v>
      </c>
      <c r="AL11" s="1170"/>
      <c r="AM11" s="1170"/>
      <c r="AN11" s="1171"/>
      <c r="AO11" s="295">
        <v>7369</v>
      </c>
      <c r="AP11" s="295">
        <v>46</v>
      </c>
      <c r="AQ11" s="296">
        <v>2344</v>
      </c>
      <c r="AR11" s="297">
        <v>-98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522</v>
      </c>
      <c r="AL12" s="1170"/>
      <c r="AM12" s="1170"/>
      <c r="AN12" s="1171"/>
      <c r="AO12" s="295">
        <v>42556</v>
      </c>
      <c r="AP12" s="295">
        <v>263</v>
      </c>
      <c r="AQ12" s="296">
        <v>503</v>
      </c>
      <c r="AR12" s="297">
        <v>-47.7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523</v>
      </c>
      <c r="AL13" s="1170"/>
      <c r="AM13" s="1170"/>
      <c r="AN13" s="1171"/>
      <c r="AO13" s="295" t="s">
        <v>524</v>
      </c>
      <c r="AP13" s="295" t="s">
        <v>524</v>
      </c>
      <c r="AQ13" s="296" t="s">
        <v>524</v>
      </c>
      <c r="AR13" s="297" t="s">
        <v>524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525</v>
      </c>
      <c r="AL14" s="1170"/>
      <c r="AM14" s="1170"/>
      <c r="AN14" s="1171"/>
      <c r="AO14" s="295">
        <v>352010</v>
      </c>
      <c r="AP14" s="295">
        <v>2175</v>
      </c>
      <c r="AQ14" s="296">
        <v>2092</v>
      </c>
      <c r="AR14" s="297">
        <v>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526</v>
      </c>
      <c r="AL15" s="1170"/>
      <c r="AM15" s="1170"/>
      <c r="AN15" s="1171"/>
      <c r="AO15" s="295">
        <v>46625</v>
      </c>
      <c r="AP15" s="295">
        <v>288</v>
      </c>
      <c r="AQ15" s="296">
        <v>1558</v>
      </c>
      <c r="AR15" s="297">
        <v>-81.5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527</v>
      </c>
      <c r="AL16" s="1173"/>
      <c r="AM16" s="1173"/>
      <c r="AN16" s="1174"/>
      <c r="AO16" s="295">
        <v>-759452</v>
      </c>
      <c r="AP16" s="295">
        <v>-4692</v>
      </c>
      <c r="AQ16" s="296">
        <v>-5350</v>
      </c>
      <c r="AR16" s="297">
        <v>-12.3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180</v>
      </c>
      <c r="AL17" s="1173"/>
      <c r="AM17" s="1173"/>
      <c r="AN17" s="1174"/>
      <c r="AO17" s="295">
        <v>11640462</v>
      </c>
      <c r="AP17" s="295">
        <v>71916</v>
      </c>
      <c r="AQ17" s="296">
        <v>64560</v>
      </c>
      <c r="AR17" s="297">
        <v>11.4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532</v>
      </c>
      <c r="AL21" s="1167"/>
      <c r="AM21" s="1167"/>
      <c r="AN21" s="1168"/>
      <c r="AO21" s="307">
        <v>7.69</v>
      </c>
      <c r="AP21" s="308">
        <v>6.59</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533</v>
      </c>
      <c r="AL22" s="1167"/>
      <c r="AM22" s="1167"/>
      <c r="AN22" s="1168"/>
      <c r="AO22" s="312">
        <v>94.8</v>
      </c>
      <c r="AP22" s="313">
        <v>99.5</v>
      </c>
      <c r="AQ22" s="314">
        <v>-4.7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535</v>
      </c>
      <c r="AO27" s="273"/>
      <c r="AP27" s="273"/>
      <c r="AQ27" s="273"/>
      <c r="AR27" s="273"/>
      <c r="AS27" s="273"/>
      <c r="AT27" s="273"/>
    </row>
    <row r="28" spans="1:46" ht="17.2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514</v>
      </c>
      <c r="AP30" s="283"/>
      <c r="AQ30" s="284" t="s">
        <v>515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538</v>
      </c>
      <c r="AL32" s="1158"/>
      <c r="AM32" s="1158"/>
      <c r="AN32" s="1159"/>
      <c r="AO32" s="322">
        <v>11823203</v>
      </c>
      <c r="AP32" s="322">
        <v>73045</v>
      </c>
      <c r="AQ32" s="323">
        <v>36890</v>
      </c>
      <c r="AR32" s="324">
        <v>98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539</v>
      </c>
      <c r="AL33" s="1158"/>
      <c r="AM33" s="1158"/>
      <c r="AN33" s="1159"/>
      <c r="AO33" s="322" t="s">
        <v>524</v>
      </c>
      <c r="AP33" s="322" t="s">
        <v>524</v>
      </c>
      <c r="AQ33" s="323" t="s">
        <v>524</v>
      </c>
      <c r="AR33" s="324" t="s">
        <v>524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540</v>
      </c>
      <c r="AL34" s="1158"/>
      <c r="AM34" s="1158"/>
      <c r="AN34" s="1159"/>
      <c r="AO34" s="322" t="s">
        <v>524</v>
      </c>
      <c r="AP34" s="322" t="s">
        <v>524</v>
      </c>
      <c r="AQ34" s="323">
        <v>32</v>
      </c>
      <c r="AR34" s="324" t="s">
        <v>524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541</v>
      </c>
      <c r="AL35" s="1158"/>
      <c r="AM35" s="1158"/>
      <c r="AN35" s="1159"/>
      <c r="AO35" s="322">
        <v>2405232</v>
      </c>
      <c r="AP35" s="322">
        <v>14860</v>
      </c>
      <c r="AQ35" s="323">
        <v>11840</v>
      </c>
      <c r="AR35" s="324">
        <v>25.5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542</v>
      </c>
      <c r="AL36" s="1158"/>
      <c r="AM36" s="1158"/>
      <c r="AN36" s="1159"/>
      <c r="AO36" s="322" t="s">
        <v>524</v>
      </c>
      <c r="AP36" s="322" t="s">
        <v>524</v>
      </c>
      <c r="AQ36" s="323">
        <v>566</v>
      </c>
      <c r="AR36" s="324" t="s">
        <v>524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543</v>
      </c>
      <c r="AL37" s="1158"/>
      <c r="AM37" s="1158"/>
      <c r="AN37" s="1159"/>
      <c r="AO37" s="322">
        <v>66083</v>
      </c>
      <c r="AP37" s="322">
        <v>408</v>
      </c>
      <c r="AQ37" s="323">
        <v>753</v>
      </c>
      <c r="AR37" s="324">
        <v>-45.8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544</v>
      </c>
      <c r="AL38" s="1161"/>
      <c r="AM38" s="1161"/>
      <c r="AN38" s="1162"/>
      <c r="AO38" s="325" t="s">
        <v>524</v>
      </c>
      <c r="AP38" s="325" t="s">
        <v>524</v>
      </c>
      <c r="AQ38" s="326">
        <v>1</v>
      </c>
      <c r="AR38" s="314" t="s">
        <v>524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545</v>
      </c>
      <c r="AL39" s="1161"/>
      <c r="AM39" s="1161"/>
      <c r="AN39" s="1162"/>
      <c r="AO39" s="322">
        <v>-158924</v>
      </c>
      <c r="AP39" s="322">
        <v>-982</v>
      </c>
      <c r="AQ39" s="323">
        <v>-6673</v>
      </c>
      <c r="AR39" s="324">
        <v>-85.3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546</v>
      </c>
      <c r="AL40" s="1158"/>
      <c r="AM40" s="1158"/>
      <c r="AN40" s="1159"/>
      <c r="AO40" s="322">
        <v>-9474156</v>
      </c>
      <c r="AP40" s="322">
        <v>-58533</v>
      </c>
      <c r="AQ40" s="323">
        <v>-33112</v>
      </c>
      <c r="AR40" s="324">
        <v>76.8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291</v>
      </c>
      <c r="AL41" s="1164"/>
      <c r="AM41" s="1164"/>
      <c r="AN41" s="1165"/>
      <c r="AO41" s="322">
        <v>4661438</v>
      </c>
      <c r="AP41" s="322">
        <v>28799</v>
      </c>
      <c r="AQ41" s="323">
        <v>10296</v>
      </c>
      <c r="AR41" s="324">
        <v>179.7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514</v>
      </c>
      <c r="AN49" s="1152" t="s">
        <v>550</v>
      </c>
      <c r="AO49" s="1153"/>
      <c r="AP49" s="1153"/>
      <c r="AQ49" s="1153"/>
      <c r="AR49" s="115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551</v>
      </c>
      <c r="AO50" s="339" t="s">
        <v>552</v>
      </c>
      <c r="AP50" s="340" t="s">
        <v>553</v>
      </c>
      <c r="AQ50" s="341" t="s">
        <v>554</v>
      </c>
      <c r="AR50" s="342" t="s">
        <v>555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13814012</v>
      </c>
      <c r="AN51" s="344">
        <v>82289</v>
      </c>
      <c r="AO51" s="345">
        <v>16.3</v>
      </c>
      <c r="AP51" s="346">
        <v>43141</v>
      </c>
      <c r="AQ51" s="347">
        <v>9.4</v>
      </c>
      <c r="AR51" s="348">
        <v>6.9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9174822</v>
      </c>
      <c r="AN52" s="352">
        <v>54654</v>
      </c>
      <c r="AO52" s="353">
        <v>5.0999999999999996</v>
      </c>
      <c r="AP52" s="354">
        <v>21887</v>
      </c>
      <c r="AQ52" s="355">
        <v>-2.4</v>
      </c>
      <c r="AR52" s="356">
        <v>7.5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15079752</v>
      </c>
      <c r="AN53" s="344">
        <v>90810</v>
      </c>
      <c r="AO53" s="345">
        <v>10.4</v>
      </c>
      <c r="AP53" s="346">
        <v>45117</v>
      </c>
      <c r="AQ53" s="347">
        <v>4.5999999999999996</v>
      </c>
      <c r="AR53" s="348">
        <v>5.8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9629992</v>
      </c>
      <c r="AN54" s="352">
        <v>57991</v>
      </c>
      <c r="AO54" s="353">
        <v>6.1</v>
      </c>
      <c r="AP54" s="354">
        <v>25589</v>
      </c>
      <c r="AQ54" s="355">
        <v>16.899999999999999</v>
      </c>
      <c r="AR54" s="356">
        <v>-10.8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11109181</v>
      </c>
      <c r="AN55" s="344">
        <v>67423</v>
      </c>
      <c r="AO55" s="345">
        <v>-25.8</v>
      </c>
      <c r="AP55" s="346">
        <v>52496</v>
      </c>
      <c r="AQ55" s="347">
        <v>16.399999999999999</v>
      </c>
      <c r="AR55" s="348">
        <v>-42.2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8469299</v>
      </c>
      <c r="AN56" s="352">
        <v>51401</v>
      </c>
      <c r="AO56" s="353">
        <v>-11.4</v>
      </c>
      <c r="AP56" s="354">
        <v>29467</v>
      </c>
      <c r="AQ56" s="355">
        <v>15.2</v>
      </c>
      <c r="AR56" s="356">
        <v>-26.6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12123387</v>
      </c>
      <c r="AN57" s="344">
        <v>74158</v>
      </c>
      <c r="AO57" s="345">
        <v>10</v>
      </c>
      <c r="AP57" s="346">
        <v>52619</v>
      </c>
      <c r="AQ57" s="347">
        <v>0.2</v>
      </c>
      <c r="AR57" s="348">
        <v>9.8000000000000007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6460361</v>
      </c>
      <c r="AN58" s="352">
        <v>39518</v>
      </c>
      <c r="AO58" s="353">
        <v>-23.1</v>
      </c>
      <c r="AP58" s="354">
        <v>31149</v>
      </c>
      <c r="AQ58" s="355">
        <v>5.7</v>
      </c>
      <c r="AR58" s="356">
        <v>-28.8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19323281</v>
      </c>
      <c r="AN59" s="344">
        <v>119382</v>
      </c>
      <c r="AO59" s="345">
        <v>61</v>
      </c>
      <c r="AP59" s="346">
        <v>51875</v>
      </c>
      <c r="AQ59" s="347">
        <v>-1.4</v>
      </c>
      <c r="AR59" s="348">
        <v>62.4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10448164</v>
      </c>
      <c r="AN60" s="352">
        <v>64550</v>
      </c>
      <c r="AO60" s="353">
        <v>63.3</v>
      </c>
      <c r="AP60" s="354">
        <v>29372</v>
      </c>
      <c r="AQ60" s="355">
        <v>-5.7</v>
      </c>
      <c r="AR60" s="356">
        <v>69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14289923</v>
      </c>
      <c r="AN61" s="359">
        <v>86812</v>
      </c>
      <c r="AO61" s="360">
        <v>14.4</v>
      </c>
      <c r="AP61" s="361">
        <v>49050</v>
      </c>
      <c r="AQ61" s="362">
        <v>5.8</v>
      </c>
      <c r="AR61" s="348">
        <v>8.6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8836528</v>
      </c>
      <c r="AN62" s="352">
        <v>53623</v>
      </c>
      <c r="AO62" s="353">
        <v>8</v>
      </c>
      <c r="AP62" s="354">
        <v>27493</v>
      </c>
      <c r="AQ62" s="355">
        <v>5.9</v>
      </c>
      <c r="AR62" s="356">
        <v>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pY6qADC+K9qKmyLqhMdEJn2VqzZhPP0qvr7rtH+oPb4pAu34wYYKor9CwObehLBZW/NvrmxS5/DLY4duOfdDw==" saltValue="lviWIBUVGC1gWJbnNdnE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4xv4iVyzipOEFpE/b3aVeEoJviMVPsIUPvFqHr7iy/zHqltBN9IGNyUAcLiom3FPguE90LW/PBTuLic+cS/Ug==" saltValue="kejPUmAGJmN39M04Vc2/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o0Y5fL+BXLyVVuFzZjY4Z454+hlZVyZLcGEyvWaJ+t/cOpY2W78KGd5dhqw4Eyw//rNmBmPkc57PdcG9OMW7Q==" saltValue="v5aHaO8lfsfG8fixXnKI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75" t="s">
        <v>3</v>
      </c>
      <c r="D47" s="1175"/>
      <c r="E47" s="1176"/>
      <c r="F47" s="11">
        <v>28.43</v>
      </c>
      <c r="G47" s="12">
        <v>26.83</v>
      </c>
      <c r="H47" s="12">
        <v>28.82</v>
      </c>
      <c r="I47" s="12">
        <v>29.37</v>
      </c>
      <c r="J47" s="13">
        <v>30.64</v>
      </c>
    </row>
    <row r="48" spans="2:10" ht="57.75" customHeight="1">
      <c r="B48" s="14"/>
      <c r="C48" s="1177" t="s">
        <v>4</v>
      </c>
      <c r="D48" s="1177"/>
      <c r="E48" s="1178"/>
      <c r="F48" s="15">
        <v>8.36</v>
      </c>
      <c r="G48" s="16">
        <v>8.0399999999999991</v>
      </c>
      <c r="H48" s="16">
        <v>8.69</v>
      </c>
      <c r="I48" s="16">
        <v>8.89</v>
      </c>
      <c r="J48" s="17">
        <v>9.41</v>
      </c>
    </row>
    <row r="49" spans="2:10" ht="57.75" customHeight="1" thickBot="1">
      <c r="B49" s="18"/>
      <c r="C49" s="1179" t="s">
        <v>5</v>
      </c>
      <c r="D49" s="1179"/>
      <c r="E49" s="1180"/>
      <c r="F49" s="19" t="s">
        <v>571</v>
      </c>
      <c r="G49" s="20" t="s">
        <v>572</v>
      </c>
      <c r="H49" s="20">
        <v>2.39</v>
      </c>
      <c r="I49" s="20">
        <v>0.22</v>
      </c>
      <c r="J49" s="21">
        <v>0.92</v>
      </c>
    </row>
    <row r="50" spans="2:10" ht="13.5" customHeight="1"/>
    <row r="51" spans="2:10" ht="13.5" hidden="1" customHeight="1"/>
    <row r="52" spans="2:10" ht="13.5" hidden="1" customHeight="1"/>
    <row r="53" spans="2:10" ht="13.5" hidden="1" customHeight="1"/>
  </sheetData>
  <sheetProtection algorithmName="SHA-512" hashValue="9258qiwI5O/hV9pZ7CFOJ593u7VKbJJmUbWP5L/9dnQlapUHZOa0Eug9i4zhK776JaUNAshJ3sB5ZnRcVh/oTQ==" saltValue="Knmi+o+JcjoXK3+nckqw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2019-03-24T23:08:52Z</cp:lastPrinted>
  <dcterms:created xsi:type="dcterms:W3CDTF">2019-02-14T04:34:33Z</dcterms:created>
  <dcterms:modified xsi:type="dcterms:W3CDTF">2019-10-28T12:11:19Z</dcterms:modified>
  <cp:category/>
</cp:coreProperties>
</file>