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P88" i="11" l="1"/>
  <c r="AF88" i="11"/>
  <c r="CW102" i="11"/>
  <c r="CR102" i="11"/>
  <c r="AF63" i="11"/>
  <c r="AP63" i="11"/>
  <c r="AU63" i="11"/>
  <c r="BG34"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BE36" i="9"/>
  <c r="AM36" i="9"/>
  <c r="BE35" i="9"/>
  <c r="BW34" i="9"/>
  <c r="BW35" i="9" s="1"/>
  <c r="BW36" i="9" s="1"/>
  <c r="BW37" i="9" s="1"/>
  <c r="BW38" i="9" s="1"/>
  <c r="BW39" i="9" s="1"/>
  <c r="BW40" i="9" s="1"/>
  <c r="BW41" i="9" s="1"/>
  <c r="BW42" i="9" s="1"/>
  <c r="BW43" i="9" s="1"/>
  <c r="C34" i="9"/>
  <c r="CO34" i="9" l="1"/>
  <c r="CO35" i="9" s="1"/>
  <c r="CO36" i="9" s="1"/>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BE34" i="9" l="1"/>
</calcChain>
</file>

<file path=xl/sharedStrings.xml><?xml version="1.0" encoding="utf-8"?>
<sst xmlns="http://schemas.openxmlformats.org/spreadsheetml/2006/main" count="1149" uniqueCount="577">
  <si>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</si>
  <si>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</si>
  <si>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</si>
  <si>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</si>
  <si>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</si>
  <si>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</si>
  <si>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</si>
  <si>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</si>
  <si>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</si>
  <si>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</si>
  <si>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</si>
  <si>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</si>
  <si>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</si>
  <si>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</si>
  <si>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</si>
  <si>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</si>
  <si>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</si>
  <si>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</si>
  <si>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</si>
  <si>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</si>
  <si>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</si>
  <si>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</si>
  <si>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</si>
  <si>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</si>
  <si>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</si>
  <si>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</si>
  <si>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</si>
  <si>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</si>
  <si>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</si>
  <si>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</si>
  <si>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</si>
  <si>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</si>
  <si>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</si>
  <si>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</si>
  <si>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</si>
  <si>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</si>
  <si>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</si>
  <si>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</si>
  <si>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</si>
  <si>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</si>
  <si>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</si>
  <si>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</si>
  <si>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</si>
  <si>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</si>
  <si>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</si>
  <si>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</si>
  <si>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</si>
  <si>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</si>
  <si>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</si>
  <si>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</si>
  <si>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</si>
  <si>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</si>
  <si>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</si>
  <si>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</si>
  <si>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</si>
  <si>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</si>
  <si>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</si>
  <si>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</si>
  <si>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</si>
  <si>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</si>
  <si>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</si>
  <si>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</si>
  <si>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</si>
  <si>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</si>
  <si>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</si>
  <si>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</si>
  <si>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</si>
  <si>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</si>
  <si>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</si>
  <si>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</si>
  <si>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</si>
  <si>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</si>
  <si>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</si>
  <si>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</si>
  <si>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</si>
  <si>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</si>
  <si>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</si>
  <si>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</si>
  <si>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</si>
  <si>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</si>
  <si>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</si>
  <si>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</si>
  <si>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砥部町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</si>
  <si>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</si>
  <si>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</si>
  <si>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</si>
  <si>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</si>
  <si>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</si>
  <si>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</si>
  <si>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</si>
  <si>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</si>
  <si>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</si>
  <si>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</si>
  <si>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</si>
  <si>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</si>
  <si>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</si>
  <si>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</si>
  <si>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</si>
  <si>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</si>
  <si>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</si>
  <si>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</si>
  <si>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</si>
  <si>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</si>
  <si>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</si>
  <si>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</si>
  <si>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</si>
  <si>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</si>
  <si>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</si>
  <si>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</si>
  <si>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</si>
  <si>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</si>
  <si>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</si>
  <si>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</si>
  <si>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</si>
  <si>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</si>
  <si>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</si>
  <si>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</si>
  <si>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</si>
  <si>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</si>
  <si>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</si>
  <si>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</si>
  <si>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</si>
  <si>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</si>
  <si>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</si>
  <si>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</si>
  <si>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</si>
  <si>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</si>
  <si>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</si>
  <si>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</si>
  <si>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</si>
  <si>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</si>
  <si>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</si>
  <si>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</si>
  <si>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</si>
  <si>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</si>
  <si>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</si>
  <si>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</si>
  <si>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</si>
  <si>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</si>
  <si>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</si>
  <si>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</si>
  <si>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</si>
  <si>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</si>
  <si>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</si>
  <si>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</si>
  <si>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</si>
  <si>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</si>
  <si>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</si>
  <si>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</si>
  <si>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</si>
  <si>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</si>
  <si>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</si>
  <si>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</si>
  <si>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</si>
  <si>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</si>
  <si>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</si>
  <si>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</si>
  <si>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</si>
  <si>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</si>
  <si>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</si>
  <si>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</si>
  <si>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</si>
  <si>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</si>
  <si>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</si>
  <si>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</si>
  <si>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</si>
  <si>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</si>
  <si>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</si>
  <si>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</si>
  <si>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</si>
  <si>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</si>
  <si>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</si>
  <si>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</si>
  <si>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</si>
  <si>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</si>
  <si>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</si>
  <si>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</si>
  <si>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</si>
  <si>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</si>
  <si>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</si>
  <si>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</si>
  <si>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</si>
  <si>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</si>
  <si>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</si>
  <si>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</si>
  <si>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</si>
  <si>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</si>
  <si>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</si>
  <si>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</si>
  <si>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</si>
  <si>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</si>
  <si>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</si>
  <si>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</si>
  <si>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</si>
  <si>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</si>
  <si>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</si>
  <si>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愛媛県砥部町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</si>
  <si>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</si>
  <si>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</si>
  <si>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</si>
  <si>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</si>
  <si>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</si>
  <si>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</si>
  <si>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</si>
  <si>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</si>
  <si>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</si>
  <si>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</si>
  <si>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</si>
  <si>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</si>
  <si>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</si>
  <si>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</si>
  <si>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</si>
  <si>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</si>
  <si>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</si>
  <si>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</si>
  <si>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</si>
  <si>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</si>
  <si>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</si>
  <si>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</si>
  <si>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</si>
  <si>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</si>
  <si>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</si>
  <si>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</si>
  <si>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</si>
  <si>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</si>
  <si>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</si>
  <si>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</si>
  <si>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</si>
  <si>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</si>
  <si>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</si>
  <si>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</si>
  <si>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</si>
  <si>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</si>
  <si>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</si>
  <si>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</si>
  <si>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</si>
  <si>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</si>
  <si>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</si>
  <si>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</si>
  <si>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</si>
  <si>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</si>
  <si>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</si>
  <si>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</si>
  <si>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</si>
  <si>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</si>
  <si>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</si>
  <si>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</si>
  <si>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</si>
  <si>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</si>
  <si>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</si>
  <si>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</si>
  <si>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</si>
  <si>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</si>
  <si>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</si>
  <si>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</si>
  <si>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</si>
  <si>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</si>
  <si>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</si>
  <si>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</si>
  <si>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</si>
  <si>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</si>
  <si>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</si>
  <si>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</si>
  <si>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</si>
  <si>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</si>
  <si>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</si>
  <si>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</si>
  <si>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</si>
  <si>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</si>
  <si>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</si>
  <si>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</si>
  <si>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</si>
  <si>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</si>
  <si>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</si>
  <si>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</si>
  <si>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</si>
  <si>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</si>
  <si>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</si>
  <si>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</si>
  <si>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</si>
  <si>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</si>
  <si>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</si>
  <si>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</si>
  <si>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</si>
  <si>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</si>
  <si>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</si>
  <si>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</si>
  <si>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</si>
  <si>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</si>
  <si>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</si>
  <si>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</si>
  <si>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</si>
  <si>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</si>
  <si>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</si>
  <si>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</si>
  <si>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</si>
  <si>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</si>
  <si>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</si>
  <si>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</si>
  <si>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</si>
  <si>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</si>
  <si>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</si>
  <si>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</si>
  <si>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</si>
  <si>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</si>
  <si>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</si>
  <si>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</si>
  <si>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</si>
  <si>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</si>
  <si>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</si>
  <si>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</si>
  <si>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</si>
  <si>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</si>
  <si>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</si>
  <si>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</si>
  <si>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</si>
  <si>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</si>
  <si>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</si>
  <si>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</si>
  <si>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</si>
  <si>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</si>
  <si>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</si>
  <si>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</si>
  <si>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</si>
  <si>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</si>
  <si>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</si>
  <si>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</si>
  <si>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</si>
  <si>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</si>
  <si>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</si>
  <si>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</si>
  <si>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</si>
  <si>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</si>
  <si>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</si>
  <si>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</si>
  <si>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</si>
  <si>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</si>
  <si>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</si>
  <si>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</si>
  <si>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</si>
  <si>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</si>
  <si>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</si>
  <si>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</si>
  <si>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</si>
  <si>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</si>
  <si>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</si>
  <si>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愛媛県砥部町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</si>
  <si>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</si>
  <si>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</si>
  <si>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</si>
  <si>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</si>
  <si>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</si>
  <si>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</si>
  <si>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</si>
  <si>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</si>
  <si>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</si>
  <si>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</si>
  <si>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</si>
  <si>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</si>
  <si>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</si>
  <si>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</si>
  <si>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</si>
  <si>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</si>
  <si>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</si>
  <si>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</si>
  <si>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</si>
  <si>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</si>
  <si>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とべの館特別会計</t>
    <phoneticPr fontId="5"/>
  </si>
  <si>
    <t>とべ温泉特別会計</t>
    <phoneticPr fontId="5"/>
  </si>
  <si>
    <t>浄化槽特別会計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</si>
  <si>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</si>
  <si>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</si>
  <si>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</si>
  <si>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</si>
  <si>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</si>
  <si>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</si>
  <si>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</si>
  <si>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</si>
  <si>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</si>
  <si>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</si>
  <si>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</si>
  <si>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</si>
  <si>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</si>
  <si>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</si>
  <si>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</si>
  <si>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</si>
  <si>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</si>
  <si>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</si>
  <si>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</si>
  <si>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公共下水道事業会計</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</si>
  <si>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</si>
  <si>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</si>
  <si>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</si>
  <si>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</si>
  <si>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</si>
  <si>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</si>
  <si>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</si>
  <si>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</si>
  <si>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</si>
  <si>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</si>
  <si>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</si>
  <si>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</si>
  <si>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</si>
  <si>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</si>
  <si>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</si>
  <si>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</si>
  <si>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</si>
  <si>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</si>
  <si>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</si>
  <si>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</si>
  <si>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</si>
  <si>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</si>
  <si>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</si>
  <si>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</si>
  <si>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</si>
  <si>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</si>
  <si>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</si>
  <si>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</si>
  <si>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</si>
  <si>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</si>
  <si>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</si>
  <si>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</si>
  <si>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</si>
  <si>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</si>
  <si>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</si>
  <si>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</si>
  <si>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</si>
  <si>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</si>
  <si>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</si>
  <si>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</si>
  <si>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</si>
  <si>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</si>
  <si>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</si>
  <si>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</si>
  <si>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</si>
  <si>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</si>
  <si>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</si>
  <si>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</si>
  <si>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</si>
  <si>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</si>
  <si>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</si>
  <si>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</si>
  <si>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</si>
  <si>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</si>
  <si>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</si>
  <si>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</si>
  <si>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</si>
  <si>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</si>
  <si>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</si>
  <si>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</si>
  <si>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</si>
  <si>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</si>
  <si>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</si>
  <si>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</si>
  <si>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</si>
  <si>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</si>
  <si>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</si>
  <si>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</si>
  <si>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</si>
  <si>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</si>
  <si>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</si>
  <si>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</si>
  <si>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</si>
  <si>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</si>
  <si>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</si>
  <si>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</si>
  <si>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</si>
  <si>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</si>
  <si>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</si>
  <si>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</si>
  <si>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</si>
  <si>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</si>
  <si>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</si>
  <si>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</si>
  <si>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</si>
  <si>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</si>
  <si>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</si>
  <si>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</si>
  <si>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</si>
  <si>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</si>
  <si>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</si>
  <si>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</si>
  <si>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</si>
  <si>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</si>
  <si>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</si>
  <si>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</si>
  <si>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</si>
  <si>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</si>
  <si>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</si>
  <si>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</si>
  <si>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</si>
  <si>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</si>
  <si>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</si>
  <si>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</si>
  <si>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</si>
  <si>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</si>
  <si>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</si>
  <si>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</si>
  <si>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</si>
  <si>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</si>
  <si>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</si>
  <si>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</si>
  <si>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</si>
  <si>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</si>
  <si>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</si>
  <si>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</si>
  <si>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</si>
  <si>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</si>
  <si>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</si>
  <si>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</si>
  <si>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</si>
  <si>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</si>
  <si>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</si>
  <si>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</si>
  <si>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</si>
  <si>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</si>
  <si>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</si>
  <si>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</si>
  <si>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</si>
  <si>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</si>
  <si>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</si>
  <si>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</si>
  <si>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</si>
  <si>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</si>
  <si>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</si>
  <si>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</si>
  <si>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</si>
  <si>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0.49</t>
  </si>
  <si>
    <t>▲ 1.76</t>
  </si>
  <si>
    <t>▲ 4.59</t>
  </si>
  <si>
    <t>一般会計</t>
  </si>
  <si>
    <t>公共下水道事業会計</t>
  </si>
  <si>
    <t>水道事業会計</t>
  </si>
  <si>
    <t>国民健康保険特別会計（事業勘定）</t>
  </si>
  <si>
    <t>▲ 0.62</t>
  </si>
  <si>
    <t>浄化槽特別会計</t>
  </si>
  <si>
    <t>後期高齢者医療特別会計</t>
  </si>
  <si>
    <t>とべの館特別会計</t>
  </si>
  <si>
    <t>介護保険特別会計（保険事業勘定）</t>
  </si>
  <si>
    <t>その他会計（赤字）</t>
  </si>
  <si>
    <t>その他会計（黒字）</t>
  </si>
  <si>
    <t>-</t>
    <phoneticPr fontId="2"/>
  </si>
  <si>
    <t>左のうち
一般会計等
繰入見込額</t>
    <phoneticPr fontId="5"/>
  </si>
  <si>
    <t>砥部町土地開発公社</t>
    <rPh sb="0" eb="3">
      <t>トベチョウ</t>
    </rPh>
    <rPh sb="3" eb="5">
      <t>トチ</t>
    </rPh>
    <rPh sb="5" eb="7">
      <t>カイハツ</t>
    </rPh>
    <rPh sb="7" eb="9">
      <t>コウシャ</t>
    </rPh>
    <phoneticPr fontId="2"/>
  </si>
  <si>
    <t>砥部町産業開発公社</t>
    <rPh sb="0" eb="3">
      <t>トベチョウ</t>
    </rPh>
    <rPh sb="3" eb="5">
      <t>サンギョウ</t>
    </rPh>
    <rPh sb="5" eb="7">
      <t>カイハツ</t>
    </rPh>
    <rPh sb="7" eb="9">
      <t>コウシャ</t>
    </rPh>
    <phoneticPr fontId="2"/>
  </si>
  <si>
    <t>㈱グリーンキーパー</t>
    <phoneticPr fontId="2"/>
  </si>
  <si>
    <t>-</t>
    <phoneticPr fontId="2"/>
  </si>
  <si>
    <t>松山衛生事務組合（一般会計）</t>
    <rPh sb="0" eb="2">
      <t>マツヤマ</t>
    </rPh>
    <rPh sb="2" eb="4">
      <t>エイセイ</t>
    </rPh>
    <rPh sb="4" eb="6">
      <t>ジム</t>
    </rPh>
    <rPh sb="6" eb="8">
      <t>クミアイ</t>
    </rPh>
    <rPh sb="9" eb="13">
      <t>イッパンカイケイ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</si>
  <si>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</si>
  <si>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</si>
  <si>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</si>
  <si>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</si>
  <si>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</si>
  <si>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</si>
  <si>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伊予市・伊予郡養護老人ホーム組合（一般会計）</t>
    <rPh sb="0" eb="3">
      <t>イヨシ</t>
    </rPh>
    <rPh sb="4" eb="7">
      <t>イヨグン</t>
    </rPh>
    <rPh sb="7" eb="9">
      <t>ヨウゴ</t>
    </rPh>
    <rPh sb="9" eb="11">
      <t>ロウジン</t>
    </rPh>
    <rPh sb="14" eb="16">
      <t>クミアイ</t>
    </rPh>
    <rPh sb="17" eb="21">
      <t>イッパンカイケイ</t>
    </rPh>
    <phoneticPr fontId="2"/>
  </si>
  <si>
    <t>大洲・喜多衛生事務組合（一般会計）</t>
    <rPh sb="0" eb="2">
      <t>オオズ</t>
    </rPh>
    <rPh sb="3" eb="5">
      <t>キタ</t>
    </rPh>
    <rPh sb="5" eb="7">
      <t>エイセイ</t>
    </rPh>
    <rPh sb="7" eb="9">
      <t>ジム</t>
    </rPh>
    <rPh sb="9" eb="11">
      <t>クミアイ</t>
    </rPh>
    <rPh sb="12" eb="16">
      <t>イッパンカイケイ</t>
    </rPh>
    <phoneticPr fontId="2"/>
  </si>
  <si>
    <t>伊予消防等事務組合（一般会計）</t>
    <rPh sb="0" eb="2">
      <t>イヨ</t>
    </rPh>
    <rPh sb="2" eb="4">
      <t>ショウボウ</t>
    </rPh>
    <rPh sb="4" eb="5">
      <t>トウ</t>
    </rPh>
    <rPh sb="5" eb="7">
      <t>ジム</t>
    </rPh>
    <rPh sb="7" eb="9">
      <t>クミアイ</t>
    </rPh>
    <rPh sb="10" eb="14">
      <t>イッパンカイケイ</t>
    </rPh>
    <phoneticPr fontId="2"/>
  </si>
  <si>
    <t>伊予市外二町共有物組合（一般会計）</t>
    <rPh sb="0" eb="3">
      <t>イヨシ</t>
    </rPh>
    <rPh sb="3" eb="4">
      <t>ホカ</t>
    </rPh>
    <rPh sb="4" eb="6">
      <t>ニチョウ</t>
    </rPh>
    <rPh sb="6" eb="8">
      <t>キョウユウ</t>
    </rPh>
    <rPh sb="8" eb="9">
      <t>モノ</t>
    </rPh>
    <rPh sb="9" eb="11">
      <t>クミアイ</t>
    </rPh>
    <rPh sb="12" eb="16">
      <t>イッパンカイケイ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</si>
  <si>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7">
      <t>イッパンカイケイ</t>
    </rPh>
    <phoneticPr fontId="2"/>
  </si>
  <si>
    <t>愛媛地方税滞納整理機構（一般会計）</t>
  </si>
  <si>
    <t>愛媛県後期高齢者医療広域連合（一般会計）</t>
  </si>
  <si>
    <t>愛媛県後期高齢者医療広域連合（後期高齢者医療特別会計）</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</si>
  <si>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</si>
  <si>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</si>
  <si>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</si>
  <si>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</si>
  <si>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</si>
  <si>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共に、類似団体と比較して低い水準にある。将来負担比率については、地方債現在高が順調に減少し、更に充当可能基金をある程度確保する取り組みも並行して行ったため、平成27年度においてもゼロの状態となってる。
　しかし、既に大型事業の償還は始まっていること、今後も大型事業の実施を控えていることから、将来負担比率は増加していくと推測する。
　今後も、公共施設の長寿命化等検討しながら、起債の平準化や基金の積立等、ストックベースでの検討を進めていく。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</si>
  <si>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</si>
  <si>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</si>
  <si>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</si>
  <si>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</si>
  <si>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</si>
  <si>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</si>
  <si>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共に、類似団体と比較して低い水準にある。将来負担比率については、地方債現在高が順調に減少し、更に充当可能基金をある程度確保する取り組みも並行して行ったため、平成28年度においてもゼロの状態となってる。実質公債費比率についても、公債費が減少し、更に過疎債や合併特例債など交付税算入率の高い起債が多くなっているため、実質公債費比率も減少傾向となっている。
　しかし、既に大型事業の償還は始まっており、今後も大型事業の実施を控えていることから、将来負担比率及び実質公債費比率共に増加していくと推測する。今後も、事業の必要性や事業効果を考慮し、起債に大きく依存することのない財政運営に努め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</si>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</sst>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101096</c:v>
                </c:pt>
                <c:pt idx="1">
                  <c:v>26770</c:v>
                </c:pt>
                <c:pt idx="2">
                  <c:v>26196</c:v>
                </c:pt>
                <c:pt idx="3">
                  <c:v>49370</c:v>
                </c:pt>
                <c:pt idx="4">
                  <c:v>49875</c:v>
                </c:pt>
              </c:numCache>
            </c:numRef>
          </c:val>
          <c:smooth val="0"/>
        </c:ser>
        <c:dLbls>
          <c:showLegendKey val="0"/>
          <c:showVal val="0"/>
          <c:showCatName val="0"/>
          <c:showSerName val="0"/>
          <c:showPercent val="0"/>
          <c:showBubbleSize val="0"/>
        </c:dLbls>
        <c:marker val="1"/>
        <c:smooth val="0"/>
        <c:axId val="149682432"/>
        <c:axId val="150241664"/>
      </c:lineChart>
      <c:catAx>
        <c:axId val="149682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241664"/>
        <c:crosses val="autoZero"/>
        <c:auto val="1"/>
        <c:lblAlgn val="ctr"/>
        <c:lblOffset val="100"/>
        <c:tickLblSkip val="1"/>
        <c:tickMarkSkip val="1"/>
        <c:noMultiLvlLbl val="0"/>
      </c:catAx>
      <c:valAx>
        <c:axId val="1502416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682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11.71</c:v>
                </c:pt>
                <c:pt idx="1">
                  <c:v>8.9</c:v>
                </c:pt>
                <c:pt idx="2">
                  <c:v>11.47</c:v>
                </c:pt>
                <c:pt idx="3">
                  <c:v>11.98</c:v>
                </c:pt>
                <c:pt idx="4">
                  <c:v>13.15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23.58</c:v>
                </c:pt>
                <c:pt idx="1">
                  <c:v>28.75</c:v>
                </c:pt>
                <c:pt idx="2">
                  <c:v>27.51</c:v>
                </c:pt>
                <c:pt idx="3">
                  <c:v>27.12</c:v>
                </c:pt>
                <c:pt idx="4">
                  <c:v>24.54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6281088"/>
        <c:axId val="156291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0.46</c:v>
                </c:pt>
                <c:pt idx="1">
                  <c:v>1.1499999999999999</c:v>
                </c:pt>
                <c:pt idx="2">
                  <c:v>-0.49</c:v>
                </c:pt>
                <c:pt idx="3">
                  <c:v>-1.76</c:v>
                </c:pt>
                <c:pt idx="4">
                  <c:v>-4.59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6281088"/>
        <c:axId val="156291456"/>
      </c:lineChart>
      <c:catAx>
        <c:axId val="15628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291456"/>
        <c:crosses val="autoZero"/>
        <c:auto val="1"/>
        <c:lblAlgn val="ctr"/>
        <c:lblOffset val="100"/>
        <c:tickLblSkip val="1"/>
        <c:tickMarkSkip val="1"/>
        <c:noMultiLvlLbl val="0"/>
      </c:catAx>
      <c:valAx>
        <c:axId val="15629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28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0.18</c:v>
                </c:pt>
                <c:pt idx="2">
                  <c:v>#N/A</c:v>
                </c:pt>
                <c:pt idx="3">
                  <c:v>0.17</c:v>
                </c:pt>
                <c:pt idx="4">
                  <c:v>#N/A</c:v>
                </c:pt>
                <c:pt idx="5">
                  <c:v>0.42</c:v>
                </c:pt>
                <c:pt idx="6">
                  <c:v>#N/A</c:v>
                </c:pt>
                <c:pt idx="7">
                  <c:v>0.25</c:v>
                </c:pt>
                <c:pt idx="8">
                  <c:v>#N/A</c:v>
                </c:pt>
                <c:pt idx="9">
                  <c:v>7.0000000000000007E-2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0.35</c:v>
                </c:pt>
                <c:pt idx="2">
                  <c:v>#N/A</c:v>
                </c:pt>
                <c:pt idx="3">
                  <c:v>0.34</c:v>
                </c:pt>
                <c:pt idx="4">
                  <c:v>#N/A</c:v>
                </c:pt>
                <c:pt idx="5">
                  <c:v>0.8</c:v>
                </c:pt>
                <c:pt idx="6">
                  <c:v>#N/A</c:v>
                </c:pt>
                <c:pt idx="7">
                  <c:v>0.72</c:v>
                </c:pt>
                <c:pt idx="8">
                  <c:v>#N/A</c:v>
                </c:pt>
                <c:pt idx="9">
                  <c:v>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とべの館特別会計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0.22</c:v>
                </c:pt>
                <c:pt idx="4">
                  <c:v>#N/A</c:v>
                </c:pt>
                <c:pt idx="5">
                  <c:v>0.14000000000000001</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0.11</c:v>
                </c:pt>
                <c:pt idx="4">
                  <c:v>#N/A</c:v>
                </c:pt>
                <c:pt idx="5">
                  <c:v>0.22</c:v>
                </c:pt>
                <c:pt idx="6">
                  <c:v>#N/A</c:v>
                </c:pt>
                <c:pt idx="7">
                  <c:v>0.11</c:v>
                </c:pt>
                <c:pt idx="8">
                  <c:v>#N/A</c:v>
                </c:pt>
                <c:pt idx="9">
                  <c:v>0.25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浄化槽特別会計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0.43</c:v>
                </c:pt>
                <c:pt idx="2">
                  <c:v>#N/A</c:v>
                </c:pt>
                <c:pt idx="3">
                  <c:v>0.53</c:v>
                </c:pt>
                <c:pt idx="4">
                  <c:v>#N/A</c:v>
                </c:pt>
                <c:pt idx="5">
                  <c:v>0.66</c:v>
                </c:pt>
                <c:pt idx="6">
                  <c:v>#N/A</c:v>
                </c:pt>
                <c:pt idx="7">
                  <c:v>0.76</c:v>
                </c:pt>
                <c:pt idx="8">
                  <c:v>#N/A</c:v>
                </c:pt>
                <c:pt idx="9">
                  <c:v>0.56999999999999995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0.62</c:v>
                </c:pt>
                <c:pt idx="1">
                  <c:v>#N/A</c:v>
                </c:pt>
                <c:pt idx="2">
                  <c:v>#N/A</c:v>
                </c:pt>
                <c:pt idx="3">
                  <c:v>2.31</c:v>
                </c:pt>
                <c:pt idx="4">
                  <c:v>#N/A</c:v>
                </c:pt>
                <c:pt idx="5">
                  <c:v>3.93</c:v>
                </c:pt>
                <c:pt idx="6">
                  <c:v>#N/A</c:v>
                </c:pt>
                <c:pt idx="7">
                  <c:v>3.46</c:v>
                </c:pt>
                <c:pt idx="8">
                  <c:v>#N/A</c:v>
                </c:pt>
                <c:pt idx="9">
                  <c:v>4.7300000000000004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6.09</c:v>
                </c:pt>
                <c:pt idx="2">
                  <c:v>#N/A</c:v>
                </c:pt>
                <c:pt idx="3">
                  <c:v>6.07</c:v>
                </c:pt>
                <c:pt idx="4">
                  <c:v>#N/A</c:v>
                </c:pt>
                <c:pt idx="5">
                  <c:v>5.42</c:v>
                </c:pt>
                <c:pt idx="6">
                  <c:v>#N/A</c:v>
                </c:pt>
                <c:pt idx="7">
                  <c:v>5.84</c:v>
                </c:pt>
                <c:pt idx="8">
                  <c:v>#N/A</c:v>
                </c:pt>
                <c:pt idx="9">
                  <c:v>6.77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2.89</c:v>
                </c:pt>
                <c:pt idx="2">
                  <c:v>#N/A</c:v>
                </c:pt>
                <c:pt idx="3">
                  <c:v>4.1500000000000004</c:v>
                </c:pt>
                <c:pt idx="4">
                  <c:v>#N/A</c:v>
                </c:pt>
                <c:pt idx="5">
                  <c:v>5.31</c:v>
                </c:pt>
                <c:pt idx="6">
                  <c:v>#N/A</c:v>
                </c:pt>
                <c:pt idx="7">
                  <c:v>6.46</c:v>
                </c:pt>
                <c:pt idx="8">
                  <c:v>#N/A</c:v>
                </c:pt>
                <c:pt idx="9">
                  <c:v>6.95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11.05</c:v>
                </c:pt>
                <c:pt idx="2">
                  <c:v>#N/A</c:v>
                </c:pt>
                <c:pt idx="3">
                  <c:v>8.1199999999999992</c:v>
                </c:pt>
                <c:pt idx="4">
                  <c:v>#N/A</c:v>
                </c:pt>
                <c:pt idx="5">
                  <c:v>10.42</c:v>
                </c:pt>
                <c:pt idx="6">
                  <c:v>#N/A</c:v>
                </c:pt>
                <c:pt idx="7">
                  <c:v>10.91</c:v>
                </c:pt>
                <c:pt idx="8">
                  <c:v>#N/A</c:v>
                </c:pt>
                <c:pt idx="9">
                  <c:v>12.42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36608"/>
        <c:axId val="3238144"/>
      </c:barChart>
      <c:catAx>
        <c:axId val="323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38144"/>
        <c:crosses val="autoZero"/>
        <c:auto val="1"/>
        <c:lblAlgn val="ctr"/>
        <c:lblOffset val="100"/>
        <c:tickLblSkip val="1"/>
        <c:tickMarkSkip val="1"/>
        <c:noMultiLvlLbl val="0"/>
      </c:catAx>
      <c:valAx>
        <c:axId val="323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6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668</c:v>
                </c:pt>
                <c:pt idx="5">
                  <c:v>728</c:v>
                </c:pt>
                <c:pt idx="8">
                  <c:v>794</c:v>
                </c:pt>
                <c:pt idx="11">
                  <c:v>677</c:v>
                </c:pt>
                <c:pt idx="14">
                  <c:v>626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31</c:v>
                </c:pt>
                <c:pt idx="3">
                  <c:v>8</c:v>
                </c:pt>
                <c:pt idx="6">
                  <c:v>8</c:v>
                </c:pt>
                <c:pt idx="9">
                  <c:v>0</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c:v>
                </c:pt>
                <c:pt idx="3">
                  <c:v>20</c:v>
                </c:pt>
                <c:pt idx="6">
                  <c:v>24</c:v>
                </c:pt>
                <c:pt idx="9">
                  <c:v>25</c:v>
                </c:pt>
                <c:pt idx="12">
                  <c:v>34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c:v>
                </c:pt>
                <c:pt idx="3">
                  <c:v>90</c:v>
                </c:pt>
                <c:pt idx="6">
                  <c:v>90</c:v>
                </c:pt>
                <c:pt idx="9">
                  <c:v>110</c:v>
                </c:pt>
                <c:pt idx="12">
                  <c:v>123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831</c:v>
                </c:pt>
                <c:pt idx="3">
                  <c:v>795</c:v>
                </c:pt>
                <c:pt idx="6">
                  <c:v>758</c:v>
                </c:pt>
                <c:pt idx="9">
                  <c:v>600</c:v>
                </c:pt>
                <c:pt idx="12">
                  <c:v>526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0872064"/>
        <c:axId val="150873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265</c:v>
                </c:pt>
                <c:pt idx="2">
                  <c:v>#N/A</c:v>
                </c:pt>
                <c:pt idx="3">
                  <c:v>#N/A</c:v>
                </c:pt>
                <c:pt idx="4">
                  <c:v>185</c:v>
                </c:pt>
                <c:pt idx="5">
                  <c:v>#N/A</c:v>
                </c:pt>
                <c:pt idx="6">
                  <c:v>#N/A</c:v>
                </c:pt>
                <c:pt idx="7">
                  <c:v>86</c:v>
                </c:pt>
                <c:pt idx="8">
                  <c:v>#N/A</c:v>
                </c:pt>
                <c:pt idx="9">
                  <c:v>#N/A</c:v>
                </c:pt>
                <c:pt idx="10">
                  <c:v>58</c:v>
                </c:pt>
                <c:pt idx="11">
                  <c:v>#N/A</c:v>
                </c:pt>
                <c:pt idx="12">
                  <c:v>#N/A</c:v>
                </c:pt>
                <c:pt idx="13">
                  <c:v>58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0872064"/>
        <c:axId val="150873984"/>
      </c:lineChart>
      <c:catAx>
        <c:axId val="15087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873984"/>
        <c:crosses val="autoZero"/>
        <c:auto val="1"/>
        <c:lblAlgn val="ctr"/>
        <c:lblOffset val="100"/>
        <c:tickLblSkip val="1"/>
        <c:tickMarkSkip val="1"/>
        <c:noMultiLvlLbl val="0"/>
      </c:catAx>
      <c:valAx>
        <c:axId val="15087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7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7256</c:v>
                </c:pt>
                <c:pt idx="5">
                  <c:v>7456</c:v>
                </c:pt>
                <c:pt idx="8">
                  <c:v>7450</c:v>
                </c:pt>
                <c:pt idx="11">
                  <c:v>7454</c:v>
                </c:pt>
                <c:pt idx="14">
                  <c:v>7563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189</c:v>
                </c:pt>
                <c:pt idx="5">
                  <c:v>177</c:v>
                </c:pt>
                <c:pt idx="8">
                  <c:v>168</c:v>
                </c:pt>
                <c:pt idx="11">
                  <c:v>115</c:v>
                </c:pt>
                <c:pt idx="14">
                  <c:v>111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3523</c:v>
                </c:pt>
                <c:pt idx="5">
                  <c:v>3662</c:v>
                </c:pt>
                <c:pt idx="8">
                  <c:v>3710</c:v>
                </c:pt>
                <c:pt idx="11">
                  <c:v>3608</c:v>
                </c:pt>
                <c:pt idx="14">
                  <c:v>3423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773</c:v>
                </c:pt>
                <c:pt idx="3">
                  <c:v>700</c:v>
                </c:pt>
                <c:pt idx="6">
                  <c:v>605</c:v>
                </c:pt>
                <c:pt idx="9">
                  <c:v>564</c:v>
                </c:pt>
                <c:pt idx="12">
                  <c:v>588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357</c:v>
                </c:pt>
                <c:pt idx="3">
                  <c:v>356</c:v>
                </c:pt>
                <c:pt idx="6">
                  <c:v>372</c:v>
                </c:pt>
                <c:pt idx="9">
                  <c:v>245</c:v>
                </c:pt>
                <c:pt idx="12">
                  <c:v>215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3021</c:v>
                </c:pt>
                <c:pt idx="3">
                  <c:v>3591</c:v>
                </c:pt>
                <c:pt idx="6">
                  <c:v>3582</c:v>
                </c:pt>
                <c:pt idx="9">
                  <c:v>3665</c:v>
                </c:pt>
                <c:pt idx="12">
                  <c:v>3647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170</c:v>
                </c:pt>
                <c:pt idx="3">
                  <c:v>163</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6586</c:v>
                </c:pt>
                <c:pt idx="3">
                  <c:v>6353</c:v>
                </c:pt>
                <c:pt idx="6">
                  <c:v>6181</c:v>
                </c:pt>
                <c:pt idx="9">
                  <c:v>6271</c:v>
                </c:pt>
                <c:pt idx="12">
                  <c:v>6591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7225344"/>
        <c:axId val="157227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7225344"/>
        <c:axId val="157227264"/>
      </c:lineChart>
      <c:catAx>
        <c:axId val="15722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227264"/>
        <c:crosses val="autoZero"/>
        <c:auto val="1"/>
        <c:lblAlgn val="ctr"/>
        <c:lblOffset val="100"/>
        <c:tickLblSkip val="1"/>
        <c:tickMarkSkip val="1"/>
        <c:noMultiLvlLbl val="0"/>
      </c:catAx>
      <c:valAx>
        <c:axId val="15722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22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{D7AC6CD6-6AE5-47CD-8424-F7703FDE60CB}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{9AB7FA00-182B-4FD9-B7A2-897D5646806C}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{28FC9AEB-E06A-4559-BF76-906936B5178D}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{E5096251-3F01-4678-B65F-100601CA5414}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{21492850-36AF-4188-9375-2C6990CFCE34}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{8CC2DB06-0720-4D4B-A53D-3A18FA1469BF}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{8ED2B2C5-44D8-40BB-949A-B12F7E5F636A}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{E96E7624-1E4B-4202-80A0-639935F570DB}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{FDDB3418-CEAB-43F5-B8AD-82841A283BDE}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{499E3EF7-1D79-4004-A1D6-442EBE7D6146}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0985856"/>
        <c:axId val="160987776"/>
      </c:scatterChart>
      <c:valAx>
        <c:axId val="160985856"/>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987776"/>
        <c:crosses val="autoZero"/>
        <c:crossBetween val="midCat"/>
      </c:valAx>
      <c:valAx>
        <c:axId val="160987776"/>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985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{2F61D3AF-7E8D-4A96-82C5-2C00CE6C10D3}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{F891D63C-1E3F-40E5-8600-D4C1AD4CD0D2}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{2C3450E5-3197-486F-8BFD-81CC2A0CB3E1}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{F77F6116-3D94-4537-AE35-623E7144052E}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{D531C170-FDC0-4237-8ABC-978603F2A86F}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6.8</c:v>
                </c:pt>
                <c:pt idx="1">
                  <c:v>5.5</c:v>
                </c:pt>
                <c:pt idx="2">
                  <c:v>3.8</c:v>
                </c:pt>
                <c:pt idx="3">
                  <c:v>2.2999999999999998</c:v>
                </c:pt>
                <c:pt idx="4">
                  <c:v>1.4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{C1E7618B-CFFE-4BF2-A09B-FA31AB596F16}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{6F793DD3-7091-4C7B-AF8A-2B4183429EE5}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{86C8A879-8928-4CCC-BDB9-BAAF561D9AC2}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{A935C889-C2B8-438D-9E26-D8C349B36A68}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{B855F637-59E9-42F5-BB10-61F67B199217}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1043200"/>
        <c:axId val="161045120"/>
      </c:scatterChart>
      <c:valAx>
        <c:axId val="161043200"/>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045120"/>
        <c:crosses val="autoZero"/>
        <c:crossBetween val="midCat"/>
      </c:valAx>
      <c:valAx>
        <c:axId val="161045120"/>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043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公債費支出が減少している。また、過疎債や合併特例債など交付税算入率の高い起債が多くなっているため、元利償還金と交付税算入公債費との差が小さい。その結果、実質公債費比率も減少傾向となっている。</a:t>
          </a:r>
        </a:p>
        <a:p>
          <a:r>
            <a:rPr kumimoji="1" lang="ja-JP" altLang="en-US" sz="1400">
              <a:latin typeface="ＭＳ ゴシック" pitchFamily="49" charset="-128"/>
              <a:ea typeface="ＭＳ ゴシック" pitchFamily="49" charset="-128"/>
            </a:rPr>
            <a:t>　しかし、既に平成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年度代の大型事業の償還は始まっており、今後も大型事業の実施を控えていることから、元利償還金は増加するものと推測する。</a:t>
          </a:r>
        </a:p>
        <a:p>
          <a:r>
            <a:rPr kumimoji="1" lang="ja-JP" altLang="en-US" sz="1400">
              <a:latin typeface="ＭＳ ゴシック" pitchFamily="49" charset="-128"/>
              <a:ea typeface="ＭＳ ゴシック" pitchFamily="49" charset="-128"/>
            </a:rPr>
            <a:t>　今後も、起債の発行と償還スケジュールの調整など起債のマネジメントを重視していく。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公債費が順調に減少し、更に流動資産をある程度確保する取り組みも並行して行ったため、平成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年度においても、将来負担比率ゼロの状態となっている。</a:t>
          </a:r>
        </a:p>
        <a:p>
          <a:r>
            <a:rPr kumimoji="1" lang="ja-JP" altLang="en-US" sz="1400">
              <a:latin typeface="ＭＳ ゴシック" pitchFamily="49" charset="-128"/>
              <a:ea typeface="ＭＳ ゴシック" pitchFamily="49" charset="-128"/>
            </a:rPr>
            <a:t>　しかし、既に平成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年度代の大型事業の償還は始まっており、今後も大型事業を控えていることから、今後は公債費負担が増加していくと見込まれる。</a:t>
          </a:r>
        </a:p>
        <a:p>
          <a:r>
            <a:rPr kumimoji="1" lang="ja-JP" altLang="en-US" sz="1400">
              <a:latin typeface="ＭＳ ゴシック" pitchFamily="49" charset="-128"/>
              <a:ea typeface="ＭＳ ゴシック" pitchFamily="49" charset="-128"/>
            </a:rPr>
            <a:t>　今後も、事業の必要性や事業効果を考慮し、起債に大きく依存することのない財政運営に努めていく。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21,596
21,542
101.59
8,875,150
8,126,175
683,298
5,195,560
6,591,346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類似団体平均よりも良好となっている。</a:t>
          </a:r>
          <a:endParaRPr lang="ja-JP" altLang="ja-JP">
            <a:effectLst/>
          </a:endParaRPr>
        </a:p>
        <a:p>
          <a:r>
            <a:rPr kumimoji="1" lang="ja-JP" altLang="ja-JP" sz="1100">
              <a:solidFill>
                <a:schemeClr val="dk1"/>
              </a:solidFill>
              <a:effectLst/>
              <a:latin typeface="+mn-lt"/>
              <a:ea typeface="+mn-ea"/>
              <a:cs typeface="+mn-cs"/>
            </a:rPr>
            <a:t>しかし、各施設の老朽化は進んでいくため、今後は公共施設等総合管理計画に基づき、施設ごとの修繕や官民連携及び統廃合を検討し、個別計画を策定することで適切な施設マネジメントに努める。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44813</xdr:rowOff>
    </xdr:from>
    <xdr:to>
      <xdr:col>3</xdr:col>
      <xdr:colOff>511175</xdr:colOff>
      <xdr:row>30</xdr:row>
      <xdr:rowOff>146413</xdr:rowOff>
    </xdr:to>
    <xdr:sp macro="" textlink="">
      <xdr:nvSpPr>
        <xdr:cNvPr id="85" name="円/楕円 84"/>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6"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137540</xdr:rowOff>
    </xdr:from>
    <xdr:ext cx="405111" cy="259045"/>
    <xdr:sp macro="" textlink="">
      <xdr:nvSpPr>
        <xdr:cNvPr id="87" name="n_1mainValue有形固定資産減価償却率"/>
        <xdr:cNvSpPr txBox="1"/>
      </xdr:nvSpPr>
      <xdr:spPr>
        <a:xfrm>
          <a:off x="3836043"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21,596
21,542
101.59
8,875,150
8,126,175
683,298
5,195,560
6,591,346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116840</xdr:rowOff>
    </xdr:from>
    <xdr:to>
      <xdr:col>5</xdr:col>
      <xdr:colOff>409575</xdr:colOff>
      <xdr:row>40</xdr:row>
      <xdr:rowOff>46990</xdr:rowOff>
    </xdr:to>
    <xdr:sp macro="" textlink="">
      <xdr:nvSpPr>
        <xdr:cNvPr id="70" name="円/楕円 69"/>
        <xdr:cNvSpPr/>
      </xdr:nvSpPr>
      <xdr:spPr>
        <a:xfrm>
          <a:off x="3746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38117</xdr:rowOff>
    </xdr:from>
    <xdr:ext cx="405111" cy="259045"/>
    <xdr:sp macro="" textlink="">
      <xdr:nvSpPr>
        <xdr:cNvPr id="72" name="n_1main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125344</xdr:rowOff>
    </xdr:from>
    <xdr:to>
      <xdr:col>14</xdr:col>
      <xdr:colOff>79375</xdr:colOff>
      <xdr:row>38</xdr:row>
      <xdr:rowOff>55494</xdr:rowOff>
    </xdr:to>
    <xdr:sp macro="" textlink="">
      <xdr:nvSpPr>
        <xdr:cNvPr id="108" name="円/楕円 107"/>
        <xdr:cNvSpPr/>
      </xdr:nvSpPr>
      <xdr:spPr>
        <a:xfrm>
          <a:off x="9588500" y="646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107063</xdr:rowOff>
    </xdr:from>
    <xdr:ext cx="469744" cy="259045"/>
    <xdr:sp macro="" textlink="">
      <xdr:nvSpPr>
        <xdr:cNvPr id="109" name="n_1aveValue【道路】&#10;一人当たり延長"/>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72021</xdr:rowOff>
    </xdr:from>
    <xdr:ext cx="534377" cy="259045"/>
    <xdr:sp macro="" textlink="">
      <xdr:nvSpPr>
        <xdr:cNvPr id="110" name="n_1mainValue【道路】&#10;一人当たり延長"/>
        <xdr:cNvSpPr txBox="1"/>
      </xdr:nvSpPr>
      <xdr:spPr>
        <a:xfrm>
          <a:off x="9359410" y="624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9" name="正方形/長方形 11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0" name="正方形/長方形 11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1" name="正方形/長方形 12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2" name="正方形/長方形 12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3" name="正方形/長方形 12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4" name="正方形/長方形 12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5" name="正方形/長方形 12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6" name="正方形/長方形 12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8" name="直線コネクタ 13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9" name="テキスト ボックス 13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0" name="直線コネクタ 13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1" name="テキスト ボックス 14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2" name="直線コネクタ 14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3" name="テキスト ボックス 14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4" name="直線コネクタ 14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5" name="テキスト ボックス 14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6" name="直線コネクタ 1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7" name="テキスト ボックス 1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149" name="直線コネクタ 148"/>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150"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151" name="直線コネクタ 150"/>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2"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3" name="直線コネクタ 15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154"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155" name="フローチャート : 判断 154"/>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156" name="フローチャート : 判断 155"/>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7" name="テキスト ボックス 1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8" name="テキスト ボックス 1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9" name="テキスト ボックス 1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0" name="テキスト ボックス 1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1" name="テキスト ボックス 1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90170</xdr:rowOff>
    </xdr:from>
    <xdr:to>
      <xdr:col>5</xdr:col>
      <xdr:colOff>409575</xdr:colOff>
      <xdr:row>85</xdr:row>
      <xdr:rowOff>20320</xdr:rowOff>
    </xdr:to>
    <xdr:sp macro="" textlink="">
      <xdr:nvSpPr>
        <xdr:cNvPr id="162" name="円/楕円 161"/>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163"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11447</xdr:rowOff>
    </xdr:from>
    <xdr:ext cx="405111" cy="259045"/>
    <xdr:sp macro="" textlink="">
      <xdr:nvSpPr>
        <xdr:cNvPr id="164" name="n_1mainValue【公営住宅】&#10;有形固定資産減価償却率"/>
        <xdr:cNvSpPr txBox="1"/>
      </xdr:nvSpPr>
      <xdr:spPr>
        <a:xfrm>
          <a:off x="3582043"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5" name="正方形/長方形 1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6" name="正方形/長方形 1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7" name="正方形/長方形 1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8" name="正方形/長方形 1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9" name="正方形/長方形 1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0" name="正方形/長方形 1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1" name="正方形/長方形 1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2" name="正方形/長方形 1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3" name="テキスト ボックス 1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4" name="直線コネクタ 1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5" name="直線コネクタ 1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6" name="テキスト ボックス 1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7" name="直線コネクタ 1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8" name="テキスト ボックス 1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9" name="直線コネクタ 1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0" name="テキスト ボックス 1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1" name="直線コネクタ 1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2" name="テキスト ボックス 1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3" name="直線コネクタ 1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4" name="テキスト ボックス 1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188" name="直線コネクタ 187"/>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189"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190" name="直線コネクタ 18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191"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192" name="直線コネクタ 191"/>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193"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194" name="フローチャート : 判断 193"/>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195" name="フローチャート : 判断 194"/>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6" name="テキスト ボックス 1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73406</xdr:rowOff>
    </xdr:from>
    <xdr:to>
      <xdr:col>14</xdr:col>
      <xdr:colOff>79375</xdr:colOff>
      <xdr:row>86</xdr:row>
      <xdr:rowOff>3556</xdr:rowOff>
    </xdr:to>
    <xdr:sp macro="" textlink="">
      <xdr:nvSpPr>
        <xdr:cNvPr id="201" name="円/楕円 200"/>
        <xdr:cNvSpPr/>
      </xdr:nvSpPr>
      <xdr:spPr>
        <a:xfrm>
          <a:off x="9588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02"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166133</xdr:rowOff>
    </xdr:from>
    <xdr:ext cx="469744" cy="259045"/>
    <xdr:sp macro="" textlink="">
      <xdr:nvSpPr>
        <xdr:cNvPr id="203" name="n_1mainValue【公営住宅】&#10;一人当たり面積"/>
        <xdr:cNvSpPr txBox="1"/>
      </xdr:nvSpPr>
      <xdr:spPr>
        <a:xfrm>
          <a:off x="93917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0" name="テキスト ボックス 22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1" name="直線コネクタ 2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2" name="テキスト ボックス 23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3" name="直線コネクタ 2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4" name="テキスト ボックス 2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5" name="直線コネクタ 2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6" name="テキスト ボックス 2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7" name="直線コネクタ 2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8" name="テキスト ボックス 2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9" name="直線コネクタ 2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0" name="テキスト ボックス 23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2" name="テキスト ボックス 2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244" name="直線コネクタ 243"/>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245"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246" name="直線コネクタ 245"/>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4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48" name="直線コネクタ 24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249"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250" name="フローチャート : 判断 249"/>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251" name="フローチャート : 判断 250"/>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19685</xdr:rowOff>
    </xdr:from>
    <xdr:to>
      <xdr:col>22</xdr:col>
      <xdr:colOff>415925</xdr:colOff>
      <xdr:row>36</xdr:row>
      <xdr:rowOff>121285</xdr:rowOff>
    </xdr:to>
    <xdr:sp macro="" textlink="">
      <xdr:nvSpPr>
        <xdr:cNvPr id="257" name="円/楕円 256"/>
        <xdr:cNvSpPr/>
      </xdr:nvSpPr>
      <xdr:spPr>
        <a:xfrm>
          <a:off x="15430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258"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137812</xdr:rowOff>
    </xdr:from>
    <xdr:ext cx="405111" cy="259045"/>
    <xdr:sp macro="" textlink="">
      <xdr:nvSpPr>
        <xdr:cNvPr id="259" name="n_1mainValue【認定こども園・幼稚園・保育所】&#10;有形固定資産減価償却率"/>
        <xdr:cNvSpPr txBox="1"/>
      </xdr:nvSpPr>
      <xdr:spPr>
        <a:xfrm>
          <a:off x="15266043"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7" name="正方形/長方形 2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8" name="テキスト ボックス 2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9" name="直線コネクタ 2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0" name="直線コネクタ 2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1" name="テキスト ボックス 2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2" name="直線コネクタ 2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3" name="テキスト ボックス 2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4" name="直線コネクタ 2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5" name="テキスト ボックス 2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6" name="直線コネクタ 2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7" name="テキスト ボックス 2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8" name="直線コネクタ 2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9" name="テキスト ボックス 2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0" name="直線コネクタ 2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1" name="テキスト ボックス 2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283" name="直線コネクタ 282"/>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284"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285" name="直線コネクタ 28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286"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287" name="直線コネクタ 286"/>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288"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289" name="フローチャート : 判断 288"/>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290" name="フローチャート : 判断 289"/>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147320</xdr:rowOff>
    </xdr:from>
    <xdr:to>
      <xdr:col>31</xdr:col>
      <xdr:colOff>85725</xdr:colOff>
      <xdr:row>40</xdr:row>
      <xdr:rowOff>77470</xdr:rowOff>
    </xdr:to>
    <xdr:sp macro="" textlink="">
      <xdr:nvSpPr>
        <xdr:cNvPr id="296" name="円/楕円 295"/>
        <xdr:cNvSpPr/>
      </xdr:nvSpPr>
      <xdr:spPr>
        <a:xfrm>
          <a:off x="21272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297"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93997</xdr:rowOff>
    </xdr:from>
    <xdr:ext cx="469744" cy="259045"/>
    <xdr:sp macro="" textlink="">
      <xdr:nvSpPr>
        <xdr:cNvPr id="298" name="n_1mainValue【認定こども園・幼稚園・保育所】&#10;一人当たり面積"/>
        <xdr:cNvSpPr txBox="1"/>
      </xdr:nvSpPr>
      <xdr:spPr>
        <a:xfrm>
          <a:off x="2107572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9" name="テキスト ボックス 3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0" name="直線コネクタ 3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1" name="テキスト ボックス 3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2" name="直線コネクタ 3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3" name="テキスト ボックス 3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6" name="直線コネクタ 3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7" name="テキスト ボックス 3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8" name="直線コネクタ 3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9" name="テキスト ボックス 3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1" name="テキスト ボックス 3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23" name="直線コネクタ 322"/>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24"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25" name="直線コネクタ 32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26"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27" name="直線コネクタ 326"/>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28"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29" name="フローチャート : 判断 328"/>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30" name="フローチャート : 判断 32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109220</xdr:rowOff>
    </xdr:from>
    <xdr:to>
      <xdr:col>22</xdr:col>
      <xdr:colOff>415925</xdr:colOff>
      <xdr:row>62</xdr:row>
      <xdr:rowOff>39370</xdr:rowOff>
    </xdr:to>
    <xdr:sp macro="" textlink="">
      <xdr:nvSpPr>
        <xdr:cNvPr id="336" name="円/楕円 335"/>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337"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30497</xdr:rowOff>
    </xdr:from>
    <xdr:ext cx="405111" cy="259045"/>
    <xdr:sp macro="" textlink="">
      <xdr:nvSpPr>
        <xdr:cNvPr id="338" name="n_1mainValue【学校施設】&#10;有形固定資産減価償却率"/>
        <xdr:cNvSpPr txBox="1"/>
      </xdr:nvSpPr>
      <xdr:spPr>
        <a:xfrm>
          <a:off x="15266043"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363" name="直線コネクタ 362"/>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364"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365" name="直線コネクタ 364"/>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366"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367" name="直線コネクタ 366"/>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368"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369" name="フローチャート : 判断 368"/>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370" name="フローチャート : 判断 369"/>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116840</xdr:rowOff>
    </xdr:from>
    <xdr:to>
      <xdr:col>31</xdr:col>
      <xdr:colOff>85725</xdr:colOff>
      <xdr:row>55</xdr:row>
      <xdr:rowOff>46990</xdr:rowOff>
    </xdr:to>
    <xdr:sp macro="" textlink="">
      <xdr:nvSpPr>
        <xdr:cNvPr id="376" name="円/楕円 375"/>
        <xdr:cNvSpPr/>
      </xdr:nvSpPr>
      <xdr:spPr>
        <a:xfrm>
          <a:off x="21272500" y="93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377"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63517</xdr:rowOff>
    </xdr:from>
    <xdr:ext cx="469744" cy="259045"/>
    <xdr:sp macro="" textlink="">
      <xdr:nvSpPr>
        <xdr:cNvPr id="378" name="n_1mainValue【学校施設】&#10;一人当たり面積"/>
        <xdr:cNvSpPr txBox="1"/>
      </xdr:nvSpPr>
      <xdr:spPr>
        <a:xfrm>
          <a:off x="21075727" y="915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5" name="テキスト ボックス 4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07" name="テキスト ボックス 40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17" name="テキスト ボックス 41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21" name="直線コネクタ 420"/>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22"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23" name="直線コネクタ 422"/>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24"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25" name="直線コネクタ 424"/>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26"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27" name="フローチャート : 判断 426"/>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28" name="フローチャート : 判断 427"/>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9" name="テキスト ボックス 4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62956</xdr:rowOff>
    </xdr:from>
    <xdr:to>
      <xdr:col>22</xdr:col>
      <xdr:colOff>415925</xdr:colOff>
      <xdr:row>103</xdr:row>
      <xdr:rowOff>164556</xdr:rowOff>
    </xdr:to>
    <xdr:sp macro="" textlink="">
      <xdr:nvSpPr>
        <xdr:cNvPr id="434" name="円/楕円 433"/>
        <xdr:cNvSpPr/>
      </xdr:nvSpPr>
      <xdr:spPr>
        <a:xfrm>
          <a:off x="15430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435"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9633</xdr:rowOff>
    </xdr:from>
    <xdr:ext cx="405111" cy="259045"/>
    <xdr:sp macro="" textlink="">
      <xdr:nvSpPr>
        <xdr:cNvPr id="436" name="n_1mainValue【公民館】&#10;有形固定資産減価償却率"/>
        <xdr:cNvSpPr txBox="1"/>
      </xdr:nvSpPr>
      <xdr:spPr>
        <a:xfrm>
          <a:off x="15266043"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7" name="直線コネクタ 4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8" name="テキスト ボックス 4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9" name="直線コネクタ 4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0" name="テキスト ボックス 4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1" name="直線コネクタ 4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2" name="テキスト ボックス 4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3" name="直線コネクタ 4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4" name="テキスト ボックス 4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5" name="直線コネクタ 4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6" name="テキスト ボックス 4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7" name="直線コネクタ 4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8" name="テキスト ボックス 4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460" name="直線コネクタ 459"/>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461"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462" name="直線コネクタ 461"/>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463"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464" name="直線コネクタ 463"/>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465"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466" name="フローチャート : 判断 465"/>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467" name="フローチャート : 判断 466"/>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8" name="テキスト ボックス 4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9" name="テキスト ボックス 4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0" name="テキスト ボックス 4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1" name="テキスト ボックス 4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2" name="テキスト ボックス 4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158750</xdr:rowOff>
    </xdr:from>
    <xdr:to>
      <xdr:col>31</xdr:col>
      <xdr:colOff>85725</xdr:colOff>
      <xdr:row>103</xdr:row>
      <xdr:rowOff>88900</xdr:rowOff>
    </xdr:to>
    <xdr:sp macro="" textlink="">
      <xdr:nvSpPr>
        <xdr:cNvPr id="473" name="円/楕円 472"/>
        <xdr:cNvSpPr/>
      </xdr:nvSpPr>
      <xdr:spPr>
        <a:xfrm>
          <a:off x="21272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474" name="n_1ave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105427</xdr:rowOff>
    </xdr:from>
    <xdr:ext cx="469744" cy="259045"/>
    <xdr:sp macro="" textlink="">
      <xdr:nvSpPr>
        <xdr:cNvPr id="475" name="n_1mainValue【公民館】&#10;一人当たり面積"/>
        <xdr:cNvSpPr txBox="1"/>
      </xdr:nvSpPr>
      <xdr:spPr>
        <a:xfrm>
          <a:off x="210757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当町は東西</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キロメートル、南北</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キロメートルの細長い地形で、面積は</a:t>
          </a:r>
          <a:r>
            <a:rPr kumimoji="1" lang="en-US" altLang="ja-JP" sz="1100">
              <a:solidFill>
                <a:schemeClr val="dk1"/>
              </a:solidFill>
              <a:effectLst/>
              <a:latin typeface="+mn-lt"/>
              <a:ea typeface="+mn-ea"/>
              <a:cs typeface="+mn-cs"/>
            </a:rPr>
            <a:t>101.59</a:t>
          </a:r>
          <a:r>
            <a:rPr kumimoji="1" lang="ja-JP" altLang="ja-JP" sz="1100">
              <a:solidFill>
                <a:schemeClr val="dk1"/>
              </a:solidFill>
              <a:effectLst/>
              <a:latin typeface="+mn-lt"/>
              <a:ea typeface="+mn-ea"/>
              <a:cs typeface="+mn-cs"/>
            </a:rPr>
            <a:t>平方キロメートルに及ぶ広範な区域に集落が点在しているため、一人当たりの道路延長が多く、類似団体を大きく上回っている。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認定こども園・幼稚園・保育所については、施設の老朽化が進んでいるため有形固定資産減価償却率が高く、類似団体を大きく上回っている。現在、平成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年度の完成に向け麻生保育所の改築事業を実施しているため、今後、有形固定資産減価償却率は減少すると推測する。</a:t>
          </a:r>
          <a:endParaRPr lang="ja-JP" altLang="ja-JP" sz="1400">
            <a:effectLst/>
          </a:endParaRPr>
        </a:p>
        <a:p>
          <a:r>
            <a:rPr kumimoji="1" lang="ja-JP" altLang="ja-JP" sz="1100">
              <a:solidFill>
                <a:schemeClr val="dk1"/>
              </a:solidFill>
              <a:effectLst/>
              <a:latin typeface="+mn-lt"/>
              <a:ea typeface="+mn-ea"/>
              <a:cs typeface="+mn-cs"/>
            </a:rPr>
            <a:t>　学校施設については、近年の社会情勢の変化や過疎化・少子化が進展する中、一人当たりの面積が多く、類似団体を大きく上回っている。平成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日に広田地区の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校が統合し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校となったため、一人当たりの面積は減少する。</a:t>
          </a:r>
          <a:endParaRPr lang="ja-JP" altLang="ja-JP" sz="1400">
            <a:effectLst/>
          </a:endParaRPr>
        </a:p>
        <a:p>
          <a:r>
            <a:rPr kumimoji="1" lang="ja-JP" altLang="ja-JP" sz="1100">
              <a:solidFill>
                <a:schemeClr val="dk1"/>
              </a:solidFill>
              <a:effectLst/>
              <a:latin typeface="+mn-lt"/>
              <a:ea typeface="+mn-ea"/>
              <a:cs typeface="+mn-cs"/>
            </a:rPr>
            <a:t>　また、砥部地域の小学校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校についても計画的に改修工事を行っているため、有形固定資産減価償却率も減少すると推測する。</a:t>
          </a:r>
          <a:endParaRPr lang="ja-JP" altLang="ja-JP" sz="1400">
            <a:effectLst/>
          </a:endParaRPr>
        </a:p>
        <a:p>
          <a:r>
            <a:rPr kumimoji="1" lang="ja-JP" altLang="ja-JP" sz="1100">
              <a:solidFill>
                <a:schemeClr val="dk1"/>
              </a:solidFill>
              <a:effectLst/>
              <a:latin typeface="+mn-lt"/>
              <a:ea typeface="+mn-ea"/>
              <a:cs typeface="+mn-cs"/>
            </a:rPr>
            <a:t>　公民館については、施設の老朽化が進んでいるため有形固定資産減価償却率が高く、類似団体を大きく上回っている。現在、平成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年度の完成に向け中央公民館の耐震・大規模改修事業を実施しているため、今後、有形固定資産減価償却率は減少すると推測する。</a:t>
          </a:r>
          <a:endParaRPr lang="ja-JP" altLang="ja-JP" sz="1400">
            <a:effectLst/>
          </a:endParaRPr>
        </a:p>
        <a:p>
          <a:r>
            <a:rPr kumimoji="1" lang="ja-JP" altLang="ja-JP" sz="1100">
              <a:solidFill>
                <a:schemeClr val="dk1"/>
              </a:solidFill>
              <a:effectLst/>
              <a:latin typeface="+mn-lt"/>
              <a:ea typeface="+mn-ea"/>
              <a:cs typeface="+mn-cs"/>
            </a:rPr>
            <a:t>　いずれの施設も老朽化が進んできているため、今後も公共施設等総合管理計画に基づき、適切な施設運営に努める必要がある。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21,596
21,542
101.59
8,875,150
8,126,175
683,298
5,195,560
6,591,346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65803</xdr:rowOff>
    </xdr:from>
    <xdr:ext cx="405111" cy="259045"/>
    <xdr:sp macro="" textlink="">
      <xdr:nvSpPr>
        <xdr:cNvPr id="63"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73406</xdr:rowOff>
    </xdr:from>
    <xdr:to>
      <xdr:col>5</xdr:col>
      <xdr:colOff>409575</xdr:colOff>
      <xdr:row>41</xdr:row>
      <xdr:rowOff>3556</xdr:rowOff>
    </xdr:to>
    <xdr:sp macro="" textlink="">
      <xdr:nvSpPr>
        <xdr:cNvPr id="69" name="円/楕円 68"/>
        <xdr:cNvSpPr/>
      </xdr:nvSpPr>
      <xdr:spPr>
        <a:xfrm>
          <a:off x="3746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166133</xdr:rowOff>
    </xdr:from>
    <xdr:ext cx="405111" cy="259045"/>
    <xdr:sp macro="" textlink="">
      <xdr:nvSpPr>
        <xdr:cNvPr id="70" name="n_1mainValue【図書館】&#10;有形固定資産減価償却率"/>
        <xdr:cNvSpPr txBox="1"/>
      </xdr:nvSpPr>
      <xdr:spPr>
        <a:xfrm>
          <a:off x="3582043" y="702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3"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133350</xdr:rowOff>
    </xdr:from>
    <xdr:to>
      <xdr:col>14</xdr:col>
      <xdr:colOff>79375</xdr:colOff>
      <xdr:row>42</xdr:row>
      <xdr:rowOff>63500</xdr:rowOff>
    </xdr:to>
    <xdr:sp macro="" textlink="">
      <xdr:nvSpPr>
        <xdr:cNvPr id="109" name="円/楕円 108"/>
        <xdr:cNvSpPr/>
      </xdr:nvSpPr>
      <xdr:spPr>
        <a:xfrm>
          <a:off x="95885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54627</xdr:rowOff>
    </xdr:from>
    <xdr:ext cx="469744" cy="259045"/>
    <xdr:sp macro="" textlink="">
      <xdr:nvSpPr>
        <xdr:cNvPr id="110" name="n_1mainValue【図書館】&#10;一人当たり面積"/>
        <xdr:cNvSpPr txBox="1"/>
      </xdr:nvSpPr>
      <xdr:spPr>
        <a:xfrm>
          <a:off x="9391727" y="725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145"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50437</xdr:rowOff>
    </xdr:from>
    <xdr:to>
      <xdr:col>5</xdr:col>
      <xdr:colOff>409575</xdr:colOff>
      <xdr:row>64</xdr:row>
      <xdr:rowOff>152037</xdr:rowOff>
    </xdr:to>
    <xdr:sp macro="" textlink="">
      <xdr:nvSpPr>
        <xdr:cNvPr id="151" name="円/楕円 150"/>
        <xdr:cNvSpPr/>
      </xdr:nvSpPr>
      <xdr:spPr>
        <a:xfrm>
          <a:off x="3746500" y="1102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143164</xdr:rowOff>
    </xdr:from>
    <xdr:ext cx="405111" cy="259045"/>
    <xdr:sp macro="" textlink="">
      <xdr:nvSpPr>
        <xdr:cNvPr id="152" name="n_1mainValue【体育館・プール】&#10;有形固定資産減価償却率"/>
        <xdr:cNvSpPr txBox="1"/>
      </xdr:nvSpPr>
      <xdr:spPr>
        <a:xfrm>
          <a:off x="3582043" y="1111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84"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90170</xdr:rowOff>
    </xdr:from>
    <xdr:to>
      <xdr:col>14</xdr:col>
      <xdr:colOff>79375</xdr:colOff>
      <xdr:row>58</xdr:row>
      <xdr:rowOff>20320</xdr:rowOff>
    </xdr:to>
    <xdr:sp macro="" textlink="">
      <xdr:nvSpPr>
        <xdr:cNvPr id="190" name="円/楕円 189"/>
        <xdr:cNvSpPr/>
      </xdr:nvSpPr>
      <xdr:spPr>
        <a:xfrm>
          <a:off x="9588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36847</xdr:rowOff>
    </xdr:from>
    <xdr:ext cx="469744" cy="259045"/>
    <xdr:sp macro="" textlink="">
      <xdr:nvSpPr>
        <xdr:cNvPr id="191" name="n_1mainValue【体育館・プール】&#10;一人当たり面積"/>
        <xdr:cNvSpPr txBox="1"/>
      </xdr:nvSpPr>
      <xdr:spPr>
        <a:xfrm>
          <a:off x="9391727" y="96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4" name="直線コネクタ 213"/>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5"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6" name="直線コネクタ 21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7"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8" name="直線コネクタ 217"/>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9"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0" name="フローチャート : 判断 219"/>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1" name="フローチャート : 判断 220"/>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2"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49022</xdr:rowOff>
    </xdr:from>
    <xdr:to>
      <xdr:col>5</xdr:col>
      <xdr:colOff>409575</xdr:colOff>
      <xdr:row>83</xdr:row>
      <xdr:rowOff>150622</xdr:rowOff>
    </xdr:to>
    <xdr:sp macro="" textlink="">
      <xdr:nvSpPr>
        <xdr:cNvPr id="228" name="円/楕円 227"/>
        <xdr:cNvSpPr/>
      </xdr:nvSpPr>
      <xdr:spPr>
        <a:xfrm>
          <a:off x="3746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167149</xdr:rowOff>
    </xdr:from>
    <xdr:ext cx="405111" cy="259045"/>
    <xdr:sp macro="" textlink="">
      <xdr:nvSpPr>
        <xdr:cNvPr id="229" name="n_1mainValue【福祉施設】&#10;有形固定資産減価償却率"/>
        <xdr:cNvSpPr txBox="1"/>
      </xdr:nvSpPr>
      <xdr:spPr>
        <a:xfrm>
          <a:off x="3582043"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4" name="直線コネクタ 24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5" name="テキスト ボックス 24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9" name="直線コネクタ 248"/>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0"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1" name="直線コネクタ 250"/>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2"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3" name="直線コネクタ 252"/>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4"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5" name="フローチャート : 判断 254"/>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6" name="フローチャート : 判断 255"/>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17163</xdr:rowOff>
    </xdr:from>
    <xdr:ext cx="469744" cy="259045"/>
    <xdr:sp macro="" textlink="">
      <xdr:nvSpPr>
        <xdr:cNvPr id="257" name="n_1aveValue【福祉施設】&#10;一人当たり面積"/>
        <xdr:cNvSpPr txBox="1"/>
      </xdr:nvSpPr>
      <xdr:spPr>
        <a:xfrm>
          <a:off x="93917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158750</xdr:rowOff>
    </xdr:from>
    <xdr:to>
      <xdr:col>14</xdr:col>
      <xdr:colOff>79375</xdr:colOff>
      <xdr:row>81</xdr:row>
      <xdr:rowOff>88900</xdr:rowOff>
    </xdr:to>
    <xdr:sp macro="" textlink="">
      <xdr:nvSpPr>
        <xdr:cNvPr id="263" name="円/楕円 262"/>
        <xdr:cNvSpPr/>
      </xdr:nvSpPr>
      <xdr:spPr>
        <a:xfrm>
          <a:off x="958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105427</xdr:rowOff>
    </xdr:from>
    <xdr:ext cx="469744" cy="259045"/>
    <xdr:sp macro="" textlink="">
      <xdr:nvSpPr>
        <xdr:cNvPr id="264" name="n_1mainValue【福祉施設】&#10;一人当たり面積"/>
        <xdr:cNvSpPr txBox="1"/>
      </xdr:nvSpPr>
      <xdr:spPr>
        <a:xfrm>
          <a:off x="9391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5" name="テキスト ボックス 27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5" name="テキスト ボックス 28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7" name="テキスト ボックス 28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89" name="直線コネクタ 288"/>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90"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91" name="直線コネクタ 290"/>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92"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93" name="直線コネクタ 292"/>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4"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5" name="フローチャート : 判断 29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6" name="フローチャート : 判断 295"/>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97"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122555</xdr:rowOff>
    </xdr:from>
    <xdr:to>
      <xdr:col>5</xdr:col>
      <xdr:colOff>409575</xdr:colOff>
      <xdr:row>108</xdr:row>
      <xdr:rowOff>52705</xdr:rowOff>
    </xdr:to>
    <xdr:sp macro="" textlink="">
      <xdr:nvSpPr>
        <xdr:cNvPr id="303" name="円/楕円 302"/>
        <xdr:cNvSpPr/>
      </xdr:nvSpPr>
      <xdr:spPr>
        <a:xfrm>
          <a:off x="3746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43832</xdr:rowOff>
    </xdr:from>
    <xdr:ext cx="405111" cy="259045"/>
    <xdr:sp macro="" textlink="">
      <xdr:nvSpPr>
        <xdr:cNvPr id="304" name="n_1mainValue【市民会館】&#10;有形固定資産減価償却率"/>
        <xdr:cNvSpPr txBox="1"/>
      </xdr:nvSpPr>
      <xdr:spPr>
        <a:xfrm>
          <a:off x="3582043"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5" name="テキスト ボックス 31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16" name="直線コネクタ 31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7" name="テキスト ボックス 31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9" name="テキスト ボックス 31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0" name="直線コネクタ 31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21" name="テキスト ボックス 32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3" name="テキスト ボックス 3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325" name="直線コネクタ 324"/>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326"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327" name="直線コネクタ 326"/>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328"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329" name="直線コネクタ 328"/>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330"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331" name="フローチャート : 判断 330"/>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332" name="フローチャート : 判断 331"/>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89552</xdr:rowOff>
    </xdr:from>
    <xdr:ext cx="469744" cy="259045"/>
    <xdr:sp macro="" textlink="">
      <xdr:nvSpPr>
        <xdr:cNvPr id="333" name="n_1aveValue【市民会館】&#10;一人当たり面積"/>
        <xdr:cNvSpPr txBox="1"/>
      </xdr:nvSpPr>
      <xdr:spPr>
        <a:xfrm>
          <a:off x="93917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99695</xdr:rowOff>
    </xdr:from>
    <xdr:to>
      <xdr:col>14</xdr:col>
      <xdr:colOff>79375</xdr:colOff>
      <xdr:row>104</xdr:row>
      <xdr:rowOff>29845</xdr:rowOff>
    </xdr:to>
    <xdr:sp macro="" textlink="">
      <xdr:nvSpPr>
        <xdr:cNvPr id="339" name="円/楕円 338"/>
        <xdr:cNvSpPr/>
      </xdr:nvSpPr>
      <xdr:spPr>
        <a:xfrm>
          <a:off x="9588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46372</xdr:rowOff>
    </xdr:from>
    <xdr:ext cx="469744" cy="259045"/>
    <xdr:sp macro="" textlink="">
      <xdr:nvSpPr>
        <xdr:cNvPr id="340" name="n_1mainValue【市民会館】&#10;一人当たり面積"/>
        <xdr:cNvSpPr txBox="1"/>
      </xdr:nvSpPr>
      <xdr:spPr>
        <a:xfrm>
          <a:off x="9391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1" name="テキスト ボックス 35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2" name="直線コネクタ 3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3" name="テキスト ボックス 35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4" name="直線コネクタ 3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5" name="テキスト ボックス 3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6" name="直線コネクタ 3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7" name="テキスト ボックス 3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8" name="直線コネクタ 3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9" name="テキスト ボックス 3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0" name="直線コネクタ 3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1" name="テキスト ボックス 3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2" name="直線コネクタ 3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3" name="テキスト ボックス 36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5" name="テキスト ボックス 36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67" name="直線コネクタ 366"/>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68"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69" name="直線コネクタ 368"/>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70"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71" name="直線コネクタ 370"/>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72"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3" name="フローチャート : 判断 372"/>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74" name="フローチャート : 判断 373"/>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135363</xdr:rowOff>
    </xdr:from>
    <xdr:ext cx="405111" cy="259045"/>
    <xdr:sp macro="" textlink="">
      <xdr:nvSpPr>
        <xdr:cNvPr id="375" name="n_1aveValue【一般廃棄物処理施設】&#10;有形固定資産減価償却率"/>
        <xdr:cNvSpPr txBox="1"/>
      </xdr:nvSpPr>
      <xdr:spPr>
        <a:xfrm>
          <a:off x="15266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7438</xdr:rowOff>
    </xdr:from>
    <xdr:to>
      <xdr:col>22</xdr:col>
      <xdr:colOff>415925</xdr:colOff>
      <xdr:row>41</xdr:row>
      <xdr:rowOff>109038</xdr:rowOff>
    </xdr:to>
    <xdr:sp macro="" textlink="">
      <xdr:nvSpPr>
        <xdr:cNvPr id="381" name="円/楕円 380"/>
        <xdr:cNvSpPr/>
      </xdr:nvSpPr>
      <xdr:spPr>
        <a:xfrm>
          <a:off x="15430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100165</xdr:rowOff>
    </xdr:from>
    <xdr:ext cx="405111" cy="259045"/>
    <xdr:sp macro="" textlink="">
      <xdr:nvSpPr>
        <xdr:cNvPr id="382" name="n_1mainValue【一般廃棄物処理施設】&#10;有形固定資産減価償却率"/>
        <xdr:cNvSpPr txBox="1"/>
      </xdr:nvSpPr>
      <xdr:spPr>
        <a:xfrm>
          <a:off x="15266043"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93" name="テキスト ボックス 39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95" name="テキスト ボックス 39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7" name="テキスト ボックス 39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99" name="テキスト ボックス 39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1" name="テキスト ボックス 40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3" name="テキスト ボックス 40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138303</xdr:rowOff>
    </xdr:from>
    <xdr:to>
      <xdr:col>32</xdr:col>
      <xdr:colOff>186689</xdr:colOff>
      <xdr:row>41</xdr:row>
      <xdr:rowOff>134518</xdr:rowOff>
    </xdr:to>
    <xdr:cxnSp macro="">
      <xdr:nvCxnSpPr>
        <xdr:cNvPr id="407" name="直線コネクタ 406"/>
        <xdr:cNvCxnSpPr/>
      </xdr:nvCxnSpPr>
      <xdr:spPr>
        <a:xfrm flipV="1">
          <a:off x="22160864" y="6653403"/>
          <a:ext cx="0" cy="51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138345</xdr:rowOff>
    </xdr:from>
    <xdr:ext cx="534377" cy="259045"/>
    <xdr:sp macro="" textlink="">
      <xdr:nvSpPr>
        <xdr:cNvPr id="408" name="【一般廃棄物処理施設】&#10;一人当たり有形固定資産（償却資産）額最小値テキスト"/>
        <xdr:cNvSpPr txBox="1"/>
      </xdr:nvSpPr>
      <xdr:spPr>
        <a:xfrm>
          <a:off x="22250400" y="716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134518</xdr:rowOff>
    </xdr:from>
    <xdr:to>
      <xdr:col>32</xdr:col>
      <xdr:colOff>276225</xdr:colOff>
      <xdr:row>41</xdr:row>
      <xdr:rowOff>134518</xdr:rowOff>
    </xdr:to>
    <xdr:cxnSp macro="">
      <xdr:nvCxnSpPr>
        <xdr:cNvPr id="409" name="直線コネクタ 408"/>
        <xdr:cNvCxnSpPr/>
      </xdr:nvCxnSpPr>
      <xdr:spPr>
        <a:xfrm>
          <a:off x="22072600" y="7163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84980</xdr:rowOff>
    </xdr:from>
    <xdr:ext cx="534377" cy="259045"/>
    <xdr:sp macro="" textlink="">
      <xdr:nvSpPr>
        <xdr:cNvPr id="410" name="【一般廃棄物処理施設】&#10;一人当たり有形固定資産（償却資産）額最大値テキスト"/>
        <xdr:cNvSpPr txBox="1"/>
      </xdr:nvSpPr>
      <xdr:spPr>
        <a:xfrm>
          <a:off x="22250400" y="642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38</xdr:row>
      <xdr:rowOff>138303</xdr:rowOff>
    </xdr:from>
    <xdr:to>
      <xdr:col>32</xdr:col>
      <xdr:colOff>276225</xdr:colOff>
      <xdr:row>38</xdr:row>
      <xdr:rowOff>138303</xdr:rowOff>
    </xdr:to>
    <xdr:cxnSp macro="">
      <xdr:nvCxnSpPr>
        <xdr:cNvPr id="411" name="直線コネクタ 410"/>
        <xdr:cNvCxnSpPr/>
      </xdr:nvCxnSpPr>
      <xdr:spPr>
        <a:xfrm>
          <a:off x="22072600" y="665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62209</xdr:rowOff>
    </xdr:from>
    <xdr:ext cx="534377" cy="259045"/>
    <xdr:sp macro="" textlink="">
      <xdr:nvSpPr>
        <xdr:cNvPr id="412" name="【一般廃棄物処理施設】&#10;一人当たり有形固定資産（償却資産）額平均値テキスト"/>
        <xdr:cNvSpPr txBox="1"/>
      </xdr:nvSpPr>
      <xdr:spPr>
        <a:xfrm>
          <a:off x="22250400" y="6748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83782</xdr:rowOff>
    </xdr:from>
    <xdr:to>
      <xdr:col>32</xdr:col>
      <xdr:colOff>238125</xdr:colOff>
      <xdr:row>40</xdr:row>
      <xdr:rowOff>13932</xdr:rowOff>
    </xdr:to>
    <xdr:sp macro="" textlink="">
      <xdr:nvSpPr>
        <xdr:cNvPr id="413" name="フローチャート : 判断 412"/>
        <xdr:cNvSpPr/>
      </xdr:nvSpPr>
      <xdr:spPr>
        <a:xfrm>
          <a:off x="22110700" y="67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66104</xdr:rowOff>
    </xdr:from>
    <xdr:to>
      <xdr:col>31</xdr:col>
      <xdr:colOff>85725</xdr:colOff>
      <xdr:row>39</xdr:row>
      <xdr:rowOff>167704</xdr:rowOff>
    </xdr:to>
    <xdr:sp macro="" textlink="">
      <xdr:nvSpPr>
        <xdr:cNvPr id="414" name="フローチャート : 判断 413"/>
        <xdr:cNvSpPr/>
      </xdr:nvSpPr>
      <xdr:spPr>
        <a:xfrm>
          <a:off x="21272500" y="6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158831</xdr:rowOff>
    </xdr:from>
    <xdr:ext cx="534377" cy="259045"/>
    <xdr:sp macro="" textlink="">
      <xdr:nvSpPr>
        <xdr:cNvPr id="415" name="n_1aveValue【一般廃棄物処理施設】&#10;一人当たり有形固定資産（償却資産）額"/>
        <xdr:cNvSpPr txBox="1"/>
      </xdr:nvSpPr>
      <xdr:spPr>
        <a:xfrm>
          <a:off x="21043411" y="68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17297</xdr:rowOff>
    </xdr:from>
    <xdr:to>
      <xdr:col>31</xdr:col>
      <xdr:colOff>85725</xdr:colOff>
      <xdr:row>33</xdr:row>
      <xdr:rowOff>118897</xdr:rowOff>
    </xdr:to>
    <xdr:sp macro="" textlink="">
      <xdr:nvSpPr>
        <xdr:cNvPr id="421" name="円/楕円 420"/>
        <xdr:cNvSpPr/>
      </xdr:nvSpPr>
      <xdr:spPr>
        <a:xfrm>
          <a:off x="21272500" y="56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135424</xdr:rowOff>
    </xdr:from>
    <xdr:ext cx="599010" cy="259045"/>
    <xdr:sp macro="" textlink="">
      <xdr:nvSpPr>
        <xdr:cNvPr id="422" name="n_1mainValue【一般廃棄物処理施設】&#10;一人当たり有形固定資産（償却資産）額"/>
        <xdr:cNvSpPr txBox="1"/>
      </xdr:nvSpPr>
      <xdr:spPr>
        <a:xfrm>
          <a:off x="21011094" y="545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43" name="テキスト ボックス 44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47" name="直線コネクタ 446"/>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48"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49" name="直線コネクタ 448"/>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50"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51" name="直線コネクタ 450"/>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52"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53" name="フローチャート : 判断 452"/>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54" name="フローチャート : 判断 453"/>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455"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103505</xdr:rowOff>
    </xdr:from>
    <xdr:to>
      <xdr:col>22</xdr:col>
      <xdr:colOff>415925</xdr:colOff>
      <xdr:row>61</xdr:row>
      <xdr:rowOff>33655</xdr:rowOff>
    </xdr:to>
    <xdr:sp macro="" textlink="">
      <xdr:nvSpPr>
        <xdr:cNvPr id="461" name="円/楕円 460"/>
        <xdr:cNvSpPr/>
      </xdr:nvSpPr>
      <xdr:spPr>
        <a:xfrm>
          <a:off x="15430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50182</xdr:rowOff>
    </xdr:from>
    <xdr:ext cx="405111" cy="259045"/>
    <xdr:sp macro="" textlink="">
      <xdr:nvSpPr>
        <xdr:cNvPr id="462" name="n_1mainValue【保健センター・保健所】&#10;有形固定資産減価償却率"/>
        <xdr:cNvSpPr txBox="1"/>
      </xdr:nvSpPr>
      <xdr:spPr>
        <a:xfrm>
          <a:off x="15266043"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84" name="直線コネクタ 483"/>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85"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86" name="直線コネクタ 485"/>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87"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88" name="直線コネクタ 487"/>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89"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90" name="フローチャート : 判断 489"/>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91" name="フローチャート : 判断 490"/>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92"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154940</xdr:rowOff>
    </xdr:from>
    <xdr:to>
      <xdr:col>31</xdr:col>
      <xdr:colOff>85725</xdr:colOff>
      <xdr:row>63</xdr:row>
      <xdr:rowOff>85090</xdr:rowOff>
    </xdr:to>
    <xdr:sp macro="" textlink="">
      <xdr:nvSpPr>
        <xdr:cNvPr id="498" name="円/楕円 497"/>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76217</xdr:rowOff>
    </xdr:from>
    <xdr:ext cx="469744" cy="259045"/>
    <xdr:sp macro="" textlink="">
      <xdr:nvSpPr>
        <xdr:cNvPr id="499"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5" name="正方形/長方形 51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6" name="直線コネクタ 5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7" name="テキスト ボックス 5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8" name="直線コネクタ 5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9" name="テキスト ボックス 5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0" name="直線コネクタ 5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1" name="テキスト ボックス 5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2" name="直線コネクタ 5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3" name="テキスト ボックス 5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4" name="直線コネクタ 5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5" name="テキスト ボックス 5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6" name="直線コネクタ 5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7" name="テキスト ボックス 5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41" name="直線コネクタ 540"/>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2"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3" name="直線コネクタ 5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44"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45" name="直線コネクタ 544"/>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46"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47" name="フローチャート : 判断 546"/>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48" name="フローチャート : 判断 547"/>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549"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17236</xdr:rowOff>
    </xdr:from>
    <xdr:to>
      <xdr:col>22</xdr:col>
      <xdr:colOff>415925</xdr:colOff>
      <xdr:row>104</xdr:row>
      <xdr:rowOff>118836</xdr:rowOff>
    </xdr:to>
    <xdr:sp macro="" textlink="">
      <xdr:nvSpPr>
        <xdr:cNvPr id="555" name="円/楕円 554"/>
        <xdr:cNvSpPr/>
      </xdr:nvSpPr>
      <xdr:spPr>
        <a:xfrm>
          <a:off x="15430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135363</xdr:rowOff>
    </xdr:from>
    <xdr:ext cx="405111" cy="259045"/>
    <xdr:sp macro="" textlink="">
      <xdr:nvSpPr>
        <xdr:cNvPr id="556" name="n_1mainValue【庁舎】&#10;有形固定資産減価償却率"/>
        <xdr:cNvSpPr txBox="1"/>
      </xdr:nvSpPr>
      <xdr:spPr>
        <a:xfrm>
          <a:off x="15266043"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7" name="直線コネクタ 56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8" name="テキスト ボックス 56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9" name="直線コネクタ 56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0" name="テキスト ボックス 56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1" name="直線コネクタ 57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2" name="テキスト ボックス 57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3" name="直線コネクタ 57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4" name="テキスト ボックス 57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78" name="直線コネクタ 577"/>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79"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80" name="直線コネクタ 579"/>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81"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82" name="直線コネクタ 581"/>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83"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84" name="フローチャート : 判断 583"/>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85" name="フローチャート : 判断 584"/>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74692</xdr:rowOff>
    </xdr:from>
    <xdr:ext cx="469744" cy="259045"/>
    <xdr:sp macro="" textlink="">
      <xdr:nvSpPr>
        <xdr:cNvPr id="586" name="n_1aveValue【庁舎】&#10;一人当たり面積"/>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107696</xdr:rowOff>
    </xdr:from>
    <xdr:to>
      <xdr:col>31</xdr:col>
      <xdr:colOff>85725</xdr:colOff>
      <xdr:row>103</xdr:row>
      <xdr:rowOff>37846</xdr:rowOff>
    </xdr:to>
    <xdr:sp macro="" textlink="">
      <xdr:nvSpPr>
        <xdr:cNvPr id="592" name="円/楕円 591"/>
        <xdr:cNvSpPr/>
      </xdr:nvSpPr>
      <xdr:spPr>
        <a:xfrm>
          <a:off x="21272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54373</xdr:rowOff>
    </xdr:from>
    <xdr:ext cx="469744" cy="259045"/>
    <xdr:sp macro="" textlink="">
      <xdr:nvSpPr>
        <xdr:cNvPr id="593" name="n_1mainValue【庁舎】&#10;一人当たり面積"/>
        <xdr:cNvSpPr txBox="1"/>
      </xdr:nvSpPr>
      <xdr:spPr>
        <a:xfrm>
          <a:off x="21075727" y="1737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廃棄物処理施設については、一人当たりの有形固定資産（償却資産）額が類似団体や県平均を大幅に上回っている。これは、町内の家庭から分別排出されるごみの内、燃料ごみを固形燃料に加工する美化センターの資産額が高いためである。</a:t>
          </a:r>
          <a:endParaRPr lang="ja-JP" altLang="ja-JP" sz="1400">
            <a:effectLst/>
          </a:endParaRPr>
        </a:p>
        <a:p>
          <a:r>
            <a:rPr kumimoji="1" lang="ja-JP" altLang="ja-JP" sz="1100">
              <a:solidFill>
                <a:schemeClr val="dk1"/>
              </a:solidFill>
              <a:effectLst/>
              <a:latin typeface="+mn-lt"/>
              <a:ea typeface="+mn-ea"/>
              <a:cs typeface="+mn-cs"/>
            </a:rPr>
            <a:t>　福祉施設については、有形固定資産減価償却率、一人当たりの面積ともに類似団体や県平均を上回っている。平成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年度完成予定の砥部町総合福祉センター（仮称）に、点在する福祉施設を集約することで効果的な施設運営を行う。</a:t>
          </a:r>
          <a:endParaRPr lang="ja-JP" altLang="ja-JP" sz="1400">
            <a:effectLst/>
          </a:endParaRPr>
        </a:p>
        <a:p>
          <a:r>
            <a:rPr kumimoji="1" lang="ja-JP" altLang="ja-JP" sz="1100">
              <a:solidFill>
                <a:schemeClr val="dk1"/>
              </a:solidFill>
              <a:effectLst/>
              <a:latin typeface="+mn-lt"/>
              <a:ea typeface="+mn-ea"/>
              <a:cs typeface="+mn-cs"/>
            </a:rPr>
            <a:t>　保健センターについては、建築後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経過しており老朽化が進行しているため、有形固定資産減価償却率が類似団体や県平均を上回っている。来庁者も多く、健康維持・増進に重要な施設であるため、今後も安全性を確保しつつ効率的・効果的な計画的に修繕を実施する。</a:t>
          </a:r>
          <a:endParaRPr lang="ja-JP" altLang="ja-JP" sz="1400">
            <a:effectLst/>
          </a:endParaRPr>
        </a:p>
        <a:p>
          <a:r>
            <a:rPr kumimoji="1" lang="ja-JP" altLang="ja-JP" sz="1100">
              <a:solidFill>
                <a:schemeClr val="dk1"/>
              </a:solidFill>
              <a:effectLst/>
              <a:latin typeface="+mn-lt"/>
              <a:ea typeface="+mn-ea"/>
              <a:cs typeface="+mn-cs"/>
            </a:rPr>
            <a:t>　いずれの施設も老朽化が進んできているため、今後も公共施設等総合管理計画に基づき、適切な施設運営に努める必要がある。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21,596
21,542
101.59
8,875,150
8,126,175
683,298
5,195,560
6,591,346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前年度</a:t>
          </a:r>
          <a:r>
            <a:rPr kumimoji="1" lang="ja-JP" altLang="en-US" sz="1400">
              <a:solidFill>
                <a:schemeClr val="dk1"/>
              </a:solidFill>
              <a:effectLst/>
              <a:latin typeface="+mn-lt"/>
              <a:ea typeface="+mn-ea"/>
              <a:cs typeface="+mn-cs"/>
            </a:rPr>
            <a:t>から</a:t>
          </a:r>
          <a:r>
            <a:rPr kumimoji="1" lang="en-US" altLang="ja-JP" sz="1400">
              <a:solidFill>
                <a:schemeClr val="dk1"/>
              </a:solidFill>
              <a:effectLst/>
              <a:latin typeface="+mn-lt"/>
              <a:ea typeface="+mn-ea"/>
              <a:cs typeface="+mn-cs"/>
            </a:rPr>
            <a:t>0.01</a:t>
          </a:r>
          <a:r>
            <a:rPr kumimoji="1" lang="ja-JP" altLang="en-US" sz="1400">
              <a:solidFill>
                <a:schemeClr val="dk1"/>
              </a:solidFill>
              <a:effectLst/>
              <a:latin typeface="+mn-lt"/>
              <a:ea typeface="+mn-ea"/>
              <a:cs typeface="+mn-cs"/>
            </a:rPr>
            <a:t>ポイント増加し、</a:t>
          </a:r>
          <a:r>
            <a:rPr kumimoji="1" lang="en-US" altLang="ja-JP" sz="1400">
              <a:solidFill>
                <a:schemeClr val="dk1"/>
              </a:solidFill>
              <a:effectLst/>
              <a:latin typeface="+mn-lt"/>
              <a:ea typeface="+mn-ea"/>
              <a:cs typeface="+mn-cs"/>
            </a:rPr>
            <a:t>0.46</a:t>
          </a:r>
          <a:r>
            <a:rPr kumimoji="1" lang="ja-JP" altLang="ja-JP" sz="1400">
              <a:solidFill>
                <a:schemeClr val="dk1"/>
              </a:solidFill>
              <a:effectLst/>
              <a:latin typeface="+mn-lt"/>
              <a:ea typeface="+mn-ea"/>
              <a:cs typeface="+mn-cs"/>
            </a:rPr>
            <a:t>となった。この数値は、県平均</a:t>
          </a:r>
          <a:r>
            <a:rPr kumimoji="1" lang="en-US" altLang="ja-JP" sz="1400">
              <a:solidFill>
                <a:schemeClr val="dk1"/>
              </a:solidFill>
              <a:effectLst/>
              <a:latin typeface="+mn-lt"/>
              <a:ea typeface="+mn-ea"/>
              <a:cs typeface="+mn-cs"/>
            </a:rPr>
            <a:t>0.44</a:t>
          </a:r>
          <a:r>
            <a:rPr kumimoji="1" lang="ja-JP" altLang="ja-JP" sz="1400">
              <a:solidFill>
                <a:schemeClr val="dk1"/>
              </a:solidFill>
              <a:effectLst/>
              <a:latin typeface="+mn-lt"/>
              <a:ea typeface="+mn-ea"/>
              <a:cs typeface="+mn-cs"/>
            </a:rPr>
            <a:t>よりは上回っているが、類似団体平均</a:t>
          </a:r>
          <a:r>
            <a:rPr kumimoji="1" lang="en-US" altLang="ja-JP" sz="1400">
              <a:solidFill>
                <a:schemeClr val="dk1"/>
              </a:solidFill>
              <a:effectLst/>
              <a:latin typeface="+mn-lt"/>
              <a:ea typeface="+mn-ea"/>
              <a:cs typeface="+mn-cs"/>
            </a:rPr>
            <a:t>0.65</a:t>
          </a:r>
          <a:r>
            <a:rPr kumimoji="1" lang="ja-JP" altLang="ja-JP" sz="1400">
              <a:solidFill>
                <a:schemeClr val="dk1"/>
              </a:solidFill>
              <a:effectLst/>
              <a:latin typeface="+mn-lt"/>
              <a:ea typeface="+mn-ea"/>
              <a:cs typeface="+mn-cs"/>
            </a:rPr>
            <a:t>を大きく下回っている。</a:t>
          </a:r>
          <a:endParaRPr lang="ja-JP" altLang="ja-JP" sz="1800">
            <a:effectLst/>
          </a:endParaRPr>
        </a:p>
        <a:p>
          <a:r>
            <a:rPr kumimoji="1" lang="ja-JP" altLang="ja-JP" sz="1400">
              <a:solidFill>
                <a:schemeClr val="dk1"/>
              </a:solidFill>
              <a:effectLst/>
              <a:latin typeface="+mn-lt"/>
              <a:ea typeface="+mn-ea"/>
              <a:cs typeface="+mn-cs"/>
            </a:rPr>
            <a:t>　本町は、大きな企業や商業の集積地域が少ないため、法人関係の収入が乏しく、この状況をすぐに改善することは困難である。</a:t>
          </a:r>
          <a:endParaRPr lang="ja-JP" altLang="ja-JP" sz="1800">
            <a:effectLst/>
          </a:endParaRPr>
        </a:p>
        <a:p>
          <a:r>
            <a:rPr kumimoji="1" lang="ja-JP" altLang="ja-JP" sz="1400">
              <a:solidFill>
                <a:schemeClr val="dk1"/>
              </a:solidFill>
              <a:effectLst/>
              <a:latin typeface="+mn-lt"/>
              <a:ea typeface="+mn-ea"/>
              <a:cs typeface="+mn-cs"/>
            </a:rPr>
            <a:t>　今後も、財源確保と税負担の公平性を保つため、町税の滞納者に対する徴収を強化していく。</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44450</xdr:rowOff>
    </xdr:to>
    <xdr:cxnSp macro="">
      <xdr:nvCxnSpPr>
        <xdr:cNvPr id="68" name="直線コネクタ 67"/>
        <xdr:cNvCxnSpPr/>
      </xdr:nvCxnSpPr>
      <xdr:spPr>
        <a:xfrm flipV="1">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7" name="円/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123772</xdr:rowOff>
    </xdr:from>
    <xdr:ext cx="762000" cy="259045"/>
    <xdr:sp macro="" textlink="">
      <xdr:nvSpPr>
        <xdr:cNvPr id="88"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1.2</a:t>
          </a:r>
          <a:r>
            <a:rPr kumimoji="1" lang="ja-JP" altLang="en-US" sz="1300">
              <a:latin typeface="ＭＳ Ｐゴシック"/>
            </a:rPr>
            <a:t>ポイント悪化し、</a:t>
          </a:r>
          <a:r>
            <a:rPr kumimoji="1" lang="en-US" altLang="ja-JP" sz="1300">
              <a:latin typeface="ＭＳ Ｐゴシック"/>
            </a:rPr>
            <a:t>86.1</a:t>
          </a:r>
          <a:r>
            <a:rPr kumimoji="1" lang="ja-JP" altLang="en-US" sz="1300">
              <a:latin typeface="ＭＳ Ｐゴシック"/>
            </a:rPr>
            <a:t>％となった。県平均や類似団体平均よりも低い状態である。これは、公債費が順調に減少したことによるもので、平成</a:t>
          </a:r>
          <a:r>
            <a:rPr kumimoji="1" lang="en-US" altLang="ja-JP" sz="1300">
              <a:latin typeface="ＭＳ Ｐゴシック"/>
            </a:rPr>
            <a:t>27</a:t>
          </a:r>
          <a:r>
            <a:rPr kumimoji="1" lang="ja-JP" altLang="en-US" sz="1300">
              <a:latin typeface="ＭＳ Ｐゴシック"/>
            </a:rPr>
            <a:t>年度に続き、平成</a:t>
          </a:r>
          <a:r>
            <a:rPr kumimoji="1" lang="en-US" altLang="ja-JP" sz="1300">
              <a:latin typeface="ＭＳ Ｐゴシック"/>
            </a:rPr>
            <a:t>28</a:t>
          </a:r>
          <a:r>
            <a:rPr kumimoji="1" lang="ja-JP" altLang="en-US" sz="1300">
              <a:latin typeface="ＭＳ Ｐゴシック"/>
            </a:rPr>
            <a:t>年度においても、良好な状態と言える。</a:t>
          </a:r>
        </a:p>
        <a:p>
          <a:r>
            <a:rPr kumimoji="1" lang="ja-JP" altLang="en-US" sz="1300">
              <a:latin typeface="ＭＳ Ｐゴシック"/>
            </a:rPr>
            <a:t>　しかし、既に大型事業の償還は始まっており、今後も大型事業を控えていることから、今後は公債費負担が増加していくと見込まれる。</a:t>
          </a:r>
        </a:p>
        <a:p>
          <a:r>
            <a:rPr kumimoji="1" lang="ja-JP" altLang="en-US" sz="1300">
              <a:latin typeface="ＭＳ Ｐゴシック"/>
            </a:rPr>
            <a:t>　今後も、今以上に経常経費の削減を進めていくとともに、事業の必要性や事業効果を考慮し、起債に大きく依存することのない財政運営に努めていく。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160274</xdr:rowOff>
    </xdr:from>
    <xdr:to>
      <xdr:col>7</xdr:col>
      <xdr:colOff>152400</xdr:colOff>
      <xdr:row>63</xdr:row>
      <xdr:rowOff>46736</xdr:rowOff>
    </xdr:to>
    <xdr:cxnSp macro="">
      <xdr:nvCxnSpPr>
        <xdr:cNvPr id="129" name="直線コネクタ 128"/>
        <xdr:cNvCxnSpPr/>
      </xdr:nvCxnSpPr>
      <xdr:spPr>
        <a:xfrm>
          <a:off x="4114800" y="1079017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62</xdr:row>
      <xdr:rowOff>160274</xdr:rowOff>
    </xdr:to>
    <xdr:cxnSp macro="">
      <xdr:nvCxnSpPr>
        <xdr:cNvPr id="132" name="直線コネクタ 131"/>
        <xdr:cNvCxnSpPr/>
      </xdr:nvCxnSpPr>
      <xdr:spPr>
        <a:xfrm>
          <a:off x="3225800" y="107419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112014</xdr:rowOff>
    </xdr:from>
    <xdr:to>
      <xdr:col>4</xdr:col>
      <xdr:colOff>482600</xdr:colOff>
      <xdr:row>64</xdr:row>
      <xdr:rowOff>24892</xdr:rowOff>
    </xdr:to>
    <xdr:cxnSp macro="">
      <xdr:nvCxnSpPr>
        <xdr:cNvPr id="135" name="直線コネクタ 134"/>
        <xdr:cNvCxnSpPr/>
      </xdr:nvCxnSpPr>
      <xdr:spPr>
        <a:xfrm flipV="1">
          <a:off x="2336800" y="1074191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152908</xdr:rowOff>
    </xdr:from>
    <xdr:to>
      <xdr:col>3</xdr:col>
      <xdr:colOff>279400</xdr:colOff>
      <xdr:row>64</xdr:row>
      <xdr:rowOff>24892</xdr:rowOff>
    </xdr:to>
    <xdr:cxnSp macro="">
      <xdr:nvCxnSpPr>
        <xdr:cNvPr id="138" name="直線コネクタ 137"/>
        <xdr:cNvCxnSpPr/>
      </xdr:nvCxnSpPr>
      <xdr:spPr>
        <a:xfrm>
          <a:off x="1447800" y="109542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48" name="円/楕円 147"/>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12463</xdr:rowOff>
    </xdr:from>
    <xdr:ext cx="762000" cy="259045"/>
    <xdr:sp macro="" textlink="">
      <xdr:nvSpPr>
        <xdr:cNvPr id="149" name="財政構造の弾力性該当値テキスト"/>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109474</xdr:rowOff>
    </xdr:from>
    <xdr:to>
      <xdr:col>6</xdr:col>
      <xdr:colOff>50800</xdr:colOff>
      <xdr:row>63</xdr:row>
      <xdr:rowOff>39624</xdr:rowOff>
    </xdr:to>
    <xdr:sp macro="" textlink="">
      <xdr:nvSpPr>
        <xdr:cNvPr id="150" name="円/楕円 149"/>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49801</xdr:rowOff>
    </xdr:from>
    <xdr:ext cx="736600" cy="259045"/>
    <xdr:sp macro="" textlink="">
      <xdr:nvSpPr>
        <xdr:cNvPr id="151" name="テキスト ボックス 150"/>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52" name="円/楕円 151"/>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53" name="テキスト ボックス 152"/>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4" name="円/楕円 153"/>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60469</xdr:rowOff>
    </xdr:from>
    <xdr:ext cx="762000" cy="259045"/>
    <xdr:sp macro="" textlink="">
      <xdr:nvSpPr>
        <xdr:cNvPr id="155" name="テキスト ボックス 154"/>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6" name="円/楕円 155"/>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17035</xdr:rowOff>
    </xdr:from>
    <xdr:ext cx="762000" cy="259045"/>
    <xdr:sp macro="" textlink="">
      <xdr:nvSpPr>
        <xdr:cNvPr id="157" name="テキスト ボックス 156"/>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[143,610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1,633</a:t>
          </a:r>
          <a:r>
            <a:rPr kumimoji="1" lang="ja-JP" altLang="en-US" sz="1300">
              <a:latin typeface="ＭＳ Ｐゴシック"/>
            </a:rPr>
            <a:t>円増加し、</a:t>
          </a:r>
          <a:r>
            <a:rPr kumimoji="1" lang="en-US" altLang="ja-JP" sz="1300">
              <a:latin typeface="ＭＳ Ｐゴシック"/>
            </a:rPr>
            <a:t>143,610</a:t>
          </a:r>
          <a:r>
            <a:rPr kumimoji="1" lang="ja-JP" altLang="en-US" sz="1300">
              <a:latin typeface="ＭＳ Ｐゴシック"/>
            </a:rPr>
            <a:t>円となった。県平均や類似団体平均よりも上回っている状態である。</a:t>
          </a:r>
        </a:p>
        <a:p>
          <a:r>
            <a:rPr kumimoji="1" lang="ja-JP" altLang="en-US" sz="1300">
              <a:latin typeface="ＭＳ Ｐゴシック"/>
            </a:rPr>
            <a:t>　これは、平成</a:t>
          </a:r>
          <a:r>
            <a:rPr kumimoji="1" lang="en-US" altLang="ja-JP" sz="1300">
              <a:latin typeface="ＭＳ Ｐゴシック"/>
            </a:rPr>
            <a:t>28</a:t>
          </a:r>
          <a:r>
            <a:rPr kumimoji="1" lang="ja-JP" altLang="en-US" sz="1300">
              <a:latin typeface="ＭＳ Ｐゴシック"/>
            </a:rPr>
            <a:t>年度に臨時雇賃金の見直しを行ったことにより、賃金が増加したことによるものである。人件費の増加は落ち着いているものの、より計画的な採用を行い、定員管理の適正化及び効果的な執行体制の確立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24781</xdr:rowOff>
    </xdr:from>
    <xdr:to>
      <xdr:col>7</xdr:col>
      <xdr:colOff>152400</xdr:colOff>
      <xdr:row>82</xdr:row>
      <xdr:rowOff>32662</xdr:rowOff>
    </xdr:to>
    <xdr:cxnSp macro="">
      <xdr:nvCxnSpPr>
        <xdr:cNvPr id="190" name="直線コネクタ 189"/>
        <xdr:cNvCxnSpPr/>
      </xdr:nvCxnSpPr>
      <xdr:spPr>
        <a:xfrm>
          <a:off x="4114800" y="14083681"/>
          <a:ext cx="838200" cy="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164423</xdr:rowOff>
    </xdr:from>
    <xdr:to>
      <xdr:col>6</xdr:col>
      <xdr:colOff>0</xdr:colOff>
      <xdr:row>82</xdr:row>
      <xdr:rowOff>24781</xdr:rowOff>
    </xdr:to>
    <xdr:cxnSp macro="">
      <xdr:nvCxnSpPr>
        <xdr:cNvPr id="193" name="直線コネクタ 192"/>
        <xdr:cNvCxnSpPr/>
      </xdr:nvCxnSpPr>
      <xdr:spPr>
        <a:xfrm>
          <a:off x="3225800" y="14051873"/>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106014</xdr:rowOff>
    </xdr:from>
    <xdr:to>
      <xdr:col>4</xdr:col>
      <xdr:colOff>482600</xdr:colOff>
      <xdr:row>81</xdr:row>
      <xdr:rowOff>164423</xdr:rowOff>
    </xdr:to>
    <xdr:cxnSp macro="">
      <xdr:nvCxnSpPr>
        <xdr:cNvPr id="196" name="直線コネクタ 195"/>
        <xdr:cNvCxnSpPr/>
      </xdr:nvCxnSpPr>
      <xdr:spPr>
        <a:xfrm>
          <a:off x="2336800" y="13993464"/>
          <a:ext cx="889000" cy="5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106014</xdr:rowOff>
    </xdr:from>
    <xdr:to>
      <xdr:col>3</xdr:col>
      <xdr:colOff>279400</xdr:colOff>
      <xdr:row>81</xdr:row>
      <xdr:rowOff>108948</xdr:rowOff>
    </xdr:to>
    <xdr:cxnSp macro="">
      <xdr:nvCxnSpPr>
        <xdr:cNvPr id="199" name="直線コネクタ 198"/>
        <xdr:cNvCxnSpPr/>
      </xdr:nvCxnSpPr>
      <xdr:spPr>
        <a:xfrm flipV="1">
          <a:off x="1447800" y="13993464"/>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153312</xdr:rowOff>
    </xdr:from>
    <xdr:to>
      <xdr:col>7</xdr:col>
      <xdr:colOff>203200</xdr:colOff>
      <xdr:row>82</xdr:row>
      <xdr:rowOff>83462</xdr:rowOff>
    </xdr:to>
    <xdr:sp macro="" textlink="">
      <xdr:nvSpPr>
        <xdr:cNvPr id="209" name="円/楕円 208"/>
        <xdr:cNvSpPr/>
      </xdr:nvSpPr>
      <xdr:spPr>
        <a:xfrm>
          <a:off x="4902200" y="140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125389</xdr:rowOff>
    </xdr:from>
    <xdr:ext cx="762000" cy="259045"/>
    <xdr:sp macro="" textlink="">
      <xdr:nvSpPr>
        <xdr:cNvPr id="210" name="人件費・物件費等の状況該当値テキスト"/>
        <xdr:cNvSpPr txBox="1"/>
      </xdr:nvSpPr>
      <xdr:spPr>
        <a:xfrm>
          <a:off x="5041900" y="1401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143,610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145431</xdr:rowOff>
    </xdr:from>
    <xdr:to>
      <xdr:col>6</xdr:col>
      <xdr:colOff>50800</xdr:colOff>
      <xdr:row>82</xdr:row>
      <xdr:rowOff>75581</xdr:rowOff>
    </xdr:to>
    <xdr:sp macro="" textlink="">
      <xdr:nvSpPr>
        <xdr:cNvPr id="211" name="円/楕円 210"/>
        <xdr:cNvSpPr/>
      </xdr:nvSpPr>
      <xdr:spPr>
        <a:xfrm>
          <a:off x="4064000" y="140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60358</xdr:rowOff>
    </xdr:from>
    <xdr:ext cx="736600" cy="259045"/>
    <xdr:sp macro="" textlink="">
      <xdr:nvSpPr>
        <xdr:cNvPr id="212" name="テキスト ボックス 211"/>
        <xdr:cNvSpPr txBox="1"/>
      </xdr:nvSpPr>
      <xdr:spPr>
        <a:xfrm>
          <a:off x="3733800" y="14119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113623</xdr:rowOff>
    </xdr:from>
    <xdr:to>
      <xdr:col>4</xdr:col>
      <xdr:colOff>533400</xdr:colOff>
      <xdr:row>82</xdr:row>
      <xdr:rowOff>43773</xdr:rowOff>
    </xdr:to>
    <xdr:sp macro="" textlink="">
      <xdr:nvSpPr>
        <xdr:cNvPr id="213" name="円/楕円 212"/>
        <xdr:cNvSpPr/>
      </xdr:nvSpPr>
      <xdr:spPr>
        <a:xfrm>
          <a:off x="3175000" y="140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28550</xdr:rowOff>
    </xdr:from>
    <xdr:ext cx="762000" cy="259045"/>
    <xdr:sp macro="" textlink="">
      <xdr:nvSpPr>
        <xdr:cNvPr id="214" name="テキスト ボックス 213"/>
        <xdr:cNvSpPr txBox="1"/>
      </xdr:nvSpPr>
      <xdr:spPr>
        <a:xfrm>
          <a:off x="2844800" y="1408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55214</xdr:rowOff>
    </xdr:from>
    <xdr:to>
      <xdr:col>3</xdr:col>
      <xdr:colOff>330200</xdr:colOff>
      <xdr:row>81</xdr:row>
      <xdr:rowOff>156814</xdr:rowOff>
    </xdr:to>
    <xdr:sp macro="" textlink="">
      <xdr:nvSpPr>
        <xdr:cNvPr id="215" name="円/楕円 214"/>
        <xdr:cNvSpPr/>
      </xdr:nvSpPr>
      <xdr:spPr>
        <a:xfrm>
          <a:off x="2286000" y="1394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141591</xdr:rowOff>
    </xdr:from>
    <xdr:ext cx="762000" cy="259045"/>
    <xdr:sp macro="" textlink="">
      <xdr:nvSpPr>
        <xdr:cNvPr id="216" name="テキスト ボックス 215"/>
        <xdr:cNvSpPr txBox="1"/>
      </xdr:nvSpPr>
      <xdr:spPr>
        <a:xfrm>
          <a:off x="1955800" y="1402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58148</xdr:rowOff>
    </xdr:from>
    <xdr:to>
      <xdr:col>2</xdr:col>
      <xdr:colOff>127000</xdr:colOff>
      <xdr:row>81</xdr:row>
      <xdr:rowOff>159748</xdr:rowOff>
    </xdr:to>
    <xdr:sp macro="" textlink="">
      <xdr:nvSpPr>
        <xdr:cNvPr id="217" name="円/楕円 216"/>
        <xdr:cNvSpPr/>
      </xdr:nvSpPr>
      <xdr:spPr>
        <a:xfrm>
          <a:off x="1397000" y="139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144525</xdr:rowOff>
    </xdr:from>
    <xdr:ext cx="762000" cy="259045"/>
    <xdr:sp macro="" textlink="">
      <xdr:nvSpPr>
        <xdr:cNvPr id="218" name="テキスト ボックス 217"/>
        <xdr:cNvSpPr txBox="1"/>
      </xdr:nvSpPr>
      <xdr:spPr>
        <a:xfrm>
          <a:off x="1066800" y="1403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1.0</a:t>
          </a:r>
          <a:r>
            <a:rPr kumimoji="1" lang="ja-JP" altLang="en-US" sz="1300">
              <a:latin typeface="ＭＳ Ｐゴシック"/>
            </a:rPr>
            <a:t>ポイント上昇し、</a:t>
          </a:r>
          <a:r>
            <a:rPr kumimoji="1" lang="en-US" altLang="ja-JP" sz="1300">
              <a:latin typeface="ＭＳ Ｐゴシック"/>
            </a:rPr>
            <a:t>93.9</a:t>
          </a:r>
          <a:r>
            <a:rPr kumimoji="1" lang="ja-JP" altLang="en-US" sz="1300">
              <a:latin typeface="ＭＳ Ｐゴシック"/>
            </a:rPr>
            <a:t>％となった。</a:t>
          </a:r>
        </a:p>
        <a:p>
          <a:r>
            <a:rPr kumimoji="1" lang="ja-JP" altLang="en-US" sz="1300">
              <a:latin typeface="ＭＳ Ｐゴシック"/>
            </a:rPr>
            <a:t>　類似団体や全国町村比較と比較しても、低水準で推移している。今後も、業務に見合った給与水準に努める。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82</xdr:row>
      <xdr:rowOff>132443</xdr:rowOff>
    </xdr:to>
    <xdr:cxnSp macro="">
      <xdr:nvCxnSpPr>
        <xdr:cNvPr id="254" name="直線コネクタ 253"/>
        <xdr:cNvCxnSpPr/>
      </xdr:nvCxnSpPr>
      <xdr:spPr>
        <a:xfrm>
          <a:off x="16179800" y="1407643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82</xdr:row>
      <xdr:rowOff>17538</xdr:rowOff>
    </xdr:to>
    <xdr:cxnSp macro="">
      <xdr:nvCxnSpPr>
        <xdr:cNvPr id="257" name="直線コネクタ 256"/>
        <xdr:cNvCxnSpPr/>
      </xdr:nvCxnSpPr>
      <xdr:spPr>
        <a:xfrm>
          <a:off x="15290800" y="140189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97064</xdr:rowOff>
    </xdr:from>
    <xdr:to>
      <xdr:col>22</xdr:col>
      <xdr:colOff>203200</xdr:colOff>
      <xdr:row>81</xdr:row>
      <xdr:rowOff>131536</xdr:rowOff>
    </xdr:to>
    <xdr:cxnSp macro="">
      <xdr:nvCxnSpPr>
        <xdr:cNvPr id="260" name="直線コネクタ 259"/>
        <xdr:cNvCxnSpPr/>
      </xdr:nvCxnSpPr>
      <xdr:spPr>
        <a:xfrm>
          <a:off x="14401800" y="1398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97064</xdr:rowOff>
    </xdr:from>
    <xdr:to>
      <xdr:col>21</xdr:col>
      <xdr:colOff>0</xdr:colOff>
      <xdr:row>86</xdr:row>
      <xdr:rowOff>44148</xdr:rowOff>
    </xdr:to>
    <xdr:cxnSp macro="">
      <xdr:nvCxnSpPr>
        <xdr:cNvPr id="263" name="直線コネクタ 262"/>
        <xdr:cNvCxnSpPr/>
      </xdr:nvCxnSpPr>
      <xdr:spPr>
        <a:xfrm flipV="1">
          <a:off x="13512800" y="13984514"/>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3" name="円/楕円 272"/>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4"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138188</xdr:rowOff>
    </xdr:from>
    <xdr:to>
      <xdr:col>23</xdr:col>
      <xdr:colOff>457200</xdr:colOff>
      <xdr:row>82</xdr:row>
      <xdr:rowOff>68338</xdr:rowOff>
    </xdr:to>
    <xdr:sp macro="" textlink="">
      <xdr:nvSpPr>
        <xdr:cNvPr id="275" name="円/楕円 274"/>
        <xdr:cNvSpPr/>
      </xdr:nvSpPr>
      <xdr:spPr>
        <a:xfrm>
          <a:off x="16129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78515</xdr:rowOff>
    </xdr:from>
    <xdr:ext cx="736600" cy="259045"/>
    <xdr:sp macro="" textlink="">
      <xdr:nvSpPr>
        <xdr:cNvPr id="276" name="テキスト ボックス 275"/>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77" name="円/楕円 276"/>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78" name="テキスト ボックス 277"/>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46264</xdr:rowOff>
    </xdr:from>
    <xdr:to>
      <xdr:col>21</xdr:col>
      <xdr:colOff>50800</xdr:colOff>
      <xdr:row>81</xdr:row>
      <xdr:rowOff>147864</xdr:rowOff>
    </xdr:to>
    <xdr:sp macro="" textlink="">
      <xdr:nvSpPr>
        <xdr:cNvPr id="279" name="円/楕円 278"/>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158041</xdr:rowOff>
    </xdr:from>
    <xdr:ext cx="762000" cy="259045"/>
    <xdr:sp macro="" textlink="">
      <xdr:nvSpPr>
        <xdr:cNvPr id="280" name="テキスト ボックス 279"/>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164798</xdr:rowOff>
    </xdr:from>
    <xdr:to>
      <xdr:col>19</xdr:col>
      <xdr:colOff>533400</xdr:colOff>
      <xdr:row>86</xdr:row>
      <xdr:rowOff>94948</xdr:rowOff>
    </xdr:to>
    <xdr:sp macro="" textlink="">
      <xdr:nvSpPr>
        <xdr:cNvPr id="281" name="円/楕円 280"/>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105125</xdr:rowOff>
    </xdr:from>
    <xdr:ext cx="762000" cy="259045"/>
    <xdr:sp macro="" textlink="">
      <xdr:nvSpPr>
        <xdr:cNvPr id="282" name="テキスト ボックス 281"/>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0.1</a:t>
          </a:r>
          <a:r>
            <a:rPr kumimoji="1" lang="ja-JP" altLang="en-US" sz="1300">
              <a:latin typeface="ＭＳ Ｐゴシック"/>
            </a:rPr>
            <a:t>人増加し、</a:t>
          </a:r>
          <a:r>
            <a:rPr kumimoji="1" lang="en-US" altLang="ja-JP" sz="1300">
              <a:latin typeface="ＭＳ Ｐゴシック"/>
            </a:rPr>
            <a:t>7.87</a:t>
          </a:r>
          <a:r>
            <a:rPr kumimoji="1" lang="ja-JP" altLang="en-US" sz="1300">
              <a:latin typeface="ＭＳ Ｐゴシック"/>
            </a:rPr>
            <a:t>人となった。この数値は、類似団体や全国平均、県平均を上回っている。</a:t>
          </a:r>
        </a:p>
        <a:p>
          <a:r>
            <a:rPr kumimoji="1" lang="ja-JP" altLang="en-US" sz="1300">
              <a:latin typeface="ＭＳ Ｐゴシック"/>
            </a:rPr>
            <a:t>　本町においても他自治体と同様に人員削減を行っていたが、平成</a:t>
          </a:r>
          <a:r>
            <a:rPr kumimoji="1" lang="en-US" altLang="ja-JP" sz="1300">
              <a:latin typeface="ＭＳ Ｐゴシック"/>
            </a:rPr>
            <a:t>27</a:t>
          </a:r>
          <a:r>
            <a:rPr kumimoji="1" lang="ja-JP" altLang="en-US" sz="1300">
              <a:latin typeface="ＭＳ Ｐゴシック"/>
            </a:rPr>
            <a:t>年度以降は定員適正化計画に基づき、住民サービスの維持向上を図るための専門職員の確保や職員の年齢構成を考慮した新規採用を行っている。</a:t>
          </a:r>
        </a:p>
        <a:p>
          <a:r>
            <a:rPr kumimoji="1" lang="ja-JP" altLang="en-US" sz="1300">
              <a:latin typeface="ＭＳ Ｐゴシック"/>
            </a:rPr>
            <a:t>　今後も、厳しい財政状況を踏まえつつ、効率的で効果的な行政運営体制の確保に努める。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124551</xdr:rowOff>
    </xdr:from>
    <xdr:to>
      <xdr:col>24</xdr:col>
      <xdr:colOff>558800</xdr:colOff>
      <xdr:row>61</xdr:row>
      <xdr:rowOff>141787</xdr:rowOff>
    </xdr:to>
    <xdr:cxnSp macro="">
      <xdr:nvCxnSpPr>
        <xdr:cNvPr id="319" name="直線コネクタ 318"/>
        <xdr:cNvCxnSpPr/>
      </xdr:nvCxnSpPr>
      <xdr:spPr>
        <a:xfrm>
          <a:off x="16179800" y="1058300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124551</xdr:rowOff>
    </xdr:from>
    <xdr:to>
      <xdr:col>23</xdr:col>
      <xdr:colOff>406400</xdr:colOff>
      <xdr:row>61</xdr:row>
      <xdr:rowOff>126274</xdr:rowOff>
    </xdr:to>
    <xdr:cxnSp macro="">
      <xdr:nvCxnSpPr>
        <xdr:cNvPr id="322" name="直線コネクタ 321"/>
        <xdr:cNvCxnSpPr/>
      </xdr:nvCxnSpPr>
      <xdr:spPr>
        <a:xfrm flipV="1">
          <a:off x="15290800" y="1058300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76291</xdr:rowOff>
    </xdr:from>
    <xdr:to>
      <xdr:col>22</xdr:col>
      <xdr:colOff>203200</xdr:colOff>
      <xdr:row>61</xdr:row>
      <xdr:rowOff>126274</xdr:rowOff>
    </xdr:to>
    <xdr:cxnSp macro="">
      <xdr:nvCxnSpPr>
        <xdr:cNvPr id="325" name="直線コネクタ 324"/>
        <xdr:cNvCxnSpPr/>
      </xdr:nvCxnSpPr>
      <xdr:spPr>
        <a:xfrm>
          <a:off x="14401800" y="10534741"/>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76291</xdr:rowOff>
    </xdr:from>
    <xdr:to>
      <xdr:col>21</xdr:col>
      <xdr:colOff>0</xdr:colOff>
      <xdr:row>61</xdr:row>
      <xdr:rowOff>90079</xdr:rowOff>
    </xdr:to>
    <xdr:cxnSp macro="">
      <xdr:nvCxnSpPr>
        <xdr:cNvPr id="328" name="直線コネクタ 327"/>
        <xdr:cNvCxnSpPr/>
      </xdr:nvCxnSpPr>
      <xdr:spPr>
        <a:xfrm flipV="1">
          <a:off x="13512800" y="1053474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90987</xdr:rowOff>
    </xdr:from>
    <xdr:to>
      <xdr:col>24</xdr:col>
      <xdr:colOff>609600</xdr:colOff>
      <xdr:row>62</xdr:row>
      <xdr:rowOff>21137</xdr:rowOff>
    </xdr:to>
    <xdr:sp macro="" textlink="">
      <xdr:nvSpPr>
        <xdr:cNvPr id="338" name="円/楕円 337"/>
        <xdr:cNvSpPr/>
      </xdr:nvSpPr>
      <xdr:spPr>
        <a:xfrm>
          <a:off x="169672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63064</xdr:rowOff>
    </xdr:from>
    <xdr:ext cx="762000" cy="259045"/>
    <xdr:sp macro="" textlink="">
      <xdr:nvSpPr>
        <xdr:cNvPr id="339" name="定員管理の状況該当値テキスト"/>
        <xdr:cNvSpPr txBox="1"/>
      </xdr:nvSpPr>
      <xdr:spPr>
        <a:xfrm>
          <a:off x="17106900" y="1052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73751</xdr:rowOff>
    </xdr:from>
    <xdr:to>
      <xdr:col>23</xdr:col>
      <xdr:colOff>457200</xdr:colOff>
      <xdr:row>62</xdr:row>
      <xdr:rowOff>3901</xdr:rowOff>
    </xdr:to>
    <xdr:sp macro="" textlink="">
      <xdr:nvSpPr>
        <xdr:cNvPr id="340" name="円/楕円 339"/>
        <xdr:cNvSpPr/>
      </xdr:nvSpPr>
      <xdr:spPr>
        <a:xfrm>
          <a:off x="16129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160128</xdr:rowOff>
    </xdr:from>
    <xdr:ext cx="736600" cy="259045"/>
    <xdr:sp macro="" textlink="">
      <xdr:nvSpPr>
        <xdr:cNvPr id="341" name="テキスト ボックス 340"/>
        <xdr:cNvSpPr txBox="1"/>
      </xdr:nvSpPr>
      <xdr:spPr>
        <a:xfrm>
          <a:off x="15798800" y="10618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75474</xdr:rowOff>
    </xdr:from>
    <xdr:to>
      <xdr:col>22</xdr:col>
      <xdr:colOff>254000</xdr:colOff>
      <xdr:row>62</xdr:row>
      <xdr:rowOff>5624</xdr:rowOff>
    </xdr:to>
    <xdr:sp macro="" textlink="">
      <xdr:nvSpPr>
        <xdr:cNvPr id="342" name="円/楕円 341"/>
        <xdr:cNvSpPr/>
      </xdr:nvSpPr>
      <xdr:spPr>
        <a:xfrm>
          <a:off x="15240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161851</xdr:rowOff>
    </xdr:from>
    <xdr:ext cx="762000" cy="259045"/>
    <xdr:sp macro="" textlink="">
      <xdr:nvSpPr>
        <xdr:cNvPr id="343" name="テキスト ボックス 342"/>
        <xdr:cNvSpPr txBox="1"/>
      </xdr:nvSpPr>
      <xdr:spPr>
        <a:xfrm>
          <a:off x="14909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25491</xdr:rowOff>
    </xdr:from>
    <xdr:to>
      <xdr:col>21</xdr:col>
      <xdr:colOff>50800</xdr:colOff>
      <xdr:row>61</xdr:row>
      <xdr:rowOff>127091</xdr:rowOff>
    </xdr:to>
    <xdr:sp macro="" textlink="">
      <xdr:nvSpPr>
        <xdr:cNvPr id="344" name="円/楕円 343"/>
        <xdr:cNvSpPr/>
      </xdr:nvSpPr>
      <xdr:spPr>
        <a:xfrm>
          <a:off x="14351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111868</xdr:rowOff>
    </xdr:from>
    <xdr:ext cx="762000" cy="259045"/>
    <xdr:sp macro="" textlink="">
      <xdr:nvSpPr>
        <xdr:cNvPr id="345" name="テキスト ボックス 34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39279</xdr:rowOff>
    </xdr:from>
    <xdr:to>
      <xdr:col>19</xdr:col>
      <xdr:colOff>533400</xdr:colOff>
      <xdr:row>61</xdr:row>
      <xdr:rowOff>140879</xdr:rowOff>
    </xdr:to>
    <xdr:sp macro="" textlink="">
      <xdr:nvSpPr>
        <xdr:cNvPr id="346" name="円/楕円 345"/>
        <xdr:cNvSpPr/>
      </xdr:nvSpPr>
      <xdr:spPr>
        <a:xfrm>
          <a:off x="13462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125656</xdr:rowOff>
    </xdr:from>
    <xdr:ext cx="762000" cy="259045"/>
    <xdr:sp macro="" textlink="">
      <xdr:nvSpPr>
        <xdr:cNvPr id="347" name="テキスト ボックス 346"/>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0.9</a:t>
          </a:r>
          <a:r>
            <a:rPr kumimoji="1" lang="ja-JP" altLang="en-US" sz="1300">
              <a:latin typeface="ＭＳ Ｐゴシック"/>
            </a:rPr>
            <a:t>ポイント下がり、</a:t>
          </a:r>
          <a:r>
            <a:rPr kumimoji="1" lang="en-US" altLang="ja-JP" sz="1300">
              <a:latin typeface="ＭＳ Ｐゴシック"/>
            </a:rPr>
            <a:t>1.4</a:t>
          </a:r>
          <a:r>
            <a:rPr kumimoji="1" lang="ja-JP" altLang="en-US" sz="1300">
              <a:latin typeface="ＭＳ Ｐゴシック"/>
            </a:rPr>
            <a:t>％となった。県平均や類似団体平均よりも、かなり低い状態にある。</a:t>
          </a:r>
        </a:p>
        <a:p>
          <a:r>
            <a:rPr kumimoji="1" lang="ja-JP" altLang="en-US" sz="1300">
              <a:latin typeface="ＭＳ Ｐゴシック"/>
            </a:rPr>
            <a:t>　これは、平成</a:t>
          </a:r>
          <a:r>
            <a:rPr kumimoji="1" lang="en-US" altLang="ja-JP" sz="1300">
              <a:latin typeface="ＭＳ Ｐゴシック"/>
            </a:rPr>
            <a:t>28</a:t>
          </a:r>
          <a:r>
            <a:rPr kumimoji="1" lang="ja-JP" altLang="en-US" sz="1300">
              <a:latin typeface="ＭＳ Ｐゴシック"/>
            </a:rPr>
            <a:t>年度に大型償還が終了したためであるが、既に新たな大型事業の償還は始まっており、今後も大型事業を控えている状態にある。そのため、起債発行の抑制を引き続き推進し、事業の必要性や事業効果を考慮し、起債に大きく依存することがないように財政運営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52578</xdr:rowOff>
    </xdr:from>
    <xdr:to>
      <xdr:col>24</xdr:col>
      <xdr:colOff>558800</xdr:colOff>
      <xdr:row>37</xdr:row>
      <xdr:rowOff>139446</xdr:rowOff>
    </xdr:to>
    <xdr:cxnSp macro="">
      <xdr:nvCxnSpPr>
        <xdr:cNvPr id="379" name="直線コネクタ 378"/>
        <xdr:cNvCxnSpPr/>
      </xdr:nvCxnSpPr>
      <xdr:spPr>
        <a:xfrm flipV="1">
          <a:off x="16179800" y="63962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139446</xdr:rowOff>
    </xdr:from>
    <xdr:to>
      <xdr:col>23</xdr:col>
      <xdr:colOff>406400</xdr:colOff>
      <xdr:row>38</xdr:row>
      <xdr:rowOff>112776</xdr:rowOff>
    </xdr:to>
    <xdr:cxnSp macro="">
      <xdr:nvCxnSpPr>
        <xdr:cNvPr id="382" name="直線コネクタ 381"/>
        <xdr:cNvCxnSpPr/>
      </xdr:nvCxnSpPr>
      <xdr:spPr>
        <a:xfrm flipV="1">
          <a:off x="15290800" y="648309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112776</xdr:rowOff>
    </xdr:from>
    <xdr:to>
      <xdr:col>22</xdr:col>
      <xdr:colOff>203200</xdr:colOff>
      <xdr:row>39</xdr:row>
      <xdr:rowOff>105410</xdr:rowOff>
    </xdr:to>
    <xdr:cxnSp macro="">
      <xdr:nvCxnSpPr>
        <xdr:cNvPr id="385" name="直線コネクタ 384"/>
        <xdr:cNvCxnSpPr/>
      </xdr:nvCxnSpPr>
      <xdr:spPr>
        <a:xfrm flipV="1">
          <a:off x="14401800" y="662787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40</xdr:row>
      <xdr:rowOff>59436</xdr:rowOff>
    </xdr:to>
    <xdr:cxnSp macro="">
      <xdr:nvCxnSpPr>
        <xdr:cNvPr id="388" name="直線コネクタ 387"/>
        <xdr:cNvCxnSpPr/>
      </xdr:nvCxnSpPr>
      <xdr:spPr>
        <a:xfrm flipV="1">
          <a:off x="13512800" y="679196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1778</xdr:rowOff>
    </xdr:from>
    <xdr:to>
      <xdr:col>24</xdr:col>
      <xdr:colOff>609600</xdr:colOff>
      <xdr:row>37</xdr:row>
      <xdr:rowOff>103378</xdr:rowOff>
    </xdr:to>
    <xdr:sp macro="" textlink="">
      <xdr:nvSpPr>
        <xdr:cNvPr id="398" name="円/楕円 397"/>
        <xdr:cNvSpPr/>
      </xdr:nvSpPr>
      <xdr:spPr>
        <a:xfrm>
          <a:off x="169672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18305</xdr:rowOff>
    </xdr:from>
    <xdr:ext cx="762000" cy="259045"/>
    <xdr:sp macro="" textlink="">
      <xdr:nvSpPr>
        <xdr:cNvPr id="399" name="公債費負担の状況該当値テキスト"/>
        <xdr:cNvSpPr txBox="1"/>
      </xdr:nvSpPr>
      <xdr:spPr>
        <a:xfrm>
          <a:off x="17106900" y="619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88646</xdr:rowOff>
    </xdr:from>
    <xdr:to>
      <xdr:col>23</xdr:col>
      <xdr:colOff>457200</xdr:colOff>
      <xdr:row>38</xdr:row>
      <xdr:rowOff>18796</xdr:rowOff>
    </xdr:to>
    <xdr:sp macro="" textlink="">
      <xdr:nvSpPr>
        <xdr:cNvPr id="400" name="円/楕円 399"/>
        <xdr:cNvSpPr/>
      </xdr:nvSpPr>
      <xdr:spPr>
        <a:xfrm>
          <a:off x="16129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28973</xdr:rowOff>
    </xdr:from>
    <xdr:ext cx="736600" cy="259045"/>
    <xdr:sp macro="" textlink="">
      <xdr:nvSpPr>
        <xdr:cNvPr id="401" name="テキスト ボックス 400"/>
        <xdr:cNvSpPr txBox="1"/>
      </xdr:nvSpPr>
      <xdr:spPr>
        <a:xfrm>
          <a:off x="15798800" y="620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61976</xdr:rowOff>
    </xdr:from>
    <xdr:to>
      <xdr:col>22</xdr:col>
      <xdr:colOff>254000</xdr:colOff>
      <xdr:row>38</xdr:row>
      <xdr:rowOff>163576</xdr:rowOff>
    </xdr:to>
    <xdr:sp macro="" textlink="">
      <xdr:nvSpPr>
        <xdr:cNvPr id="402" name="円/楕円 401"/>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2303</xdr:rowOff>
    </xdr:from>
    <xdr:ext cx="762000" cy="259045"/>
    <xdr:sp macro="" textlink="">
      <xdr:nvSpPr>
        <xdr:cNvPr id="403" name="テキスト ボックス 402"/>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4" name="円/楕円 403"/>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5" name="テキスト ボックス 404"/>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8636</xdr:rowOff>
    </xdr:from>
    <xdr:to>
      <xdr:col>19</xdr:col>
      <xdr:colOff>533400</xdr:colOff>
      <xdr:row>40</xdr:row>
      <xdr:rowOff>110236</xdr:rowOff>
    </xdr:to>
    <xdr:sp macro="" textlink="">
      <xdr:nvSpPr>
        <xdr:cNvPr id="406" name="円/楕円 405"/>
        <xdr:cNvSpPr/>
      </xdr:nvSpPr>
      <xdr:spPr>
        <a:xfrm>
          <a:off x="13462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120413</xdr:rowOff>
    </xdr:from>
    <xdr:ext cx="762000" cy="259045"/>
    <xdr:sp macro="" textlink="">
      <xdr:nvSpPr>
        <xdr:cNvPr id="407" name="テキスト ボックス 406"/>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前年度同様ゼロとなった。</a:t>
          </a:r>
        </a:p>
        <a:p>
          <a:r>
            <a:rPr kumimoji="1" lang="ja-JP" altLang="en-US" sz="1300">
              <a:latin typeface="ＭＳ Ｐゴシック"/>
            </a:rPr>
            <a:t>　負債残高以上に換金可能資産があるためであるが、既に大型事業の償還は始まっており、今後も大型事業を抱えている。そのため、中長期財政計画の推計に基づき、引き続き起債発行の抑制を行っていく。また、事業の必要性や事業効果を考慮し、起債に大きく依存することのない財政運営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21,596
21,542
101.59
8,875,150
8,126,175
683,298
5,195,560
6,591,346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0.5</a:t>
          </a:r>
          <a:r>
            <a:rPr kumimoji="1" lang="ja-JP" altLang="en-US" sz="1300">
              <a:latin typeface="ＭＳ Ｐゴシック"/>
            </a:rPr>
            <a:t>ポイント改善した。類似団体や県内比較よりも高い水準である。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年度に、本町の定員適正化計画に基づく人員調整を行ったため、職員数が増加しており、類似団体や県内比較との差が大きくなった。</a:t>
          </a:r>
        </a:p>
        <a:p>
          <a:r>
            <a:rPr kumimoji="1" lang="ja-JP" altLang="en-US" sz="1300">
              <a:latin typeface="ＭＳ Ｐゴシック"/>
            </a:rPr>
            <a:t>　今後は、より計画的な採用を行い、定員管理の適正化及び効果的な執行体制の確立に努める。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156718</xdr:rowOff>
    </xdr:from>
    <xdr:to>
      <xdr:col>7</xdr:col>
      <xdr:colOff>15875</xdr:colOff>
      <xdr:row>38</xdr:row>
      <xdr:rowOff>8128</xdr:rowOff>
    </xdr:to>
    <xdr:cxnSp macro="">
      <xdr:nvCxnSpPr>
        <xdr:cNvPr id="64" name="直線コネクタ 63"/>
        <xdr:cNvCxnSpPr/>
      </xdr:nvCxnSpPr>
      <xdr:spPr>
        <a:xfrm flipV="1">
          <a:off x="3987800" y="65003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110998</xdr:rowOff>
    </xdr:from>
    <xdr:to>
      <xdr:col>5</xdr:col>
      <xdr:colOff>549275</xdr:colOff>
      <xdr:row>38</xdr:row>
      <xdr:rowOff>8128</xdr:rowOff>
    </xdr:to>
    <xdr:cxnSp macro="">
      <xdr:nvCxnSpPr>
        <xdr:cNvPr id="67" name="直線コネクタ 66"/>
        <xdr:cNvCxnSpPr/>
      </xdr:nvCxnSpPr>
      <xdr:spPr>
        <a:xfrm>
          <a:off x="3098800" y="64546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37</xdr:row>
      <xdr:rowOff>110998</xdr:rowOff>
    </xdr:to>
    <xdr:cxnSp macro="">
      <xdr:nvCxnSpPr>
        <xdr:cNvPr id="70" name="直線コネクタ 69"/>
        <xdr:cNvCxnSpPr/>
      </xdr:nvCxnSpPr>
      <xdr:spPr>
        <a:xfrm>
          <a:off x="2209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37</xdr:row>
      <xdr:rowOff>138430</xdr:rowOff>
    </xdr:to>
    <xdr:cxnSp macro="">
      <xdr:nvCxnSpPr>
        <xdr:cNvPr id="73" name="直線コネクタ 72"/>
        <xdr:cNvCxnSpPr/>
      </xdr:nvCxnSpPr>
      <xdr:spPr>
        <a:xfrm flipV="1">
          <a:off x="1320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105918</xdr:rowOff>
    </xdr:from>
    <xdr:to>
      <xdr:col>7</xdr:col>
      <xdr:colOff>66675</xdr:colOff>
      <xdr:row>38</xdr:row>
      <xdr:rowOff>36068</xdr:rowOff>
    </xdr:to>
    <xdr:sp macro="" textlink="">
      <xdr:nvSpPr>
        <xdr:cNvPr id="83" name="円/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128778</xdr:rowOff>
    </xdr:from>
    <xdr:to>
      <xdr:col>5</xdr:col>
      <xdr:colOff>600075</xdr:colOff>
      <xdr:row>38</xdr:row>
      <xdr:rowOff>58928</xdr:rowOff>
    </xdr:to>
    <xdr:sp macro="" textlink="">
      <xdr:nvSpPr>
        <xdr:cNvPr id="85" name="円/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43705</xdr:rowOff>
    </xdr:from>
    <xdr:ext cx="736600" cy="259045"/>
    <xdr:sp macro="" textlink="">
      <xdr:nvSpPr>
        <xdr:cNvPr id="86" name="テキスト ボックス 85"/>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60198</xdr:rowOff>
    </xdr:from>
    <xdr:to>
      <xdr:col>4</xdr:col>
      <xdr:colOff>396875</xdr:colOff>
      <xdr:row>37</xdr:row>
      <xdr:rowOff>161798</xdr:rowOff>
    </xdr:to>
    <xdr:sp macro="" textlink="">
      <xdr:nvSpPr>
        <xdr:cNvPr id="87" name="円/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9" name="円/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1" name="円/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前年度と同ポイントとなった。類似団体平均よりも下回っているが、県平均より上回っている。</a:t>
          </a:r>
        </a:p>
        <a:p>
          <a:r>
            <a:rPr kumimoji="1" lang="ja-JP" altLang="en-US" sz="1300">
              <a:latin typeface="ＭＳ Ｐゴシック"/>
            </a:rPr>
            <a:t>　電算システム関連経費や保有する施設の老朽化に伴い、物件費は今後も増加すると見込んでいる。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31750</xdr:rowOff>
    </xdr:to>
    <xdr:cxnSp macro="">
      <xdr:nvCxnSpPr>
        <xdr:cNvPr id="125" name="直線コネクタ 124"/>
        <xdr:cNvCxnSpPr/>
      </xdr:nvCxnSpPr>
      <xdr:spPr>
        <a:xfrm>
          <a:off x="15671800" y="260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31750</xdr:rowOff>
    </xdr:to>
    <xdr:cxnSp macro="">
      <xdr:nvCxnSpPr>
        <xdr:cNvPr id="128" name="直線コネクタ 127"/>
        <xdr:cNvCxnSpPr/>
      </xdr:nvCxnSpPr>
      <xdr:spPr>
        <a:xfrm>
          <a:off x="14782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77470</xdr:rowOff>
    </xdr:to>
    <xdr:cxnSp macro="">
      <xdr:nvCxnSpPr>
        <xdr:cNvPr id="131" name="直線コネクタ 130"/>
        <xdr:cNvCxnSpPr/>
      </xdr:nvCxnSpPr>
      <xdr:spPr>
        <a:xfrm flipV="1">
          <a:off x="13893800" y="2527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15</xdr:row>
      <xdr:rowOff>77470</xdr:rowOff>
    </xdr:to>
    <xdr:cxnSp macro="">
      <xdr:nvCxnSpPr>
        <xdr:cNvPr id="134" name="直線コネクタ 133"/>
        <xdr:cNvCxnSpPr/>
      </xdr:nvCxnSpPr>
      <xdr:spPr>
        <a:xfrm>
          <a:off x="13004800" y="261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6" name="円/楕円 145"/>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7" name="テキスト ボックス 146"/>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48" name="円/楕円 147"/>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49" name="テキスト ボックス 14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0" name="円/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51" name="テキスト ボックス 150"/>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2" name="円/楕円 151"/>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74947</xdr:rowOff>
    </xdr:from>
    <xdr:ext cx="762000" cy="259045"/>
    <xdr:sp macro="" textlink="">
      <xdr:nvSpPr>
        <xdr:cNvPr id="153" name="テキスト ボックス 152"/>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類似団体や県内比較よりも下回っているが、前年度より</a:t>
          </a:r>
          <a:r>
            <a:rPr kumimoji="1" lang="en-US" altLang="ja-JP" sz="1300">
              <a:latin typeface="ＭＳ Ｐゴシック"/>
            </a:rPr>
            <a:t>0.7</a:t>
          </a:r>
          <a:r>
            <a:rPr kumimoji="1" lang="ja-JP" altLang="en-US" sz="1300">
              <a:latin typeface="ＭＳ Ｐゴシック"/>
            </a:rPr>
            <a:t>ポイント悪化しており、年々増加している。</a:t>
          </a:r>
        </a:p>
        <a:p>
          <a:r>
            <a:rPr kumimoji="1" lang="ja-JP" altLang="en-US" sz="1300">
              <a:latin typeface="ＭＳ Ｐゴシック"/>
            </a:rPr>
            <a:t>　本町は、就学後の児童に対して、単独で医療費を助成しており、平成</a:t>
          </a:r>
          <a:r>
            <a:rPr kumimoji="1" lang="en-US" altLang="ja-JP" sz="1300">
              <a:latin typeface="ＭＳ Ｐゴシック"/>
            </a:rPr>
            <a:t>27</a:t>
          </a:r>
          <a:r>
            <a:rPr kumimoji="1" lang="ja-JP" altLang="en-US" sz="1300">
              <a:latin typeface="ＭＳ Ｐゴシック"/>
            </a:rPr>
            <a:t>年８月から助成対象を中学生の通院まで拡大している。このように、本町は子育て支援の充実を図っており、今後も多額の費用を要するものと見込まれる。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139700</xdr:rowOff>
    </xdr:to>
    <xdr:cxnSp macro="">
      <xdr:nvCxnSpPr>
        <xdr:cNvPr id="186" name="直線コネクタ 185"/>
        <xdr:cNvCxnSpPr/>
      </xdr:nvCxnSpPr>
      <xdr:spPr>
        <a:xfrm>
          <a:off x="3987800" y="9309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0</xdr:rowOff>
    </xdr:from>
    <xdr:to>
      <xdr:col>5</xdr:col>
      <xdr:colOff>549275</xdr:colOff>
      <xdr:row>54</xdr:row>
      <xdr:rowOff>50800</xdr:rowOff>
    </xdr:to>
    <xdr:cxnSp macro="">
      <xdr:nvCxnSpPr>
        <xdr:cNvPr id="189" name="直線コネクタ 188"/>
        <xdr:cNvCxnSpPr/>
      </xdr:nvCxnSpPr>
      <xdr:spPr>
        <a:xfrm>
          <a:off x="3098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0</xdr:rowOff>
    </xdr:to>
    <xdr:cxnSp macro="">
      <xdr:nvCxnSpPr>
        <xdr:cNvPr id="192" name="直線コネクタ 191"/>
        <xdr:cNvCxnSpPr/>
      </xdr:nvCxnSpPr>
      <xdr:spPr>
        <a:xfrm>
          <a:off x="2209800" y="923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146050</xdr:rowOff>
    </xdr:to>
    <xdr:cxnSp macro="">
      <xdr:nvCxnSpPr>
        <xdr:cNvPr id="195" name="直線コネクタ 194"/>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88900</xdr:rowOff>
    </xdr:from>
    <xdr:to>
      <xdr:col>7</xdr:col>
      <xdr:colOff>66675</xdr:colOff>
      <xdr:row>55</xdr:row>
      <xdr:rowOff>19050</xdr:rowOff>
    </xdr:to>
    <xdr:sp macro="" textlink="">
      <xdr:nvSpPr>
        <xdr:cNvPr id="205" name="円/楕円 204"/>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105427</xdr:rowOff>
    </xdr:from>
    <xdr:ext cx="762000" cy="259045"/>
    <xdr:sp macro="" textlink="">
      <xdr:nvSpPr>
        <xdr:cNvPr id="206"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7" name="円/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120650</xdr:rowOff>
    </xdr:from>
    <xdr:to>
      <xdr:col>4</xdr:col>
      <xdr:colOff>396875</xdr:colOff>
      <xdr:row>54</xdr:row>
      <xdr:rowOff>50800</xdr:rowOff>
    </xdr:to>
    <xdr:sp macro="" textlink="">
      <xdr:nvSpPr>
        <xdr:cNvPr id="209" name="円/楕円 208"/>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60977</xdr:rowOff>
    </xdr:from>
    <xdr:ext cx="762000" cy="259045"/>
    <xdr:sp macro="" textlink="">
      <xdr:nvSpPr>
        <xdr:cNvPr id="210" name="テキスト ボックス 209"/>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1" name="円/楕円 210"/>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2" name="テキスト ボックス 211"/>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3" name="円/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a:t>
          </a:r>
          <a:r>
            <a:rPr kumimoji="1" lang="en-US" altLang="ja-JP" sz="1200">
              <a:latin typeface="ＭＳ Ｐゴシック"/>
            </a:rPr>
            <a:t>0.8</a:t>
          </a:r>
          <a:r>
            <a:rPr kumimoji="1" lang="ja-JP" altLang="en-US" sz="1200">
              <a:latin typeface="ＭＳ Ｐゴシック"/>
            </a:rPr>
            <a:t>ポイント悪化した。類似団体や県内比較よりもやや高い水準である。</a:t>
          </a:r>
        </a:p>
        <a:p>
          <a:r>
            <a:rPr kumimoji="1" lang="ja-JP" altLang="en-US" sz="1200">
              <a:latin typeface="ＭＳ Ｐゴシック"/>
            </a:rPr>
            <a:t>　維持補修費は、施設の老朽化に伴い、年々増加傾向にある。繰出金は、国民健康保険事業特別会計、後期高齢者医療特別会計、介護保険特別会計への繰り出しが主であるが、一人当たりの医療費の増加や高齢化に伴う医療及び介護給付費の増加などにより、こちらも年々増加傾向にある。今後も、保険税等の収納確保、医療及び介護費の適正化対策を行っ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115570</xdr:rowOff>
    </xdr:to>
    <xdr:cxnSp macro="">
      <xdr:nvCxnSpPr>
        <xdr:cNvPr id="247" name="直線コネクタ 246"/>
        <xdr:cNvCxnSpPr/>
      </xdr:nvCxnSpPr>
      <xdr:spPr>
        <a:xfrm>
          <a:off x="15671800" y="9827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54610</xdr:rowOff>
    </xdr:to>
    <xdr:cxnSp macro="">
      <xdr:nvCxnSpPr>
        <xdr:cNvPr id="250" name="直線コネクタ 249"/>
        <xdr:cNvCxnSpPr/>
      </xdr:nvCxnSpPr>
      <xdr:spPr>
        <a:xfrm>
          <a:off x="14782800" y="977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31750</xdr:rowOff>
    </xdr:to>
    <xdr:cxnSp macro="">
      <xdr:nvCxnSpPr>
        <xdr:cNvPr id="253" name="直線コネクタ 252"/>
        <xdr:cNvCxnSpPr/>
      </xdr:nvCxnSpPr>
      <xdr:spPr>
        <a:xfrm flipV="1">
          <a:off x="13893800" y="977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31750</xdr:rowOff>
    </xdr:to>
    <xdr:cxnSp macro="">
      <xdr:nvCxnSpPr>
        <xdr:cNvPr id="256" name="直線コネクタ 255"/>
        <xdr:cNvCxnSpPr/>
      </xdr:nvCxnSpPr>
      <xdr:spPr>
        <a:xfrm>
          <a:off x="13004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6" name="円/楕円 265"/>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7"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68" name="円/楕円 267"/>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69" name="テキスト ボックス 268"/>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0" name="円/楕円 269"/>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71" name="テキスト ボックス 27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2" name="円/楕円 271"/>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3" name="テキスト ボックス 272"/>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4" name="円/楕円 273"/>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5" name="テキスト ボックス 274"/>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1.7</a:t>
          </a:r>
          <a:r>
            <a:rPr kumimoji="1" lang="ja-JP" altLang="en-US" sz="1300">
              <a:latin typeface="ＭＳ Ｐゴシック"/>
            </a:rPr>
            <a:t>ポイント悪化した。類似団体平均よりも下回っているが、県平均より上回っている。</a:t>
          </a:r>
        </a:p>
        <a:p>
          <a:r>
            <a:rPr kumimoji="1" lang="ja-JP" altLang="en-US" sz="1300">
              <a:latin typeface="ＭＳ Ｐゴシック"/>
            </a:rPr>
            <a:t>　これは、施設型給付利用者の増加、伊予消防等事務組合負担金の算定方法変更及び砥部消防署の人員増により増加した。</a:t>
          </a:r>
        </a:p>
        <a:p>
          <a:r>
            <a:rPr kumimoji="1" lang="ja-JP" altLang="en-US" sz="1300">
              <a:latin typeface="ＭＳ Ｐゴシック"/>
            </a:rPr>
            <a:t>　今後も、事業の見直しや廃止についての検証を行い、経費の縮減に努めていく。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168148</xdr:rowOff>
    </xdr:to>
    <xdr:cxnSp macro="">
      <xdr:nvCxnSpPr>
        <xdr:cNvPr id="305" name="直線コネクタ 304"/>
        <xdr:cNvCxnSpPr/>
      </xdr:nvCxnSpPr>
      <xdr:spPr>
        <a:xfrm>
          <a:off x="15671800" y="62626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94996</xdr:rowOff>
    </xdr:to>
    <xdr:cxnSp macro="">
      <xdr:nvCxnSpPr>
        <xdr:cNvPr id="308" name="直線コネクタ 307"/>
        <xdr:cNvCxnSpPr/>
      </xdr:nvCxnSpPr>
      <xdr:spPr>
        <a:xfrm flipV="1">
          <a:off x="14782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37</xdr:row>
      <xdr:rowOff>37846</xdr:rowOff>
    </xdr:to>
    <xdr:cxnSp macro="">
      <xdr:nvCxnSpPr>
        <xdr:cNvPr id="311" name="直線コネクタ 310"/>
        <xdr:cNvCxnSpPr/>
      </xdr:nvCxnSpPr>
      <xdr:spPr>
        <a:xfrm flipV="1">
          <a:off x="13893800" y="62671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37846</xdr:rowOff>
    </xdr:to>
    <xdr:cxnSp macro="">
      <xdr:nvCxnSpPr>
        <xdr:cNvPr id="314" name="直線コネクタ 313"/>
        <xdr:cNvCxnSpPr/>
      </xdr:nvCxnSpPr>
      <xdr:spPr>
        <a:xfrm>
          <a:off x="13004800" y="62946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4" name="円/楕円 323"/>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133875</xdr:rowOff>
    </xdr:from>
    <xdr:ext cx="762000" cy="259045"/>
    <xdr:sp macro="" textlink="">
      <xdr:nvSpPr>
        <xdr:cNvPr id="325"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26" name="円/楕円 325"/>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27" name="テキスト ボックス 326"/>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8" name="円/楕円 327"/>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29" name="テキスト ボックス 328"/>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30" name="円/楕円 329"/>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31" name="テキスト ボックス 330"/>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2" name="円/楕円 331"/>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33" name="テキスト ボックス 332"/>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1.5</a:t>
          </a:r>
          <a:r>
            <a:rPr kumimoji="1" lang="ja-JP" altLang="en-US" sz="1300">
              <a:latin typeface="ＭＳ Ｐゴシック"/>
            </a:rPr>
            <a:t>ポイント改善し、類似団体や県内比較よりも良好となっている。これは、平成</a:t>
          </a:r>
          <a:r>
            <a:rPr kumimoji="1" lang="en-US" altLang="ja-JP" sz="1300">
              <a:latin typeface="ＭＳ Ｐゴシック"/>
            </a:rPr>
            <a:t>28</a:t>
          </a:r>
          <a:r>
            <a:rPr kumimoji="1" lang="ja-JP" altLang="en-US" sz="1300">
              <a:latin typeface="ＭＳ Ｐゴシック"/>
            </a:rPr>
            <a:t>年度に平成</a:t>
          </a:r>
          <a:r>
            <a:rPr kumimoji="1" lang="en-US" altLang="ja-JP" sz="1300">
              <a:latin typeface="ＭＳ Ｐゴシック"/>
            </a:rPr>
            <a:t>10</a:t>
          </a:r>
          <a:r>
            <a:rPr kumimoji="1" lang="ja-JP" altLang="en-US" sz="1300">
              <a:latin typeface="ＭＳ Ｐゴシック"/>
            </a:rPr>
            <a:t>年度代の大型償還が終了したためである。しかし、既に平成</a:t>
          </a:r>
          <a:r>
            <a:rPr kumimoji="1" lang="en-US" altLang="ja-JP" sz="1300">
              <a:latin typeface="ＭＳ Ｐゴシック"/>
            </a:rPr>
            <a:t>20</a:t>
          </a:r>
          <a:r>
            <a:rPr kumimoji="1" lang="ja-JP" altLang="en-US" sz="1300">
              <a:latin typeface="ＭＳ Ｐゴシック"/>
            </a:rPr>
            <a:t>年度代の大型事業の償還は始まっており、今後も大型事業を控えている状態であるため、年々償還額は増加するものと見込まれる。</a:t>
          </a:r>
        </a:p>
        <a:p>
          <a:r>
            <a:rPr kumimoji="1" lang="ja-JP" altLang="en-US" sz="1300">
              <a:latin typeface="ＭＳ Ｐゴシック"/>
            </a:rPr>
            <a:t>　今後も、事業の必要性や事業効果を考慮し、起債に大きく依存することがないように、財政運営に努めていく。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75</xdr:row>
      <xdr:rowOff>123190</xdr:rowOff>
    </xdr:to>
    <xdr:cxnSp macro="">
      <xdr:nvCxnSpPr>
        <xdr:cNvPr id="366" name="直線コネクタ 365"/>
        <xdr:cNvCxnSpPr/>
      </xdr:nvCxnSpPr>
      <xdr:spPr>
        <a:xfrm flipV="1">
          <a:off x="3987800" y="128676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76</xdr:row>
      <xdr:rowOff>142239</xdr:rowOff>
    </xdr:to>
    <xdr:cxnSp macro="">
      <xdr:nvCxnSpPr>
        <xdr:cNvPr id="369" name="直線コネクタ 368"/>
        <xdr:cNvCxnSpPr/>
      </xdr:nvCxnSpPr>
      <xdr:spPr>
        <a:xfrm flipV="1">
          <a:off x="3098800" y="12981940"/>
          <a:ext cx="8890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77</xdr:row>
      <xdr:rowOff>85089</xdr:rowOff>
    </xdr:to>
    <xdr:cxnSp macro="">
      <xdr:nvCxnSpPr>
        <xdr:cNvPr id="372" name="直線コネクタ 371"/>
        <xdr:cNvCxnSpPr/>
      </xdr:nvCxnSpPr>
      <xdr:spPr>
        <a:xfrm flipV="1">
          <a:off x="2209800" y="131724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77</xdr:row>
      <xdr:rowOff>153670</xdr:rowOff>
    </xdr:to>
    <xdr:cxnSp macro="">
      <xdr:nvCxnSpPr>
        <xdr:cNvPr id="375" name="直線コネクタ 374"/>
        <xdr:cNvCxnSpPr/>
      </xdr:nvCxnSpPr>
      <xdr:spPr>
        <a:xfrm flipV="1">
          <a:off x="1320800" y="132867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85" name="円/楕円 384"/>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86"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72390</xdr:rowOff>
    </xdr:from>
    <xdr:to>
      <xdr:col>5</xdr:col>
      <xdr:colOff>600075</xdr:colOff>
      <xdr:row>76</xdr:row>
      <xdr:rowOff>2539</xdr:rowOff>
    </xdr:to>
    <xdr:sp macro="" textlink="">
      <xdr:nvSpPr>
        <xdr:cNvPr id="387" name="円/楕円 386"/>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12717</xdr:rowOff>
    </xdr:from>
    <xdr:ext cx="736600" cy="259045"/>
    <xdr:sp macro="" textlink="">
      <xdr:nvSpPr>
        <xdr:cNvPr id="388" name="テキスト ボックス 387"/>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89" name="円/楕円 388"/>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90" name="テキスト ボックス 38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91" name="円/楕円 390"/>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92" name="テキスト ボックス 391"/>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93" name="円/楕円 392"/>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94" name="テキスト ボックス 393"/>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2.7</a:t>
          </a:r>
          <a:r>
            <a:rPr kumimoji="1" lang="ja-JP" altLang="en-US" sz="1300">
              <a:latin typeface="ＭＳ Ｐゴシック"/>
            </a:rPr>
            <a:t>ポイント悪化した。類似団体平均よりも下回っているが、県平均より上回っている。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年度において、全体の経常経費は前年度より減少しているが、維持補修費や補助費等は前年度より増加している。また経常一般財源等も減収となったため、経常収支比率が増加している。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xdr:rowOff>
    </xdr:from>
    <xdr:to>
      <xdr:col>24</xdr:col>
      <xdr:colOff>31750</xdr:colOff>
      <xdr:row>77</xdr:row>
      <xdr:rowOff>133858</xdr:rowOff>
    </xdr:to>
    <xdr:cxnSp macro="">
      <xdr:nvCxnSpPr>
        <xdr:cNvPr id="425" name="直線コネクタ 424"/>
        <xdr:cNvCxnSpPr/>
      </xdr:nvCxnSpPr>
      <xdr:spPr>
        <a:xfrm>
          <a:off x="15671800" y="13212063"/>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21844</xdr:rowOff>
    </xdr:from>
    <xdr:to>
      <xdr:col>22</xdr:col>
      <xdr:colOff>565150</xdr:colOff>
      <xdr:row>77</xdr:row>
      <xdr:rowOff>10413</xdr:rowOff>
    </xdr:to>
    <xdr:cxnSp macro="">
      <xdr:nvCxnSpPr>
        <xdr:cNvPr id="428" name="直線コネクタ 427"/>
        <xdr:cNvCxnSpPr/>
      </xdr:nvCxnSpPr>
      <xdr:spPr>
        <a:xfrm>
          <a:off x="14782800" y="13052044"/>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21844</xdr:rowOff>
    </xdr:from>
    <xdr:to>
      <xdr:col>21</xdr:col>
      <xdr:colOff>361950</xdr:colOff>
      <xdr:row>77</xdr:row>
      <xdr:rowOff>24130</xdr:rowOff>
    </xdr:to>
    <xdr:cxnSp macro="">
      <xdr:nvCxnSpPr>
        <xdr:cNvPr id="431" name="直線コネクタ 430"/>
        <xdr:cNvCxnSpPr/>
      </xdr:nvCxnSpPr>
      <xdr:spPr>
        <a:xfrm flipV="1">
          <a:off x="13893800" y="130520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113285</xdr:rowOff>
    </xdr:from>
    <xdr:to>
      <xdr:col>20</xdr:col>
      <xdr:colOff>158750</xdr:colOff>
      <xdr:row>77</xdr:row>
      <xdr:rowOff>24130</xdr:rowOff>
    </xdr:to>
    <xdr:cxnSp macro="">
      <xdr:nvCxnSpPr>
        <xdr:cNvPr id="434" name="直線コネクタ 433"/>
        <xdr:cNvCxnSpPr/>
      </xdr:nvCxnSpPr>
      <xdr:spPr>
        <a:xfrm>
          <a:off x="13004800" y="131434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44" name="円/楕円 443"/>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99585</xdr:rowOff>
    </xdr:from>
    <xdr:ext cx="762000" cy="259045"/>
    <xdr:sp macro="" textlink="">
      <xdr:nvSpPr>
        <xdr:cNvPr id="445" name="公債費以外該当値テキスト"/>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131063</xdr:rowOff>
    </xdr:from>
    <xdr:to>
      <xdr:col>22</xdr:col>
      <xdr:colOff>615950</xdr:colOff>
      <xdr:row>77</xdr:row>
      <xdr:rowOff>61213</xdr:rowOff>
    </xdr:to>
    <xdr:sp macro="" textlink="">
      <xdr:nvSpPr>
        <xdr:cNvPr id="446" name="円/楕円 445"/>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47" name="テキスト ボックス 446"/>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142494</xdr:rowOff>
    </xdr:from>
    <xdr:to>
      <xdr:col>21</xdr:col>
      <xdr:colOff>412750</xdr:colOff>
      <xdr:row>76</xdr:row>
      <xdr:rowOff>72644</xdr:rowOff>
    </xdr:to>
    <xdr:sp macro="" textlink="">
      <xdr:nvSpPr>
        <xdr:cNvPr id="448" name="円/楕円 447"/>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82821</xdr:rowOff>
    </xdr:from>
    <xdr:ext cx="762000" cy="259045"/>
    <xdr:sp macro="" textlink="">
      <xdr:nvSpPr>
        <xdr:cNvPr id="449" name="テキスト ボックス 448"/>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50" name="円/楕円 449"/>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51" name="テキスト ボックス 450"/>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52" name="円/楕円 451"/>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53" name="テキスト ボックス 45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愛媛県砥部町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112707</xdr:rowOff>
    </xdr:from>
    <xdr:to>
      <xdr:col>4</xdr:col>
      <xdr:colOff>1117600</xdr:colOff>
      <xdr:row>15</xdr:row>
      <xdr:rowOff>137559</xdr:rowOff>
    </xdr:to>
    <xdr:cxnSp macro="">
      <xdr:nvCxnSpPr>
        <xdr:cNvPr id="52" name="直線コネクタ 51"/>
        <xdr:cNvCxnSpPr/>
      </xdr:nvCxnSpPr>
      <xdr:spPr bwMode="auto">
        <a:xfrm flipV="1">
          <a:off x="5003800" y="2732082"/>
          <a:ext cx="647700" cy="2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137559</xdr:rowOff>
    </xdr:from>
    <xdr:to>
      <xdr:col>4</xdr:col>
      <xdr:colOff>469900</xdr:colOff>
      <xdr:row>16</xdr:row>
      <xdr:rowOff>29382</xdr:rowOff>
    </xdr:to>
    <xdr:cxnSp macro="">
      <xdr:nvCxnSpPr>
        <xdr:cNvPr id="55" name="直線コネクタ 54"/>
        <xdr:cNvCxnSpPr/>
      </xdr:nvCxnSpPr>
      <xdr:spPr bwMode="auto">
        <a:xfrm flipV="1">
          <a:off x="4305300" y="2756934"/>
          <a:ext cx="698500" cy="63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29382</xdr:rowOff>
    </xdr:from>
    <xdr:to>
      <xdr:col>3</xdr:col>
      <xdr:colOff>904875</xdr:colOff>
      <xdr:row>16</xdr:row>
      <xdr:rowOff>33644</xdr:rowOff>
    </xdr:to>
    <xdr:cxnSp macro="">
      <xdr:nvCxnSpPr>
        <xdr:cNvPr id="58" name="直線コネクタ 57"/>
        <xdr:cNvCxnSpPr/>
      </xdr:nvCxnSpPr>
      <xdr:spPr bwMode="auto">
        <a:xfrm flipV="1">
          <a:off x="3606800" y="2820207"/>
          <a:ext cx="698500" cy="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7959</xdr:rowOff>
    </xdr:from>
    <xdr:to>
      <xdr:col>3</xdr:col>
      <xdr:colOff>206375</xdr:colOff>
      <xdr:row>16</xdr:row>
      <xdr:rowOff>33644</xdr:rowOff>
    </xdr:to>
    <xdr:cxnSp macro="">
      <xdr:nvCxnSpPr>
        <xdr:cNvPr id="61" name="直線コネクタ 60"/>
        <xdr:cNvCxnSpPr/>
      </xdr:nvCxnSpPr>
      <xdr:spPr bwMode="auto">
        <a:xfrm>
          <a:off x="2908300" y="2798784"/>
          <a:ext cx="698500" cy="25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61907</xdr:rowOff>
    </xdr:from>
    <xdr:to>
      <xdr:col>5</xdr:col>
      <xdr:colOff>34925</xdr:colOff>
      <xdr:row>15</xdr:row>
      <xdr:rowOff>163507</xdr:rowOff>
    </xdr:to>
    <xdr:sp macro="" textlink="">
      <xdr:nvSpPr>
        <xdr:cNvPr id="71" name="円/楕円 70"/>
        <xdr:cNvSpPr/>
      </xdr:nvSpPr>
      <xdr:spPr bwMode="auto">
        <a:xfrm>
          <a:off x="5600700" y="268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78434</xdr:rowOff>
    </xdr:from>
    <xdr:ext cx="762000" cy="259045"/>
    <xdr:sp macro="" textlink="">
      <xdr:nvSpPr>
        <xdr:cNvPr id="72" name="人口1人当たり決算額の推移該当値テキスト130"/>
        <xdr:cNvSpPr txBox="1"/>
      </xdr:nvSpPr>
      <xdr:spPr>
        <a:xfrm>
          <a:off x="5740400" y="252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93,792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86759</xdr:rowOff>
    </xdr:from>
    <xdr:to>
      <xdr:col>4</xdr:col>
      <xdr:colOff>520700</xdr:colOff>
      <xdr:row>16</xdr:row>
      <xdr:rowOff>16909</xdr:rowOff>
    </xdr:to>
    <xdr:sp macro="" textlink="">
      <xdr:nvSpPr>
        <xdr:cNvPr id="73" name="円/楕円 72"/>
        <xdr:cNvSpPr/>
      </xdr:nvSpPr>
      <xdr:spPr bwMode="auto">
        <a:xfrm>
          <a:off x="4953000" y="270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27086</xdr:rowOff>
    </xdr:from>
    <xdr:ext cx="736600" cy="259045"/>
    <xdr:sp macro="" textlink="">
      <xdr:nvSpPr>
        <xdr:cNvPr id="74" name="テキスト ボックス 73"/>
        <xdr:cNvSpPr txBox="1"/>
      </xdr:nvSpPr>
      <xdr:spPr>
        <a:xfrm>
          <a:off x="4622800" y="247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92,270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150032</xdr:rowOff>
    </xdr:from>
    <xdr:to>
      <xdr:col>3</xdr:col>
      <xdr:colOff>955675</xdr:colOff>
      <xdr:row>16</xdr:row>
      <xdr:rowOff>80182</xdr:rowOff>
    </xdr:to>
    <xdr:sp macro="" textlink="">
      <xdr:nvSpPr>
        <xdr:cNvPr id="75" name="円/楕円 74"/>
        <xdr:cNvSpPr/>
      </xdr:nvSpPr>
      <xdr:spPr bwMode="auto">
        <a:xfrm>
          <a:off x="4254500" y="2769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90359</xdr:rowOff>
    </xdr:from>
    <xdr:ext cx="762000" cy="259045"/>
    <xdr:sp macro="" textlink="">
      <xdr:nvSpPr>
        <xdr:cNvPr id="76" name="テキスト ボックス 75"/>
        <xdr:cNvSpPr txBox="1"/>
      </xdr:nvSpPr>
      <xdr:spPr>
        <a:xfrm>
          <a:off x="3924300" y="253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88,395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154294</xdr:rowOff>
    </xdr:from>
    <xdr:to>
      <xdr:col>3</xdr:col>
      <xdr:colOff>257175</xdr:colOff>
      <xdr:row>16</xdr:row>
      <xdr:rowOff>84444</xdr:rowOff>
    </xdr:to>
    <xdr:sp macro="" textlink="">
      <xdr:nvSpPr>
        <xdr:cNvPr id="77" name="円/楕円 76"/>
        <xdr:cNvSpPr/>
      </xdr:nvSpPr>
      <xdr:spPr bwMode="auto">
        <a:xfrm>
          <a:off x="3556000" y="277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94621</xdr:rowOff>
    </xdr:from>
    <xdr:ext cx="762000" cy="259045"/>
    <xdr:sp macro="" textlink="">
      <xdr:nvSpPr>
        <xdr:cNvPr id="78" name="テキスト ボックス 77"/>
        <xdr:cNvSpPr txBox="1"/>
      </xdr:nvSpPr>
      <xdr:spPr>
        <a:xfrm>
          <a:off x="3225800" y="25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88,134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128609</xdr:rowOff>
    </xdr:from>
    <xdr:to>
      <xdr:col>2</xdr:col>
      <xdr:colOff>692150</xdr:colOff>
      <xdr:row>16</xdr:row>
      <xdr:rowOff>58759</xdr:rowOff>
    </xdr:to>
    <xdr:sp macro="" textlink="">
      <xdr:nvSpPr>
        <xdr:cNvPr id="79" name="円/楕円 78"/>
        <xdr:cNvSpPr/>
      </xdr:nvSpPr>
      <xdr:spPr bwMode="auto">
        <a:xfrm>
          <a:off x="2857500" y="2747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68936</xdr:rowOff>
    </xdr:from>
    <xdr:ext cx="762000" cy="259045"/>
    <xdr:sp macro="" textlink="">
      <xdr:nvSpPr>
        <xdr:cNvPr id="80" name="テキスト ボックス 79"/>
        <xdr:cNvSpPr txBox="1"/>
      </xdr:nvSpPr>
      <xdr:spPr>
        <a:xfrm>
          <a:off x="2527300" y="251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329235</xdr:rowOff>
    </xdr:from>
    <xdr:to>
      <xdr:col>4</xdr:col>
      <xdr:colOff>1117600</xdr:colOff>
      <xdr:row>37</xdr:row>
      <xdr:rowOff>332969</xdr:rowOff>
    </xdr:to>
    <xdr:cxnSp macro="">
      <xdr:nvCxnSpPr>
        <xdr:cNvPr id="114" name="直線コネクタ 113"/>
        <xdr:cNvCxnSpPr/>
      </xdr:nvCxnSpPr>
      <xdr:spPr bwMode="auto">
        <a:xfrm>
          <a:off x="5003800" y="7453935"/>
          <a:ext cx="6477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279895</xdr:rowOff>
    </xdr:from>
    <xdr:to>
      <xdr:col>4</xdr:col>
      <xdr:colOff>469900</xdr:colOff>
      <xdr:row>37</xdr:row>
      <xdr:rowOff>329235</xdr:rowOff>
    </xdr:to>
    <xdr:cxnSp macro="">
      <xdr:nvCxnSpPr>
        <xdr:cNvPr id="117" name="直線コネクタ 116"/>
        <xdr:cNvCxnSpPr/>
      </xdr:nvCxnSpPr>
      <xdr:spPr bwMode="auto">
        <a:xfrm>
          <a:off x="4305300" y="7404595"/>
          <a:ext cx="698500" cy="4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111760</xdr:rowOff>
    </xdr:from>
    <xdr:to>
      <xdr:col>3</xdr:col>
      <xdr:colOff>904875</xdr:colOff>
      <xdr:row>37</xdr:row>
      <xdr:rowOff>279895</xdr:rowOff>
    </xdr:to>
    <xdr:cxnSp macro="">
      <xdr:nvCxnSpPr>
        <xdr:cNvPr id="120" name="直線コネクタ 119"/>
        <xdr:cNvCxnSpPr/>
      </xdr:nvCxnSpPr>
      <xdr:spPr bwMode="auto">
        <a:xfrm>
          <a:off x="3606800" y="7236460"/>
          <a:ext cx="698500" cy="168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147421</xdr:rowOff>
    </xdr:from>
    <xdr:to>
      <xdr:col>3</xdr:col>
      <xdr:colOff>206375</xdr:colOff>
      <xdr:row>37</xdr:row>
      <xdr:rowOff>111760</xdr:rowOff>
    </xdr:to>
    <xdr:cxnSp macro="">
      <xdr:nvCxnSpPr>
        <xdr:cNvPr id="123" name="直線コネクタ 122"/>
        <xdr:cNvCxnSpPr/>
      </xdr:nvCxnSpPr>
      <xdr:spPr bwMode="auto">
        <a:xfrm>
          <a:off x="2908300" y="7100671"/>
          <a:ext cx="698500" cy="135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282169</xdr:rowOff>
    </xdr:from>
    <xdr:to>
      <xdr:col>5</xdr:col>
      <xdr:colOff>34925</xdr:colOff>
      <xdr:row>38</xdr:row>
      <xdr:rowOff>40869</xdr:rowOff>
    </xdr:to>
    <xdr:sp macro="" textlink="">
      <xdr:nvSpPr>
        <xdr:cNvPr id="133" name="円/楕円 132"/>
        <xdr:cNvSpPr/>
      </xdr:nvSpPr>
      <xdr:spPr bwMode="auto">
        <a:xfrm>
          <a:off x="5600700" y="7406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254246</xdr:rowOff>
    </xdr:from>
    <xdr:ext cx="762000" cy="259045"/>
    <xdr:sp macro="" textlink="">
      <xdr:nvSpPr>
        <xdr:cNvPr id="134" name="人口1人当たり決算額の推移該当値テキスト445"/>
        <xdr:cNvSpPr txBox="1"/>
      </xdr:nvSpPr>
      <xdr:spPr>
        <a:xfrm>
          <a:off x="5740400" y="737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278435</xdr:rowOff>
    </xdr:from>
    <xdr:to>
      <xdr:col>4</xdr:col>
      <xdr:colOff>520700</xdr:colOff>
      <xdr:row>38</xdr:row>
      <xdr:rowOff>37135</xdr:rowOff>
    </xdr:to>
    <xdr:sp macro="" textlink="">
      <xdr:nvSpPr>
        <xdr:cNvPr id="135" name="円/楕円 134"/>
        <xdr:cNvSpPr/>
      </xdr:nvSpPr>
      <xdr:spPr bwMode="auto">
        <a:xfrm>
          <a:off x="4953000" y="740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21912</xdr:rowOff>
    </xdr:from>
    <xdr:ext cx="736600" cy="259045"/>
    <xdr:sp macro="" textlink="">
      <xdr:nvSpPr>
        <xdr:cNvPr id="136" name="テキスト ボックス 135"/>
        <xdr:cNvSpPr txBox="1"/>
      </xdr:nvSpPr>
      <xdr:spPr>
        <a:xfrm>
          <a:off x="4622800" y="748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229095</xdr:rowOff>
    </xdr:from>
    <xdr:to>
      <xdr:col>3</xdr:col>
      <xdr:colOff>955675</xdr:colOff>
      <xdr:row>37</xdr:row>
      <xdr:rowOff>330695</xdr:rowOff>
    </xdr:to>
    <xdr:sp macro="" textlink="">
      <xdr:nvSpPr>
        <xdr:cNvPr id="137" name="円/楕円 136"/>
        <xdr:cNvSpPr/>
      </xdr:nvSpPr>
      <xdr:spPr bwMode="auto">
        <a:xfrm>
          <a:off x="4254500" y="7353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315472</xdr:rowOff>
    </xdr:from>
    <xdr:ext cx="762000" cy="259045"/>
    <xdr:sp macro="" textlink="">
      <xdr:nvSpPr>
        <xdr:cNvPr id="138" name="テキスト ボックス 137"/>
        <xdr:cNvSpPr txBox="1"/>
      </xdr:nvSpPr>
      <xdr:spPr>
        <a:xfrm>
          <a:off x="3924300" y="744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60960</xdr:rowOff>
    </xdr:from>
    <xdr:to>
      <xdr:col>3</xdr:col>
      <xdr:colOff>257175</xdr:colOff>
      <xdr:row>37</xdr:row>
      <xdr:rowOff>162560</xdr:rowOff>
    </xdr:to>
    <xdr:sp macro="" textlink="">
      <xdr:nvSpPr>
        <xdr:cNvPr id="139" name="円/楕円 138"/>
        <xdr:cNvSpPr/>
      </xdr:nvSpPr>
      <xdr:spPr bwMode="auto">
        <a:xfrm>
          <a:off x="3556000" y="7185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147337</xdr:rowOff>
    </xdr:from>
    <xdr:ext cx="762000" cy="259045"/>
    <xdr:sp macro="" textlink="">
      <xdr:nvSpPr>
        <xdr:cNvPr id="140" name="テキスト ボックス 139"/>
        <xdr:cNvSpPr txBox="1"/>
      </xdr:nvSpPr>
      <xdr:spPr>
        <a:xfrm>
          <a:off x="3225800" y="727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96621</xdr:rowOff>
    </xdr:from>
    <xdr:to>
      <xdr:col>2</xdr:col>
      <xdr:colOff>692150</xdr:colOff>
      <xdr:row>37</xdr:row>
      <xdr:rowOff>26771</xdr:rowOff>
    </xdr:to>
    <xdr:sp macro="" textlink="">
      <xdr:nvSpPr>
        <xdr:cNvPr id="141" name="円/楕円 140"/>
        <xdr:cNvSpPr/>
      </xdr:nvSpPr>
      <xdr:spPr bwMode="auto">
        <a:xfrm>
          <a:off x="2857500" y="704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11548</xdr:rowOff>
    </xdr:from>
    <xdr:ext cx="762000" cy="259045"/>
    <xdr:sp macro="" textlink="">
      <xdr:nvSpPr>
        <xdr:cNvPr id="142" name="テキスト ボックス 141"/>
        <xdr:cNvSpPr txBox="1"/>
      </xdr:nvSpPr>
      <xdr:spPr>
        <a:xfrm>
          <a:off x="2527300" y="713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21,596
21,542
101.59
8,875,150
8,126,175
683,298
5,195,560
6,591,346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60376</xdr:rowOff>
    </xdr:from>
    <xdr:to>
      <xdr:col>6</xdr:col>
      <xdr:colOff>511175</xdr:colOff>
      <xdr:row>35</xdr:row>
      <xdr:rowOff>62281</xdr:rowOff>
    </xdr:to>
    <xdr:cxnSp macro="">
      <xdr:nvCxnSpPr>
        <xdr:cNvPr id="61" name="直線コネクタ 60"/>
        <xdr:cNvCxnSpPr/>
      </xdr:nvCxnSpPr>
      <xdr:spPr>
        <a:xfrm flipV="1">
          <a:off x="3797300" y="606112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62281</xdr:rowOff>
    </xdr:from>
    <xdr:to>
      <xdr:col>5</xdr:col>
      <xdr:colOff>358775</xdr:colOff>
      <xdr:row>35</xdr:row>
      <xdr:rowOff>115944</xdr:rowOff>
    </xdr:to>
    <xdr:cxnSp macro="">
      <xdr:nvCxnSpPr>
        <xdr:cNvPr id="64" name="直線コネクタ 63"/>
        <xdr:cNvCxnSpPr/>
      </xdr:nvCxnSpPr>
      <xdr:spPr>
        <a:xfrm flipV="1">
          <a:off x="2908300" y="6063031"/>
          <a:ext cx="889000" cy="5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115944</xdr:rowOff>
    </xdr:from>
    <xdr:to>
      <xdr:col>4</xdr:col>
      <xdr:colOff>155575</xdr:colOff>
      <xdr:row>36</xdr:row>
      <xdr:rowOff>62509</xdr:rowOff>
    </xdr:to>
    <xdr:cxnSp macro="">
      <xdr:nvCxnSpPr>
        <xdr:cNvPr id="67" name="直線コネクタ 66"/>
        <xdr:cNvCxnSpPr/>
      </xdr:nvCxnSpPr>
      <xdr:spPr>
        <a:xfrm flipV="1">
          <a:off x="2019300" y="6116694"/>
          <a:ext cx="889000" cy="1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8255</xdr:rowOff>
    </xdr:from>
    <xdr:to>
      <xdr:col>2</xdr:col>
      <xdr:colOff>638175</xdr:colOff>
      <xdr:row>36</xdr:row>
      <xdr:rowOff>62509</xdr:rowOff>
    </xdr:to>
    <xdr:cxnSp macro="">
      <xdr:nvCxnSpPr>
        <xdr:cNvPr id="70" name="直線コネクタ 69"/>
        <xdr:cNvCxnSpPr/>
      </xdr:nvCxnSpPr>
      <xdr:spPr>
        <a:xfrm>
          <a:off x="1130300" y="6180455"/>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9576</xdr:rowOff>
    </xdr:from>
    <xdr:to>
      <xdr:col>6</xdr:col>
      <xdr:colOff>561975</xdr:colOff>
      <xdr:row>35</xdr:row>
      <xdr:rowOff>111176</xdr:rowOff>
    </xdr:to>
    <xdr:sp macro="" textlink="">
      <xdr:nvSpPr>
        <xdr:cNvPr id="80" name="円/楕円 79"/>
        <xdr:cNvSpPr/>
      </xdr:nvSpPr>
      <xdr:spPr>
        <a:xfrm>
          <a:off x="4584700" y="60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32453</xdr:rowOff>
    </xdr:from>
    <xdr:ext cx="534377" cy="259045"/>
    <xdr:sp macro="" textlink="">
      <xdr:nvSpPr>
        <xdr:cNvPr id="81" name="人件費該当値テキスト"/>
        <xdr:cNvSpPr txBox="1"/>
      </xdr:nvSpPr>
      <xdr:spPr>
        <a:xfrm>
          <a:off x="4686300" y="58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75,164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11481</xdr:rowOff>
    </xdr:from>
    <xdr:to>
      <xdr:col>5</xdr:col>
      <xdr:colOff>409575</xdr:colOff>
      <xdr:row>35</xdr:row>
      <xdr:rowOff>113081</xdr:rowOff>
    </xdr:to>
    <xdr:sp macro="" textlink="">
      <xdr:nvSpPr>
        <xdr:cNvPr id="82" name="円/楕円 81"/>
        <xdr:cNvSpPr/>
      </xdr:nvSpPr>
      <xdr:spPr>
        <a:xfrm>
          <a:off x="3746500" y="60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129608</xdr:rowOff>
    </xdr:from>
    <xdr:ext cx="534377" cy="259045"/>
    <xdr:sp macro="" textlink="">
      <xdr:nvSpPr>
        <xdr:cNvPr id="83" name="テキスト ボックス 82"/>
        <xdr:cNvSpPr txBox="1"/>
      </xdr:nvSpPr>
      <xdr:spPr>
        <a:xfrm>
          <a:off x="3530111" y="57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75,064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65144</xdr:rowOff>
    </xdr:from>
    <xdr:to>
      <xdr:col>4</xdr:col>
      <xdr:colOff>206375</xdr:colOff>
      <xdr:row>35</xdr:row>
      <xdr:rowOff>166744</xdr:rowOff>
    </xdr:to>
    <xdr:sp macro="" textlink="">
      <xdr:nvSpPr>
        <xdr:cNvPr id="84" name="円/楕円 83"/>
        <xdr:cNvSpPr/>
      </xdr:nvSpPr>
      <xdr:spPr>
        <a:xfrm>
          <a:off x="2857500" y="60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11821</xdr:rowOff>
    </xdr:from>
    <xdr:ext cx="534377" cy="259045"/>
    <xdr:sp macro="" textlink="">
      <xdr:nvSpPr>
        <xdr:cNvPr id="85" name="テキスト ボックス 84"/>
        <xdr:cNvSpPr txBox="1"/>
      </xdr:nvSpPr>
      <xdr:spPr>
        <a:xfrm>
          <a:off x="2641111" y="58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11709</xdr:rowOff>
    </xdr:from>
    <xdr:to>
      <xdr:col>3</xdr:col>
      <xdr:colOff>3175</xdr:colOff>
      <xdr:row>36</xdr:row>
      <xdr:rowOff>113309</xdr:rowOff>
    </xdr:to>
    <xdr:sp macro="" textlink="">
      <xdr:nvSpPr>
        <xdr:cNvPr id="86" name="円/楕円 85"/>
        <xdr:cNvSpPr/>
      </xdr:nvSpPr>
      <xdr:spPr>
        <a:xfrm>
          <a:off x="1968500" y="61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129836</xdr:rowOff>
    </xdr:from>
    <xdr:ext cx="534377" cy="259045"/>
    <xdr:sp macro="" textlink="">
      <xdr:nvSpPr>
        <xdr:cNvPr id="87" name="テキスト ボックス 86"/>
        <xdr:cNvSpPr txBox="1"/>
      </xdr:nvSpPr>
      <xdr:spPr>
        <a:xfrm>
          <a:off x="1752111" y="59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128905</xdr:rowOff>
    </xdr:from>
    <xdr:to>
      <xdr:col>1</xdr:col>
      <xdr:colOff>485775</xdr:colOff>
      <xdr:row>36</xdr:row>
      <xdr:rowOff>59055</xdr:rowOff>
    </xdr:to>
    <xdr:sp macro="" textlink="">
      <xdr:nvSpPr>
        <xdr:cNvPr id="88" name="円/楕円 87"/>
        <xdr:cNvSpPr/>
      </xdr:nvSpPr>
      <xdr:spPr>
        <a:xfrm>
          <a:off x="1079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75582</xdr:rowOff>
    </xdr:from>
    <xdr:ext cx="534377" cy="259045"/>
    <xdr:sp macro="" textlink="">
      <xdr:nvSpPr>
        <xdr:cNvPr id="89" name="テキスト ボックス 88"/>
        <xdr:cNvSpPr txBox="1"/>
      </xdr:nvSpPr>
      <xdr:spPr>
        <a:xfrm>
          <a:off x="863111" y="59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10102</xdr:rowOff>
    </xdr:from>
    <xdr:to>
      <xdr:col>6</xdr:col>
      <xdr:colOff>511175</xdr:colOff>
      <xdr:row>57</xdr:row>
      <xdr:rowOff>10482</xdr:rowOff>
    </xdr:to>
    <xdr:cxnSp macro="">
      <xdr:nvCxnSpPr>
        <xdr:cNvPr id="116" name="直線コネクタ 115"/>
        <xdr:cNvCxnSpPr/>
      </xdr:nvCxnSpPr>
      <xdr:spPr>
        <a:xfrm>
          <a:off x="3797300" y="9782752"/>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10102</xdr:rowOff>
    </xdr:from>
    <xdr:to>
      <xdr:col>5</xdr:col>
      <xdr:colOff>358775</xdr:colOff>
      <xdr:row>57</xdr:row>
      <xdr:rowOff>17262</xdr:rowOff>
    </xdr:to>
    <xdr:cxnSp macro="">
      <xdr:nvCxnSpPr>
        <xdr:cNvPr id="119" name="直線コネクタ 118"/>
        <xdr:cNvCxnSpPr/>
      </xdr:nvCxnSpPr>
      <xdr:spPr>
        <a:xfrm flipV="1">
          <a:off x="2908300" y="9782752"/>
          <a:ext cx="889000" cy="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17262</xdr:rowOff>
    </xdr:from>
    <xdr:to>
      <xdr:col>4</xdr:col>
      <xdr:colOff>155575</xdr:colOff>
      <xdr:row>57</xdr:row>
      <xdr:rowOff>48667</xdr:rowOff>
    </xdr:to>
    <xdr:cxnSp macro="">
      <xdr:nvCxnSpPr>
        <xdr:cNvPr id="122" name="直線コネクタ 121"/>
        <xdr:cNvCxnSpPr/>
      </xdr:nvCxnSpPr>
      <xdr:spPr>
        <a:xfrm flipV="1">
          <a:off x="2019300" y="9789912"/>
          <a:ext cx="889000" cy="3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48667</xdr:rowOff>
    </xdr:from>
    <xdr:to>
      <xdr:col>2</xdr:col>
      <xdr:colOff>638175</xdr:colOff>
      <xdr:row>57</xdr:row>
      <xdr:rowOff>52370</xdr:rowOff>
    </xdr:to>
    <xdr:cxnSp macro="">
      <xdr:nvCxnSpPr>
        <xdr:cNvPr id="125" name="直線コネクタ 124"/>
        <xdr:cNvCxnSpPr/>
      </xdr:nvCxnSpPr>
      <xdr:spPr>
        <a:xfrm flipV="1">
          <a:off x="1130300" y="9821317"/>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131132</xdr:rowOff>
    </xdr:from>
    <xdr:to>
      <xdr:col>6</xdr:col>
      <xdr:colOff>561975</xdr:colOff>
      <xdr:row>57</xdr:row>
      <xdr:rowOff>61282</xdr:rowOff>
    </xdr:to>
    <xdr:sp macro="" textlink="">
      <xdr:nvSpPr>
        <xdr:cNvPr id="135" name="円/楕円 134"/>
        <xdr:cNvSpPr/>
      </xdr:nvSpPr>
      <xdr:spPr>
        <a:xfrm>
          <a:off x="4584700" y="97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154009</xdr:rowOff>
    </xdr:from>
    <xdr:ext cx="534377" cy="259045"/>
    <xdr:sp macro="" textlink="">
      <xdr:nvSpPr>
        <xdr:cNvPr id="136" name="物件費該当値テキスト"/>
        <xdr:cNvSpPr txBox="1"/>
      </xdr:nvSpPr>
      <xdr:spPr>
        <a:xfrm>
          <a:off x="4686300" y="9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130752</xdr:rowOff>
    </xdr:from>
    <xdr:to>
      <xdr:col>5</xdr:col>
      <xdr:colOff>409575</xdr:colOff>
      <xdr:row>57</xdr:row>
      <xdr:rowOff>60902</xdr:rowOff>
    </xdr:to>
    <xdr:sp macro="" textlink="">
      <xdr:nvSpPr>
        <xdr:cNvPr id="137" name="円/楕円 136"/>
        <xdr:cNvSpPr/>
      </xdr:nvSpPr>
      <xdr:spPr>
        <a:xfrm>
          <a:off x="3746500" y="97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77429</xdr:rowOff>
    </xdr:from>
    <xdr:ext cx="534377" cy="259045"/>
    <xdr:sp macro="" textlink="">
      <xdr:nvSpPr>
        <xdr:cNvPr id="138" name="テキスト ボックス 137"/>
        <xdr:cNvSpPr txBox="1"/>
      </xdr:nvSpPr>
      <xdr:spPr>
        <a:xfrm>
          <a:off x="3530111" y="95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137912</xdr:rowOff>
    </xdr:from>
    <xdr:to>
      <xdr:col>4</xdr:col>
      <xdr:colOff>206375</xdr:colOff>
      <xdr:row>57</xdr:row>
      <xdr:rowOff>68062</xdr:rowOff>
    </xdr:to>
    <xdr:sp macro="" textlink="">
      <xdr:nvSpPr>
        <xdr:cNvPr id="139" name="円/楕円 138"/>
        <xdr:cNvSpPr/>
      </xdr:nvSpPr>
      <xdr:spPr>
        <a:xfrm>
          <a:off x="2857500" y="973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84589</xdr:rowOff>
    </xdr:from>
    <xdr:ext cx="534377" cy="259045"/>
    <xdr:sp macro="" textlink="">
      <xdr:nvSpPr>
        <xdr:cNvPr id="140" name="テキスト ボックス 139"/>
        <xdr:cNvSpPr txBox="1"/>
      </xdr:nvSpPr>
      <xdr:spPr>
        <a:xfrm>
          <a:off x="2641111" y="95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169317</xdr:rowOff>
    </xdr:from>
    <xdr:to>
      <xdr:col>3</xdr:col>
      <xdr:colOff>3175</xdr:colOff>
      <xdr:row>57</xdr:row>
      <xdr:rowOff>99467</xdr:rowOff>
    </xdr:to>
    <xdr:sp macro="" textlink="">
      <xdr:nvSpPr>
        <xdr:cNvPr id="141" name="円/楕円 140"/>
        <xdr:cNvSpPr/>
      </xdr:nvSpPr>
      <xdr:spPr>
        <a:xfrm>
          <a:off x="1968500" y="97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115994</xdr:rowOff>
    </xdr:from>
    <xdr:ext cx="534377" cy="259045"/>
    <xdr:sp macro="" textlink="">
      <xdr:nvSpPr>
        <xdr:cNvPr id="142" name="テキスト ボックス 141"/>
        <xdr:cNvSpPr txBox="1"/>
      </xdr:nvSpPr>
      <xdr:spPr>
        <a:xfrm>
          <a:off x="1752111" y="95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1570</xdr:rowOff>
    </xdr:from>
    <xdr:to>
      <xdr:col>1</xdr:col>
      <xdr:colOff>485775</xdr:colOff>
      <xdr:row>57</xdr:row>
      <xdr:rowOff>103170</xdr:rowOff>
    </xdr:to>
    <xdr:sp macro="" textlink="">
      <xdr:nvSpPr>
        <xdr:cNvPr id="143" name="円/楕円 142"/>
        <xdr:cNvSpPr/>
      </xdr:nvSpPr>
      <xdr:spPr>
        <a:xfrm>
          <a:off x="1079500" y="97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119697</xdr:rowOff>
    </xdr:from>
    <xdr:ext cx="534377" cy="259045"/>
    <xdr:sp macro="" textlink="">
      <xdr:nvSpPr>
        <xdr:cNvPr id="144" name="テキスト ボックス 143"/>
        <xdr:cNvSpPr txBox="1"/>
      </xdr:nvSpPr>
      <xdr:spPr>
        <a:xfrm>
          <a:off x="863111" y="954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57632</xdr:rowOff>
    </xdr:from>
    <xdr:to>
      <xdr:col>6</xdr:col>
      <xdr:colOff>511175</xdr:colOff>
      <xdr:row>76</xdr:row>
      <xdr:rowOff>118821</xdr:rowOff>
    </xdr:to>
    <xdr:cxnSp macro="">
      <xdr:nvCxnSpPr>
        <xdr:cNvPr id="173" name="直線コネクタ 172"/>
        <xdr:cNvCxnSpPr/>
      </xdr:nvCxnSpPr>
      <xdr:spPr>
        <a:xfrm flipV="1">
          <a:off x="3797300" y="13087832"/>
          <a:ext cx="8382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118821</xdr:rowOff>
    </xdr:from>
    <xdr:to>
      <xdr:col>5</xdr:col>
      <xdr:colOff>358775</xdr:colOff>
      <xdr:row>77</xdr:row>
      <xdr:rowOff>121565</xdr:rowOff>
    </xdr:to>
    <xdr:cxnSp macro="">
      <xdr:nvCxnSpPr>
        <xdr:cNvPr id="176" name="直線コネクタ 175"/>
        <xdr:cNvCxnSpPr/>
      </xdr:nvCxnSpPr>
      <xdr:spPr>
        <a:xfrm flipV="1">
          <a:off x="2908300" y="13149021"/>
          <a:ext cx="8890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113030</xdr:rowOff>
    </xdr:from>
    <xdr:to>
      <xdr:col>4</xdr:col>
      <xdr:colOff>155575</xdr:colOff>
      <xdr:row>77</xdr:row>
      <xdr:rowOff>121565</xdr:rowOff>
    </xdr:to>
    <xdr:cxnSp macro="">
      <xdr:nvCxnSpPr>
        <xdr:cNvPr id="179" name="直線コネクタ 178"/>
        <xdr:cNvCxnSpPr/>
      </xdr:nvCxnSpPr>
      <xdr:spPr>
        <a:xfrm>
          <a:off x="2019300" y="13314680"/>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113030</xdr:rowOff>
    </xdr:from>
    <xdr:to>
      <xdr:col>2</xdr:col>
      <xdr:colOff>638175</xdr:colOff>
      <xdr:row>78</xdr:row>
      <xdr:rowOff>1093</xdr:rowOff>
    </xdr:to>
    <xdr:cxnSp macro="">
      <xdr:nvCxnSpPr>
        <xdr:cNvPr id="182" name="直線コネクタ 181"/>
        <xdr:cNvCxnSpPr/>
      </xdr:nvCxnSpPr>
      <xdr:spPr>
        <a:xfrm flipV="1">
          <a:off x="1130300" y="13314680"/>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6832</xdr:rowOff>
    </xdr:from>
    <xdr:to>
      <xdr:col>6</xdr:col>
      <xdr:colOff>561975</xdr:colOff>
      <xdr:row>76</xdr:row>
      <xdr:rowOff>108432</xdr:rowOff>
    </xdr:to>
    <xdr:sp macro="" textlink="">
      <xdr:nvSpPr>
        <xdr:cNvPr id="192" name="円/楕円 191"/>
        <xdr:cNvSpPr/>
      </xdr:nvSpPr>
      <xdr:spPr>
        <a:xfrm>
          <a:off x="4584700" y="130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29710</xdr:rowOff>
    </xdr:from>
    <xdr:ext cx="469744" cy="259045"/>
    <xdr:sp macro="" textlink="">
      <xdr:nvSpPr>
        <xdr:cNvPr id="193" name="維持補修費該当値テキスト"/>
        <xdr:cNvSpPr txBox="1"/>
      </xdr:nvSpPr>
      <xdr:spPr>
        <a:xfrm>
          <a:off x="4686300" y="1288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68021</xdr:rowOff>
    </xdr:from>
    <xdr:to>
      <xdr:col>5</xdr:col>
      <xdr:colOff>409575</xdr:colOff>
      <xdr:row>76</xdr:row>
      <xdr:rowOff>169621</xdr:rowOff>
    </xdr:to>
    <xdr:sp macro="" textlink="">
      <xdr:nvSpPr>
        <xdr:cNvPr id="194" name="円/楕円 193"/>
        <xdr:cNvSpPr/>
      </xdr:nvSpPr>
      <xdr:spPr>
        <a:xfrm>
          <a:off x="3746500" y="130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14698</xdr:rowOff>
    </xdr:from>
    <xdr:ext cx="469744" cy="259045"/>
    <xdr:sp macro="" textlink="">
      <xdr:nvSpPr>
        <xdr:cNvPr id="195" name="テキスト ボックス 194"/>
        <xdr:cNvSpPr txBox="1"/>
      </xdr:nvSpPr>
      <xdr:spPr>
        <a:xfrm>
          <a:off x="3562427" y="1287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70765</xdr:rowOff>
    </xdr:from>
    <xdr:to>
      <xdr:col>4</xdr:col>
      <xdr:colOff>206375</xdr:colOff>
      <xdr:row>78</xdr:row>
      <xdr:rowOff>915</xdr:rowOff>
    </xdr:to>
    <xdr:sp macro="" textlink="">
      <xdr:nvSpPr>
        <xdr:cNvPr id="196" name="円/楕円 195"/>
        <xdr:cNvSpPr/>
      </xdr:nvSpPr>
      <xdr:spPr>
        <a:xfrm>
          <a:off x="2857500" y="132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163492</xdr:rowOff>
    </xdr:from>
    <xdr:ext cx="469744" cy="259045"/>
    <xdr:sp macro="" textlink="">
      <xdr:nvSpPr>
        <xdr:cNvPr id="197" name="テキスト ボックス 196"/>
        <xdr:cNvSpPr txBox="1"/>
      </xdr:nvSpPr>
      <xdr:spPr>
        <a:xfrm>
          <a:off x="2673427" y="133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62230</xdr:rowOff>
    </xdr:from>
    <xdr:to>
      <xdr:col>3</xdr:col>
      <xdr:colOff>3175</xdr:colOff>
      <xdr:row>77</xdr:row>
      <xdr:rowOff>163830</xdr:rowOff>
    </xdr:to>
    <xdr:sp macro="" textlink="">
      <xdr:nvSpPr>
        <xdr:cNvPr id="198" name="円/楕円 197"/>
        <xdr:cNvSpPr/>
      </xdr:nvSpPr>
      <xdr:spPr>
        <a:xfrm>
          <a:off x="19685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8907</xdr:rowOff>
    </xdr:from>
    <xdr:ext cx="469744" cy="259045"/>
    <xdr:sp macro="" textlink="">
      <xdr:nvSpPr>
        <xdr:cNvPr id="199" name="テキスト ボックス 198"/>
        <xdr:cNvSpPr txBox="1"/>
      </xdr:nvSpPr>
      <xdr:spPr>
        <a:xfrm>
          <a:off x="1784427" y="1303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121743</xdr:rowOff>
    </xdr:from>
    <xdr:to>
      <xdr:col>1</xdr:col>
      <xdr:colOff>485775</xdr:colOff>
      <xdr:row>78</xdr:row>
      <xdr:rowOff>51893</xdr:rowOff>
    </xdr:to>
    <xdr:sp macro="" textlink="">
      <xdr:nvSpPr>
        <xdr:cNvPr id="200" name="円/楕円 199"/>
        <xdr:cNvSpPr/>
      </xdr:nvSpPr>
      <xdr:spPr>
        <a:xfrm>
          <a:off x="1079500" y="13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43020</xdr:rowOff>
    </xdr:from>
    <xdr:ext cx="469744" cy="259045"/>
    <xdr:sp macro="" textlink="">
      <xdr:nvSpPr>
        <xdr:cNvPr id="201" name="テキスト ボックス 200"/>
        <xdr:cNvSpPr txBox="1"/>
      </xdr:nvSpPr>
      <xdr:spPr>
        <a:xfrm>
          <a:off x="895427" y="1341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81578</xdr:rowOff>
    </xdr:from>
    <xdr:to>
      <xdr:col>6</xdr:col>
      <xdr:colOff>511175</xdr:colOff>
      <xdr:row>99</xdr:row>
      <xdr:rowOff>12788</xdr:rowOff>
    </xdr:to>
    <xdr:cxnSp macro="">
      <xdr:nvCxnSpPr>
        <xdr:cNvPr id="231" name="直線コネクタ 230"/>
        <xdr:cNvCxnSpPr/>
      </xdr:nvCxnSpPr>
      <xdr:spPr>
        <a:xfrm flipV="1">
          <a:off x="3797300" y="16883678"/>
          <a:ext cx="838200" cy="10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12788</xdr:rowOff>
    </xdr:from>
    <xdr:to>
      <xdr:col>5</xdr:col>
      <xdr:colOff>358775</xdr:colOff>
      <xdr:row>99</xdr:row>
      <xdr:rowOff>32238</xdr:rowOff>
    </xdr:to>
    <xdr:cxnSp macro="">
      <xdr:nvCxnSpPr>
        <xdr:cNvPr id="234" name="直線コネクタ 233"/>
        <xdr:cNvCxnSpPr/>
      </xdr:nvCxnSpPr>
      <xdr:spPr>
        <a:xfrm flipV="1">
          <a:off x="2908300" y="16986338"/>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32238</xdr:rowOff>
    </xdr:from>
    <xdr:to>
      <xdr:col>4</xdr:col>
      <xdr:colOff>155575</xdr:colOff>
      <xdr:row>99</xdr:row>
      <xdr:rowOff>107562</xdr:rowOff>
    </xdr:to>
    <xdr:cxnSp macro="">
      <xdr:nvCxnSpPr>
        <xdr:cNvPr id="237" name="直線コネクタ 236"/>
        <xdr:cNvCxnSpPr/>
      </xdr:nvCxnSpPr>
      <xdr:spPr>
        <a:xfrm flipV="1">
          <a:off x="2019300" y="17005788"/>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107562</xdr:rowOff>
    </xdr:from>
    <xdr:to>
      <xdr:col>2</xdr:col>
      <xdr:colOff>638175</xdr:colOff>
      <xdr:row>99</xdr:row>
      <xdr:rowOff>119087</xdr:rowOff>
    </xdr:to>
    <xdr:cxnSp macro="">
      <xdr:nvCxnSpPr>
        <xdr:cNvPr id="240" name="直線コネクタ 239"/>
        <xdr:cNvCxnSpPr/>
      </xdr:nvCxnSpPr>
      <xdr:spPr>
        <a:xfrm flipV="1">
          <a:off x="1130300" y="17081112"/>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30778</xdr:rowOff>
    </xdr:from>
    <xdr:to>
      <xdr:col>6</xdr:col>
      <xdr:colOff>561975</xdr:colOff>
      <xdr:row>98</xdr:row>
      <xdr:rowOff>132378</xdr:rowOff>
    </xdr:to>
    <xdr:sp macro="" textlink="">
      <xdr:nvSpPr>
        <xdr:cNvPr id="250" name="円/楕円 249"/>
        <xdr:cNvSpPr/>
      </xdr:nvSpPr>
      <xdr:spPr>
        <a:xfrm>
          <a:off x="4584700" y="168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9205</xdr:rowOff>
    </xdr:from>
    <xdr:ext cx="534377" cy="259045"/>
    <xdr:sp macro="" textlink="">
      <xdr:nvSpPr>
        <xdr:cNvPr id="251" name="扶助費該当値テキスト"/>
        <xdr:cNvSpPr txBox="1"/>
      </xdr:nvSpPr>
      <xdr:spPr>
        <a:xfrm>
          <a:off x="4686300" y="168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47,051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133438</xdr:rowOff>
    </xdr:from>
    <xdr:to>
      <xdr:col>5</xdr:col>
      <xdr:colOff>409575</xdr:colOff>
      <xdr:row>99</xdr:row>
      <xdr:rowOff>63588</xdr:rowOff>
    </xdr:to>
    <xdr:sp macro="" textlink="">
      <xdr:nvSpPr>
        <xdr:cNvPr id="252" name="円/楕円 251"/>
        <xdr:cNvSpPr/>
      </xdr:nvSpPr>
      <xdr:spPr>
        <a:xfrm>
          <a:off x="3746500" y="169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54715</xdr:rowOff>
    </xdr:from>
    <xdr:ext cx="534377" cy="259045"/>
    <xdr:sp macro="" textlink="">
      <xdr:nvSpPr>
        <xdr:cNvPr id="253" name="テキスト ボックス 252"/>
        <xdr:cNvSpPr txBox="1"/>
      </xdr:nvSpPr>
      <xdr:spPr>
        <a:xfrm>
          <a:off x="3530111" y="170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152888</xdr:rowOff>
    </xdr:from>
    <xdr:to>
      <xdr:col>4</xdr:col>
      <xdr:colOff>206375</xdr:colOff>
      <xdr:row>99</xdr:row>
      <xdr:rowOff>83038</xdr:rowOff>
    </xdr:to>
    <xdr:sp macro="" textlink="">
      <xdr:nvSpPr>
        <xdr:cNvPr id="254" name="円/楕円 253"/>
        <xdr:cNvSpPr/>
      </xdr:nvSpPr>
      <xdr:spPr>
        <a:xfrm>
          <a:off x="2857500" y="169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74165</xdr:rowOff>
    </xdr:from>
    <xdr:ext cx="534377" cy="259045"/>
    <xdr:sp macro="" textlink="">
      <xdr:nvSpPr>
        <xdr:cNvPr id="255" name="テキスト ボックス 254"/>
        <xdr:cNvSpPr txBox="1"/>
      </xdr:nvSpPr>
      <xdr:spPr>
        <a:xfrm>
          <a:off x="2641111" y="170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56762</xdr:rowOff>
    </xdr:from>
    <xdr:to>
      <xdr:col>3</xdr:col>
      <xdr:colOff>3175</xdr:colOff>
      <xdr:row>99</xdr:row>
      <xdr:rowOff>158362</xdr:rowOff>
    </xdr:to>
    <xdr:sp macro="" textlink="">
      <xdr:nvSpPr>
        <xdr:cNvPr id="256" name="円/楕円 255"/>
        <xdr:cNvSpPr/>
      </xdr:nvSpPr>
      <xdr:spPr>
        <a:xfrm>
          <a:off x="1968500" y="170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149489</xdr:rowOff>
    </xdr:from>
    <xdr:ext cx="534377" cy="259045"/>
    <xdr:sp macro="" textlink="">
      <xdr:nvSpPr>
        <xdr:cNvPr id="257" name="テキスト ボックス 256"/>
        <xdr:cNvSpPr txBox="1"/>
      </xdr:nvSpPr>
      <xdr:spPr>
        <a:xfrm>
          <a:off x="1752111" y="1712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68287</xdr:rowOff>
    </xdr:from>
    <xdr:to>
      <xdr:col>1</xdr:col>
      <xdr:colOff>485775</xdr:colOff>
      <xdr:row>99</xdr:row>
      <xdr:rowOff>169887</xdr:rowOff>
    </xdr:to>
    <xdr:sp macro="" textlink="">
      <xdr:nvSpPr>
        <xdr:cNvPr id="258" name="円/楕円 257"/>
        <xdr:cNvSpPr/>
      </xdr:nvSpPr>
      <xdr:spPr>
        <a:xfrm>
          <a:off x="1079500" y="170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161014</xdr:rowOff>
    </xdr:from>
    <xdr:ext cx="534377" cy="259045"/>
    <xdr:sp macro="" textlink="">
      <xdr:nvSpPr>
        <xdr:cNvPr id="259" name="テキスト ボックス 258"/>
        <xdr:cNvSpPr txBox="1"/>
      </xdr:nvSpPr>
      <xdr:spPr>
        <a:xfrm>
          <a:off x="863111" y="1713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78732</xdr:rowOff>
    </xdr:from>
    <xdr:to>
      <xdr:col>15</xdr:col>
      <xdr:colOff>180975</xdr:colOff>
      <xdr:row>37</xdr:row>
      <xdr:rowOff>80383</xdr:rowOff>
    </xdr:to>
    <xdr:cxnSp macro="">
      <xdr:nvCxnSpPr>
        <xdr:cNvPr id="286" name="直線コネクタ 285"/>
        <xdr:cNvCxnSpPr/>
      </xdr:nvCxnSpPr>
      <xdr:spPr>
        <a:xfrm flipV="1">
          <a:off x="9639300" y="6422382"/>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80383</xdr:rowOff>
    </xdr:from>
    <xdr:to>
      <xdr:col>14</xdr:col>
      <xdr:colOff>28575</xdr:colOff>
      <xdr:row>37</xdr:row>
      <xdr:rowOff>121865</xdr:rowOff>
    </xdr:to>
    <xdr:cxnSp macro="">
      <xdr:nvCxnSpPr>
        <xdr:cNvPr id="289" name="直線コネクタ 288"/>
        <xdr:cNvCxnSpPr/>
      </xdr:nvCxnSpPr>
      <xdr:spPr>
        <a:xfrm flipV="1">
          <a:off x="8750300" y="6424033"/>
          <a:ext cx="889000" cy="4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65624</xdr:rowOff>
    </xdr:from>
    <xdr:to>
      <xdr:col>12</xdr:col>
      <xdr:colOff>511175</xdr:colOff>
      <xdr:row>37</xdr:row>
      <xdr:rowOff>121865</xdr:rowOff>
    </xdr:to>
    <xdr:cxnSp macro="">
      <xdr:nvCxnSpPr>
        <xdr:cNvPr id="292" name="直線コネクタ 291"/>
        <xdr:cNvCxnSpPr/>
      </xdr:nvCxnSpPr>
      <xdr:spPr>
        <a:xfrm>
          <a:off x="7861300" y="6409274"/>
          <a:ext cx="889000" cy="5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65624</xdr:rowOff>
    </xdr:from>
    <xdr:to>
      <xdr:col>11</xdr:col>
      <xdr:colOff>307975</xdr:colOff>
      <xdr:row>37</xdr:row>
      <xdr:rowOff>129683</xdr:rowOff>
    </xdr:to>
    <xdr:cxnSp macro="">
      <xdr:nvCxnSpPr>
        <xdr:cNvPr id="295" name="直線コネクタ 294"/>
        <xdr:cNvCxnSpPr/>
      </xdr:nvCxnSpPr>
      <xdr:spPr>
        <a:xfrm flipV="1">
          <a:off x="6972300" y="6409274"/>
          <a:ext cx="889000" cy="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27932</xdr:rowOff>
    </xdr:from>
    <xdr:to>
      <xdr:col>15</xdr:col>
      <xdr:colOff>231775</xdr:colOff>
      <xdr:row>37</xdr:row>
      <xdr:rowOff>129532</xdr:rowOff>
    </xdr:to>
    <xdr:sp macro="" textlink="">
      <xdr:nvSpPr>
        <xdr:cNvPr id="305" name="円/楕円 304"/>
        <xdr:cNvSpPr/>
      </xdr:nvSpPr>
      <xdr:spPr>
        <a:xfrm>
          <a:off x="10426700" y="63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50809</xdr:rowOff>
    </xdr:from>
    <xdr:ext cx="534377" cy="259045"/>
    <xdr:sp macro="" textlink="">
      <xdr:nvSpPr>
        <xdr:cNvPr id="306" name="補助費等該当値テキスト"/>
        <xdr:cNvSpPr txBox="1"/>
      </xdr:nvSpPr>
      <xdr:spPr>
        <a:xfrm>
          <a:off x="10528300" y="62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29583</xdr:rowOff>
    </xdr:from>
    <xdr:to>
      <xdr:col>14</xdr:col>
      <xdr:colOff>79375</xdr:colOff>
      <xdr:row>37</xdr:row>
      <xdr:rowOff>131183</xdr:rowOff>
    </xdr:to>
    <xdr:sp macro="" textlink="">
      <xdr:nvSpPr>
        <xdr:cNvPr id="307" name="円/楕円 306"/>
        <xdr:cNvSpPr/>
      </xdr:nvSpPr>
      <xdr:spPr>
        <a:xfrm>
          <a:off x="9588500" y="63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147710</xdr:rowOff>
    </xdr:from>
    <xdr:ext cx="534377" cy="259045"/>
    <xdr:sp macro="" textlink="">
      <xdr:nvSpPr>
        <xdr:cNvPr id="308" name="テキスト ボックス 307"/>
        <xdr:cNvSpPr txBox="1"/>
      </xdr:nvSpPr>
      <xdr:spPr>
        <a:xfrm>
          <a:off x="9372111" y="614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71065</xdr:rowOff>
    </xdr:from>
    <xdr:to>
      <xdr:col>12</xdr:col>
      <xdr:colOff>561975</xdr:colOff>
      <xdr:row>38</xdr:row>
      <xdr:rowOff>1215</xdr:rowOff>
    </xdr:to>
    <xdr:sp macro="" textlink="">
      <xdr:nvSpPr>
        <xdr:cNvPr id="309" name="円/楕円 308"/>
        <xdr:cNvSpPr/>
      </xdr:nvSpPr>
      <xdr:spPr>
        <a:xfrm>
          <a:off x="8699500" y="641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17742</xdr:rowOff>
    </xdr:from>
    <xdr:ext cx="534377" cy="259045"/>
    <xdr:sp macro="" textlink="">
      <xdr:nvSpPr>
        <xdr:cNvPr id="310" name="テキスト ボックス 309"/>
        <xdr:cNvSpPr txBox="1"/>
      </xdr:nvSpPr>
      <xdr:spPr>
        <a:xfrm>
          <a:off x="8483111" y="618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14824</xdr:rowOff>
    </xdr:from>
    <xdr:to>
      <xdr:col>11</xdr:col>
      <xdr:colOff>358775</xdr:colOff>
      <xdr:row>37</xdr:row>
      <xdr:rowOff>116424</xdr:rowOff>
    </xdr:to>
    <xdr:sp macro="" textlink="">
      <xdr:nvSpPr>
        <xdr:cNvPr id="311" name="円/楕円 310"/>
        <xdr:cNvSpPr/>
      </xdr:nvSpPr>
      <xdr:spPr>
        <a:xfrm>
          <a:off x="7810500" y="63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132951</xdr:rowOff>
    </xdr:from>
    <xdr:ext cx="534377" cy="259045"/>
    <xdr:sp macro="" textlink="">
      <xdr:nvSpPr>
        <xdr:cNvPr id="312" name="テキスト ボックス 311"/>
        <xdr:cNvSpPr txBox="1"/>
      </xdr:nvSpPr>
      <xdr:spPr>
        <a:xfrm>
          <a:off x="7594111" y="613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78883</xdr:rowOff>
    </xdr:from>
    <xdr:to>
      <xdr:col>10</xdr:col>
      <xdr:colOff>155575</xdr:colOff>
      <xdr:row>38</xdr:row>
      <xdr:rowOff>9033</xdr:rowOff>
    </xdr:to>
    <xdr:sp macro="" textlink="">
      <xdr:nvSpPr>
        <xdr:cNvPr id="313" name="円/楕円 312"/>
        <xdr:cNvSpPr/>
      </xdr:nvSpPr>
      <xdr:spPr>
        <a:xfrm>
          <a:off x="6921500" y="64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160</xdr:rowOff>
    </xdr:from>
    <xdr:ext cx="534377" cy="259045"/>
    <xdr:sp macro="" textlink="">
      <xdr:nvSpPr>
        <xdr:cNvPr id="314" name="テキスト ボックス 313"/>
        <xdr:cNvSpPr txBox="1"/>
      </xdr:nvSpPr>
      <xdr:spPr>
        <a:xfrm>
          <a:off x="6705111" y="651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7303</xdr:rowOff>
    </xdr:from>
    <xdr:to>
      <xdr:col>15</xdr:col>
      <xdr:colOff>180975</xdr:colOff>
      <xdr:row>57</xdr:row>
      <xdr:rowOff>11150</xdr:rowOff>
    </xdr:to>
    <xdr:cxnSp macro="">
      <xdr:nvCxnSpPr>
        <xdr:cNvPr id="343" name="直線コネクタ 342"/>
        <xdr:cNvCxnSpPr/>
      </xdr:nvCxnSpPr>
      <xdr:spPr>
        <a:xfrm flipV="1">
          <a:off x="9639300" y="9779953"/>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11150</xdr:rowOff>
    </xdr:from>
    <xdr:to>
      <xdr:col>14</xdr:col>
      <xdr:colOff>28575</xdr:colOff>
      <xdr:row>58</xdr:row>
      <xdr:rowOff>16287</xdr:rowOff>
    </xdr:to>
    <xdr:cxnSp macro="">
      <xdr:nvCxnSpPr>
        <xdr:cNvPr id="346" name="直線コネクタ 345"/>
        <xdr:cNvCxnSpPr/>
      </xdr:nvCxnSpPr>
      <xdr:spPr>
        <a:xfrm flipV="1">
          <a:off x="8750300" y="9783800"/>
          <a:ext cx="889000" cy="17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11912</xdr:rowOff>
    </xdr:from>
    <xdr:to>
      <xdr:col>12</xdr:col>
      <xdr:colOff>511175</xdr:colOff>
      <xdr:row>58</xdr:row>
      <xdr:rowOff>16287</xdr:rowOff>
    </xdr:to>
    <xdr:cxnSp macro="">
      <xdr:nvCxnSpPr>
        <xdr:cNvPr id="349" name="直線コネクタ 348"/>
        <xdr:cNvCxnSpPr/>
      </xdr:nvCxnSpPr>
      <xdr:spPr>
        <a:xfrm>
          <a:off x="7861300" y="9956012"/>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131349</xdr:rowOff>
    </xdr:from>
    <xdr:to>
      <xdr:col>11</xdr:col>
      <xdr:colOff>307975</xdr:colOff>
      <xdr:row>58</xdr:row>
      <xdr:rowOff>11912</xdr:rowOff>
    </xdr:to>
    <xdr:cxnSp macro="">
      <xdr:nvCxnSpPr>
        <xdr:cNvPr id="352" name="直線コネクタ 351"/>
        <xdr:cNvCxnSpPr/>
      </xdr:nvCxnSpPr>
      <xdr:spPr>
        <a:xfrm>
          <a:off x="6972300" y="9389649"/>
          <a:ext cx="889000" cy="56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127953</xdr:rowOff>
    </xdr:from>
    <xdr:to>
      <xdr:col>15</xdr:col>
      <xdr:colOff>231775</xdr:colOff>
      <xdr:row>57</xdr:row>
      <xdr:rowOff>58103</xdr:rowOff>
    </xdr:to>
    <xdr:sp macro="" textlink="">
      <xdr:nvSpPr>
        <xdr:cNvPr id="362" name="円/楕円 361"/>
        <xdr:cNvSpPr/>
      </xdr:nvSpPr>
      <xdr:spPr>
        <a:xfrm>
          <a:off x="10426700" y="97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150830</xdr:rowOff>
    </xdr:from>
    <xdr:ext cx="534377" cy="259045"/>
    <xdr:sp macro="" textlink="">
      <xdr:nvSpPr>
        <xdr:cNvPr id="363" name="普通建設事業費該当値テキスト"/>
        <xdr:cNvSpPr txBox="1"/>
      </xdr:nvSpPr>
      <xdr:spPr>
        <a:xfrm>
          <a:off x="10528300" y="958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49,875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131800</xdr:rowOff>
    </xdr:from>
    <xdr:to>
      <xdr:col>14</xdr:col>
      <xdr:colOff>79375</xdr:colOff>
      <xdr:row>57</xdr:row>
      <xdr:rowOff>61950</xdr:rowOff>
    </xdr:to>
    <xdr:sp macro="" textlink="">
      <xdr:nvSpPr>
        <xdr:cNvPr id="364" name="円/楕円 363"/>
        <xdr:cNvSpPr/>
      </xdr:nvSpPr>
      <xdr:spPr>
        <a:xfrm>
          <a:off x="9588500" y="97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53077</xdr:rowOff>
    </xdr:from>
    <xdr:ext cx="534377" cy="259045"/>
    <xdr:sp macro="" textlink="">
      <xdr:nvSpPr>
        <xdr:cNvPr id="365" name="テキスト ボックス 364"/>
        <xdr:cNvSpPr txBox="1"/>
      </xdr:nvSpPr>
      <xdr:spPr>
        <a:xfrm>
          <a:off x="9372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136937</xdr:rowOff>
    </xdr:from>
    <xdr:to>
      <xdr:col>12</xdr:col>
      <xdr:colOff>561975</xdr:colOff>
      <xdr:row>58</xdr:row>
      <xdr:rowOff>67087</xdr:rowOff>
    </xdr:to>
    <xdr:sp macro="" textlink="">
      <xdr:nvSpPr>
        <xdr:cNvPr id="366" name="円/楕円 365"/>
        <xdr:cNvSpPr/>
      </xdr:nvSpPr>
      <xdr:spPr>
        <a:xfrm>
          <a:off x="8699500" y="99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58214</xdr:rowOff>
    </xdr:from>
    <xdr:ext cx="534377" cy="259045"/>
    <xdr:sp macro="" textlink="">
      <xdr:nvSpPr>
        <xdr:cNvPr id="367" name="テキスト ボックス 366"/>
        <xdr:cNvSpPr txBox="1"/>
      </xdr:nvSpPr>
      <xdr:spPr>
        <a:xfrm>
          <a:off x="8483111" y="1000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132562</xdr:rowOff>
    </xdr:from>
    <xdr:to>
      <xdr:col>11</xdr:col>
      <xdr:colOff>358775</xdr:colOff>
      <xdr:row>58</xdr:row>
      <xdr:rowOff>62712</xdr:rowOff>
    </xdr:to>
    <xdr:sp macro="" textlink="">
      <xdr:nvSpPr>
        <xdr:cNvPr id="368" name="円/楕円 367"/>
        <xdr:cNvSpPr/>
      </xdr:nvSpPr>
      <xdr:spPr>
        <a:xfrm>
          <a:off x="7810500" y="9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53839</xdr:rowOff>
    </xdr:from>
    <xdr:ext cx="534377" cy="259045"/>
    <xdr:sp macro="" textlink="">
      <xdr:nvSpPr>
        <xdr:cNvPr id="369" name="テキスト ボックス 368"/>
        <xdr:cNvSpPr txBox="1"/>
      </xdr:nvSpPr>
      <xdr:spPr>
        <a:xfrm>
          <a:off x="7594111" y="99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80549</xdr:rowOff>
    </xdr:from>
    <xdr:to>
      <xdr:col>10</xdr:col>
      <xdr:colOff>155575</xdr:colOff>
      <xdr:row>55</xdr:row>
      <xdr:rowOff>10699</xdr:rowOff>
    </xdr:to>
    <xdr:sp macro="" textlink="">
      <xdr:nvSpPr>
        <xdr:cNvPr id="370" name="円/楕円 369"/>
        <xdr:cNvSpPr/>
      </xdr:nvSpPr>
      <xdr:spPr>
        <a:xfrm>
          <a:off x="6921500" y="93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27226</xdr:rowOff>
    </xdr:from>
    <xdr:ext cx="599010" cy="259045"/>
    <xdr:sp macro="" textlink="">
      <xdr:nvSpPr>
        <xdr:cNvPr id="371" name="テキスト ボックス 370"/>
        <xdr:cNvSpPr txBox="1"/>
      </xdr:nvSpPr>
      <xdr:spPr>
        <a:xfrm>
          <a:off x="6672794" y="911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137350</xdr:rowOff>
    </xdr:from>
    <xdr:to>
      <xdr:col>15</xdr:col>
      <xdr:colOff>180975</xdr:colOff>
      <xdr:row>79</xdr:row>
      <xdr:rowOff>18326</xdr:rowOff>
    </xdr:to>
    <xdr:cxnSp macro="">
      <xdr:nvCxnSpPr>
        <xdr:cNvPr id="400" name="直線コネクタ 399"/>
        <xdr:cNvCxnSpPr/>
      </xdr:nvCxnSpPr>
      <xdr:spPr>
        <a:xfrm>
          <a:off x="9639300" y="13339000"/>
          <a:ext cx="838200" cy="2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137350</xdr:rowOff>
    </xdr:from>
    <xdr:to>
      <xdr:col>14</xdr:col>
      <xdr:colOff>28575</xdr:colOff>
      <xdr:row>78</xdr:row>
      <xdr:rowOff>50685</xdr:rowOff>
    </xdr:to>
    <xdr:cxnSp macro="">
      <xdr:nvCxnSpPr>
        <xdr:cNvPr id="403" name="直線コネクタ 402"/>
        <xdr:cNvCxnSpPr/>
      </xdr:nvCxnSpPr>
      <xdr:spPr>
        <a:xfrm flipV="1">
          <a:off x="8750300" y="13339000"/>
          <a:ext cx="889000" cy="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138976</xdr:rowOff>
    </xdr:from>
    <xdr:to>
      <xdr:col>15</xdr:col>
      <xdr:colOff>231775</xdr:colOff>
      <xdr:row>79</xdr:row>
      <xdr:rowOff>69126</xdr:rowOff>
    </xdr:to>
    <xdr:sp macro="" textlink="">
      <xdr:nvSpPr>
        <xdr:cNvPr id="413" name="円/楕円 412"/>
        <xdr:cNvSpPr/>
      </xdr:nvSpPr>
      <xdr:spPr>
        <a:xfrm>
          <a:off x="10426700" y="135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53903</xdr:rowOff>
    </xdr:from>
    <xdr:ext cx="469744" cy="259045"/>
    <xdr:sp macro="" textlink="">
      <xdr:nvSpPr>
        <xdr:cNvPr id="414" name="普通建設事業費 （ うち新規整備　）該当値テキスト"/>
        <xdr:cNvSpPr txBox="1"/>
      </xdr:nvSpPr>
      <xdr:spPr>
        <a:xfrm>
          <a:off x="10528300" y="134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86550</xdr:rowOff>
    </xdr:from>
    <xdr:to>
      <xdr:col>14</xdr:col>
      <xdr:colOff>79375</xdr:colOff>
      <xdr:row>78</xdr:row>
      <xdr:rowOff>16700</xdr:rowOff>
    </xdr:to>
    <xdr:sp macro="" textlink="">
      <xdr:nvSpPr>
        <xdr:cNvPr id="415" name="円/楕円 414"/>
        <xdr:cNvSpPr/>
      </xdr:nvSpPr>
      <xdr:spPr>
        <a:xfrm>
          <a:off x="9588500" y="132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7827</xdr:rowOff>
    </xdr:from>
    <xdr:ext cx="534377" cy="259045"/>
    <xdr:sp macro="" textlink="">
      <xdr:nvSpPr>
        <xdr:cNvPr id="416" name="テキスト ボックス 415"/>
        <xdr:cNvSpPr txBox="1"/>
      </xdr:nvSpPr>
      <xdr:spPr>
        <a:xfrm>
          <a:off x="9372111" y="133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171335</xdr:rowOff>
    </xdr:from>
    <xdr:to>
      <xdr:col>12</xdr:col>
      <xdr:colOff>561975</xdr:colOff>
      <xdr:row>78</xdr:row>
      <xdr:rowOff>101485</xdr:rowOff>
    </xdr:to>
    <xdr:sp macro="" textlink="">
      <xdr:nvSpPr>
        <xdr:cNvPr id="417" name="円/楕円 416"/>
        <xdr:cNvSpPr/>
      </xdr:nvSpPr>
      <xdr:spPr>
        <a:xfrm>
          <a:off x="8699500" y="133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92612</xdr:rowOff>
    </xdr:from>
    <xdr:ext cx="534377" cy="259045"/>
    <xdr:sp macro="" textlink="">
      <xdr:nvSpPr>
        <xdr:cNvPr id="418" name="テキスト ボックス 417"/>
        <xdr:cNvSpPr txBox="1"/>
      </xdr:nvSpPr>
      <xdr:spPr>
        <a:xfrm>
          <a:off x="8483111" y="134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139612</xdr:rowOff>
    </xdr:from>
    <xdr:to>
      <xdr:col>15</xdr:col>
      <xdr:colOff>180975</xdr:colOff>
      <xdr:row>97</xdr:row>
      <xdr:rowOff>147841</xdr:rowOff>
    </xdr:to>
    <xdr:cxnSp macro="">
      <xdr:nvCxnSpPr>
        <xdr:cNvPr id="447" name="直線コネクタ 446"/>
        <xdr:cNvCxnSpPr/>
      </xdr:nvCxnSpPr>
      <xdr:spPr>
        <a:xfrm flipV="1">
          <a:off x="9639300" y="16427362"/>
          <a:ext cx="838200" cy="35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147841</xdr:rowOff>
    </xdr:from>
    <xdr:to>
      <xdr:col>14</xdr:col>
      <xdr:colOff>28575</xdr:colOff>
      <xdr:row>98</xdr:row>
      <xdr:rowOff>68275</xdr:rowOff>
    </xdr:to>
    <xdr:cxnSp macro="">
      <xdr:nvCxnSpPr>
        <xdr:cNvPr id="450" name="直線コネクタ 449"/>
        <xdr:cNvCxnSpPr/>
      </xdr:nvCxnSpPr>
      <xdr:spPr>
        <a:xfrm flipV="1">
          <a:off x="8750300" y="16778491"/>
          <a:ext cx="889000" cy="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88812</xdr:rowOff>
    </xdr:from>
    <xdr:to>
      <xdr:col>15</xdr:col>
      <xdr:colOff>231775</xdr:colOff>
      <xdr:row>96</xdr:row>
      <xdr:rowOff>18962</xdr:rowOff>
    </xdr:to>
    <xdr:sp macro="" textlink="">
      <xdr:nvSpPr>
        <xdr:cNvPr id="460" name="円/楕円 459"/>
        <xdr:cNvSpPr/>
      </xdr:nvSpPr>
      <xdr:spPr>
        <a:xfrm>
          <a:off x="10426700" y="163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111689</xdr:rowOff>
    </xdr:from>
    <xdr:ext cx="534377" cy="259045"/>
    <xdr:sp macro="" textlink="">
      <xdr:nvSpPr>
        <xdr:cNvPr id="461" name="普通建設事業費 （ うち更新整備　）該当値テキスト"/>
        <xdr:cNvSpPr txBox="1"/>
      </xdr:nvSpPr>
      <xdr:spPr>
        <a:xfrm>
          <a:off x="10528300" y="162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97041</xdr:rowOff>
    </xdr:from>
    <xdr:to>
      <xdr:col>14</xdr:col>
      <xdr:colOff>79375</xdr:colOff>
      <xdr:row>98</xdr:row>
      <xdr:rowOff>27191</xdr:rowOff>
    </xdr:to>
    <xdr:sp macro="" textlink="">
      <xdr:nvSpPr>
        <xdr:cNvPr id="462" name="円/楕円 461"/>
        <xdr:cNvSpPr/>
      </xdr:nvSpPr>
      <xdr:spPr>
        <a:xfrm>
          <a:off x="9588500" y="167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43718</xdr:rowOff>
    </xdr:from>
    <xdr:ext cx="534377" cy="259045"/>
    <xdr:sp macro="" textlink="">
      <xdr:nvSpPr>
        <xdr:cNvPr id="463" name="テキスト ボックス 462"/>
        <xdr:cNvSpPr txBox="1"/>
      </xdr:nvSpPr>
      <xdr:spPr>
        <a:xfrm>
          <a:off x="9372111" y="165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17475</xdr:rowOff>
    </xdr:from>
    <xdr:to>
      <xdr:col>12</xdr:col>
      <xdr:colOff>561975</xdr:colOff>
      <xdr:row>98</xdr:row>
      <xdr:rowOff>119075</xdr:rowOff>
    </xdr:to>
    <xdr:sp macro="" textlink="">
      <xdr:nvSpPr>
        <xdr:cNvPr id="464" name="円/楕円 463"/>
        <xdr:cNvSpPr/>
      </xdr:nvSpPr>
      <xdr:spPr>
        <a:xfrm>
          <a:off x="8699500" y="168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110202</xdr:rowOff>
    </xdr:from>
    <xdr:ext cx="534377" cy="259045"/>
    <xdr:sp macro="" textlink="">
      <xdr:nvSpPr>
        <xdr:cNvPr id="465" name="テキスト ボックス 464"/>
        <xdr:cNvSpPr txBox="1"/>
      </xdr:nvSpPr>
      <xdr:spPr>
        <a:xfrm>
          <a:off x="8483111" y="169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36582</xdr:rowOff>
    </xdr:from>
    <xdr:to>
      <xdr:col>23</xdr:col>
      <xdr:colOff>517525</xdr:colOff>
      <xdr:row>39</xdr:row>
      <xdr:rowOff>44450</xdr:rowOff>
    </xdr:to>
    <xdr:cxnSp macro="">
      <xdr:nvCxnSpPr>
        <xdr:cNvPr id="494" name="直線コネクタ 493"/>
        <xdr:cNvCxnSpPr/>
      </xdr:nvCxnSpPr>
      <xdr:spPr>
        <a:xfrm flipV="1">
          <a:off x="15481300" y="6723132"/>
          <a:ext cx="8382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43135</xdr:rowOff>
    </xdr:from>
    <xdr:to>
      <xdr:col>21</xdr:col>
      <xdr:colOff>161925</xdr:colOff>
      <xdr:row>39</xdr:row>
      <xdr:rowOff>44450</xdr:rowOff>
    </xdr:to>
    <xdr:cxnSp macro="">
      <xdr:nvCxnSpPr>
        <xdr:cNvPr id="500" name="直線コネクタ 499"/>
        <xdr:cNvCxnSpPr/>
      </xdr:nvCxnSpPr>
      <xdr:spPr>
        <a:xfrm>
          <a:off x="13703300" y="6729685"/>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37668</xdr:rowOff>
    </xdr:from>
    <xdr:to>
      <xdr:col>19</xdr:col>
      <xdr:colOff>644525</xdr:colOff>
      <xdr:row>39</xdr:row>
      <xdr:rowOff>43135</xdr:rowOff>
    </xdr:to>
    <xdr:cxnSp macro="">
      <xdr:nvCxnSpPr>
        <xdr:cNvPr id="503" name="直線コネクタ 502"/>
        <xdr:cNvCxnSpPr/>
      </xdr:nvCxnSpPr>
      <xdr:spPr>
        <a:xfrm>
          <a:off x="12814300" y="6724218"/>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157232</xdr:rowOff>
    </xdr:from>
    <xdr:to>
      <xdr:col>23</xdr:col>
      <xdr:colOff>568325</xdr:colOff>
      <xdr:row>39</xdr:row>
      <xdr:rowOff>87382</xdr:rowOff>
    </xdr:to>
    <xdr:sp macro="" textlink="">
      <xdr:nvSpPr>
        <xdr:cNvPr id="513" name="円/楕円 512"/>
        <xdr:cNvSpPr/>
      </xdr:nvSpPr>
      <xdr:spPr>
        <a:xfrm>
          <a:off x="16268700" y="66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163785</xdr:rowOff>
    </xdr:from>
    <xdr:to>
      <xdr:col>20</xdr:col>
      <xdr:colOff>9525</xdr:colOff>
      <xdr:row>39</xdr:row>
      <xdr:rowOff>93935</xdr:rowOff>
    </xdr:to>
    <xdr:sp macro="" textlink="">
      <xdr:nvSpPr>
        <xdr:cNvPr id="519" name="円/楕円 518"/>
        <xdr:cNvSpPr/>
      </xdr:nvSpPr>
      <xdr:spPr>
        <a:xfrm>
          <a:off x="13652500" y="66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85062</xdr:rowOff>
    </xdr:from>
    <xdr:ext cx="313932" cy="259045"/>
    <xdr:sp macro="" textlink="">
      <xdr:nvSpPr>
        <xdr:cNvPr id="520" name="テキスト ボックス 519"/>
        <xdr:cNvSpPr txBox="1"/>
      </xdr:nvSpPr>
      <xdr:spPr>
        <a:xfrm>
          <a:off x="13546333" y="6771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158318</xdr:rowOff>
    </xdr:from>
    <xdr:to>
      <xdr:col>18</xdr:col>
      <xdr:colOff>492125</xdr:colOff>
      <xdr:row>39</xdr:row>
      <xdr:rowOff>88468</xdr:rowOff>
    </xdr:to>
    <xdr:sp macro="" textlink="">
      <xdr:nvSpPr>
        <xdr:cNvPr id="521" name="円/楕円 520"/>
        <xdr:cNvSpPr/>
      </xdr:nvSpPr>
      <xdr:spPr>
        <a:xfrm>
          <a:off x="12763500" y="66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79595</xdr:rowOff>
    </xdr:from>
    <xdr:ext cx="378565" cy="259045"/>
    <xdr:sp macro="" textlink="">
      <xdr:nvSpPr>
        <xdr:cNvPr id="522" name="テキスト ボックス 521"/>
        <xdr:cNvSpPr txBox="1"/>
      </xdr:nvSpPr>
      <xdr:spPr>
        <a:xfrm>
          <a:off x="12625017" y="6766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139483</xdr:rowOff>
    </xdr:from>
    <xdr:to>
      <xdr:col>23</xdr:col>
      <xdr:colOff>517525</xdr:colOff>
      <xdr:row>78</xdr:row>
      <xdr:rowOff>5110</xdr:rowOff>
    </xdr:to>
    <xdr:cxnSp macro="">
      <xdr:nvCxnSpPr>
        <xdr:cNvPr id="602" name="直線コネクタ 601"/>
        <xdr:cNvCxnSpPr/>
      </xdr:nvCxnSpPr>
      <xdr:spPr>
        <a:xfrm>
          <a:off x="15481300" y="13341133"/>
          <a:ext cx="8382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63968</xdr:rowOff>
    </xdr:from>
    <xdr:to>
      <xdr:col>22</xdr:col>
      <xdr:colOff>365125</xdr:colOff>
      <xdr:row>77</xdr:row>
      <xdr:rowOff>139483</xdr:rowOff>
    </xdr:to>
    <xdr:cxnSp macro="">
      <xdr:nvCxnSpPr>
        <xdr:cNvPr id="605" name="直線コネクタ 604"/>
        <xdr:cNvCxnSpPr/>
      </xdr:nvCxnSpPr>
      <xdr:spPr>
        <a:xfrm>
          <a:off x="14592300" y="13265618"/>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48848</xdr:rowOff>
    </xdr:from>
    <xdr:to>
      <xdr:col>21</xdr:col>
      <xdr:colOff>161925</xdr:colOff>
      <xdr:row>77</xdr:row>
      <xdr:rowOff>63968</xdr:rowOff>
    </xdr:to>
    <xdr:cxnSp macro="">
      <xdr:nvCxnSpPr>
        <xdr:cNvPr id="608" name="直線コネクタ 607"/>
        <xdr:cNvCxnSpPr/>
      </xdr:nvCxnSpPr>
      <xdr:spPr>
        <a:xfrm>
          <a:off x="13703300" y="1325049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31387</xdr:rowOff>
    </xdr:from>
    <xdr:to>
      <xdr:col>19</xdr:col>
      <xdr:colOff>644525</xdr:colOff>
      <xdr:row>77</xdr:row>
      <xdr:rowOff>48848</xdr:rowOff>
    </xdr:to>
    <xdr:cxnSp macro="">
      <xdr:nvCxnSpPr>
        <xdr:cNvPr id="611" name="直線コネクタ 610"/>
        <xdr:cNvCxnSpPr/>
      </xdr:nvCxnSpPr>
      <xdr:spPr>
        <a:xfrm>
          <a:off x="12814300" y="13233037"/>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125760</xdr:rowOff>
    </xdr:from>
    <xdr:to>
      <xdr:col>23</xdr:col>
      <xdr:colOff>568325</xdr:colOff>
      <xdr:row>78</xdr:row>
      <xdr:rowOff>55910</xdr:rowOff>
    </xdr:to>
    <xdr:sp macro="" textlink="">
      <xdr:nvSpPr>
        <xdr:cNvPr id="621" name="円/楕円 620"/>
        <xdr:cNvSpPr/>
      </xdr:nvSpPr>
      <xdr:spPr>
        <a:xfrm>
          <a:off x="16268700" y="133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40687</xdr:rowOff>
    </xdr:from>
    <xdr:ext cx="534377" cy="259045"/>
    <xdr:sp macro="" textlink="">
      <xdr:nvSpPr>
        <xdr:cNvPr id="622" name="公債費該当値テキスト"/>
        <xdr:cNvSpPr txBox="1"/>
      </xdr:nvSpPr>
      <xdr:spPr>
        <a:xfrm>
          <a:off x="16370300" y="132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88683</xdr:rowOff>
    </xdr:from>
    <xdr:to>
      <xdr:col>22</xdr:col>
      <xdr:colOff>415925</xdr:colOff>
      <xdr:row>78</xdr:row>
      <xdr:rowOff>18833</xdr:rowOff>
    </xdr:to>
    <xdr:sp macro="" textlink="">
      <xdr:nvSpPr>
        <xdr:cNvPr id="623" name="円/楕円 622"/>
        <xdr:cNvSpPr/>
      </xdr:nvSpPr>
      <xdr:spPr>
        <a:xfrm>
          <a:off x="15430500" y="1329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9960</xdr:rowOff>
    </xdr:from>
    <xdr:ext cx="534377" cy="259045"/>
    <xdr:sp macro="" textlink="">
      <xdr:nvSpPr>
        <xdr:cNvPr id="624" name="テキスト ボックス 623"/>
        <xdr:cNvSpPr txBox="1"/>
      </xdr:nvSpPr>
      <xdr:spPr>
        <a:xfrm>
          <a:off x="15214111" y="133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13168</xdr:rowOff>
    </xdr:from>
    <xdr:to>
      <xdr:col>21</xdr:col>
      <xdr:colOff>212725</xdr:colOff>
      <xdr:row>77</xdr:row>
      <xdr:rowOff>114768</xdr:rowOff>
    </xdr:to>
    <xdr:sp macro="" textlink="">
      <xdr:nvSpPr>
        <xdr:cNvPr id="625" name="円/楕円 624"/>
        <xdr:cNvSpPr/>
      </xdr:nvSpPr>
      <xdr:spPr>
        <a:xfrm>
          <a:off x="14541500" y="132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131295</xdr:rowOff>
    </xdr:from>
    <xdr:ext cx="534377" cy="259045"/>
    <xdr:sp macro="" textlink="">
      <xdr:nvSpPr>
        <xdr:cNvPr id="626" name="テキスト ボックス 625"/>
        <xdr:cNvSpPr txBox="1"/>
      </xdr:nvSpPr>
      <xdr:spPr>
        <a:xfrm>
          <a:off x="14325111" y="129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169498</xdr:rowOff>
    </xdr:from>
    <xdr:to>
      <xdr:col>20</xdr:col>
      <xdr:colOff>9525</xdr:colOff>
      <xdr:row>77</xdr:row>
      <xdr:rowOff>99648</xdr:rowOff>
    </xdr:to>
    <xdr:sp macro="" textlink="">
      <xdr:nvSpPr>
        <xdr:cNvPr id="627" name="円/楕円 626"/>
        <xdr:cNvSpPr/>
      </xdr:nvSpPr>
      <xdr:spPr>
        <a:xfrm>
          <a:off x="13652500" y="1319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116175</xdr:rowOff>
    </xdr:from>
    <xdr:ext cx="534377" cy="259045"/>
    <xdr:sp macro="" textlink="">
      <xdr:nvSpPr>
        <xdr:cNvPr id="628" name="テキスト ボックス 627"/>
        <xdr:cNvSpPr txBox="1"/>
      </xdr:nvSpPr>
      <xdr:spPr>
        <a:xfrm>
          <a:off x="13436111" y="1297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152037</xdr:rowOff>
    </xdr:from>
    <xdr:to>
      <xdr:col>18</xdr:col>
      <xdr:colOff>492125</xdr:colOff>
      <xdr:row>77</xdr:row>
      <xdr:rowOff>82187</xdr:rowOff>
    </xdr:to>
    <xdr:sp macro="" textlink="">
      <xdr:nvSpPr>
        <xdr:cNvPr id="629" name="円/楕円 628"/>
        <xdr:cNvSpPr/>
      </xdr:nvSpPr>
      <xdr:spPr>
        <a:xfrm>
          <a:off x="12763500" y="131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98714</xdr:rowOff>
    </xdr:from>
    <xdr:ext cx="534377" cy="259045"/>
    <xdr:sp macro="" textlink="">
      <xdr:nvSpPr>
        <xdr:cNvPr id="630" name="テキスト ボックス 629"/>
        <xdr:cNvSpPr txBox="1"/>
      </xdr:nvSpPr>
      <xdr:spPr>
        <a:xfrm>
          <a:off x="12547111" y="1295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47637</xdr:rowOff>
    </xdr:from>
    <xdr:to>
      <xdr:col>23</xdr:col>
      <xdr:colOff>517525</xdr:colOff>
      <xdr:row>98</xdr:row>
      <xdr:rowOff>147865</xdr:rowOff>
    </xdr:to>
    <xdr:cxnSp macro="">
      <xdr:nvCxnSpPr>
        <xdr:cNvPr id="659" name="直線コネクタ 658"/>
        <xdr:cNvCxnSpPr/>
      </xdr:nvCxnSpPr>
      <xdr:spPr>
        <a:xfrm>
          <a:off x="15481300" y="16849737"/>
          <a:ext cx="838200" cy="1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47637</xdr:rowOff>
    </xdr:from>
    <xdr:to>
      <xdr:col>22</xdr:col>
      <xdr:colOff>365125</xdr:colOff>
      <xdr:row>98</xdr:row>
      <xdr:rowOff>113588</xdr:rowOff>
    </xdr:to>
    <xdr:cxnSp macro="">
      <xdr:nvCxnSpPr>
        <xdr:cNvPr id="662" name="直線コネクタ 661"/>
        <xdr:cNvCxnSpPr/>
      </xdr:nvCxnSpPr>
      <xdr:spPr>
        <a:xfrm flipV="1">
          <a:off x="14592300" y="16849737"/>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53569</xdr:rowOff>
    </xdr:from>
    <xdr:to>
      <xdr:col>21</xdr:col>
      <xdr:colOff>161925</xdr:colOff>
      <xdr:row>98</xdr:row>
      <xdr:rowOff>113588</xdr:rowOff>
    </xdr:to>
    <xdr:cxnSp macro="">
      <xdr:nvCxnSpPr>
        <xdr:cNvPr id="665" name="直線コネクタ 664"/>
        <xdr:cNvCxnSpPr/>
      </xdr:nvCxnSpPr>
      <xdr:spPr>
        <a:xfrm>
          <a:off x="13703300" y="16855669"/>
          <a:ext cx="889000" cy="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53569</xdr:rowOff>
    </xdr:from>
    <xdr:to>
      <xdr:col>19</xdr:col>
      <xdr:colOff>644525</xdr:colOff>
      <xdr:row>98</xdr:row>
      <xdr:rowOff>89370</xdr:rowOff>
    </xdr:to>
    <xdr:cxnSp macro="">
      <xdr:nvCxnSpPr>
        <xdr:cNvPr id="668" name="直線コネクタ 667"/>
        <xdr:cNvCxnSpPr/>
      </xdr:nvCxnSpPr>
      <xdr:spPr>
        <a:xfrm flipV="1">
          <a:off x="12814300" y="16855669"/>
          <a:ext cx="889000" cy="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97065</xdr:rowOff>
    </xdr:from>
    <xdr:to>
      <xdr:col>23</xdr:col>
      <xdr:colOff>568325</xdr:colOff>
      <xdr:row>99</xdr:row>
      <xdr:rowOff>27215</xdr:rowOff>
    </xdr:to>
    <xdr:sp macro="" textlink="">
      <xdr:nvSpPr>
        <xdr:cNvPr id="678" name="円/楕円 677"/>
        <xdr:cNvSpPr/>
      </xdr:nvSpPr>
      <xdr:spPr>
        <a:xfrm>
          <a:off x="16268700" y="168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11992</xdr:rowOff>
    </xdr:from>
    <xdr:ext cx="469744" cy="259045"/>
    <xdr:sp macro="" textlink="">
      <xdr:nvSpPr>
        <xdr:cNvPr id="679" name="積立金該当値テキスト"/>
        <xdr:cNvSpPr txBox="1"/>
      </xdr:nvSpPr>
      <xdr:spPr>
        <a:xfrm>
          <a:off x="16370300" y="1681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168287</xdr:rowOff>
    </xdr:from>
    <xdr:to>
      <xdr:col>22</xdr:col>
      <xdr:colOff>415925</xdr:colOff>
      <xdr:row>98</xdr:row>
      <xdr:rowOff>98437</xdr:rowOff>
    </xdr:to>
    <xdr:sp macro="" textlink="">
      <xdr:nvSpPr>
        <xdr:cNvPr id="680" name="円/楕円 679"/>
        <xdr:cNvSpPr/>
      </xdr:nvSpPr>
      <xdr:spPr>
        <a:xfrm>
          <a:off x="15430500" y="167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89564</xdr:rowOff>
    </xdr:from>
    <xdr:ext cx="534377" cy="259045"/>
    <xdr:sp macro="" textlink="">
      <xdr:nvSpPr>
        <xdr:cNvPr id="681" name="テキスト ボックス 680"/>
        <xdr:cNvSpPr txBox="1"/>
      </xdr:nvSpPr>
      <xdr:spPr>
        <a:xfrm>
          <a:off x="15214111" y="168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62788</xdr:rowOff>
    </xdr:from>
    <xdr:to>
      <xdr:col>21</xdr:col>
      <xdr:colOff>212725</xdr:colOff>
      <xdr:row>98</xdr:row>
      <xdr:rowOff>164388</xdr:rowOff>
    </xdr:to>
    <xdr:sp macro="" textlink="">
      <xdr:nvSpPr>
        <xdr:cNvPr id="682" name="円/楕円 681"/>
        <xdr:cNvSpPr/>
      </xdr:nvSpPr>
      <xdr:spPr>
        <a:xfrm>
          <a:off x="14541500" y="168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155515</xdr:rowOff>
    </xdr:from>
    <xdr:ext cx="469744" cy="259045"/>
    <xdr:sp macro="" textlink="">
      <xdr:nvSpPr>
        <xdr:cNvPr id="683" name="テキスト ボックス 682"/>
        <xdr:cNvSpPr txBox="1"/>
      </xdr:nvSpPr>
      <xdr:spPr>
        <a:xfrm>
          <a:off x="14357427" y="1695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2769</xdr:rowOff>
    </xdr:from>
    <xdr:to>
      <xdr:col>20</xdr:col>
      <xdr:colOff>9525</xdr:colOff>
      <xdr:row>98</xdr:row>
      <xdr:rowOff>104369</xdr:rowOff>
    </xdr:to>
    <xdr:sp macro="" textlink="">
      <xdr:nvSpPr>
        <xdr:cNvPr id="684" name="円/楕円 683"/>
        <xdr:cNvSpPr/>
      </xdr:nvSpPr>
      <xdr:spPr>
        <a:xfrm>
          <a:off x="13652500" y="168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95496</xdr:rowOff>
    </xdr:from>
    <xdr:ext cx="534377" cy="259045"/>
    <xdr:sp macro="" textlink="">
      <xdr:nvSpPr>
        <xdr:cNvPr id="685" name="テキスト ボックス 684"/>
        <xdr:cNvSpPr txBox="1"/>
      </xdr:nvSpPr>
      <xdr:spPr>
        <a:xfrm>
          <a:off x="13436111" y="168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38570</xdr:rowOff>
    </xdr:from>
    <xdr:to>
      <xdr:col>18</xdr:col>
      <xdr:colOff>492125</xdr:colOff>
      <xdr:row>98</xdr:row>
      <xdr:rowOff>140170</xdr:rowOff>
    </xdr:to>
    <xdr:sp macro="" textlink="">
      <xdr:nvSpPr>
        <xdr:cNvPr id="686" name="円/楕円 685"/>
        <xdr:cNvSpPr/>
      </xdr:nvSpPr>
      <xdr:spPr>
        <a:xfrm>
          <a:off x="12763500" y="168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131297</xdr:rowOff>
    </xdr:from>
    <xdr:ext cx="469744" cy="259045"/>
    <xdr:sp macro="" textlink="">
      <xdr:nvSpPr>
        <xdr:cNvPr id="687" name="テキスト ボックス 686"/>
        <xdr:cNvSpPr txBox="1"/>
      </xdr:nvSpPr>
      <xdr:spPr>
        <a:xfrm>
          <a:off x="12579427" y="169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131427</xdr:rowOff>
    </xdr:from>
    <xdr:to>
      <xdr:col>32</xdr:col>
      <xdr:colOff>187325</xdr:colOff>
      <xdr:row>37</xdr:row>
      <xdr:rowOff>66439</xdr:rowOff>
    </xdr:to>
    <xdr:cxnSp macro="">
      <xdr:nvCxnSpPr>
        <xdr:cNvPr id="718" name="直線コネクタ 717"/>
        <xdr:cNvCxnSpPr/>
      </xdr:nvCxnSpPr>
      <xdr:spPr>
        <a:xfrm flipV="1">
          <a:off x="21323300" y="5960727"/>
          <a:ext cx="838200" cy="4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103141</xdr:rowOff>
    </xdr:from>
    <xdr:ext cx="378565" cy="259045"/>
    <xdr:sp macro="" textlink="">
      <xdr:nvSpPr>
        <xdr:cNvPr id="719" name="投資及び出資金平均値テキスト"/>
        <xdr:cNvSpPr txBox="1"/>
      </xdr:nvSpPr>
      <xdr:spPr>
        <a:xfrm>
          <a:off x="22212300" y="6618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87993</xdr:rowOff>
    </xdr:from>
    <xdr:to>
      <xdr:col>31</xdr:col>
      <xdr:colOff>34925</xdr:colOff>
      <xdr:row>37</xdr:row>
      <xdr:rowOff>66439</xdr:rowOff>
    </xdr:to>
    <xdr:cxnSp macro="">
      <xdr:nvCxnSpPr>
        <xdr:cNvPr id="721" name="直線コネクタ 720"/>
        <xdr:cNvCxnSpPr/>
      </xdr:nvCxnSpPr>
      <xdr:spPr>
        <a:xfrm>
          <a:off x="20434300" y="6260193"/>
          <a:ext cx="889000" cy="14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73967</xdr:rowOff>
    </xdr:from>
    <xdr:ext cx="378565" cy="259045"/>
    <xdr:sp macro="" textlink="">
      <xdr:nvSpPr>
        <xdr:cNvPr id="723" name="テキスト ボックス 722"/>
        <xdr:cNvSpPr txBox="1"/>
      </xdr:nvSpPr>
      <xdr:spPr>
        <a:xfrm>
          <a:off x="21134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87993</xdr:rowOff>
    </xdr:from>
    <xdr:to>
      <xdr:col>29</xdr:col>
      <xdr:colOff>517525</xdr:colOff>
      <xdr:row>37</xdr:row>
      <xdr:rowOff>66222</xdr:rowOff>
    </xdr:to>
    <xdr:cxnSp macro="">
      <xdr:nvCxnSpPr>
        <xdr:cNvPr id="724" name="直線コネクタ 723"/>
        <xdr:cNvCxnSpPr/>
      </xdr:nvCxnSpPr>
      <xdr:spPr>
        <a:xfrm flipV="1">
          <a:off x="19545300" y="6260193"/>
          <a:ext cx="889000" cy="1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76036</xdr:rowOff>
    </xdr:from>
    <xdr:ext cx="378565" cy="259045"/>
    <xdr:sp macro="" textlink="">
      <xdr:nvSpPr>
        <xdr:cNvPr id="726" name="テキスト ボックス 725"/>
        <xdr:cNvSpPr txBox="1"/>
      </xdr:nvSpPr>
      <xdr:spPr>
        <a:xfrm>
          <a:off x="20245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66222</xdr:rowOff>
    </xdr:from>
    <xdr:to>
      <xdr:col>28</xdr:col>
      <xdr:colOff>314325</xdr:colOff>
      <xdr:row>39</xdr:row>
      <xdr:rowOff>98878</xdr:rowOff>
    </xdr:to>
    <xdr:cxnSp macro="">
      <xdr:nvCxnSpPr>
        <xdr:cNvPr id="727" name="直線コネクタ 726"/>
        <xdr:cNvCxnSpPr/>
      </xdr:nvCxnSpPr>
      <xdr:spPr>
        <a:xfrm flipV="1">
          <a:off x="18656300" y="6409872"/>
          <a:ext cx="8890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29" name="テキスト ボックス 728"/>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80627</xdr:rowOff>
    </xdr:from>
    <xdr:to>
      <xdr:col>32</xdr:col>
      <xdr:colOff>238125</xdr:colOff>
      <xdr:row>35</xdr:row>
      <xdr:rowOff>10777</xdr:rowOff>
    </xdr:to>
    <xdr:sp macro="" textlink="">
      <xdr:nvSpPr>
        <xdr:cNvPr id="737" name="円/楕円 736"/>
        <xdr:cNvSpPr/>
      </xdr:nvSpPr>
      <xdr:spPr>
        <a:xfrm>
          <a:off x="22110700" y="59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103504</xdr:rowOff>
    </xdr:from>
    <xdr:ext cx="469744" cy="259045"/>
    <xdr:sp macro="" textlink="">
      <xdr:nvSpPr>
        <xdr:cNvPr id="738" name="投資及び出資金該当値テキスト"/>
        <xdr:cNvSpPr txBox="1"/>
      </xdr:nvSpPr>
      <xdr:spPr>
        <a:xfrm>
          <a:off x="22212300" y="576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15639</xdr:rowOff>
    </xdr:from>
    <xdr:to>
      <xdr:col>31</xdr:col>
      <xdr:colOff>85725</xdr:colOff>
      <xdr:row>37</xdr:row>
      <xdr:rowOff>117239</xdr:rowOff>
    </xdr:to>
    <xdr:sp macro="" textlink="">
      <xdr:nvSpPr>
        <xdr:cNvPr id="739" name="円/楕円 738"/>
        <xdr:cNvSpPr/>
      </xdr:nvSpPr>
      <xdr:spPr>
        <a:xfrm>
          <a:off x="21272500" y="63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133766</xdr:rowOff>
    </xdr:from>
    <xdr:ext cx="469744" cy="259045"/>
    <xdr:sp macro="" textlink="">
      <xdr:nvSpPr>
        <xdr:cNvPr id="740" name="テキスト ボックス 739"/>
        <xdr:cNvSpPr txBox="1"/>
      </xdr:nvSpPr>
      <xdr:spPr>
        <a:xfrm>
          <a:off x="21088427" y="61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37193</xdr:rowOff>
    </xdr:from>
    <xdr:to>
      <xdr:col>29</xdr:col>
      <xdr:colOff>568325</xdr:colOff>
      <xdr:row>36</xdr:row>
      <xdr:rowOff>138793</xdr:rowOff>
    </xdr:to>
    <xdr:sp macro="" textlink="">
      <xdr:nvSpPr>
        <xdr:cNvPr id="741" name="円/楕円 740"/>
        <xdr:cNvSpPr/>
      </xdr:nvSpPr>
      <xdr:spPr>
        <a:xfrm>
          <a:off x="20383500" y="620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155320</xdr:rowOff>
    </xdr:from>
    <xdr:ext cx="469744" cy="259045"/>
    <xdr:sp macro="" textlink="">
      <xdr:nvSpPr>
        <xdr:cNvPr id="742" name="テキスト ボックス 741"/>
        <xdr:cNvSpPr txBox="1"/>
      </xdr:nvSpPr>
      <xdr:spPr>
        <a:xfrm>
          <a:off x="20199427" y="598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15422</xdr:rowOff>
    </xdr:from>
    <xdr:to>
      <xdr:col>28</xdr:col>
      <xdr:colOff>365125</xdr:colOff>
      <xdr:row>37</xdr:row>
      <xdr:rowOff>117022</xdr:rowOff>
    </xdr:to>
    <xdr:sp macro="" textlink="">
      <xdr:nvSpPr>
        <xdr:cNvPr id="743" name="円/楕円 742"/>
        <xdr:cNvSpPr/>
      </xdr:nvSpPr>
      <xdr:spPr>
        <a:xfrm>
          <a:off x="19494500" y="6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133549</xdr:rowOff>
    </xdr:from>
    <xdr:ext cx="469744" cy="259045"/>
    <xdr:sp macro="" textlink="">
      <xdr:nvSpPr>
        <xdr:cNvPr id="744" name="テキスト ボックス 743"/>
        <xdr:cNvSpPr txBox="1"/>
      </xdr:nvSpPr>
      <xdr:spPr>
        <a:xfrm>
          <a:off x="19310427" y="6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86756</xdr:rowOff>
    </xdr:from>
    <xdr:to>
      <xdr:col>32</xdr:col>
      <xdr:colOff>187325</xdr:colOff>
      <xdr:row>58</xdr:row>
      <xdr:rowOff>86802</xdr:rowOff>
    </xdr:to>
    <xdr:cxnSp macro="">
      <xdr:nvCxnSpPr>
        <xdr:cNvPr id="773" name="直線コネクタ 772"/>
        <xdr:cNvCxnSpPr/>
      </xdr:nvCxnSpPr>
      <xdr:spPr>
        <a:xfrm flipV="1">
          <a:off x="21323300" y="1003085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86802</xdr:rowOff>
    </xdr:from>
    <xdr:to>
      <xdr:col>31</xdr:col>
      <xdr:colOff>34925</xdr:colOff>
      <xdr:row>58</xdr:row>
      <xdr:rowOff>87396</xdr:rowOff>
    </xdr:to>
    <xdr:cxnSp macro="">
      <xdr:nvCxnSpPr>
        <xdr:cNvPr id="776" name="直線コネクタ 775"/>
        <xdr:cNvCxnSpPr/>
      </xdr:nvCxnSpPr>
      <xdr:spPr>
        <a:xfrm flipV="1">
          <a:off x="20434300" y="10030902"/>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87396</xdr:rowOff>
    </xdr:from>
    <xdr:to>
      <xdr:col>29</xdr:col>
      <xdr:colOff>517525</xdr:colOff>
      <xdr:row>58</xdr:row>
      <xdr:rowOff>87808</xdr:rowOff>
    </xdr:to>
    <xdr:cxnSp macro="">
      <xdr:nvCxnSpPr>
        <xdr:cNvPr id="779" name="直線コネクタ 778"/>
        <xdr:cNvCxnSpPr/>
      </xdr:nvCxnSpPr>
      <xdr:spPr>
        <a:xfrm flipV="1">
          <a:off x="19545300" y="10031496"/>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87762</xdr:rowOff>
    </xdr:from>
    <xdr:to>
      <xdr:col>28</xdr:col>
      <xdr:colOff>314325</xdr:colOff>
      <xdr:row>58</xdr:row>
      <xdr:rowOff>87808</xdr:rowOff>
    </xdr:to>
    <xdr:cxnSp macro="">
      <xdr:nvCxnSpPr>
        <xdr:cNvPr id="782" name="直線コネクタ 781"/>
        <xdr:cNvCxnSpPr/>
      </xdr:nvCxnSpPr>
      <xdr:spPr>
        <a:xfrm>
          <a:off x="18656300" y="1003186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35956</xdr:rowOff>
    </xdr:from>
    <xdr:to>
      <xdr:col>32</xdr:col>
      <xdr:colOff>238125</xdr:colOff>
      <xdr:row>58</xdr:row>
      <xdr:rowOff>137556</xdr:rowOff>
    </xdr:to>
    <xdr:sp macro="" textlink="">
      <xdr:nvSpPr>
        <xdr:cNvPr id="792" name="円/楕円 791"/>
        <xdr:cNvSpPr/>
      </xdr:nvSpPr>
      <xdr:spPr>
        <a:xfrm>
          <a:off x="22110700" y="998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469744" cy="259045"/>
    <xdr:sp macro="" textlink="">
      <xdr:nvSpPr>
        <xdr:cNvPr id="793" name="貸付金該当値テキスト"/>
        <xdr:cNvSpPr txBox="1"/>
      </xdr:nvSpPr>
      <xdr:spPr>
        <a:xfrm>
          <a:off x="22212300" y="99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36002</xdr:rowOff>
    </xdr:from>
    <xdr:to>
      <xdr:col>31</xdr:col>
      <xdr:colOff>85725</xdr:colOff>
      <xdr:row>58</xdr:row>
      <xdr:rowOff>137602</xdr:rowOff>
    </xdr:to>
    <xdr:sp macro="" textlink="">
      <xdr:nvSpPr>
        <xdr:cNvPr id="794" name="円/楕円 793"/>
        <xdr:cNvSpPr/>
      </xdr:nvSpPr>
      <xdr:spPr>
        <a:xfrm>
          <a:off x="21272500" y="99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128729</xdr:rowOff>
    </xdr:from>
    <xdr:ext cx="469744" cy="259045"/>
    <xdr:sp macro="" textlink="">
      <xdr:nvSpPr>
        <xdr:cNvPr id="795" name="テキスト ボックス 794"/>
        <xdr:cNvSpPr txBox="1"/>
      </xdr:nvSpPr>
      <xdr:spPr>
        <a:xfrm>
          <a:off x="21088427" y="10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36596</xdr:rowOff>
    </xdr:from>
    <xdr:to>
      <xdr:col>29</xdr:col>
      <xdr:colOff>568325</xdr:colOff>
      <xdr:row>58</xdr:row>
      <xdr:rowOff>138196</xdr:rowOff>
    </xdr:to>
    <xdr:sp macro="" textlink="">
      <xdr:nvSpPr>
        <xdr:cNvPr id="796" name="円/楕円 795"/>
        <xdr:cNvSpPr/>
      </xdr:nvSpPr>
      <xdr:spPr>
        <a:xfrm>
          <a:off x="20383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129323</xdr:rowOff>
    </xdr:from>
    <xdr:ext cx="469744" cy="259045"/>
    <xdr:sp macro="" textlink="">
      <xdr:nvSpPr>
        <xdr:cNvPr id="797" name="テキスト ボックス 796"/>
        <xdr:cNvSpPr txBox="1"/>
      </xdr:nvSpPr>
      <xdr:spPr>
        <a:xfrm>
          <a:off x="20199427" y="10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37008</xdr:rowOff>
    </xdr:from>
    <xdr:to>
      <xdr:col>28</xdr:col>
      <xdr:colOff>365125</xdr:colOff>
      <xdr:row>58</xdr:row>
      <xdr:rowOff>138608</xdr:rowOff>
    </xdr:to>
    <xdr:sp macro="" textlink="">
      <xdr:nvSpPr>
        <xdr:cNvPr id="798" name="円/楕円 797"/>
        <xdr:cNvSpPr/>
      </xdr:nvSpPr>
      <xdr:spPr>
        <a:xfrm>
          <a:off x="19494500" y="99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129735</xdr:rowOff>
    </xdr:from>
    <xdr:ext cx="469744" cy="259045"/>
    <xdr:sp macro="" textlink="">
      <xdr:nvSpPr>
        <xdr:cNvPr id="799" name="テキスト ボックス 798"/>
        <xdr:cNvSpPr txBox="1"/>
      </xdr:nvSpPr>
      <xdr:spPr>
        <a:xfrm>
          <a:off x="19310427" y="1007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36962</xdr:rowOff>
    </xdr:from>
    <xdr:to>
      <xdr:col>27</xdr:col>
      <xdr:colOff>161925</xdr:colOff>
      <xdr:row>58</xdr:row>
      <xdr:rowOff>138562</xdr:rowOff>
    </xdr:to>
    <xdr:sp macro="" textlink="">
      <xdr:nvSpPr>
        <xdr:cNvPr id="800" name="円/楕円 799"/>
        <xdr:cNvSpPr/>
      </xdr:nvSpPr>
      <xdr:spPr>
        <a:xfrm>
          <a:off x="18605500" y="998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129689</xdr:rowOff>
    </xdr:from>
    <xdr:ext cx="469744" cy="259045"/>
    <xdr:sp macro="" textlink="">
      <xdr:nvSpPr>
        <xdr:cNvPr id="801" name="テキスト ボックス 800"/>
        <xdr:cNvSpPr txBox="1"/>
      </xdr:nvSpPr>
      <xdr:spPr>
        <a:xfrm>
          <a:off x="18421427" y="1007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134076</xdr:rowOff>
    </xdr:from>
    <xdr:to>
      <xdr:col>32</xdr:col>
      <xdr:colOff>187325</xdr:colOff>
      <xdr:row>75</xdr:row>
      <xdr:rowOff>147724</xdr:rowOff>
    </xdr:to>
    <xdr:cxnSp macro="">
      <xdr:nvCxnSpPr>
        <xdr:cNvPr id="829" name="直線コネクタ 828"/>
        <xdr:cNvCxnSpPr/>
      </xdr:nvCxnSpPr>
      <xdr:spPr>
        <a:xfrm>
          <a:off x="21323300" y="12992826"/>
          <a:ext cx="838200"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134076</xdr:rowOff>
    </xdr:from>
    <xdr:to>
      <xdr:col>31</xdr:col>
      <xdr:colOff>34925</xdr:colOff>
      <xdr:row>76</xdr:row>
      <xdr:rowOff>30223</xdr:rowOff>
    </xdr:to>
    <xdr:cxnSp macro="">
      <xdr:nvCxnSpPr>
        <xdr:cNvPr id="832" name="直線コネクタ 831"/>
        <xdr:cNvCxnSpPr/>
      </xdr:nvCxnSpPr>
      <xdr:spPr>
        <a:xfrm flipV="1">
          <a:off x="20434300" y="12992826"/>
          <a:ext cx="889000" cy="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30223</xdr:rowOff>
    </xdr:from>
    <xdr:to>
      <xdr:col>29</xdr:col>
      <xdr:colOff>517525</xdr:colOff>
      <xdr:row>76</xdr:row>
      <xdr:rowOff>84333</xdr:rowOff>
    </xdr:to>
    <xdr:cxnSp macro="">
      <xdr:nvCxnSpPr>
        <xdr:cNvPr id="835" name="直線コネクタ 834"/>
        <xdr:cNvCxnSpPr/>
      </xdr:nvCxnSpPr>
      <xdr:spPr>
        <a:xfrm flipV="1">
          <a:off x="19545300" y="13060423"/>
          <a:ext cx="889000" cy="5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84333</xdr:rowOff>
    </xdr:from>
    <xdr:to>
      <xdr:col>28</xdr:col>
      <xdr:colOff>314325</xdr:colOff>
      <xdr:row>76</xdr:row>
      <xdr:rowOff>122372</xdr:rowOff>
    </xdr:to>
    <xdr:cxnSp macro="">
      <xdr:nvCxnSpPr>
        <xdr:cNvPr id="838" name="直線コネクタ 837"/>
        <xdr:cNvCxnSpPr/>
      </xdr:nvCxnSpPr>
      <xdr:spPr>
        <a:xfrm flipV="1">
          <a:off x="18656300" y="13114533"/>
          <a:ext cx="889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96924</xdr:rowOff>
    </xdr:from>
    <xdr:to>
      <xdr:col>32</xdr:col>
      <xdr:colOff>238125</xdr:colOff>
      <xdr:row>76</xdr:row>
      <xdr:rowOff>27074</xdr:rowOff>
    </xdr:to>
    <xdr:sp macro="" textlink="">
      <xdr:nvSpPr>
        <xdr:cNvPr id="848" name="円/楕円 847"/>
        <xdr:cNvSpPr/>
      </xdr:nvSpPr>
      <xdr:spPr>
        <a:xfrm>
          <a:off x="22110700" y="129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119801</xdr:rowOff>
    </xdr:from>
    <xdr:ext cx="534377" cy="259045"/>
    <xdr:sp macro="" textlink="">
      <xdr:nvSpPr>
        <xdr:cNvPr id="849" name="繰出金該当値テキスト"/>
        <xdr:cNvSpPr txBox="1"/>
      </xdr:nvSpPr>
      <xdr:spPr>
        <a:xfrm>
          <a:off x="22212300" y="1280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42,149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83276</xdr:rowOff>
    </xdr:from>
    <xdr:to>
      <xdr:col>31</xdr:col>
      <xdr:colOff>85725</xdr:colOff>
      <xdr:row>76</xdr:row>
      <xdr:rowOff>13426</xdr:rowOff>
    </xdr:to>
    <xdr:sp macro="" textlink="">
      <xdr:nvSpPr>
        <xdr:cNvPr id="850" name="円/楕円 849"/>
        <xdr:cNvSpPr/>
      </xdr:nvSpPr>
      <xdr:spPr>
        <a:xfrm>
          <a:off x="21272500" y="129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29953</xdr:rowOff>
    </xdr:from>
    <xdr:ext cx="534377" cy="259045"/>
    <xdr:sp macro="" textlink="">
      <xdr:nvSpPr>
        <xdr:cNvPr id="851" name="テキスト ボックス 850"/>
        <xdr:cNvSpPr txBox="1"/>
      </xdr:nvSpPr>
      <xdr:spPr>
        <a:xfrm>
          <a:off x="21056111" y="1271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150873</xdr:rowOff>
    </xdr:from>
    <xdr:to>
      <xdr:col>29</xdr:col>
      <xdr:colOff>568325</xdr:colOff>
      <xdr:row>76</xdr:row>
      <xdr:rowOff>81023</xdr:rowOff>
    </xdr:to>
    <xdr:sp macro="" textlink="">
      <xdr:nvSpPr>
        <xdr:cNvPr id="852" name="円/楕円 851"/>
        <xdr:cNvSpPr/>
      </xdr:nvSpPr>
      <xdr:spPr>
        <a:xfrm>
          <a:off x="20383500" y="1300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72150</xdr:rowOff>
    </xdr:from>
    <xdr:ext cx="534377" cy="259045"/>
    <xdr:sp macro="" textlink="">
      <xdr:nvSpPr>
        <xdr:cNvPr id="853" name="テキスト ボックス 852"/>
        <xdr:cNvSpPr txBox="1"/>
      </xdr:nvSpPr>
      <xdr:spPr>
        <a:xfrm>
          <a:off x="20167111" y="1310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33533</xdr:rowOff>
    </xdr:from>
    <xdr:to>
      <xdr:col>28</xdr:col>
      <xdr:colOff>365125</xdr:colOff>
      <xdr:row>76</xdr:row>
      <xdr:rowOff>135133</xdr:rowOff>
    </xdr:to>
    <xdr:sp macro="" textlink="">
      <xdr:nvSpPr>
        <xdr:cNvPr id="854" name="円/楕円 853"/>
        <xdr:cNvSpPr/>
      </xdr:nvSpPr>
      <xdr:spPr>
        <a:xfrm>
          <a:off x="19494500" y="1306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126260</xdr:rowOff>
    </xdr:from>
    <xdr:ext cx="534377" cy="259045"/>
    <xdr:sp macro="" textlink="">
      <xdr:nvSpPr>
        <xdr:cNvPr id="855" name="テキスト ボックス 854"/>
        <xdr:cNvSpPr txBox="1"/>
      </xdr:nvSpPr>
      <xdr:spPr>
        <a:xfrm>
          <a:off x="19278111" y="131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71572</xdr:rowOff>
    </xdr:from>
    <xdr:to>
      <xdr:col>27</xdr:col>
      <xdr:colOff>161925</xdr:colOff>
      <xdr:row>77</xdr:row>
      <xdr:rowOff>1722</xdr:rowOff>
    </xdr:to>
    <xdr:sp macro="" textlink="">
      <xdr:nvSpPr>
        <xdr:cNvPr id="856" name="円/楕円 855"/>
        <xdr:cNvSpPr/>
      </xdr:nvSpPr>
      <xdr:spPr>
        <a:xfrm>
          <a:off x="18605500" y="131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164299</xdr:rowOff>
    </xdr:from>
    <xdr:ext cx="534377" cy="259045"/>
    <xdr:sp macro="" textlink="">
      <xdr:nvSpPr>
        <xdr:cNvPr id="857" name="テキスト ボックス 856"/>
        <xdr:cNvSpPr txBox="1"/>
      </xdr:nvSpPr>
      <xdr:spPr>
        <a:xfrm>
          <a:off x="18389111" y="131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人件費は、住民一人当たり</a:t>
          </a:r>
          <a:r>
            <a:rPr kumimoji="1" lang="en-US" altLang="ja-JP" sz="1300">
              <a:latin typeface="ＭＳ Ｐゴシック"/>
            </a:rPr>
            <a:t>75,164</a:t>
          </a:r>
          <a:r>
            <a:rPr kumimoji="1" lang="ja-JP" altLang="en-US" sz="1300">
              <a:latin typeface="ＭＳ Ｐゴシック"/>
            </a:rPr>
            <a:t>円となっている。類似団体や県平均と比較しても、一人当たりコストが高い状況となっている。これは、平成</a:t>
          </a:r>
          <a:r>
            <a:rPr kumimoji="1" lang="en-US" altLang="ja-JP" sz="1300">
              <a:latin typeface="ＭＳ Ｐゴシック"/>
            </a:rPr>
            <a:t>27</a:t>
          </a:r>
          <a:r>
            <a:rPr kumimoji="1" lang="ja-JP" altLang="en-US" sz="1300">
              <a:latin typeface="ＭＳ Ｐゴシック"/>
            </a:rPr>
            <a:t>年度に本町の定員適正化計画に基づき人員を調整し、職員数が増加したことが主な要因である。今後は、より計画的な採用を行い、定員管理の適正化及び効果的な執行体制の確立に努めていく。</a:t>
          </a:r>
        </a:p>
        <a:p>
          <a:r>
            <a:rPr kumimoji="1" lang="ja-JP" altLang="en-US" sz="1300">
              <a:latin typeface="ＭＳ Ｐゴシック"/>
            </a:rPr>
            <a:t>　公債費は、住民一人当たり</a:t>
          </a:r>
          <a:r>
            <a:rPr kumimoji="1" lang="en-US" altLang="ja-JP" sz="1300">
              <a:latin typeface="ＭＳ Ｐゴシック"/>
            </a:rPr>
            <a:t>24,364</a:t>
          </a:r>
          <a:r>
            <a:rPr kumimoji="1" lang="ja-JP" altLang="en-US" sz="1300">
              <a:latin typeface="ＭＳ Ｐゴシック"/>
            </a:rPr>
            <a:t>円となっている。類似団体や県平均と比較しても、一人当たりコストが低い状況となっている。これは、平成</a:t>
          </a:r>
          <a:r>
            <a:rPr kumimoji="1" lang="en-US" altLang="ja-JP" sz="1300">
              <a:latin typeface="ＭＳ Ｐゴシック"/>
            </a:rPr>
            <a:t>10</a:t>
          </a:r>
          <a:r>
            <a:rPr kumimoji="1" lang="ja-JP" altLang="en-US" sz="1300">
              <a:latin typeface="ＭＳ Ｐゴシック"/>
            </a:rPr>
            <a:t>年度代の大型償還が終了したことによる減少である。しかし、既に平成</a:t>
          </a:r>
          <a:r>
            <a:rPr kumimoji="1" lang="en-US" altLang="ja-JP" sz="1300">
              <a:latin typeface="ＭＳ Ｐゴシック"/>
            </a:rPr>
            <a:t>20</a:t>
          </a:r>
          <a:r>
            <a:rPr kumimoji="1" lang="ja-JP" altLang="en-US" sz="1300">
              <a:latin typeface="ＭＳ Ｐゴシック"/>
            </a:rPr>
            <a:t>年度代の大型事業の償還は始まっており、今後も大型事業を控えている状態であるため、年々公債費は増加するものと見込まれる。今後も、事業の必要性や事業効果を考慮し、起債に大きく依存することのない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愛媛県砥部町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21,596
21,542
101.59
8,875,150
8,126,175
683,298
5,195,560
6,591,346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104267</xdr:rowOff>
    </xdr:from>
    <xdr:to>
      <xdr:col>6</xdr:col>
      <xdr:colOff>511175</xdr:colOff>
      <xdr:row>32</xdr:row>
      <xdr:rowOff>89408</xdr:rowOff>
    </xdr:to>
    <xdr:cxnSp macro="">
      <xdr:nvCxnSpPr>
        <xdr:cNvPr id="61" name="直線コネクタ 60"/>
        <xdr:cNvCxnSpPr/>
      </xdr:nvCxnSpPr>
      <xdr:spPr>
        <a:xfrm>
          <a:off x="3797300" y="5419217"/>
          <a:ext cx="8382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104267</xdr:rowOff>
    </xdr:from>
    <xdr:to>
      <xdr:col>5</xdr:col>
      <xdr:colOff>358775</xdr:colOff>
      <xdr:row>32</xdr:row>
      <xdr:rowOff>38735</xdr:rowOff>
    </xdr:to>
    <xdr:cxnSp macro="">
      <xdr:nvCxnSpPr>
        <xdr:cNvPr id="64" name="直線コネクタ 63"/>
        <xdr:cNvCxnSpPr/>
      </xdr:nvCxnSpPr>
      <xdr:spPr>
        <a:xfrm flipV="1">
          <a:off x="2908300" y="5419217"/>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38735</xdr:rowOff>
    </xdr:from>
    <xdr:to>
      <xdr:col>4</xdr:col>
      <xdr:colOff>155575</xdr:colOff>
      <xdr:row>32</xdr:row>
      <xdr:rowOff>96647</xdr:rowOff>
    </xdr:to>
    <xdr:cxnSp macro="">
      <xdr:nvCxnSpPr>
        <xdr:cNvPr id="67" name="直線コネクタ 66"/>
        <xdr:cNvCxnSpPr/>
      </xdr:nvCxnSpPr>
      <xdr:spPr>
        <a:xfrm flipV="1">
          <a:off x="2019300" y="552513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55880</xdr:rowOff>
    </xdr:from>
    <xdr:to>
      <xdr:col>2</xdr:col>
      <xdr:colOff>638175</xdr:colOff>
      <xdr:row>32</xdr:row>
      <xdr:rowOff>96647</xdr:rowOff>
    </xdr:to>
    <xdr:cxnSp macro="">
      <xdr:nvCxnSpPr>
        <xdr:cNvPr id="70" name="直線コネクタ 69"/>
        <xdr:cNvCxnSpPr/>
      </xdr:nvCxnSpPr>
      <xdr:spPr>
        <a:xfrm>
          <a:off x="1130300" y="5542280"/>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38608</xdr:rowOff>
    </xdr:from>
    <xdr:to>
      <xdr:col>6</xdr:col>
      <xdr:colOff>561975</xdr:colOff>
      <xdr:row>32</xdr:row>
      <xdr:rowOff>140208</xdr:rowOff>
    </xdr:to>
    <xdr:sp macro="" textlink="">
      <xdr:nvSpPr>
        <xdr:cNvPr id="80" name="円/楕円 79"/>
        <xdr:cNvSpPr/>
      </xdr:nvSpPr>
      <xdr:spPr>
        <a:xfrm>
          <a:off x="45847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61485</xdr:rowOff>
    </xdr:from>
    <xdr:ext cx="469744" cy="259045"/>
    <xdr:sp macro="" textlink="">
      <xdr:nvSpPr>
        <xdr:cNvPr id="81" name="議会費該当値テキスト"/>
        <xdr:cNvSpPr txBox="1"/>
      </xdr:nvSpPr>
      <xdr:spPr>
        <a:xfrm>
          <a:off x="4686300" y="537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53467</xdr:rowOff>
    </xdr:from>
    <xdr:to>
      <xdr:col>5</xdr:col>
      <xdr:colOff>409575</xdr:colOff>
      <xdr:row>31</xdr:row>
      <xdr:rowOff>155067</xdr:rowOff>
    </xdr:to>
    <xdr:sp macro="" textlink="">
      <xdr:nvSpPr>
        <xdr:cNvPr id="82" name="円/楕円 81"/>
        <xdr:cNvSpPr/>
      </xdr:nvSpPr>
      <xdr:spPr>
        <a:xfrm>
          <a:off x="3746500" y="53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144</xdr:rowOff>
    </xdr:from>
    <xdr:ext cx="469744" cy="259045"/>
    <xdr:sp macro="" textlink="">
      <xdr:nvSpPr>
        <xdr:cNvPr id="83" name="テキスト ボックス 82"/>
        <xdr:cNvSpPr txBox="1"/>
      </xdr:nvSpPr>
      <xdr:spPr>
        <a:xfrm>
          <a:off x="3562427" y="514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159385</xdr:rowOff>
    </xdr:from>
    <xdr:to>
      <xdr:col>4</xdr:col>
      <xdr:colOff>206375</xdr:colOff>
      <xdr:row>32</xdr:row>
      <xdr:rowOff>89535</xdr:rowOff>
    </xdr:to>
    <xdr:sp macro="" textlink="">
      <xdr:nvSpPr>
        <xdr:cNvPr id="84" name="円/楕円 83"/>
        <xdr:cNvSpPr/>
      </xdr:nvSpPr>
      <xdr:spPr>
        <a:xfrm>
          <a:off x="2857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106062</xdr:rowOff>
    </xdr:from>
    <xdr:ext cx="469744" cy="259045"/>
    <xdr:sp macro="" textlink="">
      <xdr:nvSpPr>
        <xdr:cNvPr id="85" name="テキスト ボックス 84"/>
        <xdr:cNvSpPr txBox="1"/>
      </xdr:nvSpPr>
      <xdr:spPr>
        <a:xfrm>
          <a:off x="2673427" y="52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45847</xdr:rowOff>
    </xdr:from>
    <xdr:to>
      <xdr:col>3</xdr:col>
      <xdr:colOff>3175</xdr:colOff>
      <xdr:row>32</xdr:row>
      <xdr:rowOff>147447</xdr:rowOff>
    </xdr:to>
    <xdr:sp macro="" textlink="">
      <xdr:nvSpPr>
        <xdr:cNvPr id="86" name="円/楕円 85"/>
        <xdr:cNvSpPr/>
      </xdr:nvSpPr>
      <xdr:spPr>
        <a:xfrm>
          <a:off x="1968500" y="55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163974</xdr:rowOff>
    </xdr:from>
    <xdr:ext cx="469744" cy="259045"/>
    <xdr:sp macro="" textlink="">
      <xdr:nvSpPr>
        <xdr:cNvPr id="87" name="テキスト ボックス 86"/>
        <xdr:cNvSpPr txBox="1"/>
      </xdr:nvSpPr>
      <xdr:spPr>
        <a:xfrm>
          <a:off x="1784427" y="530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5080</xdr:rowOff>
    </xdr:from>
    <xdr:to>
      <xdr:col>1</xdr:col>
      <xdr:colOff>485775</xdr:colOff>
      <xdr:row>32</xdr:row>
      <xdr:rowOff>106680</xdr:rowOff>
    </xdr:to>
    <xdr:sp macro="" textlink="">
      <xdr:nvSpPr>
        <xdr:cNvPr id="88" name="円/楕円 87"/>
        <xdr:cNvSpPr/>
      </xdr:nvSpPr>
      <xdr:spPr>
        <a:xfrm>
          <a:off x="1079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123207</xdr:rowOff>
    </xdr:from>
    <xdr:ext cx="469744" cy="259045"/>
    <xdr:sp macro="" textlink="">
      <xdr:nvSpPr>
        <xdr:cNvPr id="89" name="テキスト ボックス 88"/>
        <xdr:cNvSpPr txBox="1"/>
      </xdr:nvSpPr>
      <xdr:spPr>
        <a:xfrm>
          <a:off x="895427" y="52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129162</xdr:rowOff>
    </xdr:from>
    <xdr:to>
      <xdr:col>6</xdr:col>
      <xdr:colOff>511175</xdr:colOff>
      <xdr:row>56</xdr:row>
      <xdr:rowOff>157477</xdr:rowOff>
    </xdr:to>
    <xdr:cxnSp macro="">
      <xdr:nvCxnSpPr>
        <xdr:cNvPr id="118" name="直線コネクタ 117"/>
        <xdr:cNvCxnSpPr/>
      </xdr:nvCxnSpPr>
      <xdr:spPr>
        <a:xfrm>
          <a:off x="3797300" y="9730362"/>
          <a:ext cx="838200" cy="2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129162</xdr:rowOff>
    </xdr:from>
    <xdr:to>
      <xdr:col>5</xdr:col>
      <xdr:colOff>358775</xdr:colOff>
      <xdr:row>57</xdr:row>
      <xdr:rowOff>27039</xdr:rowOff>
    </xdr:to>
    <xdr:cxnSp macro="">
      <xdr:nvCxnSpPr>
        <xdr:cNvPr id="121" name="直線コネクタ 120"/>
        <xdr:cNvCxnSpPr/>
      </xdr:nvCxnSpPr>
      <xdr:spPr>
        <a:xfrm flipV="1">
          <a:off x="2908300" y="9730362"/>
          <a:ext cx="889000" cy="6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27039</xdr:rowOff>
    </xdr:from>
    <xdr:to>
      <xdr:col>4</xdr:col>
      <xdr:colOff>155575</xdr:colOff>
      <xdr:row>57</xdr:row>
      <xdr:rowOff>29697</xdr:rowOff>
    </xdr:to>
    <xdr:cxnSp macro="">
      <xdr:nvCxnSpPr>
        <xdr:cNvPr id="124" name="直線コネクタ 123"/>
        <xdr:cNvCxnSpPr/>
      </xdr:nvCxnSpPr>
      <xdr:spPr>
        <a:xfrm flipV="1">
          <a:off x="2019300" y="9799689"/>
          <a:ext cx="8890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24661</xdr:rowOff>
    </xdr:from>
    <xdr:to>
      <xdr:col>2</xdr:col>
      <xdr:colOff>638175</xdr:colOff>
      <xdr:row>57</xdr:row>
      <xdr:rowOff>29697</xdr:rowOff>
    </xdr:to>
    <xdr:cxnSp macro="">
      <xdr:nvCxnSpPr>
        <xdr:cNvPr id="127" name="直線コネクタ 126"/>
        <xdr:cNvCxnSpPr/>
      </xdr:nvCxnSpPr>
      <xdr:spPr>
        <a:xfrm>
          <a:off x="1130300" y="9797311"/>
          <a:ext cx="889000" cy="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106677</xdr:rowOff>
    </xdr:from>
    <xdr:to>
      <xdr:col>6</xdr:col>
      <xdr:colOff>561975</xdr:colOff>
      <xdr:row>57</xdr:row>
      <xdr:rowOff>36827</xdr:rowOff>
    </xdr:to>
    <xdr:sp macro="" textlink="">
      <xdr:nvSpPr>
        <xdr:cNvPr id="137" name="円/楕円 136"/>
        <xdr:cNvSpPr/>
      </xdr:nvSpPr>
      <xdr:spPr>
        <a:xfrm>
          <a:off x="4584700" y="97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85104</xdr:rowOff>
    </xdr:from>
    <xdr:ext cx="534377" cy="259045"/>
    <xdr:sp macro="" textlink="">
      <xdr:nvSpPr>
        <xdr:cNvPr id="138" name="総務費該当値テキスト"/>
        <xdr:cNvSpPr txBox="1"/>
      </xdr:nvSpPr>
      <xdr:spPr>
        <a:xfrm>
          <a:off x="4686300" y="968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78362</xdr:rowOff>
    </xdr:from>
    <xdr:to>
      <xdr:col>5</xdr:col>
      <xdr:colOff>409575</xdr:colOff>
      <xdr:row>57</xdr:row>
      <xdr:rowOff>8512</xdr:rowOff>
    </xdr:to>
    <xdr:sp macro="" textlink="">
      <xdr:nvSpPr>
        <xdr:cNvPr id="139" name="円/楕円 138"/>
        <xdr:cNvSpPr/>
      </xdr:nvSpPr>
      <xdr:spPr>
        <a:xfrm>
          <a:off x="3746500" y="96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25039</xdr:rowOff>
    </xdr:from>
    <xdr:ext cx="534377" cy="259045"/>
    <xdr:sp macro="" textlink="">
      <xdr:nvSpPr>
        <xdr:cNvPr id="140" name="テキスト ボックス 139"/>
        <xdr:cNvSpPr txBox="1"/>
      </xdr:nvSpPr>
      <xdr:spPr>
        <a:xfrm>
          <a:off x="3530111" y="94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147689</xdr:rowOff>
    </xdr:from>
    <xdr:to>
      <xdr:col>4</xdr:col>
      <xdr:colOff>206375</xdr:colOff>
      <xdr:row>57</xdr:row>
      <xdr:rowOff>77839</xdr:rowOff>
    </xdr:to>
    <xdr:sp macro="" textlink="">
      <xdr:nvSpPr>
        <xdr:cNvPr id="141" name="円/楕円 140"/>
        <xdr:cNvSpPr/>
      </xdr:nvSpPr>
      <xdr:spPr>
        <a:xfrm>
          <a:off x="2857500" y="97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68966</xdr:rowOff>
    </xdr:from>
    <xdr:ext cx="534377" cy="259045"/>
    <xdr:sp macro="" textlink="">
      <xdr:nvSpPr>
        <xdr:cNvPr id="142" name="テキスト ボックス 141"/>
        <xdr:cNvSpPr txBox="1"/>
      </xdr:nvSpPr>
      <xdr:spPr>
        <a:xfrm>
          <a:off x="2641111" y="98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150347</xdr:rowOff>
    </xdr:from>
    <xdr:to>
      <xdr:col>3</xdr:col>
      <xdr:colOff>3175</xdr:colOff>
      <xdr:row>57</xdr:row>
      <xdr:rowOff>80497</xdr:rowOff>
    </xdr:to>
    <xdr:sp macro="" textlink="">
      <xdr:nvSpPr>
        <xdr:cNvPr id="143" name="円/楕円 142"/>
        <xdr:cNvSpPr/>
      </xdr:nvSpPr>
      <xdr:spPr>
        <a:xfrm>
          <a:off x="1968500" y="97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71624</xdr:rowOff>
    </xdr:from>
    <xdr:ext cx="534377" cy="259045"/>
    <xdr:sp macro="" textlink="">
      <xdr:nvSpPr>
        <xdr:cNvPr id="144" name="テキスト ボックス 143"/>
        <xdr:cNvSpPr txBox="1"/>
      </xdr:nvSpPr>
      <xdr:spPr>
        <a:xfrm>
          <a:off x="1752111" y="984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46,936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145311</xdr:rowOff>
    </xdr:from>
    <xdr:to>
      <xdr:col>1</xdr:col>
      <xdr:colOff>485775</xdr:colOff>
      <xdr:row>57</xdr:row>
      <xdr:rowOff>75461</xdr:rowOff>
    </xdr:to>
    <xdr:sp macro="" textlink="">
      <xdr:nvSpPr>
        <xdr:cNvPr id="145" name="円/楕円 144"/>
        <xdr:cNvSpPr/>
      </xdr:nvSpPr>
      <xdr:spPr>
        <a:xfrm>
          <a:off x="1079500" y="974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66588</xdr:rowOff>
    </xdr:from>
    <xdr:ext cx="534377" cy="259045"/>
    <xdr:sp macro="" textlink="">
      <xdr:nvSpPr>
        <xdr:cNvPr id="146" name="テキスト ボックス 145"/>
        <xdr:cNvSpPr txBox="1"/>
      </xdr:nvSpPr>
      <xdr:spPr>
        <a:xfrm>
          <a:off x="863111" y="983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131209</xdr:rowOff>
    </xdr:from>
    <xdr:to>
      <xdr:col>6</xdr:col>
      <xdr:colOff>511175</xdr:colOff>
      <xdr:row>78</xdr:row>
      <xdr:rowOff>20588</xdr:rowOff>
    </xdr:to>
    <xdr:cxnSp macro="">
      <xdr:nvCxnSpPr>
        <xdr:cNvPr id="178" name="直線コネクタ 177"/>
        <xdr:cNvCxnSpPr/>
      </xdr:nvCxnSpPr>
      <xdr:spPr>
        <a:xfrm flipV="1">
          <a:off x="3797300" y="13332859"/>
          <a:ext cx="838200" cy="6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20588</xdr:rowOff>
    </xdr:from>
    <xdr:to>
      <xdr:col>5</xdr:col>
      <xdr:colOff>358775</xdr:colOff>
      <xdr:row>78</xdr:row>
      <xdr:rowOff>97453</xdr:rowOff>
    </xdr:to>
    <xdr:cxnSp macro="">
      <xdr:nvCxnSpPr>
        <xdr:cNvPr id="181" name="直線コネクタ 180"/>
        <xdr:cNvCxnSpPr/>
      </xdr:nvCxnSpPr>
      <xdr:spPr>
        <a:xfrm flipV="1">
          <a:off x="2908300" y="13393688"/>
          <a:ext cx="889000" cy="7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97453</xdr:rowOff>
    </xdr:from>
    <xdr:to>
      <xdr:col>4</xdr:col>
      <xdr:colOff>155575</xdr:colOff>
      <xdr:row>79</xdr:row>
      <xdr:rowOff>42512</xdr:rowOff>
    </xdr:to>
    <xdr:cxnSp macro="">
      <xdr:nvCxnSpPr>
        <xdr:cNvPr id="184" name="直線コネクタ 183"/>
        <xdr:cNvCxnSpPr/>
      </xdr:nvCxnSpPr>
      <xdr:spPr>
        <a:xfrm flipV="1">
          <a:off x="2019300" y="13470553"/>
          <a:ext cx="889000" cy="1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42512</xdr:rowOff>
    </xdr:from>
    <xdr:to>
      <xdr:col>2</xdr:col>
      <xdr:colOff>638175</xdr:colOff>
      <xdr:row>79</xdr:row>
      <xdr:rowOff>60268</xdr:rowOff>
    </xdr:to>
    <xdr:cxnSp macro="">
      <xdr:nvCxnSpPr>
        <xdr:cNvPr id="187" name="直線コネクタ 186"/>
        <xdr:cNvCxnSpPr/>
      </xdr:nvCxnSpPr>
      <xdr:spPr>
        <a:xfrm flipV="1">
          <a:off x="1130300" y="13587062"/>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80409</xdr:rowOff>
    </xdr:from>
    <xdr:to>
      <xdr:col>6</xdr:col>
      <xdr:colOff>561975</xdr:colOff>
      <xdr:row>78</xdr:row>
      <xdr:rowOff>10559</xdr:rowOff>
    </xdr:to>
    <xdr:sp macro="" textlink="">
      <xdr:nvSpPr>
        <xdr:cNvPr id="197" name="円/楕円 196"/>
        <xdr:cNvSpPr/>
      </xdr:nvSpPr>
      <xdr:spPr>
        <a:xfrm>
          <a:off x="4584700" y="132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58836</xdr:rowOff>
    </xdr:from>
    <xdr:ext cx="599010" cy="259045"/>
    <xdr:sp macro="" textlink="">
      <xdr:nvSpPr>
        <xdr:cNvPr id="198" name="民生費該当値テキスト"/>
        <xdr:cNvSpPr txBox="1"/>
      </xdr:nvSpPr>
      <xdr:spPr>
        <a:xfrm>
          <a:off x="4686300" y="1326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118,530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141238</xdr:rowOff>
    </xdr:from>
    <xdr:to>
      <xdr:col>5</xdr:col>
      <xdr:colOff>409575</xdr:colOff>
      <xdr:row>78</xdr:row>
      <xdr:rowOff>71388</xdr:rowOff>
    </xdr:to>
    <xdr:sp macro="" textlink="">
      <xdr:nvSpPr>
        <xdr:cNvPr id="199" name="円/楕円 198"/>
        <xdr:cNvSpPr/>
      </xdr:nvSpPr>
      <xdr:spPr>
        <a:xfrm>
          <a:off x="3746500" y="133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62515</xdr:rowOff>
    </xdr:from>
    <xdr:ext cx="599010" cy="259045"/>
    <xdr:sp macro="" textlink="">
      <xdr:nvSpPr>
        <xdr:cNvPr id="200" name="テキスト ボックス 199"/>
        <xdr:cNvSpPr txBox="1"/>
      </xdr:nvSpPr>
      <xdr:spPr>
        <a:xfrm>
          <a:off x="3497794" y="1343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46653</xdr:rowOff>
    </xdr:from>
    <xdr:to>
      <xdr:col>4</xdr:col>
      <xdr:colOff>206375</xdr:colOff>
      <xdr:row>78</xdr:row>
      <xdr:rowOff>148253</xdr:rowOff>
    </xdr:to>
    <xdr:sp macro="" textlink="">
      <xdr:nvSpPr>
        <xdr:cNvPr id="201" name="円/楕円 200"/>
        <xdr:cNvSpPr/>
      </xdr:nvSpPr>
      <xdr:spPr>
        <a:xfrm>
          <a:off x="2857500" y="134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139380</xdr:rowOff>
    </xdr:from>
    <xdr:ext cx="599010" cy="259045"/>
    <xdr:sp macro="" textlink="">
      <xdr:nvSpPr>
        <xdr:cNvPr id="202" name="テキスト ボックス 201"/>
        <xdr:cNvSpPr txBox="1"/>
      </xdr:nvSpPr>
      <xdr:spPr>
        <a:xfrm>
          <a:off x="2608794" y="1351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163162</xdr:rowOff>
    </xdr:from>
    <xdr:to>
      <xdr:col>3</xdr:col>
      <xdr:colOff>3175</xdr:colOff>
      <xdr:row>79</xdr:row>
      <xdr:rowOff>93312</xdr:rowOff>
    </xdr:to>
    <xdr:sp macro="" textlink="">
      <xdr:nvSpPr>
        <xdr:cNvPr id="203" name="円/楕円 202"/>
        <xdr:cNvSpPr/>
      </xdr:nvSpPr>
      <xdr:spPr>
        <a:xfrm>
          <a:off x="1968500" y="135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84439</xdr:rowOff>
    </xdr:from>
    <xdr:ext cx="534377" cy="259045"/>
    <xdr:sp macro="" textlink="">
      <xdr:nvSpPr>
        <xdr:cNvPr id="204" name="テキスト ボックス 203"/>
        <xdr:cNvSpPr txBox="1"/>
      </xdr:nvSpPr>
      <xdr:spPr>
        <a:xfrm>
          <a:off x="1752111" y="1362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9468</xdr:rowOff>
    </xdr:from>
    <xdr:to>
      <xdr:col>1</xdr:col>
      <xdr:colOff>485775</xdr:colOff>
      <xdr:row>79</xdr:row>
      <xdr:rowOff>111068</xdr:rowOff>
    </xdr:to>
    <xdr:sp macro="" textlink="">
      <xdr:nvSpPr>
        <xdr:cNvPr id="205" name="円/楕円 204"/>
        <xdr:cNvSpPr/>
      </xdr:nvSpPr>
      <xdr:spPr>
        <a:xfrm>
          <a:off x="1079500" y="135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102195</xdr:rowOff>
    </xdr:from>
    <xdr:ext cx="534377" cy="259045"/>
    <xdr:sp macro="" textlink="">
      <xdr:nvSpPr>
        <xdr:cNvPr id="206" name="テキスト ボックス 205"/>
        <xdr:cNvSpPr txBox="1"/>
      </xdr:nvSpPr>
      <xdr:spPr>
        <a:xfrm>
          <a:off x="863111" y="136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63892</xdr:rowOff>
    </xdr:from>
    <xdr:to>
      <xdr:col>6</xdr:col>
      <xdr:colOff>511175</xdr:colOff>
      <xdr:row>98</xdr:row>
      <xdr:rowOff>77448</xdr:rowOff>
    </xdr:to>
    <xdr:cxnSp macro="">
      <xdr:nvCxnSpPr>
        <xdr:cNvPr id="235" name="直線コネクタ 234"/>
        <xdr:cNvCxnSpPr/>
      </xdr:nvCxnSpPr>
      <xdr:spPr>
        <a:xfrm flipV="1">
          <a:off x="3797300" y="16865992"/>
          <a:ext cx="8382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77448</xdr:rowOff>
    </xdr:from>
    <xdr:to>
      <xdr:col>5</xdr:col>
      <xdr:colOff>358775</xdr:colOff>
      <xdr:row>98</xdr:row>
      <xdr:rowOff>83285</xdr:rowOff>
    </xdr:to>
    <xdr:cxnSp macro="">
      <xdr:nvCxnSpPr>
        <xdr:cNvPr id="238" name="直線コネクタ 237"/>
        <xdr:cNvCxnSpPr/>
      </xdr:nvCxnSpPr>
      <xdr:spPr>
        <a:xfrm flipV="1">
          <a:off x="2908300" y="16879548"/>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83285</xdr:rowOff>
    </xdr:from>
    <xdr:to>
      <xdr:col>4</xdr:col>
      <xdr:colOff>155575</xdr:colOff>
      <xdr:row>98</xdr:row>
      <xdr:rowOff>91701</xdr:rowOff>
    </xdr:to>
    <xdr:cxnSp macro="">
      <xdr:nvCxnSpPr>
        <xdr:cNvPr id="241" name="直線コネクタ 240"/>
        <xdr:cNvCxnSpPr/>
      </xdr:nvCxnSpPr>
      <xdr:spPr>
        <a:xfrm flipV="1">
          <a:off x="2019300" y="16885385"/>
          <a:ext cx="889000" cy="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91701</xdr:rowOff>
    </xdr:from>
    <xdr:to>
      <xdr:col>2</xdr:col>
      <xdr:colOff>638175</xdr:colOff>
      <xdr:row>98</xdr:row>
      <xdr:rowOff>94312</xdr:rowOff>
    </xdr:to>
    <xdr:cxnSp macro="">
      <xdr:nvCxnSpPr>
        <xdr:cNvPr id="244" name="直線コネクタ 243"/>
        <xdr:cNvCxnSpPr/>
      </xdr:nvCxnSpPr>
      <xdr:spPr>
        <a:xfrm flipV="1">
          <a:off x="1130300" y="16893801"/>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13092</xdr:rowOff>
    </xdr:from>
    <xdr:to>
      <xdr:col>6</xdr:col>
      <xdr:colOff>561975</xdr:colOff>
      <xdr:row>98</xdr:row>
      <xdr:rowOff>114692</xdr:rowOff>
    </xdr:to>
    <xdr:sp macro="" textlink="">
      <xdr:nvSpPr>
        <xdr:cNvPr id="254" name="円/楕円 253"/>
        <xdr:cNvSpPr/>
      </xdr:nvSpPr>
      <xdr:spPr>
        <a:xfrm>
          <a:off x="4584700" y="168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143919</xdr:rowOff>
    </xdr:from>
    <xdr:ext cx="534377" cy="259045"/>
    <xdr:sp macro="" textlink="">
      <xdr:nvSpPr>
        <xdr:cNvPr id="255" name="衛生費該当値テキスト"/>
        <xdr:cNvSpPr txBox="1"/>
      </xdr:nvSpPr>
      <xdr:spPr>
        <a:xfrm>
          <a:off x="4686300" y="1660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39,897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26648</xdr:rowOff>
    </xdr:from>
    <xdr:to>
      <xdr:col>5</xdr:col>
      <xdr:colOff>409575</xdr:colOff>
      <xdr:row>98</xdr:row>
      <xdr:rowOff>128248</xdr:rowOff>
    </xdr:to>
    <xdr:sp macro="" textlink="">
      <xdr:nvSpPr>
        <xdr:cNvPr id="256" name="円/楕円 255"/>
        <xdr:cNvSpPr/>
      </xdr:nvSpPr>
      <xdr:spPr>
        <a:xfrm>
          <a:off x="3746500" y="168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144775</xdr:rowOff>
    </xdr:from>
    <xdr:ext cx="534377" cy="259045"/>
    <xdr:sp macro="" textlink="">
      <xdr:nvSpPr>
        <xdr:cNvPr id="257" name="テキスト ボックス 256"/>
        <xdr:cNvSpPr txBox="1"/>
      </xdr:nvSpPr>
      <xdr:spPr>
        <a:xfrm>
          <a:off x="3530111" y="1660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32485</xdr:rowOff>
    </xdr:from>
    <xdr:to>
      <xdr:col>4</xdr:col>
      <xdr:colOff>206375</xdr:colOff>
      <xdr:row>98</xdr:row>
      <xdr:rowOff>134085</xdr:rowOff>
    </xdr:to>
    <xdr:sp macro="" textlink="">
      <xdr:nvSpPr>
        <xdr:cNvPr id="258" name="円/楕円 257"/>
        <xdr:cNvSpPr/>
      </xdr:nvSpPr>
      <xdr:spPr>
        <a:xfrm>
          <a:off x="2857500" y="1683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150612</xdr:rowOff>
    </xdr:from>
    <xdr:ext cx="534377" cy="259045"/>
    <xdr:sp macro="" textlink="">
      <xdr:nvSpPr>
        <xdr:cNvPr id="259" name="テキスト ボックス 258"/>
        <xdr:cNvSpPr txBox="1"/>
      </xdr:nvSpPr>
      <xdr:spPr>
        <a:xfrm>
          <a:off x="2641111" y="1660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40901</xdr:rowOff>
    </xdr:from>
    <xdr:to>
      <xdr:col>3</xdr:col>
      <xdr:colOff>3175</xdr:colOff>
      <xdr:row>98</xdr:row>
      <xdr:rowOff>142501</xdr:rowOff>
    </xdr:to>
    <xdr:sp macro="" textlink="">
      <xdr:nvSpPr>
        <xdr:cNvPr id="260" name="円/楕円 259"/>
        <xdr:cNvSpPr/>
      </xdr:nvSpPr>
      <xdr:spPr>
        <a:xfrm>
          <a:off x="1968500" y="168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159028</xdr:rowOff>
    </xdr:from>
    <xdr:ext cx="534377" cy="259045"/>
    <xdr:sp macro="" textlink="">
      <xdr:nvSpPr>
        <xdr:cNvPr id="261" name="テキスト ボックス 260"/>
        <xdr:cNvSpPr txBox="1"/>
      </xdr:nvSpPr>
      <xdr:spPr>
        <a:xfrm>
          <a:off x="1752111" y="166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43512</xdr:rowOff>
    </xdr:from>
    <xdr:to>
      <xdr:col>1</xdr:col>
      <xdr:colOff>485775</xdr:colOff>
      <xdr:row>98</xdr:row>
      <xdr:rowOff>145112</xdr:rowOff>
    </xdr:to>
    <xdr:sp macro="" textlink="">
      <xdr:nvSpPr>
        <xdr:cNvPr id="262" name="円/楕円 261"/>
        <xdr:cNvSpPr/>
      </xdr:nvSpPr>
      <xdr:spPr>
        <a:xfrm>
          <a:off x="1079500" y="168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136239</xdr:rowOff>
    </xdr:from>
    <xdr:ext cx="534377" cy="259045"/>
    <xdr:sp macro="" textlink="">
      <xdr:nvSpPr>
        <xdr:cNvPr id="263" name="テキスト ボックス 262"/>
        <xdr:cNvSpPr txBox="1"/>
      </xdr:nvSpPr>
      <xdr:spPr>
        <a:xfrm>
          <a:off x="863111" y="169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86741</xdr:rowOff>
    </xdr:from>
    <xdr:to>
      <xdr:col>15</xdr:col>
      <xdr:colOff>180975</xdr:colOff>
      <xdr:row>36</xdr:row>
      <xdr:rowOff>87122</xdr:rowOff>
    </xdr:to>
    <xdr:cxnSp macro="">
      <xdr:nvCxnSpPr>
        <xdr:cNvPr id="292" name="直線コネクタ 291"/>
        <xdr:cNvCxnSpPr/>
      </xdr:nvCxnSpPr>
      <xdr:spPr>
        <a:xfrm>
          <a:off x="9639300" y="625894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86741</xdr:rowOff>
    </xdr:from>
    <xdr:to>
      <xdr:col>14</xdr:col>
      <xdr:colOff>28575</xdr:colOff>
      <xdr:row>36</xdr:row>
      <xdr:rowOff>98552</xdr:rowOff>
    </xdr:to>
    <xdr:cxnSp macro="">
      <xdr:nvCxnSpPr>
        <xdr:cNvPr id="295" name="直線コネクタ 294"/>
        <xdr:cNvCxnSpPr/>
      </xdr:nvCxnSpPr>
      <xdr:spPr>
        <a:xfrm flipV="1">
          <a:off x="8750300" y="625894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98552</xdr:rowOff>
    </xdr:from>
    <xdr:to>
      <xdr:col>12</xdr:col>
      <xdr:colOff>511175</xdr:colOff>
      <xdr:row>36</xdr:row>
      <xdr:rowOff>103886</xdr:rowOff>
    </xdr:to>
    <xdr:cxnSp macro="">
      <xdr:nvCxnSpPr>
        <xdr:cNvPr id="298" name="直線コネクタ 297"/>
        <xdr:cNvCxnSpPr/>
      </xdr:nvCxnSpPr>
      <xdr:spPr>
        <a:xfrm flipV="1">
          <a:off x="7861300" y="627075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103886</xdr:rowOff>
    </xdr:from>
    <xdr:to>
      <xdr:col>11</xdr:col>
      <xdr:colOff>307975</xdr:colOff>
      <xdr:row>36</xdr:row>
      <xdr:rowOff>106934</xdr:rowOff>
    </xdr:to>
    <xdr:cxnSp macro="">
      <xdr:nvCxnSpPr>
        <xdr:cNvPr id="301" name="直線コネクタ 300"/>
        <xdr:cNvCxnSpPr/>
      </xdr:nvCxnSpPr>
      <xdr:spPr>
        <a:xfrm flipV="1">
          <a:off x="6972300" y="627608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36322</xdr:rowOff>
    </xdr:from>
    <xdr:to>
      <xdr:col>15</xdr:col>
      <xdr:colOff>231775</xdr:colOff>
      <xdr:row>36</xdr:row>
      <xdr:rowOff>137922</xdr:rowOff>
    </xdr:to>
    <xdr:sp macro="" textlink="">
      <xdr:nvSpPr>
        <xdr:cNvPr id="311" name="円/楕円 310"/>
        <xdr:cNvSpPr/>
      </xdr:nvSpPr>
      <xdr:spPr>
        <a:xfrm>
          <a:off x="10426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59199</xdr:rowOff>
    </xdr:from>
    <xdr:ext cx="469744" cy="259045"/>
    <xdr:sp macro="" textlink="">
      <xdr:nvSpPr>
        <xdr:cNvPr id="312" name="労働費該当値テキスト"/>
        <xdr:cNvSpPr txBox="1"/>
      </xdr:nvSpPr>
      <xdr:spPr>
        <a:xfrm>
          <a:off x="10528300" y="605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35941</xdr:rowOff>
    </xdr:from>
    <xdr:to>
      <xdr:col>14</xdr:col>
      <xdr:colOff>79375</xdr:colOff>
      <xdr:row>36</xdr:row>
      <xdr:rowOff>137541</xdr:rowOff>
    </xdr:to>
    <xdr:sp macro="" textlink="">
      <xdr:nvSpPr>
        <xdr:cNvPr id="313" name="円/楕円 312"/>
        <xdr:cNvSpPr/>
      </xdr:nvSpPr>
      <xdr:spPr>
        <a:xfrm>
          <a:off x="9588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154068</xdr:rowOff>
    </xdr:from>
    <xdr:ext cx="469744" cy="259045"/>
    <xdr:sp macro="" textlink="">
      <xdr:nvSpPr>
        <xdr:cNvPr id="314" name="テキスト ボックス 313"/>
        <xdr:cNvSpPr txBox="1"/>
      </xdr:nvSpPr>
      <xdr:spPr>
        <a:xfrm>
          <a:off x="9404427" y="598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47752</xdr:rowOff>
    </xdr:from>
    <xdr:to>
      <xdr:col>12</xdr:col>
      <xdr:colOff>561975</xdr:colOff>
      <xdr:row>36</xdr:row>
      <xdr:rowOff>149352</xdr:rowOff>
    </xdr:to>
    <xdr:sp macro="" textlink="">
      <xdr:nvSpPr>
        <xdr:cNvPr id="315" name="円/楕円 314"/>
        <xdr:cNvSpPr/>
      </xdr:nvSpPr>
      <xdr:spPr>
        <a:xfrm>
          <a:off x="8699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165879</xdr:rowOff>
    </xdr:from>
    <xdr:ext cx="469744" cy="259045"/>
    <xdr:sp macro="" textlink="">
      <xdr:nvSpPr>
        <xdr:cNvPr id="316" name="テキスト ボックス 315"/>
        <xdr:cNvSpPr txBox="1"/>
      </xdr:nvSpPr>
      <xdr:spPr>
        <a:xfrm>
          <a:off x="8515427"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53086</xdr:rowOff>
    </xdr:from>
    <xdr:to>
      <xdr:col>11</xdr:col>
      <xdr:colOff>358775</xdr:colOff>
      <xdr:row>36</xdr:row>
      <xdr:rowOff>154686</xdr:rowOff>
    </xdr:to>
    <xdr:sp macro="" textlink="">
      <xdr:nvSpPr>
        <xdr:cNvPr id="317" name="円/楕円 316"/>
        <xdr:cNvSpPr/>
      </xdr:nvSpPr>
      <xdr:spPr>
        <a:xfrm>
          <a:off x="7810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145813</xdr:rowOff>
    </xdr:from>
    <xdr:ext cx="469744" cy="259045"/>
    <xdr:sp macro="" textlink="">
      <xdr:nvSpPr>
        <xdr:cNvPr id="318" name="テキスト ボックス 317"/>
        <xdr:cNvSpPr txBox="1"/>
      </xdr:nvSpPr>
      <xdr:spPr>
        <a:xfrm>
          <a:off x="76264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56134</xdr:rowOff>
    </xdr:from>
    <xdr:to>
      <xdr:col>10</xdr:col>
      <xdr:colOff>155575</xdr:colOff>
      <xdr:row>36</xdr:row>
      <xdr:rowOff>157734</xdr:rowOff>
    </xdr:to>
    <xdr:sp macro="" textlink="">
      <xdr:nvSpPr>
        <xdr:cNvPr id="319" name="円/楕円 318"/>
        <xdr:cNvSpPr/>
      </xdr:nvSpPr>
      <xdr:spPr>
        <a:xfrm>
          <a:off x="6921500" y="62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148861</xdr:rowOff>
    </xdr:from>
    <xdr:ext cx="469744" cy="259045"/>
    <xdr:sp macro="" textlink="">
      <xdr:nvSpPr>
        <xdr:cNvPr id="320" name="テキスト ボックス 319"/>
        <xdr:cNvSpPr txBox="1"/>
      </xdr:nvSpPr>
      <xdr:spPr>
        <a:xfrm>
          <a:off x="6737427"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153321</xdr:rowOff>
    </xdr:from>
    <xdr:to>
      <xdr:col>15</xdr:col>
      <xdr:colOff>180975</xdr:colOff>
      <xdr:row>58</xdr:row>
      <xdr:rowOff>8407</xdr:rowOff>
    </xdr:to>
    <xdr:cxnSp macro="">
      <xdr:nvCxnSpPr>
        <xdr:cNvPr id="349" name="直線コネクタ 348"/>
        <xdr:cNvCxnSpPr/>
      </xdr:nvCxnSpPr>
      <xdr:spPr>
        <a:xfrm>
          <a:off x="9639300" y="9925971"/>
          <a:ext cx="8382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153321</xdr:rowOff>
    </xdr:from>
    <xdr:to>
      <xdr:col>14</xdr:col>
      <xdr:colOff>28575</xdr:colOff>
      <xdr:row>58</xdr:row>
      <xdr:rowOff>28639</xdr:rowOff>
    </xdr:to>
    <xdr:cxnSp macro="">
      <xdr:nvCxnSpPr>
        <xdr:cNvPr id="352" name="直線コネクタ 351"/>
        <xdr:cNvCxnSpPr/>
      </xdr:nvCxnSpPr>
      <xdr:spPr>
        <a:xfrm flipV="1">
          <a:off x="8750300" y="9925971"/>
          <a:ext cx="889000" cy="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26810</xdr:rowOff>
    </xdr:from>
    <xdr:to>
      <xdr:col>12</xdr:col>
      <xdr:colOff>511175</xdr:colOff>
      <xdr:row>58</xdr:row>
      <xdr:rowOff>28639</xdr:rowOff>
    </xdr:to>
    <xdr:cxnSp macro="">
      <xdr:nvCxnSpPr>
        <xdr:cNvPr id="355" name="直線コネクタ 354"/>
        <xdr:cNvCxnSpPr/>
      </xdr:nvCxnSpPr>
      <xdr:spPr>
        <a:xfrm>
          <a:off x="7861300" y="997091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156864</xdr:rowOff>
    </xdr:from>
    <xdr:to>
      <xdr:col>11</xdr:col>
      <xdr:colOff>307975</xdr:colOff>
      <xdr:row>58</xdr:row>
      <xdr:rowOff>26810</xdr:rowOff>
    </xdr:to>
    <xdr:cxnSp macro="">
      <xdr:nvCxnSpPr>
        <xdr:cNvPr id="358" name="直線コネクタ 357"/>
        <xdr:cNvCxnSpPr/>
      </xdr:nvCxnSpPr>
      <xdr:spPr>
        <a:xfrm>
          <a:off x="6972300" y="9929514"/>
          <a:ext cx="889000" cy="4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129057</xdr:rowOff>
    </xdr:from>
    <xdr:to>
      <xdr:col>15</xdr:col>
      <xdr:colOff>231775</xdr:colOff>
      <xdr:row>58</xdr:row>
      <xdr:rowOff>59207</xdr:rowOff>
    </xdr:to>
    <xdr:sp macro="" textlink="">
      <xdr:nvSpPr>
        <xdr:cNvPr id="368" name="円/楕円 367"/>
        <xdr:cNvSpPr/>
      </xdr:nvSpPr>
      <xdr:spPr>
        <a:xfrm>
          <a:off x="10426700" y="99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151934</xdr:rowOff>
    </xdr:from>
    <xdr:ext cx="534377" cy="259045"/>
    <xdr:sp macro="" textlink="">
      <xdr:nvSpPr>
        <xdr:cNvPr id="369" name="農林水産業費該当値テキスト"/>
        <xdr:cNvSpPr txBox="1"/>
      </xdr:nvSpPr>
      <xdr:spPr>
        <a:xfrm>
          <a:off x="10528300" y="97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102521</xdr:rowOff>
    </xdr:from>
    <xdr:to>
      <xdr:col>14</xdr:col>
      <xdr:colOff>79375</xdr:colOff>
      <xdr:row>58</xdr:row>
      <xdr:rowOff>32671</xdr:rowOff>
    </xdr:to>
    <xdr:sp macro="" textlink="">
      <xdr:nvSpPr>
        <xdr:cNvPr id="370" name="円/楕円 369"/>
        <xdr:cNvSpPr/>
      </xdr:nvSpPr>
      <xdr:spPr>
        <a:xfrm>
          <a:off x="9588500" y="98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49198</xdr:rowOff>
    </xdr:from>
    <xdr:ext cx="534377" cy="259045"/>
    <xdr:sp macro="" textlink="">
      <xdr:nvSpPr>
        <xdr:cNvPr id="371" name="テキスト ボックス 370"/>
        <xdr:cNvSpPr txBox="1"/>
      </xdr:nvSpPr>
      <xdr:spPr>
        <a:xfrm>
          <a:off x="9372111" y="96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149289</xdr:rowOff>
    </xdr:from>
    <xdr:to>
      <xdr:col>12</xdr:col>
      <xdr:colOff>561975</xdr:colOff>
      <xdr:row>58</xdr:row>
      <xdr:rowOff>79439</xdr:rowOff>
    </xdr:to>
    <xdr:sp macro="" textlink="">
      <xdr:nvSpPr>
        <xdr:cNvPr id="372" name="円/楕円 371"/>
        <xdr:cNvSpPr/>
      </xdr:nvSpPr>
      <xdr:spPr>
        <a:xfrm>
          <a:off x="8699500" y="99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70566</xdr:rowOff>
    </xdr:from>
    <xdr:ext cx="469744" cy="259045"/>
    <xdr:sp macro="" textlink="">
      <xdr:nvSpPr>
        <xdr:cNvPr id="373" name="テキスト ボックス 372"/>
        <xdr:cNvSpPr txBox="1"/>
      </xdr:nvSpPr>
      <xdr:spPr>
        <a:xfrm>
          <a:off x="8515427" y="10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147460</xdr:rowOff>
    </xdr:from>
    <xdr:to>
      <xdr:col>11</xdr:col>
      <xdr:colOff>358775</xdr:colOff>
      <xdr:row>58</xdr:row>
      <xdr:rowOff>77610</xdr:rowOff>
    </xdr:to>
    <xdr:sp macro="" textlink="">
      <xdr:nvSpPr>
        <xdr:cNvPr id="374" name="円/楕円 373"/>
        <xdr:cNvSpPr/>
      </xdr:nvSpPr>
      <xdr:spPr>
        <a:xfrm>
          <a:off x="7810500" y="99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68737</xdr:rowOff>
    </xdr:from>
    <xdr:ext cx="469744" cy="259045"/>
    <xdr:sp macro="" textlink="">
      <xdr:nvSpPr>
        <xdr:cNvPr id="375" name="テキスト ボックス 374"/>
        <xdr:cNvSpPr txBox="1"/>
      </xdr:nvSpPr>
      <xdr:spPr>
        <a:xfrm>
          <a:off x="7626427" y="1001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106064</xdr:rowOff>
    </xdr:from>
    <xdr:to>
      <xdr:col>10</xdr:col>
      <xdr:colOff>155575</xdr:colOff>
      <xdr:row>58</xdr:row>
      <xdr:rowOff>36214</xdr:rowOff>
    </xdr:to>
    <xdr:sp macro="" textlink="">
      <xdr:nvSpPr>
        <xdr:cNvPr id="376" name="円/楕円 375"/>
        <xdr:cNvSpPr/>
      </xdr:nvSpPr>
      <xdr:spPr>
        <a:xfrm>
          <a:off x="6921500" y="98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52741</xdr:rowOff>
    </xdr:from>
    <xdr:ext cx="534377" cy="259045"/>
    <xdr:sp macro="" textlink="">
      <xdr:nvSpPr>
        <xdr:cNvPr id="377" name="テキスト ボックス 376"/>
        <xdr:cNvSpPr txBox="1"/>
      </xdr:nvSpPr>
      <xdr:spPr>
        <a:xfrm>
          <a:off x="6705111" y="96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102476</xdr:rowOff>
    </xdr:from>
    <xdr:to>
      <xdr:col>15</xdr:col>
      <xdr:colOff>180975</xdr:colOff>
      <xdr:row>76</xdr:row>
      <xdr:rowOff>150177</xdr:rowOff>
    </xdr:to>
    <xdr:cxnSp macro="">
      <xdr:nvCxnSpPr>
        <xdr:cNvPr id="406" name="直線コネクタ 405"/>
        <xdr:cNvCxnSpPr/>
      </xdr:nvCxnSpPr>
      <xdr:spPr>
        <a:xfrm>
          <a:off x="9639300" y="13132676"/>
          <a:ext cx="8382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102476</xdr:rowOff>
    </xdr:from>
    <xdr:to>
      <xdr:col>14</xdr:col>
      <xdr:colOff>28575</xdr:colOff>
      <xdr:row>77</xdr:row>
      <xdr:rowOff>22733</xdr:rowOff>
    </xdr:to>
    <xdr:cxnSp macro="">
      <xdr:nvCxnSpPr>
        <xdr:cNvPr id="409" name="直線コネクタ 408"/>
        <xdr:cNvCxnSpPr/>
      </xdr:nvCxnSpPr>
      <xdr:spPr>
        <a:xfrm flipV="1">
          <a:off x="8750300" y="13132676"/>
          <a:ext cx="889000" cy="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11188</xdr:rowOff>
    </xdr:from>
    <xdr:to>
      <xdr:col>12</xdr:col>
      <xdr:colOff>511175</xdr:colOff>
      <xdr:row>77</xdr:row>
      <xdr:rowOff>22733</xdr:rowOff>
    </xdr:to>
    <xdr:cxnSp macro="">
      <xdr:nvCxnSpPr>
        <xdr:cNvPr id="412" name="直線コネクタ 411"/>
        <xdr:cNvCxnSpPr/>
      </xdr:nvCxnSpPr>
      <xdr:spPr>
        <a:xfrm>
          <a:off x="7861300" y="13212838"/>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11188</xdr:rowOff>
    </xdr:from>
    <xdr:to>
      <xdr:col>11</xdr:col>
      <xdr:colOff>307975</xdr:colOff>
      <xdr:row>77</xdr:row>
      <xdr:rowOff>31801</xdr:rowOff>
    </xdr:to>
    <xdr:cxnSp macro="">
      <xdr:nvCxnSpPr>
        <xdr:cNvPr id="415" name="直線コネクタ 414"/>
        <xdr:cNvCxnSpPr/>
      </xdr:nvCxnSpPr>
      <xdr:spPr>
        <a:xfrm flipV="1">
          <a:off x="6972300" y="13212838"/>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99377</xdr:rowOff>
    </xdr:from>
    <xdr:to>
      <xdr:col>15</xdr:col>
      <xdr:colOff>231775</xdr:colOff>
      <xdr:row>77</xdr:row>
      <xdr:rowOff>29527</xdr:rowOff>
    </xdr:to>
    <xdr:sp macro="" textlink="">
      <xdr:nvSpPr>
        <xdr:cNvPr id="425" name="円/楕円 424"/>
        <xdr:cNvSpPr/>
      </xdr:nvSpPr>
      <xdr:spPr>
        <a:xfrm>
          <a:off x="10426700" y="131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122254</xdr:rowOff>
    </xdr:from>
    <xdr:ext cx="534377" cy="259045"/>
    <xdr:sp macro="" textlink="">
      <xdr:nvSpPr>
        <xdr:cNvPr id="426" name="商工費該当値テキスト"/>
        <xdr:cNvSpPr txBox="1"/>
      </xdr:nvSpPr>
      <xdr:spPr>
        <a:xfrm>
          <a:off x="10528300" y="129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51676</xdr:rowOff>
    </xdr:from>
    <xdr:to>
      <xdr:col>14</xdr:col>
      <xdr:colOff>79375</xdr:colOff>
      <xdr:row>76</xdr:row>
      <xdr:rowOff>153276</xdr:rowOff>
    </xdr:to>
    <xdr:sp macro="" textlink="">
      <xdr:nvSpPr>
        <xdr:cNvPr id="427" name="円/楕円 426"/>
        <xdr:cNvSpPr/>
      </xdr:nvSpPr>
      <xdr:spPr>
        <a:xfrm>
          <a:off x="9588500" y="130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169803</xdr:rowOff>
    </xdr:from>
    <xdr:ext cx="534377" cy="259045"/>
    <xdr:sp macro="" textlink="">
      <xdr:nvSpPr>
        <xdr:cNvPr id="428" name="テキスト ボックス 427"/>
        <xdr:cNvSpPr txBox="1"/>
      </xdr:nvSpPr>
      <xdr:spPr>
        <a:xfrm>
          <a:off x="9372111" y="1285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143383</xdr:rowOff>
    </xdr:from>
    <xdr:to>
      <xdr:col>12</xdr:col>
      <xdr:colOff>561975</xdr:colOff>
      <xdr:row>77</xdr:row>
      <xdr:rowOff>73533</xdr:rowOff>
    </xdr:to>
    <xdr:sp macro="" textlink="">
      <xdr:nvSpPr>
        <xdr:cNvPr id="429" name="円/楕円 428"/>
        <xdr:cNvSpPr/>
      </xdr:nvSpPr>
      <xdr:spPr>
        <a:xfrm>
          <a:off x="8699500" y="131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90060</xdr:rowOff>
    </xdr:from>
    <xdr:ext cx="469744" cy="259045"/>
    <xdr:sp macro="" textlink="">
      <xdr:nvSpPr>
        <xdr:cNvPr id="430" name="テキスト ボックス 429"/>
        <xdr:cNvSpPr txBox="1"/>
      </xdr:nvSpPr>
      <xdr:spPr>
        <a:xfrm>
          <a:off x="8515427" y="1294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131838</xdr:rowOff>
    </xdr:from>
    <xdr:to>
      <xdr:col>11</xdr:col>
      <xdr:colOff>358775</xdr:colOff>
      <xdr:row>77</xdr:row>
      <xdr:rowOff>61988</xdr:rowOff>
    </xdr:to>
    <xdr:sp macro="" textlink="">
      <xdr:nvSpPr>
        <xdr:cNvPr id="431" name="円/楕円 430"/>
        <xdr:cNvSpPr/>
      </xdr:nvSpPr>
      <xdr:spPr>
        <a:xfrm>
          <a:off x="7810500" y="1316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78515</xdr:rowOff>
    </xdr:from>
    <xdr:ext cx="469744" cy="259045"/>
    <xdr:sp macro="" textlink="">
      <xdr:nvSpPr>
        <xdr:cNvPr id="432" name="テキスト ボックス 431"/>
        <xdr:cNvSpPr txBox="1"/>
      </xdr:nvSpPr>
      <xdr:spPr>
        <a:xfrm>
          <a:off x="7626427" y="12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152451</xdr:rowOff>
    </xdr:from>
    <xdr:to>
      <xdr:col>10</xdr:col>
      <xdr:colOff>155575</xdr:colOff>
      <xdr:row>77</xdr:row>
      <xdr:rowOff>82601</xdr:rowOff>
    </xdr:to>
    <xdr:sp macro="" textlink="">
      <xdr:nvSpPr>
        <xdr:cNvPr id="433" name="円/楕円 432"/>
        <xdr:cNvSpPr/>
      </xdr:nvSpPr>
      <xdr:spPr>
        <a:xfrm>
          <a:off x="6921500" y="131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99128</xdr:rowOff>
    </xdr:from>
    <xdr:ext cx="469744" cy="259045"/>
    <xdr:sp macro="" textlink="">
      <xdr:nvSpPr>
        <xdr:cNvPr id="434" name="テキスト ボックス 433"/>
        <xdr:cNvSpPr txBox="1"/>
      </xdr:nvSpPr>
      <xdr:spPr>
        <a:xfrm>
          <a:off x="6737427" y="1295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67720</xdr:rowOff>
    </xdr:from>
    <xdr:to>
      <xdr:col>15</xdr:col>
      <xdr:colOff>180975</xdr:colOff>
      <xdr:row>98</xdr:row>
      <xdr:rowOff>6007</xdr:rowOff>
    </xdr:to>
    <xdr:cxnSp macro="">
      <xdr:nvCxnSpPr>
        <xdr:cNvPr id="467" name="直線コネクタ 466"/>
        <xdr:cNvCxnSpPr/>
      </xdr:nvCxnSpPr>
      <xdr:spPr>
        <a:xfrm>
          <a:off x="9639300" y="16698370"/>
          <a:ext cx="838200" cy="10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67720</xdr:rowOff>
    </xdr:from>
    <xdr:to>
      <xdr:col>14</xdr:col>
      <xdr:colOff>28575</xdr:colOff>
      <xdr:row>98</xdr:row>
      <xdr:rowOff>38058</xdr:rowOff>
    </xdr:to>
    <xdr:cxnSp macro="">
      <xdr:nvCxnSpPr>
        <xdr:cNvPr id="470" name="直線コネクタ 469"/>
        <xdr:cNvCxnSpPr/>
      </xdr:nvCxnSpPr>
      <xdr:spPr>
        <a:xfrm flipV="1">
          <a:off x="8750300" y="16698370"/>
          <a:ext cx="889000" cy="1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38058</xdr:rowOff>
    </xdr:from>
    <xdr:to>
      <xdr:col>12</xdr:col>
      <xdr:colOff>511175</xdr:colOff>
      <xdr:row>98</xdr:row>
      <xdr:rowOff>98885</xdr:rowOff>
    </xdr:to>
    <xdr:cxnSp macro="">
      <xdr:nvCxnSpPr>
        <xdr:cNvPr id="473" name="直線コネクタ 472"/>
        <xdr:cNvCxnSpPr/>
      </xdr:nvCxnSpPr>
      <xdr:spPr>
        <a:xfrm flipV="1">
          <a:off x="7861300" y="16840158"/>
          <a:ext cx="889000" cy="6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98885</xdr:rowOff>
    </xdr:from>
    <xdr:to>
      <xdr:col>11</xdr:col>
      <xdr:colOff>307975</xdr:colOff>
      <xdr:row>98</xdr:row>
      <xdr:rowOff>115945</xdr:rowOff>
    </xdr:to>
    <xdr:cxnSp macro="">
      <xdr:nvCxnSpPr>
        <xdr:cNvPr id="476" name="直線コネクタ 475"/>
        <xdr:cNvCxnSpPr/>
      </xdr:nvCxnSpPr>
      <xdr:spPr>
        <a:xfrm flipV="1">
          <a:off x="6972300" y="16900985"/>
          <a:ext cx="889000" cy="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126657</xdr:rowOff>
    </xdr:from>
    <xdr:to>
      <xdr:col>15</xdr:col>
      <xdr:colOff>231775</xdr:colOff>
      <xdr:row>98</xdr:row>
      <xdr:rowOff>56807</xdr:rowOff>
    </xdr:to>
    <xdr:sp macro="" textlink="">
      <xdr:nvSpPr>
        <xdr:cNvPr id="486" name="円/楕円 485"/>
        <xdr:cNvSpPr/>
      </xdr:nvSpPr>
      <xdr:spPr>
        <a:xfrm>
          <a:off x="10426700" y="167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105084</xdr:rowOff>
    </xdr:from>
    <xdr:ext cx="534377" cy="259045"/>
    <xdr:sp macro="" textlink="">
      <xdr:nvSpPr>
        <xdr:cNvPr id="487" name="土木費該当値テキスト"/>
        <xdr:cNvSpPr txBox="1"/>
      </xdr:nvSpPr>
      <xdr:spPr>
        <a:xfrm>
          <a:off x="10528300" y="1673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16920</xdr:rowOff>
    </xdr:from>
    <xdr:to>
      <xdr:col>14</xdr:col>
      <xdr:colOff>79375</xdr:colOff>
      <xdr:row>97</xdr:row>
      <xdr:rowOff>118520</xdr:rowOff>
    </xdr:to>
    <xdr:sp macro="" textlink="">
      <xdr:nvSpPr>
        <xdr:cNvPr id="488" name="円/楕円 487"/>
        <xdr:cNvSpPr/>
      </xdr:nvSpPr>
      <xdr:spPr>
        <a:xfrm>
          <a:off x="9588500" y="166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135047</xdr:rowOff>
    </xdr:from>
    <xdr:ext cx="534377" cy="259045"/>
    <xdr:sp macro="" textlink="">
      <xdr:nvSpPr>
        <xdr:cNvPr id="489" name="テキスト ボックス 488"/>
        <xdr:cNvSpPr txBox="1"/>
      </xdr:nvSpPr>
      <xdr:spPr>
        <a:xfrm>
          <a:off x="9372111" y="164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158708</xdr:rowOff>
    </xdr:from>
    <xdr:to>
      <xdr:col>12</xdr:col>
      <xdr:colOff>561975</xdr:colOff>
      <xdr:row>98</xdr:row>
      <xdr:rowOff>88858</xdr:rowOff>
    </xdr:to>
    <xdr:sp macro="" textlink="">
      <xdr:nvSpPr>
        <xdr:cNvPr id="490" name="円/楕円 489"/>
        <xdr:cNvSpPr/>
      </xdr:nvSpPr>
      <xdr:spPr>
        <a:xfrm>
          <a:off x="8699500" y="167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79985</xdr:rowOff>
    </xdr:from>
    <xdr:ext cx="534377" cy="259045"/>
    <xdr:sp macro="" textlink="">
      <xdr:nvSpPr>
        <xdr:cNvPr id="491" name="テキスト ボックス 490"/>
        <xdr:cNvSpPr txBox="1"/>
      </xdr:nvSpPr>
      <xdr:spPr>
        <a:xfrm>
          <a:off x="8483111" y="1688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48085</xdr:rowOff>
    </xdr:from>
    <xdr:to>
      <xdr:col>11</xdr:col>
      <xdr:colOff>358775</xdr:colOff>
      <xdr:row>98</xdr:row>
      <xdr:rowOff>149685</xdr:rowOff>
    </xdr:to>
    <xdr:sp macro="" textlink="">
      <xdr:nvSpPr>
        <xdr:cNvPr id="492" name="円/楕円 491"/>
        <xdr:cNvSpPr/>
      </xdr:nvSpPr>
      <xdr:spPr>
        <a:xfrm>
          <a:off x="7810500" y="168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140812</xdr:rowOff>
    </xdr:from>
    <xdr:ext cx="534377" cy="259045"/>
    <xdr:sp macro="" textlink="">
      <xdr:nvSpPr>
        <xdr:cNvPr id="493" name="テキスト ボックス 492"/>
        <xdr:cNvSpPr txBox="1"/>
      </xdr:nvSpPr>
      <xdr:spPr>
        <a:xfrm>
          <a:off x="7594111" y="1694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65145</xdr:rowOff>
    </xdr:from>
    <xdr:to>
      <xdr:col>10</xdr:col>
      <xdr:colOff>155575</xdr:colOff>
      <xdr:row>98</xdr:row>
      <xdr:rowOff>166745</xdr:rowOff>
    </xdr:to>
    <xdr:sp macro="" textlink="">
      <xdr:nvSpPr>
        <xdr:cNvPr id="494" name="円/楕円 493"/>
        <xdr:cNvSpPr/>
      </xdr:nvSpPr>
      <xdr:spPr>
        <a:xfrm>
          <a:off x="6921500" y="168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157872</xdr:rowOff>
    </xdr:from>
    <xdr:ext cx="534377" cy="259045"/>
    <xdr:sp macro="" textlink="">
      <xdr:nvSpPr>
        <xdr:cNvPr id="495" name="テキスト ボックス 494"/>
        <xdr:cNvSpPr txBox="1"/>
      </xdr:nvSpPr>
      <xdr:spPr>
        <a:xfrm>
          <a:off x="6705111" y="1695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33310</xdr:rowOff>
    </xdr:from>
    <xdr:to>
      <xdr:col>23</xdr:col>
      <xdr:colOff>517525</xdr:colOff>
      <xdr:row>36</xdr:row>
      <xdr:rowOff>15159</xdr:rowOff>
    </xdr:to>
    <xdr:cxnSp macro="">
      <xdr:nvCxnSpPr>
        <xdr:cNvPr id="523" name="直線コネクタ 522"/>
        <xdr:cNvCxnSpPr/>
      </xdr:nvCxnSpPr>
      <xdr:spPr>
        <a:xfrm flipV="1">
          <a:off x="15481300" y="6034060"/>
          <a:ext cx="8382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11867</xdr:rowOff>
    </xdr:from>
    <xdr:to>
      <xdr:col>22</xdr:col>
      <xdr:colOff>365125</xdr:colOff>
      <xdr:row>36</xdr:row>
      <xdr:rowOff>15159</xdr:rowOff>
    </xdr:to>
    <xdr:cxnSp macro="">
      <xdr:nvCxnSpPr>
        <xdr:cNvPr id="526" name="直線コネクタ 525"/>
        <xdr:cNvCxnSpPr/>
      </xdr:nvCxnSpPr>
      <xdr:spPr>
        <a:xfrm>
          <a:off x="14592300" y="6184067"/>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126898</xdr:rowOff>
    </xdr:from>
    <xdr:to>
      <xdr:col>21</xdr:col>
      <xdr:colOff>161925</xdr:colOff>
      <xdr:row>36</xdr:row>
      <xdr:rowOff>11867</xdr:rowOff>
    </xdr:to>
    <xdr:cxnSp macro="">
      <xdr:nvCxnSpPr>
        <xdr:cNvPr id="529" name="直線コネクタ 528"/>
        <xdr:cNvCxnSpPr/>
      </xdr:nvCxnSpPr>
      <xdr:spPr>
        <a:xfrm>
          <a:off x="13703300" y="5613298"/>
          <a:ext cx="889000" cy="57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126898</xdr:rowOff>
    </xdr:from>
    <xdr:to>
      <xdr:col>19</xdr:col>
      <xdr:colOff>644525</xdr:colOff>
      <xdr:row>36</xdr:row>
      <xdr:rowOff>28737</xdr:rowOff>
    </xdr:to>
    <xdr:cxnSp macro="">
      <xdr:nvCxnSpPr>
        <xdr:cNvPr id="532" name="直線コネクタ 531"/>
        <xdr:cNvCxnSpPr/>
      </xdr:nvCxnSpPr>
      <xdr:spPr>
        <a:xfrm flipV="1">
          <a:off x="12814300" y="5613298"/>
          <a:ext cx="889000" cy="58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153960</xdr:rowOff>
    </xdr:from>
    <xdr:to>
      <xdr:col>23</xdr:col>
      <xdr:colOff>568325</xdr:colOff>
      <xdr:row>35</xdr:row>
      <xdr:rowOff>84110</xdr:rowOff>
    </xdr:to>
    <xdr:sp macro="" textlink="">
      <xdr:nvSpPr>
        <xdr:cNvPr id="542" name="円/楕円 541"/>
        <xdr:cNvSpPr/>
      </xdr:nvSpPr>
      <xdr:spPr>
        <a:xfrm>
          <a:off x="16268700" y="59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5387</xdr:rowOff>
    </xdr:from>
    <xdr:ext cx="534377" cy="259045"/>
    <xdr:sp macro="" textlink="">
      <xdr:nvSpPr>
        <xdr:cNvPr id="543" name="消防費該当値テキスト"/>
        <xdr:cNvSpPr txBox="1"/>
      </xdr:nvSpPr>
      <xdr:spPr>
        <a:xfrm>
          <a:off x="16370300" y="583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135809</xdr:rowOff>
    </xdr:from>
    <xdr:to>
      <xdr:col>22</xdr:col>
      <xdr:colOff>415925</xdr:colOff>
      <xdr:row>36</xdr:row>
      <xdr:rowOff>65959</xdr:rowOff>
    </xdr:to>
    <xdr:sp macro="" textlink="">
      <xdr:nvSpPr>
        <xdr:cNvPr id="544" name="円/楕円 543"/>
        <xdr:cNvSpPr/>
      </xdr:nvSpPr>
      <xdr:spPr>
        <a:xfrm>
          <a:off x="15430500" y="613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82486</xdr:rowOff>
    </xdr:from>
    <xdr:ext cx="534377" cy="259045"/>
    <xdr:sp macro="" textlink="">
      <xdr:nvSpPr>
        <xdr:cNvPr id="545" name="テキスト ボックス 544"/>
        <xdr:cNvSpPr txBox="1"/>
      </xdr:nvSpPr>
      <xdr:spPr>
        <a:xfrm>
          <a:off x="15214111" y="591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132517</xdr:rowOff>
    </xdr:from>
    <xdr:to>
      <xdr:col>21</xdr:col>
      <xdr:colOff>212725</xdr:colOff>
      <xdr:row>36</xdr:row>
      <xdr:rowOff>62667</xdr:rowOff>
    </xdr:to>
    <xdr:sp macro="" textlink="">
      <xdr:nvSpPr>
        <xdr:cNvPr id="546" name="円/楕円 545"/>
        <xdr:cNvSpPr/>
      </xdr:nvSpPr>
      <xdr:spPr>
        <a:xfrm>
          <a:off x="14541500" y="61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79194</xdr:rowOff>
    </xdr:from>
    <xdr:ext cx="534377" cy="259045"/>
    <xdr:sp macro="" textlink="">
      <xdr:nvSpPr>
        <xdr:cNvPr id="547" name="テキスト ボックス 546"/>
        <xdr:cNvSpPr txBox="1"/>
      </xdr:nvSpPr>
      <xdr:spPr>
        <a:xfrm>
          <a:off x="14325111" y="590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20,296</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76098</xdr:rowOff>
    </xdr:from>
    <xdr:to>
      <xdr:col>20</xdr:col>
      <xdr:colOff>9525</xdr:colOff>
      <xdr:row>33</xdr:row>
      <xdr:rowOff>6248</xdr:rowOff>
    </xdr:to>
    <xdr:sp macro="" textlink="">
      <xdr:nvSpPr>
        <xdr:cNvPr id="548" name="円/楕円 547"/>
        <xdr:cNvSpPr/>
      </xdr:nvSpPr>
      <xdr:spPr>
        <a:xfrm>
          <a:off x="13652500" y="556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22775</xdr:rowOff>
    </xdr:from>
    <xdr:ext cx="534377" cy="259045"/>
    <xdr:sp macro="" textlink="">
      <xdr:nvSpPr>
        <xdr:cNvPr id="549" name="テキスト ボックス 548"/>
        <xdr:cNvSpPr txBox="1"/>
      </xdr:nvSpPr>
      <xdr:spPr>
        <a:xfrm>
          <a:off x="13436111" y="53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149387</xdr:rowOff>
    </xdr:from>
    <xdr:to>
      <xdr:col>18</xdr:col>
      <xdr:colOff>492125</xdr:colOff>
      <xdr:row>36</xdr:row>
      <xdr:rowOff>79537</xdr:rowOff>
    </xdr:to>
    <xdr:sp macro="" textlink="">
      <xdr:nvSpPr>
        <xdr:cNvPr id="550" name="円/楕円 549"/>
        <xdr:cNvSpPr/>
      </xdr:nvSpPr>
      <xdr:spPr>
        <a:xfrm>
          <a:off x="12763500" y="61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96064</xdr:rowOff>
    </xdr:from>
    <xdr:ext cx="534377" cy="259045"/>
    <xdr:sp macro="" textlink="">
      <xdr:nvSpPr>
        <xdr:cNvPr id="551" name="テキスト ボックス 550"/>
        <xdr:cNvSpPr txBox="1"/>
      </xdr:nvSpPr>
      <xdr:spPr>
        <a:xfrm>
          <a:off x="12547111" y="59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165162</xdr:rowOff>
    </xdr:from>
    <xdr:to>
      <xdr:col>23</xdr:col>
      <xdr:colOff>517525</xdr:colOff>
      <xdr:row>56</xdr:row>
      <xdr:rowOff>86349</xdr:rowOff>
    </xdr:to>
    <xdr:cxnSp macro="">
      <xdr:nvCxnSpPr>
        <xdr:cNvPr id="582" name="直線コネクタ 581"/>
        <xdr:cNvCxnSpPr/>
      </xdr:nvCxnSpPr>
      <xdr:spPr>
        <a:xfrm flipV="1">
          <a:off x="15481300" y="9594912"/>
          <a:ext cx="838200" cy="9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86349</xdr:rowOff>
    </xdr:from>
    <xdr:to>
      <xdr:col>22</xdr:col>
      <xdr:colOff>365125</xdr:colOff>
      <xdr:row>57</xdr:row>
      <xdr:rowOff>13393</xdr:rowOff>
    </xdr:to>
    <xdr:cxnSp macro="">
      <xdr:nvCxnSpPr>
        <xdr:cNvPr id="585" name="直線コネクタ 584"/>
        <xdr:cNvCxnSpPr/>
      </xdr:nvCxnSpPr>
      <xdr:spPr>
        <a:xfrm flipV="1">
          <a:off x="14592300" y="9687549"/>
          <a:ext cx="889000" cy="9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142629</xdr:rowOff>
    </xdr:from>
    <xdr:to>
      <xdr:col>21</xdr:col>
      <xdr:colOff>161925</xdr:colOff>
      <xdr:row>57</xdr:row>
      <xdr:rowOff>13393</xdr:rowOff>
    </xdr:to>
    <xdr:cxnSp macro="">
      <xdr:nvCxnSpPr>
        <xdr:cNvPr id="588" name="直線コネクタ 587"/>
        <xdr:cNvCxnSpPr/>
      </xdr:nvCxnSpPr>
      <xdr:spPr>
        <a:xfrm>
          <a:off x="13703300" y="9743829"/>
          <a:ext cx="889000" cy="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92554</xdr:rowOff>
    </xdr:from>
    <xdr:to>
      <xdr:col>19</xdr:col>
      <xdr:colOff>644525</xdr:colOff>
      <xdr:row>56</xdr:row>
      <xdr:rowOff>142629</xdr:rowOff>
    </xdr:to>
    <xdr:cxnSp macro="">
      <xdr:nvCxnSpPr>
        <xdr:cNvPr id="591" name="直線コネクタ 590"/>
        <xdr:cNvCxnSpPr/>
      </xdr:nvCxnSpPr>
      <xdr:spPr>
        <a:xfrm>
          <a:off x="12814300" y="9007954"/>
          <a:ext cx="889000" cy="73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114362</xdr:rowOff>
    </xdr:from>
    <xdr:to>
      <xdr:col>23</xdr:col>
      <xdr:colOff>568325</xdr:colOff>
      <xdr:row>56</xdr:row>
      <xdr:rowOff>44512</xdr:rowOff>
    </xdr:to>
    <xdr:sp macro="" textlink="">
      <xdr:nvSpPr>
        <xdr:cNvPr id="601" name="円/楕円 600"/>
        <xdr:cNvSpPr/>
      </xdr:nvSpPr>
      <xdr:spPr>
        <a:xfrm>
          <a:off x="16268700" y="95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137239</xdr:rowOff>
    </xdr:from>
    <xdr:ext cx="534377" cy="259045"/>
    <xdr:sp macro="" textlink="">
      <xdr:nvSpPr>
        <xdr:cNvPr id="602" name="教育費該当値テキスト"/>
        <xdr:cNvSpPr txBox="1"/>
      </xdr:nvSpPr>
      <xdr:spPr>
        <a:xfrm>
          <a:off x="16370300" y="93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56,911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35549</xdr:rowOff>
    </xdr:from>
    <xdr:to>
      <xdr:col>22</xdr:col>
      <xdr:colOff>415925</xdr:colOff>
      <xdr:row>56</xdr:row>
      <xdr:rowOff>137149</xdr:rowOff>
    </xdr:to>
    <xdr:sp macro="" textlink="">
      <xdr:nvSpPr>
        <xdr:cNvPr id="603" name="円/楕円 602"/>
        <xdr:cNvSpPr/>
      </xdr:nvSpPr>
      <xdr:spPr>
        <a:xfrm>
          <a:off x="15430500" y="96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153676</xdr:rowOff>
    </xdr:from>
    <xdr:ext cx="534377" cy="259045"/>
    <xdr:sp macro="" textlink="">
      <xdr:nvSpPr>
        <xdr:cNvPr id="604" name="テキスト ボックス 603"/>
        <xdr:cNvSpPr txBox="1"/>
      </xdr:nvSpPr>
      <xdr:spPr>
        <a:xfrm>
          <a:off x="15214111" y="941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134043</xdr:rowOff>
    </xdr:from>
    <xdr:to>
      <xdr:col>21</xdr:col>
      <xdr:colOff>212725</xdr:colOff>
      <xdr:row>57</xdr:row>
      <xdr:rowOff>64193</xdr:rowOff>
    </xdr:to>
    <xdr:sp macro="" textlink="">
      <xdr:nvSpPr>
        <xdr:cNvPr id="605" name="円/楕円 604"/>
        <xdr:cNvSpPr/>
      </xdr:nvSpPr>
      <xdr:spPr>
        <a:xfrm>
          <a:off x="14541500" y="97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55320</xdr:rowOff>
    </xdr:from>
    <xdr:ext cx="534377" cy="259045"/>
    <xdr:sp macro="" textlink="">
      <xdr:nvSpPr>
        <xdr:cNvPr id="606" name="テキスト ボックス 605"/>
        <xdr:cNvSpPr txBox="1"/>
      </xdr:nvSpPr>
      <xdr:spPr>
        <a:xfrm>
          <a:off x="14325111" y="98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91829</xdr:rowOff>
    </xdr:from>
    <xdr:to>
      <xdr:col>20</xdr:col>
      <xdr:colOff>9525</xdr:colOff>
      <xdr:row>57</xdr:row>
      <xdr:rowOff>21979</xdr:rowOff>
    </xdr:to>
    <xdr:sp macro="" textlink="">
      <xdr:nvSpPr>
        <xdr:cNvPr id="607" name="円/楕円 606"/>
        <xdr:cNvSpPr/>
      </xdr:nvSpPr>
      <xdr:spPr>
        <a:xfrm>
          <a:off x="13652500" y="96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13106</xdr:rowOff>
    </xdr:from>
    <xdr:ext cx="534377" cy="259045"/>
    <xdr:sp macro="" textlink="">
      <xdr:nvSpPr>
        <xdr:cNvPr id="608" name="テキスト ボックス 607"/>
        <xdr:cNvSpPr txBox="1"/>
      </xdr:nvSpPr>
      <xdr:spPr>
        <a:xfrm>
          <a:off x="13436111" y="97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43,231</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41754</xdr:rowOff>
    </xdr:from>
    <xdr:to>
      <xdr:col>18</xdr:col>
      <xdr:colOff>492125</xdr:colOff>
      <xdr:row>52</xdr:row>
      <xdr:rowOff>143354</xdr:rowOff>
    </xdr:to>
    <xdr:sp macro="" textlink="">
      <xdr:nvSpPr>
        <xdr:cNvPr id="609" name="円/楕円 608"/>
        <xdr:cNvSpPr/>
      </xdr:nvSpPr>
      <xdr:spPr>
        <a:xfrm>
          <a:off x="12763500" y="89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159881</xdr:rowOff>
    </xdr:from>
    <xdr:ext cx="599010" cy="259045"/>
    <xdr:sp macro="" textlink="">
      <xdr:nvSpPr>
        <xdr:cNvPr id="610" name="テキスト ボックス 609"/>
        <xdr:cNvSpPr txBox="1"/>
      </xdr:nvSpPr>
      <xdr:spPr>
        <a:xfrm>
          <a:off x="12514794" y="873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36582</xdr:rowOff>
    </xdr:from>
    <xdr:to>
      <xdr:col>23</xdr:col>
      <xdr:colOff>517525</xdr:colOff>
      <xdr:row>79</xdr:row>
      <xdr:rowOff>44450</xdr:rowOff>
    </xdr:to>
    <xdr:cxnSp macro="">
      <xdr:nvCxnSpPr>
        <xdr:cNvPr id="639" name="直線コネクタ 638"/>
        <xdr:cNvCxnSpPr/>
      </xdr:nvCxnSpPr>
      <xdr:spPr>
        <a:xfrm flipV="1">
          <a:off x="15481300" y="13581132"/>
          <a:ext cx="8382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43135</xdr:rowOff>
    </xdr:from>
    <xdr:to>
      <xdr:col>21</xdr:col>
      <xdr:colOff>161925</xdr:colOff>
      <xdr:row>79</xdr:row>
      <xdr:rowOff>44450</xdr:rowOff>
    </xdr:to>
    <xdr:cxnSp macro="">
      <xdr:nvCxnSpPr>
        <xdr:cNvPr id="645" name="直線コネクタ 644"/>
        <xdr:cNvCxnSpPr/>
      </xdr:nvCxnSpPr>
      <xdr:spPr>
        <a:xfrm>
          <a:off x="13703300" y="13587685"/>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37667</xdr:rowOff>
    </xdr:from>
    <xdr:to>
      <xdr:col>19</xdr:col>
      <xdr:colOff>644525</xdr:colOff>
      <xdr:row>79</xdr:row>
      <xdr:rowOff>43135</xdr:rowOff>
    </xdr:to>
    <xdr:cxnSp macro="">
      <xdr:nvCxnSpPr>
        <xdr:cNvPr id="648" name="直線コネクタ 647"/>
        <xdr:cNvCxnSpPr/>
      </xdr:nvCxnSpPr>
      <xdr:spPr>
        <a:xfrm>
          <a:off x="12814300" y="13582217"/>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157232</xdr:rowOff>
    </xdr:from>
    <xdr:to>
      <xdr:col>23</xdr:col>
      <xdr:colOff>568325</xdr:colOff>
      <xdr:row>79</xdr:row>
      <xdr:rowOff>87382</xdr:rowOff>
    </xdr:to>
    <xdr:sp macro="" textlink="">
      <xdr:nvSpPr>
        <xdr:cNvPr id="658" name="円/楕円 657"/>
        <xdr:cNvSpPr/>
      </xdr:nvSpPr>
      <xdr:spPr>
        <a:xfrm>
          <a:off x="16268700" y="135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78565" cy="259045"/>
    <xdr:sp macro="" textlink="">
      <xdr:nvSpPr>
        <xdr:cNvPr id="659" name="災害復旧費該当値テキスト"/>
        <xdr:cNvSpPr txBox="1"/>
      </xdr:nvSpPr>
      <xdr:spPr>
        <a:xfrm>
          <a:off x="16370300" y="134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163785</xdr:rowOff>
    </xdr:from>
    <xdr:to>
      <xdr:col>20</xdr:col>
      <xdr:colOff>9525</xdr:colOff>
      <xdr:row>79</xdr:row>
      <xdr:rowOff>93935</xdr:rowOff>
    </xdr:to>
    <xdr:sp macro="" textlink="">
      <xdr:nvSpPr>
        <xdr:cNvPr id="664" name="円/楕円 663"/>
        <xdr:cNvSpPr/>
      </xdr:nvSpPr>
      <xdr:spPr>
        <a:xfrm>
          <a:off x="13652500" y="135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85062</xdr:rowOff>
    </xdr:from>
    <xdr:ext cx="313932" cy="259045"/>
    <xdr:sp macro="" textlink="">
      <xdr:nvSpPr>
        <xdr:cNvPr id="665" name="テキスト ボックス 664"/>
        <xdr:cNvSpPr txBox="1"/>
      </xdr:nvSpPr>
      <xdr:spPr>
        <a:xfrm>
          <a:off x="13546333" y="13629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158317</xdr:rowOff>
    </xdr:from>
    <xdr:to>
      <xdr:col>18</xdr:col>
      <xdr:colOff>492125</xdr:colOff>
      <xdr:row>79</xdr:row>
      <xdr:rowOff>88467</xdr:rowOff>
    </xdr:to>
    <xdr:sp macro="" textlink="">
      <xdr:nvSpPr>
        <xdr:cNvPr id="666" name="円/楕円 665"/>
        <xdr:cNvSpPr/>
      </xdr:nvSpPr>
      <xdr:spPr>
        <a:xfrm>
          <a:off x="12763500" y="135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79594</xdr:rowOff>
    </xdr:from>
    <xdr:ext cx="378565" cy="259045"/>
    <xdr:sp macro="" textlink="">
      <xdr:nvSpPr>
        <xdr:cNvPr id="667" name="テキスト ボックス 666"/>
        <xdr:cNvSpPr txBox="1"/>
      </xdr:nvSpPr>
      <xdr:spPr>
        <a:xfrm>
          <a:off x="12625017" y="1362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139483</xdr:rowOff>
    </xdr:from>
    <xdr:to>
      <xdr:col>23</xdr:col>
      <xdr:colOff>517525</xdr:colOff>
      <xdr:row>98</xdr:row>
      <xdr:rowOff>5110</xdr:rowOff>
    </xdr:to>
    <xdr:cxnSp macro="">
      <xdr:nvCxnSpPr>
        <xdr:cNvPr id="698" name="直線コネクタ 697"/>
        <xdr:cNvCxnSpPr/>
      </xdr:nvCxnSpPr>
      <xdr:spPr>
        <a:xfrm>
          <a:off x="15481300" y="16770133"/>
          <a:ext cx="8382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63968</xdr:rowOff>
    </xdr:from>
    <xdr:to>
      <xdr:col>22</xdr:col>
      <xdr:colOff>365125</xdr:colOff>
      <xdr:row>97</xdr:row>
      <xdr:rowOff>139483</xdr:rowOff>
    </xdr:to>
    <xdr:cxnSp macro="">
      <xdr:nvCxnSpPr>
        <xdr:cNvPr id="701" name="直線コネクタ 700"/>
        <xdr:cNvCxnSpPr/>
      </xdr:nvCxnSpPr>
      <xdr:spPr>
        <a:xfrm>
          <a:off x="14592300" y="16694618"/>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48848</xdr:rowOff>
    </xdr:from>
    <xdr:to>
      <xdr:col>21</xdr:col>
      <xdr:colOff>161925</xdr:colOff>
      <xdr:row>97</xdr:row>
      <xdr:rowOff>63968</xdr:rowOff>
    </xdr:to>
    <xdr:cxnSp macro="">
      <xdr:nvCxnSpPr>
        <xdr:cNvPr id="704" name="直線コネクタ 703"/>
        <xdr:cNvCxnSpPr/>
      </xdr:nvCxnSpPr>
      <xdr:spPr>
        <a:xfrm>
          <a:off x="13703300" y="1667949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31387</xdr:rowOff>
    </xdr:from>
    <xdr:to>
      <xdr:col>19</xdr:col>
      <xdr:colOff>644525</xdr:colOff>
      <xdr:row>97</xdr:row>
      <xdr:rowOff>48848</xdr:rowOff>
    </xdr:to>
    <xdr:cxnSp macro="">
      <xdr:nvCxnSpPr>
        <xdr:cNvPr id="707" name="直線コネクタ 706"/>
        <xdr:cNvCxnSpPr/>
      </xdr:nvCxnSpPr>
      <xdr:spPr>
        <a:xfrm>
          <a:off x="12814300" y="16662037"/>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125760</xdr:rowOff>
    </xdr:from>
    <xdr:to>
      <xdr:col>23</xdr:col>
      <xdr:colOff>568325</xdr:colOff>
      <xdr:row>98</xdr:row>
      <xdr:rowOff>55910</xdr:rowOff>
    </xdr:to>
    <xdr:sp macro="" textlink="">
      <xdr:nvSpPr>
        <xdr:cNvPr id="717" name="円/楕円 716"/>
        <xdr:cNvSpPr/>
      </xdr:nvSpPr>
      <xdr:spPr>
        <a:xfrm>
          <a:off x="16268700" y="167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40687</xdr:rowOff>
    </xdr:from>
    <xdr:ext cx="534377" cy="259045"/>
    <xdr:sp macro="" textlink="">
      <xdr:nvSpPr>
        <xdr:cNvPr id="718" name="公債費該当値テキスト"/>
        <xdr:cNvSpPr txBox="1"/>
      </xdr:nvSpPr>
      <xdr:spPr>
        <a:xfrm>
          <a:off x="16370300" y="166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88683</xdr:rowOff>
    </xdr:from>
    <xdr:to>
      <xdr:col>22</xdr:col>
      <xdr:colOff>415925</xdr:colOff>
      <xdr:row>98</xdr:row>
      <xdr:rowOff>18833</xdr:rowOff>
    </xdr:to>
    <xdr:sp macro="" textlink="">
      <xdr:nvSpPr>
        <xdr:cNvPr id="719" name="円/楕円 718"/>
        <xdr:cNvSpPr/>
      </xdr:nvSpPr>
      <xdr:spPr>
        <a:xfrm>
          <a:off x="15430500" y="167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9960</xdr:rowOff>
    </xdr:from>
    <xdr:ext cx="534377" cy="259045"/>
    <xdr:sp macro="" textlink="">
      <xdr:nvSpPr>
        <xdr:cNvPr id="720" name="テキスト ボックス 719"/>
        <xdr:cNvSpPr txBox="1"/>
      </xdr:nvSpPr>
      <xdr:spPr>
        <a:xfrm>
          <a:off x="15214111" y="1681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13168</xdr:rowOff>
    </xdr:from>
    <xdr:to>
      <xdr:col>21</xdr:col>
      <xdr:colOff>212725</xdr:colOff>
      <xdr:row>97</xdr:row>
      <xdr:rowOff>114768</xdr:rowOff>
    </xdr:to>
    <xdr:sp macro="" textlink="">
      <xdr:nvSpPr>
        <xdr:cNvPr id="721" name="円/楕円 720"/>
        <xdr:cNvSpPr/>
      </xdr:nvSpPr>
      <xdr:spPr>
        <a:xfrm>
          <a:off x="14541500" y="1664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131295</xdr:rowOff>
    </xdr:from>
    <xdr:ext cx="534377" cy="259045"/>
    <xdr:sp macro="" textlink="">
      <xdr:nvSpPr>
        <xdr:cNvPr id="722" name="テキスト ボックス 721"/>
        <xdr:cNvSpPr txBox="1"/>
      </xdr:nvSpPr>
      <xdr:spPr>
        <a:xfrm>
          <a:off x="14325111" y="1641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169498</xdr:rowOff>
    </xdr:from>
    <xdr:to>
      <xdr:col>20</xdr:col>
      <xdr:colOff>9525</xdr:colOff>
      <xdr:row>97</xdr:row>
      <xdr:rowOff>99648</xdr:rowOff>
    </xdr:to>
    <xdr:sp macro="" textlink="">
      <xdr:nvSpPr>
        <xdr:cNvPr id="723" name="円/楕円 722"/>
        <xdr:cNvSpPr/>
      </xdr:nvSpPr>
      <xdr:spPr>
        <a:xfrm>
          <a:off x="13652500" y="166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116175</xdr:rowOff>
    </xdr:from>
    <xdr:ext cx="534377" cy="259045"/>
    <xdr:sp macro="" textlink="">
      <xdr:nvSpPr>
        <xdr:cNvPr id="724" name="テキスト ボックス 723"/>
        <xdr:cNvSpPr txBox="1"/>
      </xdr:nvSpPr>
      <xdr:spPr>
        <a:xfrm>
          <a:off x="13436111" y="164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152037</xdr:rowOff>
    </xdr:from>
    <xdr:to>
      <xdr:col>18</xdr:col>
      <xdr:colOff>492125</xdr:colOff>
      <xdr:row>97</xdr:row>
      <xdr:rowOff>82187</xdr:rowOff>
    </xdr:to>
    <xdr:sp macro="" textlink="">
      <xdr:nvSpPr>
        <xdr:cNvPr id="725" name="円/楕円 724"/>
        <xdr:cNvSpPr/>
      </xdr:nvSpPr>
      <xdr:spPr>
        <a:xfrm>
          <a:off x="12763500" y="166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98714</xdr:rowOff>
    </xdr:from>
    <xdr:ext cx="534377" cy="259045"/>
    <xdr:sp macro="" textlink="">
      <xdr:nvSpPr>
        <xdr:cNvPr id="726" name="テキスト ボックス 725"/>
        <xdr:cNvSpPr txBox="1"/>
      </xdr:nvSpPr>
      <xdr:spPr>
        <a:xfrm>
          <a:off x="12547111" y="163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118,530</a:t>
          </a:r>
          <a:r>
            <a:rPr kumimoji="1" lang="ja-JP" altLang="en-US" sz="1300">
              <a:latin typeface="ＭＳ Ｐゴシック"/>
            </a:rPr>
            <a:t>円となっている。類似団体や県平均と比較しても、一人当たりコストは低い状況ではあるが、年々増加傾向にある。臨時福祉給付金支給事業の増が主な増加要因であるが、児童医療費助成事業も増加してきている。本町は就学後の児童に対して単独で医療費を助成しており、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月から助成対象を中学生の通院まで拡大している。このように、本町は子育て支援の充実を図っており、今後も多額の費用を要するものと見込まれる。</a:t>
          </a:r>
        </a:p>
        <a:p>
          <a:r>
            <a:rPr kumimoji="1" lang="ja-JP" altLang="en-US" sz="1300">
              <a:latin typeface="ＭＳ Ｐゴシック"/>
            </a:rPr>
            <a:t>　公債費は、住民一人当たり</a:t>
          </a:r>
          <a:r>
            <a:rPr kumimoji="1" lang="en-US" altLang="ja-JP" sz="1300">
              <a:latin typeface="ＭＳ Ｐゴシック"/>
            </a:rPr>
            <a:t>24,364</a:t>
          </a:r>
          <a:r>
            <a:rPr kumimoji="1" lang="ja-JP" altLang="en-US" sz="1300">
              <a:latin typeface="ＭＳ Ｐゴシック"/>
            </a:rPr>
            <a:t>円となっている。類似団体や県平均と比較しても、一人当たりコストは低い状況である。しかし、平成</a:t>
          </a:r>
          <a:r>
            <a:rPr kumimoji="1" lang="en-US" altLang="ja-JP" sz="1300">
              <a:latin typeface="ＭＳ Ｐゴシック"/>
            </a:rPr>
            <a:t>28</a:t>
          </a:r>
          <a:r>
            <a:rPr kumimoji="1" lang="ja-JP" altLang="en-US" sz="1300">
              <a:latin typeface="ＭＳ Ｐゴシック"/>
            </a:rPr>
            <a:t>年度は教育費の増加要因である学校給食センター改築事業等の大型事業が始まっており、今後も大型事業を控えている状態であるため、年々公債費は増加するものと見込まれる。今後も、事業の必要性や事業効果を考慮し、起債に大きく依存することのない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学校給食センター改築事業などの大型事業による需要のため、実質単年度収支は赤字となっているが、財政調整基金を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億円取り崩したことにより、実質収支は黒字となっている。</a:t>
          </a:r>
        </a:p>
        <a:p>
          <a:r>
            <a:rPr kumimoji="1" lang="ja-JP" altLang="en-US" sz="1400">
              <a:latin typeface="ＭＳ ゴシック" pitchFamily="49" charset="-128"/>
              <a:ea typeface="ＭＳ ゴシック" pitchFamily="49" charset="-128"/>
            </a:rPr>
            <a:t>　財政調整基金残高については、上記の通り、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億円取り崩したため、基金残高は減少した。今後も大型事業が控えているため、計画的な運用が必要となる。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一般会計及び水道事業会計の黒字が多い。公共下水道事業会計の黒字も多いが、一般会計からの繰り出しで成り立っている会計である。</a:t>
          </a:r>
        </a:p>
        <a:p>
          <a:r>
            <a:rPr kumimoji="1" lang="ja-JP" altLang="en-US" sz="1400">
              <a:latin typeface="ＭＳ ゴシック" pitchFamily="49" charset="-128"/>
              <a:ea typeface="ＭＳ ゴシック" pitchFamily="49" charset="-128"/>
            </a:rPr>
            <a:t>　それ以外の会計について、浄化槽特別会計など独立採算性を堅持している会計があるものの、ほとんどの会計において、一般会計からの繰り出しにより、成り立っている。特に、国民健康保険特別会計については、被保険者数の減少及び被保険者の高齢化等により、保険税の収納確保が厳しい中、医療の高度化による医療費が増加している。今後も、医療費の適正化対策を行い、健全な国保事業の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8875150</v>
      </c>
      <c r="BO4" s="411"/>
      <c r="BP4" s="411"/>
      <c r="BQ4" s="411"/>
      <c r="BR4" s="411"/>
      <c r="BS4" s="411"/>
      <c r="BT4" s="411"/>
      <c r="BU4" s="412"/>
      <c r="BV4" s="410">
        <v>8957752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13.2</v>
      </c>
      <c r="CU4" s="588"/>
      <c r="CV4" s="588"/>
      <c r="CW4" s="588"/>
      <c r="CX4" s="588"/>
      <c r="CY4" s="588"/>
      <c r="CZ4" s="588"/>
      <c r="DA4" s="589"/>
      <c r="DB4" s="587">
        <v>12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8126175</v>
      </c>
      <c r="BO5" s="416"/>
      <c r="BP5" s="416"/>
      <c r="BQ5" s="416"/>
      <c r="BR5" s="416"/>
      <c r="BS5" s="416"/>
      <c r="BT5" s="416"/>
      <c r="BU5" s="417"/>
      <c r="BV5" s="415">
        <v>8138194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86.1</v>
      </c>
      <c r="CU5" s="386"/>
      <c r="CV5" s="386"/>
      <c r="CW5" s="386"/>
      <c r="CX5" s="386"/>
      <c r="CY5" s="386"/>
      <c r="CZ5" s="386"/>
      <c r="DA5" s="387"/>
      <c r="DB5" s="385">
        <v>84.9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748975</v>
      </c>
      <c r="BO6" s="416"/>
      <c r="BP6" s="416"/>
      <c r="BQ6" s="416"/>
      <c r="BR6" s="416"/>
      <c r="BS6" s="416"/>
      <c r="BT6" s="416"/>
      <c r="BU6" s="417"/>
      <c r="BV6" s="415">
        <v>819558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90.9</v>
      </c>
      <c r="CU6" s="562"/>
      <c r="CV6" s="562"/>
      <c r="CW6" s="562"/>
      <c r="CX6" s="562"/>
      <c r="CY6" s="562"/>
      <c r="CZ6" s="562"/>
      <c r="DA6" s="563"/>
      <c r="DB6" s="561">
        <v>90</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65677</v>
      </c>
      <c r="BO7" s="416"/>
      <c r="BP7" s="416"/>
      <c r="BQ7" s="416"/>
      <c r="BR7" s="416"/>
      <c r="BS7" s="416"/>
      <c r="BT7" s="416"/>
      <c r="BU7" s="417"/>
      <c r="BV7" s="415">
        <v>177335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5195560</v>
      </c>
      <c r="CU7" s="416"/>
      <c r="CV7" s="416"/>
      <c r="CW7" s="416"/>
      <c r="CX7" s="416"/>
      <c r="CY7" s="416"/>
      <c r="CZ7" s="416"/>
      <c r="DA7" s="417"/>
      <c r="DB7" s="415">
        <v>5362529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683298</v>
      </c>
      <c r="BO8" s="416"/>
      <c r="BP8" s="416"/>
      <c r="BQ8" s="416"/>
      <c r="BR8" s="416"/>
      <c r="BS8" s="416"/>
      <c r="BT8" s="416"/>
      <c r="BU8" s="417"/>
      <c r="BV8" s="415">
        <v>642223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0.46</v>
      </c>
      <c r="CU8" s="525"/>
      <c r="CV8" s="525"/>
      <c r="CW8" s="525"/>
      <c r="CX8" s="525"/>
      <c r="CY8" s="525"/>
      <c r="CZ8" s="525"/>
      <c r="DA8" s="526"/>
      <c r="DB8" s="524">
        <v>0.45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21239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41075</v>
      </c>
      <c r="BO9" s="416"/>
      <c r="BP9" s="416"/>
      <c r="BQ9" s="416"/>
      <c r="BR9" s="416"/>
      <c r="BS9" s="416"/>
      <c r="BT9" s="416"/>
      <c r="BU9" s="417"/>
      <c r="BV9" s="415">
        <v>27203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8</v>
      </c>
      <c r="CU9" s="386"/>
      <c r="CV9" s="386"/>
      <c r="CW9" s="386"/>
      <c r="CX9" s="386"/>
      <c r="CY9" s="386"/>
      <c r="CZ9" s="386"/>
      <c r="DA9" s="387"/>
      <c r="DB9" s="385">
        <v>8.8000000000000007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21981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20667</v>
      </c>
      <c r="BO10" s="416"/>
      <c r="BP10" s="416"/>
      <c r="BQ10" s="416"/>
      <c r="BR10" s="416"/>
      <c r="BS10" s="416"/>
      <c r="BT10" s="416"/>
      <c r="BU10" s="417"/>
      <c r="BV10" s="415">
        <v>278315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21596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300000</v>
      </c>
      <c r="BO12" s="416"/>
      <c r="BP12" s="416"/>
      <c r="BQ12" s="416"/>
      <c r="BR12" s="416"/>
      <c r="BS12" s="416"/>
      <c r="BT12" s="416"/>
      <c r="BU12" s="417"/>
      <c r="BV12" s="415">
        <v>400000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21542</v>
      </c>
      <c r="S13" s="517"/>
      <c r="T13" s="517"/>
      <c r="U13" s="517"/>
      <c r="V13" s="518"/>
      <c r="W13" s="504" t="s">
        <v>124</v>
      </c>
      <c r="X13" s="428"/>
      <c r="Y13" s="428"/>
      <c r="Z13" s="428"/>
      <c r="AA13" s="428"/>
      <c r="AB13" s="429"/>
      <c r="AC13" s="391">
        <v>953</v>
      </c>
      <c r="AD13" s="392"/>
      <c r="AE13" s="392"/>
      <c r="AF13" s="392"/>
      <c r="AG13" s="393"/>
      <c r="AH13" s="391">
        <v>949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-238258</v>
      </c>
      <c r="BO13" s="416"/>
      <c r="BP13" s="416"/>
      <c r="BQ13" s="416"/>
      <c r="BR13" s="416"/>
      <c r="BS13" s="416"/>
      <c r="BT13" s="416"/>
      <c r="BU13" s="417"/>
      <c r="BV13" s="415">
        <v>-94482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1.4</v>
      </c>
      <c r="CU13" s="386"/>
      <c r="CV13" s="386"/>
      <c r="CW13" s="386"/>
      <c r="CX13" s="386"/>
      <c r="CY13" s="386"/>
      <c r="CZ13" s="386"/>
      <c r="DA13" s="387"/>
      <c r="DB13" s="385">
        <v>2.2999999999999998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21612</v>
      </c>
      <c r="S14" s="517"/>
      <c r="T14" s="517"/>
      <c r="U14" s="517"/>
      <c r="V14" s="518"/>
      <c r="W14" s="519"/>
      <c r="X14" s="431"/>
      <c r="Y14" s="431"/>
      <c r="Z14" s="431"/>
      <c r="AA14" s="431"/>
      <c r="AB14" s="432"/>
      <c r="AC14" s="509">
        <v>9.3000000000000007</v>
      </c>
      <c r="AD14" s="510"/>
      <c r="AE14" s="510"/>
      <c r="AF14" s="510"/>
      <c r="AG14" s="511"/>
      <c r="AH14" s="509">
        <v>9.3000000000000007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21566</v>
      </c>
      <c r="S15" s="517"/>
      <c r="T15" s="517"/>
      <c r="U15" s="517"/>
      <c r="V15" s="518"/>
      <c r="W15" s="504" t="s">
        <v>131</v>
      </c>
      <c r="X15" s="428"/>
      <c r="Y15" s="428"/>
      <c r="Z15" s="428"/>
      <c r="AA15" s="428"/>
      <c r="AB15" s="429"/>
      <c r="AC15" s="391">
        <v>2317</v>
      </c>
      <c r="AD15" s="392"/>
      <c r="AE15" s="392"/>
      <c r="AF15" s="392"/>
      <c r="AG15" s="393"/>
      <c r="AH15" s="391">
        <v>2363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1965717</v>
      </c>
      <c r="BO15" s="411"/>
      <c r="BP15" s="411"/>
      <c r="BQ15" s="411"/>
      <c r="BR15" s="411"/>
      <c r="BS15" s="411"/>
      <c r="BT15" s="411"/>
      <c r="BU15" s="412"/>
      <c r="BV15" s="410">
        <v>1992114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22.7</v>
      </c>
      <c r="AD16" s="510"/>
      <c r="AE16" s="510"/>
      <c r="AF16" s="510"/>
      <c r="AG16" s="511"/>
      <c r="AH16" s="509">
        <v>23.1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4315689</v>
      </c>
      <c r="BO16" s="416"/>
      <c r="BP16" s="416"/>
      <c r="BQ16" s="416"/>
      <c r="BR16" s="416"/>
      <c r="BS16" s="416"/>
      <c r="BT16" s="416"/>
      <c r="BU16" s="417"/>
      <c r="BV16" s="415">
        <v>4314061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6930</v>
      </c>
      <c r="AD17" s="392"/>
      <c r="AE17" s="392"/>
      <c r="AF17" s="392"/>
      <c r="AG17" s="393"/>
      <c r="AH17" s="391">
        <v>6925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2474097</v>
      </c>
      <c r="BO17" s="416"/>
      <c r="BP17" s="416"/>
      <c r="BQ17" s="416"/>
      <c r="BR17" s="416"/>
      <c r="BS17" s="416"/>
      <c r="BT17" s="416"/>
      <c r="BU17" s="417"/>
      <c r="BV17" s="415">
        <v>2511934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101.59</v>
      </c>
      <c r="M18" s="480"/>
      <c r="N18" s="480"/>
      <c r="O18" s="480"/>
      <c r="P18" s="480"/>
      <c r="Q18" s="480"/>
      <c r="R18" s="481"/>
      <c r="S18" s="481"/>
      <c r="T18" s="481"/>
      <c r="U18" s="481"/>
      <c r="V18" s="482"/>
      <c r="W18" s="496"/>
      <c r="X18" s="497"/>
      <c r="Y18" s="497"/>
      <c r="Z18" s="497"/>
      <c r="AA18" s="497"/>
      <c r="AB18" s="505"/>
      <c r="AC18" s="379">
        <v>67.900000000000006</v>
      </c>
      <c r="AD18" s="380"/>
      <c r="AE18" s="380"/>
      <c r="AF18" s="380"/>
      <c r="AG18" s="483"/>
      <c r="AH18" s="379">
        <v>67.599999999999994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4524537</v>
      </c>
      <c r="BO18" s="416"/>
      <c r="BP18" s="416"/>
      <c r="BQ18" s="416"/>
      <c r="BR18" s="416"/>
      <c r="BS18" s="416"/>
      <c r="BT18" s="416"/>
      <c r="BU18" s="417"/>
      <c r="BV18" s="415">
        <v>4541794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209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6392580</v>
      </c>
      <c r="BO19" s="416"/>
      <c r="BP19" s="416"/>
      <c r="BQ19" s="416"/>
      <c r="BR19" s="416"/>
      <c r="BS19" s="416"/>
      <c r="BT19" s="416"/>
      <c r="BU19" s="417"/>
      <c r="BV19" s="415">
        <v>6794226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8356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6591346</v>
      </c>
      <c r="BO23" s="416"/>
      <c r="BP23" s="416"/>
      <c r="BQ23" s="416"/>
      <c r="BR23" s="416"/>
      <c r="BS23" s="416"/>
      <c r="BT23" s="416"/>
      <c r="BU23" s="417"/>
      <c r="BV23" s="415">
        <v>6270623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7840</v>
      </c>
      <c r="R24" s="392"/>
      <c r="S24" s="392"/>
      <c r="T24" s="392"/>
      <c r="U24" s="392"/>
      <c r="V24" s="393"/>
      <c r="W24" s="457"/>
      <c r="X24" s="448"/>
      <c r="Y24" s="449"/>
      <c r="Z24" s="388" t="s">
        <v>154</v>
      </c>
      <c r="AA24" s="389"/>
      <c r="AB24" s="389"/>
      <c r="AC24" s="389"/>
      <c r="AD24" s="389"/>
      <c r="AE24" s="389"/>
      <c r="AF24" s="389"/>
      <c r="AG24" s="390"/>
      <c r="AH24" s="391">
        <v>157</v>
      </c>
      <c r="AI24" s="392"/>
      <c r="AJ24" s="392"/>
      <c r="AK24" s="392"/>
      <c r="AL24" s="393"/>
      <c r="AM24" s="391">
        <v>478065</v>
      </c>
      <c r="AN24" s="392"/>
      <c r="AO24" s="392"/>
      <c r="AP24" s="392"/>
      <c r="AQ24" s="392"/>
      <c r="AR24" s="393"/>
      <c r="AS24" s="391">
        <v>3045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5648511</v>
      </c>
      <c r="BO24" s="416"/>
      <c r="BP24" s="416"/>
      <c r="BQ24" s="416"/>
      <c r="BR24" s="416"/>
      <c r="BS24" s="416"/>
      <c r="BT24" s="416"/>
      <c r="BU24" s="417"/>
      <c r="BV24" s="415">
        <v>5211158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6320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714810</v>
      </c>
      <c r="BO25" s="411"/>
      <c r="BP25" s="411"/>
      <c r="BQ25" s="411"/>
      <c r="BR25" s="411"/>
      <c r="BS25" s="411"/>
      <c r="BT25" s="411"/>
      <c r="BU25" s="412"/>
      <c r="BV25" s="410">
        <v>957452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5700</v>
      </c>
      <c r="R26" s="392"/>
      <c r="S26" s="392"/>
      <c r="T26" s="392"/>
      <c r="U26" s="392"/>
      <c r="V26" s="393"/>
      <c r="W26" s="457"/>
      <c r="X26" s="448"/>
      <c r="Y26" s="449"/>
      <c r="Z26" s="388" t="s">
        <v>160</v>
      </c>
      <c r="AA26" s="470"/>
      <c r="AB26" s="470"/>
      <c r="AC26" s="470"/>
      <c r="AD26" s="470"/>
      <c r="AE26" s="470"/>
      <c r="AF26" s="470"/>
      <c r="AG26" s="471"/>
      <c r="AH26" s="391">
        <v>6</v>
      </c>
      <c r="AI26" s="392"/>
      <c r="AJ26" s="392"/>
      <c r="AK26" s="392"/>
      <c r="AL26" s="393"/>
      <c r="AM26" s="391">
        <v>15552</v>
      </c>
      <c r="AN26" s="392"/>
      <c r="AO26" s="392"/>
      <c r="AP26" s="392"/>
      <c r="AQ26" s="392"/>
      <c r="AR26" s="393"/>
      <c r="AS26" s="391">
        <v>2592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3190</v>
      </c>
      <c r="R27" s="392"/>
      <c r="S27" s="392"/>
      <c r="T27" s="392"/>
      <c r="U27" s="392"/>
      <c r="V27" s="393"/>
      <c r="W27" s="457"/>
      <c r="X27" s="448"/>
      <c r="Y27" s="449"/>
      <c r="Z27" s="388" t="s">
        <v>163</v>
      </c>
      <c r="AA27" s="389"/>
      <c r="AB27" s="389"/>
      <c r="AC27" s="389"/>
      <c r="AD27" s="389"/>
      <c r="AE27" s="389"/>
      <c r="AF27" s="389"/>
      <c r="AG27" s="390"/>
      <c r="AH27" s="391">
        <v>13</v>
      </c>
      <c r="AI27" s="392"/>
      <c r="AJ27" s="392"/>
      <c r="AK27" s="392"/>
      <c r="AL27" s="393"/>
      <c r="AM27" s="391">
        <v>36920</v>
      </c>
      <c r="AN27" s="392"/>
      <c r="AO27" s="392"/>
      <c r="AP27" s="392"/>
      <c r="AQ27" s="392"/>
      <c r="AR27" s="393"/>
      <c r="AS27" s="391">
        <v>2840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2600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1274755</v>
      </c>
      <c r="BO28" s="411"/>
      <c r="BP28" s="411"/>
      <c r="BQ28" s="411"/>
      <c r="BR28" s="411"/>
      <c r="BS28" s="411"/>
      <c r="BT28" s="411"/>
      <c r="BU28" s="412"/>
      <c r="BV28" s="410">
        <v>1454088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14</v>
      </c>
      <c r="M29" s="392"/>
      <c r="N29" s="392"/>
      <c r="O29" s="392"/>
      <c r="P29" s="393"/>
      <c r="Q29" s="391">
        <v>2390</v>
      </c>
      <c r="R29" s="392"/>
      <c r="S29" s="392"/>
      <c r="T29" s="392"/>
      <c r="U29" s="392"/>
      <c r="V29" s="393"/>
      <c r="W29" s="458"/>
      <c r="X29" s="459"/>
      <c r="Y29" s="460"/>
      <c r="Z29" s="388" t="s">
        <v>170</v>
      </c>
      <c r="AA29" s="389"/>
      <c r="AB29" s="389"/>
      <c r="AC29" s="389"/>
      <c r="AD29" s="389"/>
      <c r="AE29" s="389"/>
      <c r="AF29" s="389"/>
      <c r="AG29" s="390"/>
      <c r="AH29" s="391">
        <v>170</v>
      </c>
      <c r="AI29" s="392"/>
      <c r="AJ29" s="392"/>
      <c r="AK29" s="392"/>
      <c r="AL29" s="393"/>
      <c r="AM29" s="391">
        <v>514985</v>
      </c>
      <c r="AN29" s="392"/>
      <c r="AO29" s="392"/>
      <c r="AP29" s="392"/>
      <c r="AQ29" s="392"/>
      <c r="AR29" s="393"/>
      <c r="AS29" s="391">
        <v>3029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93.9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2015748</v>
      </c>
      <c r="BO30" s="419"/>
      <c r="BP30" s="419"/>
      <c r="BQ30" s="419"/>
      <c r="BR30" s="419"/>
      <c r="BS30" s="419"/>
      <c r="BT30" s="419"/>
      <c r="BU30" s="420"/>
      <c r="BV30" s="418">
        <v>2025736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IF('各会計、関係団体の財政状況及び健全化判断比率'!B35="","",'各会計、関係団体の財政状況及び健全化判断比率'!B35)</f>
        <v>農業集落排水特別会計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松山衛生事務組合（一般会計）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砥部町土地開発公社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とべの館特別会計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国民健康保険特別会計（施設勘定）</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IF('各会計、関係団体の財政状況及び健全化判断比率'!B34="","",'各会計、関係団体の財政状況及び健全化判断比率'!B34)</f>
        <v>公共下水道事業会計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愛媛県市町総合事務組合（退職手当事業分）</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砥部町産業開発公社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とべ温泉特別会計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介護保険特別会計（保険事業勘定）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愛媛県市町総合事務組合（消防補償事業分）</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㈱グリーンキーパー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浄化槽特別会計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介護保険特別会計（サービス事業勘定）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愛媛県市町総合事務組合（交通災害事業分）</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愛媛県市町総合事務組合（自治会館事業分）</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愛媛県市町総合事務組合（議員公務災害事業分）</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愛媛県市町総合事務組合（共通経費分）</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伊予市・伊予郡養護老人ホーム組合（一般会計）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大洲・喜多衛生事務組合（一般会計）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伊予消防等事務組合（一般会計）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530</v>
      </c>
      <c r="D34" s="1184"/>
      <c r="E34" s="1185"/>
      <c r="F34" s="32">
        <v>11.05</v>
      </c>
      <c r="G34" s="33">
        <v>8.1199999999999992</v>
      </c>
      <c r="H34" s="33">
        <v>10.42</v>
      </c>
      <c r="I34" s="33">
        <v>10.91</v>
      </c>
      <c r="J34" s="34">
        <v>12.42</v>
      </c>
      <c r="K34" s="22"/>
      <c r="L34" s="22"/>
      <c r="M34" s="22"/>
      <c r="N34" s="22"/>
      <c r="O34" s="22"/>
      <c r="P34" s="22"/>
    </row>
    <row r="35" spans="1:16" ht="39" customHeight="1" x14ac:dyDescent="0.15">
      <c r="A35" s="22"/>
      <c r="B35" s="35"/>
      <c r="C35" s="1178" t="s">
        <v>531</v>
      </c>
      <c r="D35" s="1179"/>
      <c r="E35" s="1180"/>
      <c r="F35" s="36">
        <v>2.89</v>
      </c>
      <c r="G35" s="37">
        <v>4.1500000000000004</v>
      </c>
      <c r="H35" s="37">
        <v>5.31</v>
      </c>
      <c r="I35" s="37">
        <v>6.46</v>
      </c>
      <c r="J35" s="38">
        <v>6.95</v>
      </c>
      <c r="K35" s="22"/>
      <c r="L35" s="22"/>
      <c r="M35" s="22"/>
      <c r="N35" s="22"/>
      <c r="O35" s="22"/>
      <c r="P35" s="22"/>
    </row>
    <row r="36" spans="1:16" ht="39" customHeight="1" x14ac:dyDescent="0.15">
      <c r="A36" s="22"/>
      <c r="B36" s="35"/>
      <c r="C36" s="1178" t="s">
        <v>532</v>
      </c>
      <c r="D36" s="1179"/>
      <c r="E36" s="1180"/>
      <c r="F36" s="36">
        <v>6.09</v>
      </c>
      <c r="G36" s="37">
        <v>6.07</v>
      </c>
      <c r="H36" s="37">
        <v>5.42</v>
      </c>
      <c r="I36" s="37">
        <v>5.84</v>
      </c>
      <c r="J36" s="38">
        <v>6.77</v>
      </c>
      <c r="K36" s="22"/>
      <c r="L36" s="22"/>
      <c r="M36" s="22"/>
      <c r="N36" s="22"/>
      <c r="O36" s="22"/>
      <c r="P36" s="22"/>
    </row>
    <row r="37" spans="1:16" ht="39" customHeight="1" x14ac:dyDescent="0.15">
      <c r="A37" s="22"/>
      <c r="B37" s="35"/>
      <c r="C37" s="1178" t="s">
        <v>533</v>
      </c>
      <c r="D37" s="1179"/>
      <c r="E37" s="1180"/>
      <c r="F37" s="36" t="s">
        <v>534</v>
      </c>
      <c r="G37" s="37">
        <v>2.31</v>
      </c>
      <c r="H37" s="37">
        <v>3.93</v>
      </c>
      <c r="I37" s="37">
        <v>3.46</v>
      </c>
      <c r="J37" s="38">
        <v>4.7300000000000004</v>
      </c>
      <c r="K37" s="22"/>
      <c r="L37" s="22"/>
      <c r="M37" s="22"/>
      <c r="N37" s="22"/>
      <c r="O37" s="22"/>
      <c r="P37" s="22"/>
    </row>
    <row r="38" spans="1:16" ht="39" customHeight="1" x14ac:dyDescent="0.15">
      <c r="A38" s="22"/>
      <c r="B38" s="35"/>
      <c r="C38" s="1178" t="s">
        <v>535</v>
      </c>
      <c r="D38" s="1179"/>
      <c r="E38" s="1180"/>
      <c r="F38" s="36">
        <v>0.43</v>
      </c>
      <c r="G38" s="37">
        <v>0.53</v>
      </c>
      <c r="H38" s="37">
        <v>0.66</v>
      </c>
      <c r="I38" s="37">
        <v>0.76</v>
      </c>
      <c r="J38" s="38">
        <v>0.56999999999999995</v>
      </c>
      <c r="K38" s="22"/>
      <c r="L38" s="22"/>
      <c r="M38" s="22"/>
      <c r="N38" s="22"/>
      <c r="O38" s="22"/>
      <c r="P38" s="22"/>
    </row>
    <row r="39" spans="1:16" ht="39" customHeight="1" x14ac:dyDescent="0.15">
      <c r="A39" s="22"/>
      <c r="B39" s="35"/>
      <c r="C39" s="1178" t="s">
        <v>536</v>
      </c>
      <c r="D39" s="1179"/>
      <c r="E39" s="1180"/>
      <c r="F39" s="36">
        <v>0.11</v>
      </c>
      <c r="G39" s="37">
        <v>0.11</v>
      </c>
      <c r="H39" s="37">
        <v>0.22</v>
      </c>
      <c r="I39" s="37">
        <v>0.11</v>
      </c>
      <c r="J39" s="38">
        <v>0.25</v>
      </c>
      <c r="K39" s="22"/>
      <c r="L39" s="22"/>
      <c r="M39" s="22"/>
      <c r="N39" s="22"/>
      <c r="O39" s="22"/>
      <c r="P39" s="22"/>
    </row>
    <row r="40" spans="1:16" ht="39" customHeight="1" x14ac:dyDescent="0.15">
      <c r="A40" s="22"/>
      <c r="B40" s="35"/>
      <c r="C40" s="1178" t="s">
        <v>537</v>
      </c>
      <c r="D40" s="1179"/>
      <c r="E40" s="1180"/>
      <c r="F40" s="36">
        <v>0.13</v>
      </c>
      <c r="G40" s="37">
        <v>0.22</v>
      </c>
      <c r="H40" s="37">
        <v>0.14000000000000001</v>
      </c>
      <c r="I40" s="37">
        <v>0.15</v>
      </c>
      <c r="J40" s="38">
        <v>0.15</v>
      </c>
      <c r="K40" s="22"/>
      <c r="L40" s="22"/>
      <c r="M40" s="22"/>
      <c r="N40" s="22"/>
      <c r="O40" s="22"/>
      <c r="P40" s="22"/>
    </row>
    <row r="41" spans="1:16" ht="39" customHeight="1" x14ac:dyDescent="0.15">
      <c r="A41" s="22"/>
      <c r="B41" s="35"/>
      <c r="C41" s="1178" t="s">
        <v>538</v>
      </c>
      <c r="D41" s="1179"/>
      <c r="E41" s="1180"/>
      <c r="F41" s="36">
        <v>0.35</v>
      </c>
      <c r="G41" s="37">
        <v>0.34</v>
      </c>
      <c r="H41" s="37">
        <v>0.8</v>
      </c>
      <c r="I41" s="37">
        <v>0.72</v>
      </c>
      <c r="J41" s="38">
        <v>0.1</v>
      </c>
      <c r="K41" s="22"/>
      <c r="L41" s="22"/>
      <c r="M41" s="22"/>
      <c r="N41" s="22"/>
      <c r="O41" s="22"/>
      <c r="P41" s="22"/>
    </row>
    <row r="42" spans="1:16" ht="39" customHeight="1" x14ac:dyDescent="0.15">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540</v>
      </c>
      <c r="D43" s="1182"/>
      <c r="E43" s="1183"/>
      <c r="F43" s="41">
        <v>0.18</v>
      </c>
      <c r="G43" s="42">
        <v>0.17</v>
      </c>
      <c r="H43" s="42">
        <v>0.42</v>
      </c>
      <c r="I43" s="42">
        <v>0.25</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831</v>
      </c>
      <c r="L45" s="60">
        <v>795</v>
      </c>
      <c r="M45" s="60">
        <v>758</v>
      </c>
      <c r="N45" s="60">
        <v>600</v>
      </c>
      <c r="O45" s="61">
        <v>526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49</v>
      </c>
      <c r="L48" s="64">
        <v>90</v>
      </c>
      <c r="M48" s="64">
        <v>90</v>
      </c>
      <c r="N48" s="64">
        <v>110</v>
      </c>
      <c r="O48" s="65">
        <v>123</v>
      </c>
      <c r="P48" s="48"/>
      <c r="Q48" s="48"/>
      <c r="R48" s="48"/>
      <c r="S48" s="48"/>
      <c r="T48" s="48"/>
      <c r="U48" s="48"/>
    </row>
    <row r="49" spans="1:21" ht="30.75" customHeight="1" x14ac:dyDescent="0.15">
      <c r="A49" s="48"/>
      <c r="B49" s="1196"/>
      <c r="C49" s="1197"/>
      <c r="D49" s="62"/>
      <c r="E49" s="1188" t="s">
        <v>16</v>
      </c>
      <c r="F49" s="1188"/>
      <c r="G49" s="1188"/>
      <c r="H49" s="1188"/>
      <c r="I49" s="1188"/>
      <c r="J49" s="1189"/>
      <c r="K49" s="63">
        <v>22</v>
      </c>
      <c r="L49" s="64">
        <v>20</v>
      </c>
      <c r="M49" s="64">
        <v>24</v>
      </c>
      <c r="N49" s="64">
        <v>25</v>
      </c>
      <c r="O49" s="65">
        <v>34</v>
      </c>
      <c r="P49" s="48"/>
      <c r="Q49" s="48"/>
      <c r="R49" s="48"/>
      <c r="S49" s="48"/>
      <c r="T49" s="48"/>
      <c r="U49" s="48"/>
    </row>
    <row r="50" spans="1:21" ht="30.75" customHeight="1" x14ac:dyDescent="0.15">
      <c r="A50" s="48"/>
      <c r="B50" s="1196"/>
      <c r="C50" s="1197"/>
      <c r="D50" s="62"/>
      <c r="E50" s="1188" t="s">
        <v>17</v>
      </c>
      <c r="F50" s="1188"/>
      <c r="G50" s="1188"/>
      <c r="H50" s="1188"/>
      <c r="I50" s="1188"/>
      <c r="J50" s="1189"/>
      <c r="K50" s="63">
        <v>31</v>
      </c>
      <c r="L50" s="64">
        <v>8</v>
      </c>
      <c r="M50" s="64">
        <v>8</v>
      </c>
      <c r="N50" s="64">
        <v>0</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668</v>
      </c>
      <c r="L52" s="64">
        <v>728</v>
      </c>
      <c r="M52" s="64">
        <v>794</v>
      </c>
      <c r="N52" s="64">
        <v>677</v>
      </c>
      <c r="O52" s="65">
        <v>626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265</v>
      </c>
      <c r="L53" s="69">
        <v>185</v>
      </c>
      <c r="M53" s="69">
        <v>86</v>
      </c>
      <c r="N53" s="69">
        <v>58</v>
      </c>
      <c r="O53" s="70">
        <v>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6586</v>
      </c>
      <c r="J41" s="83">
        <v>6353</v>
      </c>
      <c r="K41" s="83">
        <v>6181</v>
      </c>
      <c r="L41" s="83">
        <v>6271</v>
      </c>
      <c r="M41" s="84">
        <v>6591</v>
      </c>
    </row>
    <row r="42" spans="2:13" ht="27.75" customHeight="1" x14ac:dyDescent="0.15">
      <c r="B42" s="1204"/>
      <c r="C42" s="1205"/>
      <c r="D42" s="85"/>
      <c r="E42" s="1208" t="s">
        <v>26</v>
      </c>
      <c r="F42" s="1208"/>
      <c r="G42" s="1208"/>
      <c r="H42" s="1209"/>
      <c r="I42" s="86">
        <v>170</v>
      </c>
      <c r="J42" s="87">
        <v>163</v>
      </c>
      <c r="K42" s="87" t="s">
        <v>483</v>
      </c>
      <c r="L42" s="87" t="s">
        <v>483</v>
      </c>
      <c r="M42" s="88" t="s">
        <v>483</v>
      </c>
    </row>
    <row r="43" spans="2:13" ht="27.75" customHeight="1" x14ac:dyDescent="0.15">
      <c r="B43" s="1204"/>
      <c r="C43" s="1205"/>
      <c r="D43" s="85"/>
      <c r="E43" s="1208" t="s">
        <v>27</v>
      </c>
      <c r="F43" s="1208"/>
      <c r="G43" s="1208"/>
      <c r="H43" s="1209"/>
      <c r="I43" s="86">
        <v>3021</v>
      </c>
      <c r="J43" s="87">
        <v>3591</v>
      </c>
      <c r="K43" s="87">
        <v>3582</v>
      </c>
      <c r="L43" s="87">
        <v>3665</v>
      </c>
      <c r="M43" s="88">
        <v>3647</v>
      </c>
    </row>
    <row r="44" spans="2:13" ht="27.75" customHeight="1" x14ac:dyDescent="0.15">
      <c r="B44" s="1204"/>
      <c r="C44" s="1205"/>
      <c r="D44" s="85"/>
      <c r="E44" s="1208" t="s">
        <v>28</v>
      </c>
      <c r="F44" s="1208"/>
      <c r="G44" s="1208"/>
      <c r="H44" s="1209"/>
      <c r="I44" s="86">
        <v>357</v>
      </c>
      <c r="J44" s="87">
        <v>356</v>
      </c>
      <c r="K44" s="87">
        <v>372</v>
      </c>
      <c r="L44" s="87">
        <v>245</v>
      </c>
      <c r="M44" s="88">
        <v>215</v>
      </c>
    </row>
    <row r="45" spans="2:13" ht="27.75" customHeight="1" x14ac:dyDescent="0.15">
      <c r="B45" s="1204"/>
      <c r="C45" s="1205"/>
      <c r="D45" s="85"/>
      <c r="E45" s="1208" t="s">
        <v>29</v>
      </c>
      <c r="F45" s="1208"/>
      <c r="G45" s="1208"/>
      <c r="H45" s="1209"/>
      <c r="I45" s="86">
        <v>773</v>
      </c>
      <c r="J45" s="87">
        <v>700</v>
      </c>
      <c r="K45" s="87">
        <v>605</v>
      </c>
      <c r="L45" s="87">
        <v>564</v>
      </c>
      <c r="M45" s="88">
        <v>588</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3523</v>
      </c>
      <c r="J50" s="87">
        <v>3662</v>
      </c>
      <c r="K50" s="87">
        <v>3710</v>
      </c>
      <c r="L50" s="87">
        <v>3608</v>
      </c>
      <c r="M50" s="88">
        <v>3423</v>
      </c>
    </row>
    <row r="51" spans="2:13" ht="27.75" customHeight="1" x14ac:dyDescent="0.15">
      <c r="B51" s="1204"/>
      <c r="C51" s="1205"/>
      <c r="D51" s="85"/>
      <c r="E51" s="1208" t="s">
        <v>36</v>
      </c>
      <c r="F51" s="1208"/>
      <c r="G51" s="1208"/>
      <c r="H51" s="1209"/>
      <c r="I51" s="86">
        <v>189</v>
      </c>
      <c r="J51" s="87">
        <v>177</v>
      </c>
      <c r="K51" s="87">
        <v>168</v>
      </c>
      <c r="L51" s="87">
        <v>115</v>
      </c>
      <c r="M51" s="88">
        <v>111</v>
      </c>
    </row>
    <row r="52" spans="2:13" ht="27.75" customHeight="1" x14ac:dyDescent="0.15">
      <c r="B52" s="1206"/>
      <c r="C52" s="1207"/>
      <c r="D52" s="85"/>
      <c r="E52" s="1208" t="s">
        <v>37</v>
      </c>
      <c r="F52" s="1208"/>
      <c r="G52" s="1208"/>
      <c r="H52" s="1209"/>
      <c r="I52" s="86">
        <v>7256</v>
      </c>
      <c r="J52" s="87">
        <v>7456</v>
      </c>
      <c r="K52" s="87">
        <v>7450</v>
      </c>
      <c r="L52" s="87">
        <v>7454</v>
      </c>
      <c r="M52" s="88">
        <v>7563</v>
      </c>
    </row>
    <row r="53" spans="2:13" ht="27.75" customHeight="1" thickBot="1" x14ac:dyDescent="0.2">
      <c r="B53" s="1210" t="s">
        <v>21</v>
      </c>
      <c r="C53" s="1211"/>
      <c r="D53" s="92"/>
      <c r="E53" s="1212" t="s">
        <v>38</v>
      </c>
      <c r="F53" s="1212"/>
      <c r="G53" s="1212"/>
      <c r="H53" s="1213"/>
      <c r="I53" s="93">
        <v>-61</v>
      </c>
      <c r="J53" s="94">
        <v>-131</v>
      </c>
      <c r="K53" s="94">
        <v>-588</v>
      </c>
      <c r="L53" s="94">
        <v>-432</v>
      </c>
      <c r="M53" s="95">
        <v>-56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566</v>
      </c>
      <c r="I42" s="354"/>
      <c r="J42" s="354"/>
      <c r="K42" s="354"/>
      <c r="L42" s="246"/>
      <c r="M42" s="246"/>
      <c r="N42" s="246"/>
      <c r="O42" s="246"/>
    </row>
    <row r="43" spans="2:17" x14ac:dyDescent="0.15">
      <c r="B43" s="250"/>
      <c r="C43" s="246"/>
      <c r="D43" s="246"/>
      <c r="E43" s="246"/>
      <c r="F43" s="246"/>
      <c r="G43" s="1235" t="s">
        <v>567</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568</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569</v>
      </c>
      <c r="H51" s="1248"/>
      <c r="I51" s="1253" t="s">
        <v>570</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571</v>
      </c>
      <c r="J53" s="1233"/>
      <c r="K53" s="1256"/>
      <c r="L53" s="1256"/>
      <c r="M53" s="1256"/>
      <c r="N53" s="1225">
        <v>45.4</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572</v>
      </c>
      <c r="H55" s="1228"/>
      <c r="I55" s="1233" t="s">
        <v>570</v>
      </c>
      <c r="J55" s="1233"/>
      <c r="K55" s="1255"/>
      <c r="L55" s="1255"/>
      <c r="M55" s="1255"/>
      <c r="N55" s="1221">
        <v>13</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571</v>
      </c>
      <c r="J57" s="1223"/>
      <c r="K57" s="1256"/>
      <c r="L57" s="1256"/>
      <c r="M57" s="1256"/>
      <c r="N57" s="1225">
        <v>53.4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353" t="s">
        <v>566</v>
      </c>
      <c r="I64" s="354"/>
      <c r="J64" s="354"/>
      <c r="K64" s="354"/>
      <c r="L64" s="246"/>
      <c r="M64" s="246"/>
      <c r="N64" s="246"/>
      <c r="O64" s="246"/>
    </row>
    <row r="65" spans="2:30" x14ac:dyDescent="0.15">
      <c r="B65" s="250"/>
      <c r="C65" s="246"/>
      <c r="D65" s="246"/>
      <c r="E65" s="246"/>
      <c r="F65" s="246"/>
      <c r="G65" s="1235" t="s">
        <v>574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575</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569</v>
      </c>
      <c r="H73" s="1248"/>
      <c r="I73" s="1253" t="s">
        <v>570</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576</v>
      </c>
      <c r="J75" s="1233"/>
      <c r="K75" s="1225">
        <v>6.8</v>
      </c>
      <c r="L75" s="1225">
        <v>5.5</v>
      </c>
      <c r="M75" s="1225">
        <v>3.8</v>
      </c>
      <c r="N75" s="1225">
        <v>2.2999999999999998</v>
      </c>
      <c r="O75" s="1225">
        <v>1.4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572</v>
      </c>
      <c r="H77" s="1228"/>
      <c r="I77" s="1233" t="s">
        <v>570</v>
      </c>
      <c r="J77" s="1233"/>
      <c r="K77" s="1234">
        <v>30.7</v>
      </c>
      <c r="L77" s="1234">
        <v>22.3</v>
      </c>
      <c r="M77" s="1221">
        <v>20.3</v>
      </c>
      <c r="N77" s="1221">
        <v>13</v>
      </c>
      <c r="O77" s="1221">
        <v>21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576</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101096</v>
      </c>
      <c r="E3" s="118"/>
      <c r="F3" s="119">
        <v>46819</v>
      </c>
      <c r="G3" s="120"/>
      <c r="H3" s="121"/>
    </row>
    <row r="4" spans="1:8" x14ac:dyDescent="0.15">
      <c r="A4" s="122"/>
      <c r="B4" s="123"/>
      <c r="C4" s="124"/>
      <c r="D4" s="125">
        <v>25368</v>
      </c>
      <c r="E4" s="126"/>
      <c r="F4" s="127">
        <v>24121</v>
      </c>
      <c r="G4" s="128"/>
      <c r="H4" s="129"/>
    </row>
    <row r="5" spans="1:8" x14ac:dyDescent="0.15">
      <c r="A5" s="110" t="s">
        <v>516</v>
      </c>
      <c r="B5" s="115"/>
      <c r="C5" s="116"/>
      <c r="D5" s="117">
        <v>26770</v>
      </c>
      <c r="E5" s="118"/>
      <c r="F5" s="119">
        <v>53270</v>
      </c>
      <c r="G5" s="120"/>
      <c r="H5" s="121"/>
    </row>
    <row r="6" spans="1:8" x14ac:dyDescent="0.15">
      <c r="A6" s="122"/>
      <c r="B6" s="123"/>
      <c r="C6" s="124"/>
      <c r="D6" s="125">
        <v>23457</v>
      </c>
      <c r="E6" s="126"/>
      <c r="F6" s="127">
        <v>24316</v>
      </c>
      <c r="G6" s="128"/>
      <c r="H6" s="129"/>
    </row>
    <row r="7" spans="1:8" x14ac:dyDescent="0.15">
      <c r="A7" s="110" t="s">
        <v>517</v>
      </c>
      <c r="B7" s="115"/>
      <c r="C7" s="116"/>
      <c r="D7" s="117">
        <v>26196</v>
      </c>
      <c r="E7" s="118"/>
      <c r="F7" s="119">
        <v>53292</v>
      </c>
      <c r="G7" s="120"/>
      <c r="H7" s="121"/>
    </row>
    <row r="8" spans="1:8" x14ac:dyDescent="0.15">
      <c r="A8" s="122"/>
      <c r="B8" s="123"/>
      <c r="C8" s="124"/>
      <c r="D8" s="125">
        <v>25776</v>
      </c>
      <c r="E8" s="126"/>
      <c r="F8" s="127">
        <v>28900</v>
      </c>
      <c r="G8" s="128"/>
      <c r="H8" s="129"/>
    </row>
    <row r="9" spans="1:8" x14ac:dyDescent="0.15">
      <c r="A9" s="110" t="s">
        <v>518</v>
      </c>
      <c r="B9" s="115"/>
      <c r="C9" s="116"/>
      <c r="D9" s="117">
        <v>49370</v>
      </c>
      <c r="E9" s="118"/>
      <c r="F9" s="119">
        <v>49919</v>
      </c>
      <c r="G9" s="120"/>
      <c r="H9" s="121"/>
    </row>
    <row r="10" spans="1:8" x14ac:dyDescent="0.15">
      <c r="A10" s="122"/>
      <c r="B10" s="123"/>
      <c r="C10" s="124"/>
      <c r="D10" s="125">
        <v>47497</v>
      </c>
      <c r="E10" s="126"/>
      <c r="F10" s="127">
        <v>26398</v>
      </c>
      <c r="G10" s="128"/>
      <c r="H10" s="129"/>
    </row>
    <row r="11" spans="1:8" x14ac:dyDescent="0.15">
      <c r="A11" s="110" t="s">
        <v>519</v>
      </c>
      <c r="B11" s="115"/>
      <c r="C11" s="116"/>
      <c r="D11" s="117">
        <v>49875</v>
      </c>
      <c r="E11" s="118"/>
      <c r="F11" s="119">
        <v>47738</v>
      </c>
      <c r="G11" s="120"/>
      <c r="H11" s="121"/>
    </row>
    <row r="12" spans="1:8" x14ac:dyDescent="0.15">
      <c r="A12" s="122"/>
      <c r="B12" s="123"/>
      <c r="C12" s="130"/>
      <c r="D12" s="125">
        <v>28042</v>
      </c>
      <c r="E12" s="126"/>
      <c r="F12" s="127">
        <v>24937</v>
      </c>
      <c r="G12" s="128"/>
      <c r="H12" s="129"/>
    </row>
    <row r="13" spans="1:8" x14ac:dyDescent="0.15">
      <c r="A13" s="110"/>
      <c r="B13" s="115"/>
      <c r="C13" s="131"/>
      <c r="D13" s="132">
        <v>50661</v>
      </c>
      <c r="E13" s="133"/>
      <c r="F13" s="134">
        <v>50208</v>
      </c>
      <c r="G13" s="135"/>
      <c r="H13" s="121"/>
    </row>
    <row r="14" spans="1:8" x14ac:dyDescent="0.15">
      <c r="A14" s="122"/>
      <c r="B14" s="123"/>
      <c r="C14" s="124"/>
      <c r="D14" s="125">
        <v>30028</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11.71</v>
      </c>
      <c r="C19" s="136">
        <f>ROUND(VALUE(SUBSTITUTE(実質収支比率等に係る経年分析!G$48,"▲","-")),2)</f>
        <v>8.9</v>
      </c>
      <c r="D19" s="136">
        <f>ROUND(VALUE(SUBSTITUTE(実質収支比率等に係る経年分析!H$48,"▲","-")),2)</f>
        <v>11.47</v>
      </c>
      <c r="E19" s="136">
        <f>ROUND(VALUE(SUBSTITUTE(実質収支比率等に係る経年分析!I$48,"▲","-")),2)</f>
        <v>11.98</v>
      </c>
      <c r="F19" s="136">
        <f>ROUND(VALUE(SUBSTITUTE(実質収支比率等に係る経年分析!J$48,"▲","-")),2)</f>
        <v>13.15</v>
      </c>
    </row>
    <row r="20" spans="1:11" x14ac:dyDescent="0.15">
      <c r="A20" s="136" t="s">
        <v>43</v>
      </c>
      <c r="B20" s="136">
        <f>ROUND(VALUE(SUBSTITUTE(実質収支比率等に係る経年分析!F$47,"▲","-")),2)</f>
        <v>23.58</v>
      </c>
      <c r="C20" s="136">
        <f>ROUND(VALUE(SUBSTITUTE(実質収支比率等に係る経年分析!G$47,"▲","-")),2)</f>
        <v>28.75</v>
      </c>
      <c r="D20" s="136">
        <f>ROUND(VALUE(SUBSTITUTE(実質収支比率等に係る経年分析!H$47,"▲","-")),2)</f>
        <v>27.51</v>
      </c>
      <c r="E20" s="136">
        <f>ROUND(VALUE(SUBSTITUTE(実質収支比率等に係る経年分析!I$47,"▲","-")),2)</f>
        <v>27.12</v>
      </c>
      <c r="F20" s="136">
        <f>ROUND(VALUE(SUBSTITUTE(実質収支比率等に係る経年分析!J$47,"▲","-")),2)</f>
        <v>24.54</v>
      </c>
    </row>
    <row r="21" spans="1:11" x14ac:dyDescent="0.15">
      <c r="A21" s="136" t="s">
        <v>44</v>
      </c>
      <c r="B21" s="136">
        <f>IF(ISNUMBER(VALUE(SUBSTITUTE(実質収支比率等に係る経年分析!F$49,"▲","-"))),ROUND(VALUE(SUBSTITUTE(実質収支比率等に係る経年分析!F$49,"▲","-")),2),NA())</f>
        <v>0.46</v>
      </c>
      <c r="C21" s="136">
        <f>IF(ISNUMBER(VALUE(SUBSTITUTE(実質収支比率等に係る経年分析!G$49,"▲","-"))),ROUND(VALUE(SUBSTITUTE(実質収支比率等に係る経年分析!G$49,"▲","-")),2),NA())</f>
        <v>1.1499999999999999</v>
      </c>
      <c r="D21" s="136">
        <f>IF(ISNUMBER(VALUE(SUBSTITUTE(実質収支比率等に係る経年分析!H$49,"▲","-"))),ROUND(VALUE(SUBSTITUTE(実質収支比率等に係る経年分析!H$49,"▲","-")),2),NA())</f>
        <v>-0.49</v>
      </c>
      <c r="E21" s="136">
        <f>IF(ISNUMBER(VALUE(SUBSTITUTE(実質収支比率等に係る経年分析!I$49,"▲","-"))),ROUND(VALUE(SUBSTITUTE(実質収支比率等に係る経年分析!I$49,"▲","-")),2),NA())</f>
        <v>-1.76</v>
      </c>
      <c r="F21" s="136">
        <f>IF(ISNUMBER(VALUE(SUBSTITUTE(実質収支比率等に係る経年分析!J$49,"▲","-"))),ROUND(VALUE(SUBSTITUTE(実質収支比率等に係る経年分析!J$49,"▲","-")),2),NA())</f>
        <v>-4.59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7.0000000000000007E-2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介護保険特別会計（保険事業勘定）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0.35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0.72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x14ac:dyDescent="0.15">
      <c r="A30" s="137" t="str">
        <f>IF(連結実質赤字比率に係る赤字・黒字の構成分析!C$40="",NA(),連結実質赤字比率に係る赤字・黒字の構成分析!C$40)</f>
        <v>とべの館特別会計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0.14000000000000001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0.15</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x14ac:dyDescent="0.15">
      <c r="A32" s="137" t="str">
        <f>IF(連結実質赤字比率に係る赤字・黒字の構成分析!C$38="",NA(),連結実質赤字比率に係る赤字・黒字の構成分析!C$38)</f>
        <v>浄化槽特別会計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0.56999999999999995</v>
      </c>
    </row>
    <row r="33" spans="1:16" x14ac:dyDescent="0.15">
      <c r="A33" s="137" t="str">
        <f>IF(連結実質赤字比率に係る赤字・黒字の構成分析!C$37="",NA(),連結実質赤字比率に係る赤字・黒字の構成分析!C$37)</f>
        <v>国民健康保険特別会計（事業勘定）</v>
      </c>
      <c r="B33" s="137">
        <f>IF(ROUND(VALUE(SUBSTITUTE(連結実質赤字比率に係る赤字・黒字の構成分析!F$37,"▲", "-")), 2) &lt; 0, ABS(ROUND(VALUE(SUBSTITUTE(連結実質赤字比率に係る赤字・黒字の構成分析!F$37,"▲", "-")), 2)), NA())</f>
        <v>0.62</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3.93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3.46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4.7300000000000004</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5.84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6.77</v>
      </c>
    </row>
    <row r="35" spans="1:16" x14ac:dyDescent="0.15">
      <c r="A35" s="137" t="str">
        <f>IF(連結実質赤字比率に係る赤字・黒字の構成分析!C$35="",NA(),連結実質赤字比率に係る赤字・黒字の構成分析!C$35)</f>
        <v>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4.1500000000000004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8.1199999999999992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10.42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12.42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668</v>
      </c>
      <c r="E42" s="138"/>
      <c r="F42" s="138"/>
      <c r="G42" s="138">
        <f>'実質公債費比率（分子）の構造'!L$52</f>
        <v>728</v>
      </c>
      <c r="H42" s="138"/>
      <c r="I42" s="138"/>
      <c r="J42" s="138">
        <f>'実質公債費比率（分子）の構造'!M$52</f>
        <v>794</v>
      </c>
      <c r="K42" s="138"/>
      <c r="L42" s="138"/>
      <c r="M42" s="138">
        <f>'実質公債費比率（分子）の構造'!N$52</f>
        <v>677</v>
      </c>
      <c r="N42" s="138"/>
      <c r="O42" s="138"/>
      <c r="P42" s="138">
        <f>'実質公債費比率（分子）の構造'!O$52</f>
        <v>626</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31</v>
      </c>
      <c r="C44" s="138"/>
      <c r="D44" s="138"/>
      <c r="E44" s="138">
        <f>'実質公債費比率（分子）の構造'!L$50</f>
        <v>8</v>
      </c>
      <c r="F44" s="138"/>
      <c r="G44" s="138"/>
      <c r="H44" s="138">
        <f>'実質公債費比率（分子）の構造'!M$50</f>
        <v>8</v>
      </c>
      <c r="I44" s="138"/>
      <c r="J44" s="138"/>
      <c r="K44" s="138">
        <f>'実質公債費比率（分子）の構造'!N$50</f>
        <v>0</v>
      </c>
      <c r="L44" s="138"/>
      <c r="M44" s="138"/>
      <c r="N44" s="138">
        <f>'実質公債費比率（分子）の構造'!O$50</f>
        <v>1</v>
      </c>
      <c r="O44" s="138"/>
      <c r="P44" s="138"/>
    </row>
    <row r="45" spans="1:16" x14ac:dyDescent="0.15">
      <c r="A45" s="138" t="s">
        <v>54</v>
      </c>
      <c r="B45" s="138">
        <f>'実質公債費比率（分子）の構造'!K$49</f>
        <v>22</v>
      </c>
      <c r="C45" s="138"/>
      <c r="D45" s="138"/>
      <c r="E45" s="138">
        <f>'実質公債費比率（分子）の構造'!L$49</f>
        <v>20</v>
      </c>
      <c r="F45" s="138"/>
      <c r="G45" s="138"/>
      <c r="H45" s="138">
        <f>'実質公債費比率（分子）の構造'!M$49</f>
        <v>24</v>
      </c>
      <c r="I45" s="138"/>
      <c r="J45" s="138"/>
      <c r="K45" s="138">
        <f>'実質公債費比率（分子）の構造'!N$49</f>
        <v>25</v>
      </c>
      <c r="L45" s="138"/>
      <c r="M45" s="138"/>
      <c r="N45" s="138">
        <f>'実質公債費比率（分子）の構造'!O$49</f>
        <v>34</v>
      </c>
      <c r="O45" s="138"/>
      <c r="P45" s="138"/>
    </row>
    <row r="46" spans="1:16" x14ac:dyDescent="0.15">
      <c r="A46" s="138" t="s">
        <v>55</v>
      </c>
      <c r="B46" s="138">
        <f>'実質公債費比率（分子）の構造'!K$48</f>
        <v>49</v>
      </c>
      <c r="C46" s="138"/>
      <c r="D46" s="138"/>
      <c r="E46" s="138">
        <f>'実質公債費比率（分子）の構造'!L$48</f>
        <v>90</v>
      </c>
      <c r="F46" s="138"/>
      <c r="G46" s="138"/>
      <c r="H46" s="138">
        <f>'実質公債費比率（分子）の構造'!M$48</f>
        <v>90</v>
      </c>
      <c r="I46" s="138"/>
      <c r="J46" s="138"/>
      <c r="K46" s="138">
        <f>'実質公債費比率（分子）の構造'!N$48</f>
        <v>110</v>
      </c>
      <c r="L46" s="138"/>
      <c r="M46" s="138"/>
      <c r="N46" s="138">
        <f>'実質公債費比率（分子）の構造'!O$48</f>
        <v>123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831</v>
      </c>
      <c r="C49" s="138"/>
      <c r="D49" s="138"/>
      <c r="E49" s="138">
        <f>'実質公債費比率（分子）の構造'!L$45</f>
        <v>795</v>
      </c>
      <c r="F49" s="138"/>
      <c r="G49" s="138"/>
      <c r="H49" s="138">
        <f>'実質公債費比率（分子）の構造'!M$45</f>
        <v>758</v>
      </c>
      <c r="I49" s="138"/>
      <c r="J49" s="138"/>
      <c r="K49" s="138">
        <f>'実質公債費比率（分子）の構造'!N$45</f>
        <v>600</v>
      </c>
      <c r="L49" s="138"/>
      <c r="M49" s="138"/>
      <c r="N49" s="138">
        <f>'実質公債費比率（分子）の構造'!O$45</f>
        <v>526</v>
      </c>
      <c r="O49" s="138"/>
      <c r="P49" s="138"/>
    </row>
    <row r="50" spans="1:16" x14ac:dyDescent="0.15">
      <c r="A50" s="138" t="s">
        <v>59</v>
      </c>
      <c r="B50" s="138" t="e">
        <f>NA()</f>
        <v>#N/A</v>
      </c>
      <c r="C50" s="138">
        <f>IF(ISNUMBER('実質公債費比率（分子）の構造'!K$53),'実質公債費比率（分子）の構造'!K$53,NA())</f>
        <v>265</v>
      </c>
      <c r="D50" s="138" t="e">
        <f>NA()</f>
        <v>#N/A</v>
      </c>
      <c r="E50" s="138" t="e">
        <f>NA()</f>
        <v>#N/A</v>
      </c>
      <c r="F50" s="138">
        <f>IF(ISNUMBER('実質公債費比率（分子）の構造'!L$53),'実質公債費比率（分子）の構造'!L$53,NA())</f>
        <v>185</v>
      </c>
      <c r="G50" s="138" t="e">
        <f>NA()</f>
        <v>#N/A</v>
      </c>
      <c r="H50" s="138" t="e">
        <f>NA()</f>
        <v>#N/A</v>
      </c>
      <c r="I50" s="138">
        <f>IF(ISNUMBER('実質公債費比率（分子）の構造'!M$53),'実質公債費比率（分子）の構造'!M$53,NA())</f>
        <v>86</v>
      </c>
      <c r="J50" s="138" t="e">
        <f>NA()</f>
        <v>#N/A</v>
      </c>
      <c r="K50" s="138" t="e">
        <f>NA()</f>
        <v>#N/A</v>
      </c>
      <c r="L50" s="138">
        <f>IF(ISNUMBER('実質公債費比率（分子）の構造'!N$53),'実質公債費比率（分子）の構造'!N$53,NA())</f>
        <v>58</v>
      </c>
      <c r="M50" s="138" t="e">
        <f>NA()</f>
        <v>#N/A</v>
      </c>
      <c r="N50" s="138" t="e">
        <f>NA()</f>
        <v>#N/A</v>
      </c>
      <c r="O50" s="138">
        <f>IF(ISNUMBER('実質公債費比率（分子）の構造'!O$53),'実質公債費比率（分子）の構造'!O$53,NA())</f>
        <v>58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7256</v>
      </c>
      <c r="E56" s="137"/>
      <c r="F56" s="137"/>
      <c r="G56" s="137">
        <f>'将来負担比率（分子）の構造'!J$52</f>
        <v>7456</v>
      </c>
      <c r="H56" s="137"/>
      <c r="I56" s="137"/>
      <c r="J56" s="137">
        <f>'将来負担比率（分子）の構造'!K$52</f>
        <v>7450</v>
      </c>
      <c r="K56" s="137"/>
      <c r="L56" s="137"/>
      <c r="M56" s="137">
        <f>'将来負担比率（分子）の構造'!L$52</f>
        <v>7454</v>
      </c>
      <c r="N56" s="137"/>
      <c r="O56" s="137"/>
      <c r="P56" s="137">
        <f>'将来負担比率（分子）の構造'!M$52</f>
        <v>7563</v>
      </c>
    </row>
    <row r="57" spans="1:16" x14ac:dyDescent="0.15">
      <c r="A57" s="137" t="s">
        <v>36</v>
      </c>
      <c r="B57" s="137"/>
      <c r="C57" s="137"/>
      <c r="D57" s="137">
        <f>'将来負担比率（分子）の構造'!I$51</f>
        <v>189</v>
      </c>
      <c r="E57" s="137"/>
      <c r="F57" s="137"/>
      <c r="G57" s="137">
        <f>'将来負担比率（分子）の構造'!J$51</f>
        <v>177</v>
      </c>
      <c r="H57" s="137"/>
      <c r="I57" s="137"/>
      <c r="J57" s="137">
        <f>'将来負担比率（分子）の構造'!K$51</f>
        <v>168</v>
      </c>
      <c r="K57" s="137"/>
      <c r="L57" s="137"/>
      <c r="M57" s="137">
        <f>'将来負担比率（分子）の構造'!L$51</f>
        <v>115</v>
      </c>
      <c r="N57" s="137"/>
      <c r="O57" s="137"/>
      <c r="P57" s="137">
        <f>'将来負担比率（分子）の構造'!M$51</f>
        <v>111</v>
      </c>
    </row>
    <row r="58" spans="1:16" x14ac:dyDescent="0.15">
      <c r="A58" s="137" t="s">
        <v>35</v>
      </c>
      <c r="B58" s="137"/>
      <c r="C58" s="137"/>
      <c r="D58" s="137">
        <f>'将来負担比率（分子）の構造'!I$50</f>
        <v>3523</v>
      </c>
      <c r="E58" s="137"/>
      <c r="F58" s="137"/>
      <c r="G58" s="137">
        <f>'将来負担比率（分子）の構造'!J$50</f>
        <v>3662</v>
      </c>
      <c r="H58" s="137"/>
      <c r="I58" s="137"/>
      <c r="J58" s="137">
        <f>'将来負担比率（分子）の構造'!K$50</f>
        <v>3710</v>
      </c>
      <c r="K58" s="137"/>
      <c r="L58" s="137"/>
      <c r="M58" s="137">
        <f>'将来負担比率（分子）の構造'!L$50</f>
        <v>3608</v>
      </c>
      <c r="N58" s="137"/>
      <c r="O58" s="137"/>
      <c r="P58" s="137">
        <f>'将来負担比率（分子）の構造'!M$50</f>
        <v>3423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773</v>
      </c>
      <c r="C62" s="137"/>
      <c r="D62" s="137"/>
      <c r="E62" s="137">
        <f>'将来負担比率（分子）の構造'!J$45</f>
        <v>700</v>
      </c>
      <c r="F62" s="137"/>
      <c r="G62" s="137"/>
      <c r="H62" s="137">
        <f>'将来負担比率（分子）の構造'!K$45</f>
        <v>605</v>
      </c>
      <c r="I62" s="137"/>
      <c r="J62" s="137"/>
      <c r="K62" s="137">
        <f>'将来負担比率（分子）の構造'!L$45</f>
        <v>564</v>
      </c>
      <c r="L62" s="137"/>
      <c r="M62" s="137"/>
      <c r="N62" s="137">
        <f>'将来負担比率（分子）の構造'!M$45</f>
        <v>588</v>
      </c>
      <c r="O62" s="137"/>
      <c r="P62" s="137"/>
    </row>
    <row r="63" spans="1:16" x14ac:dyDescent="0.15">
      <c r="A63" s="137" t="s">
        <v>28</v>
      </c>
      <c r="B63" s="137">
        <f>'将来負担比率（分子）の構造'!I$44</f>
        <v>357</v>
      </c>
      <c r="C63" s="137"/>
      <c r="D63" s="137"/>
      <c r="E63" s="137">
        <f>'将来負担比率（分子）の構造'!J$44</f>
        <v>356</v>
      </c>
      <c r="F63" s="137"/>
      <c r="G63" s="137"/>
      <c r="H63" s="137">
        <f>'将来負担比率（分子）の構造'!K$44</f>
        <v>372</v>
      </c>
      <c r="I63" s="137"/>
      <c r="J63" s="137"/>
      <c r="K63" s="137">
        <f>'将来負担比率（分子）の構造'!L$44</f>
        <v>245</v>
      </c>
      <c r="L63" s="137"/>
      <c r="M63" s="137"/>
      <c r="N63" s="137">
        <f>'将来負担比率（分子）の構造'!M$44</f>
        <v>215</v>
      </c>
      <c r="O63" s="137"/>
      <c r="P63" s="137"/>
    </row>
    <row r="64" spans="1:16" x14ac:dyDescent="0.15">
      <c r="A64" s="137" t="s">
        <v>27</v>
      </c>
      <c r="B64" s="137">
        <f>'将来負担比率（分子）の構造'!I$43</f>
        <v>3021</v>
      </c>
      <c r="C64" s="137"/>
      <c r="D64" s="137"/>
      <c r="E64" s="137">
        <f>'将来負担比率（分子）の構造'!J$43</f>
        <v>3591</v>
      </c>
      <c r="F64" s="137"/>
      <c r="G64" s="137"/>
      <c r="H64" s="137">
        <f>'将来負担比率（分子）の構造'!K$43</f>
        <v>3582</v>
      </c>
      <c r="I64" s="137"/>
      <c r="J64" s="137"/>
      <c r="K64" s="137">
        <f>'将来負担比率（分子）の構造'!L$43</f>
        <v>3665</v>
      </c>
      <c r="L64" s="137"/>
      <c r="M64" s="137"/>
      <c r="N64" s="137">
        <f>'将来負担比率（分子）の構造'!M$43</f>
        <v>3647</v>
      </c>
      <c r="O64" s="137"/>
      <c r="P64" s="137"/>
    </row>
    <row r="65" spans="1:16" x14ac:dyDescent="0.15">
      <c r="A65" s="137" t="s">
        <v>26</v>
      </c>
      <c r="B65" s="137">
        <f>'将来負担比率（分子）の構造'!I$42</f>
        <v>170</v>
      </c>
      <c r="C65" s="137"/>
      <c r="D65" s="137"/>
      <c r="E65" s="137">
        <f>'将来負担比率（分子）の構造'!J$42</f>
        <v>163</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6586</v>
      </c>
      <c r="C66" s="137"/>
      <c r="D66" s="137"/>
      <c r="E66" s="137">
        <f>'将来負担比率（分子）の構造'!J$41</f>
        <v>6353</v>
      </c>
      <c r="F66" s="137"/>
      <c r="G66" s="137"/>
      <c r="H66" s="137">
        <f>'将来負担比率（分子）の構造'!K$41</f>
        <v>6181</v>
      </c>
      <c r="I66" s="137"/>
      <c r="J66" s="137"/>
      <c r="K66" s="137">
        <f>'将来負担比率（分子）の構造'!L$41</f>
        <v>6271</v>
      </c>
      <c r="L66" s="137"/>
      <c r="M66" s="137"/>
      <c r="N66" s="137">
        <f>'将来負担比率（分子）の構造'!M$41</f>
        <v>6591</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2069358</v>
      </c>
      <c r="S5" s="671"/>
      <c r="T5" s="671"/>
      <c r="U5" s="671"/>
      <c r="V5" s="671"/>
      <c r="W5" s="671"/>
      <c r="X5" s="671"/>
      <c r="Y5" s="718"/>
      <c r="Z5" s="731">
        <v>23.3</v>
      </c>
      <c r="AA5" s="731"/>
      <c r="AB5" s="731"/>
      <c r="AC5" s="731"/>
      <c r="AD5" s="732">
        <v>2069358</v>
      </c>
      <c r="AE5" s="732"/>
      <c r="AF5" s="732"/>
      <c r="AG5" s="732"/>
      <c r="AH5" s="732"/>
      <c r="AI5" s="732"/>
      <c r="AJ5" s="732"/>
      <c r="AK5" s="732"/>
      <c r="AL5" s="719">
        <v>41.6</v>
      </c>
      <c r="AM5" s="688"/>
      <c r="AN5" s="688"/>
      <c r="AO5" s="720"/>
      <c r="AP5" s="707" t="s">
        <v>209</v>
      </c>
      <c r="AQ5" s="708"/>
      <c r="AR5" s="708"/>
      <c r="AS5" s="708"/>
      <c r="AT5" s="708"/>
      <c r="AU5" s="708"/>
      <c r="AV5" s="708"/>
      <c r="AW5" s="708"/>
      <c r="AX5" s="708"/>
      <c r="AY5" s="708"/>
      <c r="AZ5" s="708"/>
      <c r="BA5" s="708"/>
      <c r="BB5" s="708"/>
      <c r="BC5" s="708"/>
      <c r="BD5" s="708"/>
      <c r="BE5" s="708"/>
      <c r="BF5" s="709"/>
      <c r="BG5" s="620">
        <v>2069358</v>
      </c>
      <c r="BH5" s="621"/>
      <c r="BI5" s="621"/>
      <c r="BJ5" s="621"/>
      <c r="BK5" s="621"/>
      <c r="BL5" s="621"/>
      <c r="BM5" s="621"/>
      <c r="BN5" s="622"/>
      <c r="BO5" s="673">
        <v>100</v>
      </c>
      <c r="BP5" s="673"/>
      <c r="BQ5" s="673"/>
      <c r="BR5" s="673"/>
      <c r="BS5" s="674">
        <v>36871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73084</v>
      </c>
      <c r="S6" s="621"/>
      <c r="T6" s="621"/>
      <c r="U6" s="621"/>
      <c r="V6" s="621"/>
      <c r="W6" s="621"/>
      <c r="X6" s="621"/>
      <c r="Y6" s="622"/>
      <c r="Z6" s="673">
        <v>0.8</v>
      </c>
      <c r="AA6" s="673"/>
      <c r="AB6" s="673"/>
      <c r="AC6" s="673"/>
      <c r="AD6" s="674">
        <v>73084</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2069358</v>
      </c>
      <c r="BH6" s="621"/>
      <c r="BI6" s="621"/>
      <c r="BJ6" s="621"/>
      <c r="BK6" s="621"/>
      <c r="BL6" s="621"/>
      <c r="BM6" s="621"/>
      <c r="BN6" s="622"/>
      <c r="BO6" s="673">
        <v>100</v>
      </c>
      <c r="BP6" s="673"/>
      <c r="BQ6" s="673"/>
      <c r="BR6" s="673"/>
      <c r="BS6" s="674">
        <v>36871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108661</v>
      </c>
      <c r="CS6" s="621"/>
      <c r="CT6" s="621"/>
      <c r="CU6" s="621"/>
      <c r="CV6" s="621"/>
      <c r="CW6" s="621"/>
      <c r="CX6" s="621"/>
      <c r="CY6" s="622"/>
      <c r="CZ6" s="673">
        <v>1.3</v>
      </c>
      <c r="DA6" s="673"/>
      <c r="DB6" s="673"/>
      <c r="DC6" s="673"/>
      <c r="DD6" s="626" t="s">
        <v>216</v>
      </c>
      <c r="DE6" s="621"/>
      <c r="DF6" s="621"/>
      <c r="DG6" s="621"/>
      <c r="DH6" s="621"/>
      <c r="DI6" s="621"/>
      <c r="DJ6" s="621"/>
      <c r="DK6" s="621"/>
      <c r="DL6" s="621"/>
      <c r="DM6" s="621"/>
      <c r="DN6" s="621"/>
      <c r="DO6" s="621"/>
      <c r="DP6" s="622"/>
      <c r="DQ6" s="626">
        <v>108631</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3744</v>
      </c>
      <c r="S7" s="621"/>
      <c r="T7" s="621"/>
      <c r="U7" s="621"/>
      <c r="V7" s="621"/>
      <c r="W7" s="621"/>
      <c r="X7" s="621"/>
      <c r="Y7" s="622"/>
      <c r="Z7" s="673">
        <v>0</v>
      </c>
      <c r="AA7" s="673"/>
      <c r="AB7" s="673"/>
      <c r="AC7" s="673"/>
      <c r="AD7" s="674">
        <v>3744</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954958</v>
      </c>
      <c r="BH7" s="621"/>
      <c r="BI7" s="621"/>
      <c r="BJ7" s="621"/>
      <c r="BK7" s="621"/>
      <c r="BL7" s="621"/>
      <c r="BM7" s="621"/>
      <c r="BN7" s="622"/>
      <c r="BO7" s="673">
        <v>46.1</v>
      </c>
      <c r="BP7" s="673"/>
      <c r="BQ7" s="673"/>
      <c r="BR7" s="673"/>
      <c r="BS7" s="674">
        <v>36871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1137395</v>
      </c>
      <c r="CS7" s="621"/>
      <c r="CT7" s="621"/>
      <c r="CU7" s="621"/>
      <c r="CV7" s="621"/>
      <c r="CW7" s="621"/>
      <c r="CX7" s="621"/>
      <c r="CY7" s="622"/>
      <c r="CZ7" s="673">
        <v>14</v>
      </c>
      <c r="DA7" s="673"/>
      <c r="DB7" s="673"/>
      <c r="DC7" s="673"/>
      <c r="DD7" s="626">
        <v>34735</v>
      </c>
      <c r="DE7" s="621"/>
      <c r="DF7" s="621"/>
      <c r="DG7" s="621"/>
      <c r="DH7" s="621"/>
      <c r="DI7" s="621"/>
      <c r="DJ7" s="621"/>
      <c r="DK7" s="621"/>
      <c r="DL7" s="621"/>
      <c r="DM7" s="621"/>
      <c r="DN7" s="621"/>
      <c r="DO7" s="621"/>
      <c r="DP7" s="622"/>
      <c r="DQ7" s="626">
        <v>929725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7377</v>
      </c>
      <c r="S8" s="621"/>
      <c r="T8" s="621"/>
      <c r="U8" s="621"/>
      <c r="V8" s="621"/>
      <c r="W8" s="621"/>
      <c r="X8" s="621"/>
      <c r="Y8" s="622"/>
      <c r="Z8" s="673">
        <v>0.1</v>
      </c>
      <c r="AA8" s="673"/>
      <c r="AB8" s="673"/>
      <c r="AC8" s="673"/>
      <c r="AD8" s="674">
        <v>7377</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34038</v>
      </c>
      <c r="BH8" s="621"/>
      <c r="BI8" s="621"/>
      <c r="BJ8" s="621"/>
      <c r="BK8" s="621"/>
      <c r="BL8" s="621"/>
      <c r="BM8" s="621"/>
      <c r="BN8" s="622"/>
      <c r="BO8" s="673">
        <v>1.6</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2559769</v>
      </c>
      <c r="CS8" s="621"/>
      <c r="CT8" s="621"/>
      <c r="CU8" s="621"/>
      <c r="CV8" s="621"/>
      <c r="CW8" s="621"/>
      <c r="CX8" s="621"/>
      <c r="CY8" s="622"/>
      <c r="CZ8" s="673">
        <v>31.5</v>
      </c>
      <c r="DA8" s="673"/>
      <c r="DB8" s="673"/>
      <c r="DC8" s="673"/>
      <c r="DD8" s="626">
        <v>8257</v>
      </c>
      <c r="DE8" s="621"/>
      <c r="DF8" s="621"/>
      <c r="DG8" s="621"/>
      <c r="DH8" s="621"/>
      <c r="DI8" s="621"/>
      <c r="DJ8" s="621"/>
      <c r="DK8" s="621"/>
      <c r="DL8" s="621"/>
      <c r="DM8" s="621"/>
      <c r="DN8" s="621"/>
      <c r="DO8" s="621"/>
      <c r="DP8" s="622"/>
      <c r="DQ8" s="626">
        <v>1491974</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4850</v>
      </c>
      <c r="S9" s="621"/>
      <c r="T9" s="621"/>
      <c r="U9" s="621"/>
      <c r="V9" s="621"/>
      <c r="W9" s="621"/>
      <c r="X9" s="621"/>
      <c r="Y9" s="622"/>
      <c r="Z9" s="673">
        <v>0.1</v>
      </c>
      <c r="AA9" s="673"/>
      <c r="AB9" s="673"/>
      <c r="AC9" s="673"/>
      <c r="AD9" s="674">
        <v>4850</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723898</v>
      </c>
      <c r="BH9" s="621"/>
      <c r="BI9" s="621"/>
      <c r="BJ9" s="621"/>
      <c r="BK9" s="621"/>
      <c r="BL9" s="621"/>
      <c r="BM9" s="621"/>
      <c r="BN9" s="622"/>
      <c r="BO9" s="673">
        <v>35</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861617</v>
      </c>
      <c r="CS9" s="621"/>
      <c r="CT9" s="621"/>
      <c r="CU9" s="621"/>
      <c r="CV9" s="621"/>
      <c r="CW9" s="621"/>
      <c r="CX9" s="621"/>
      <c r="CY9" s="622"/>
      <c r="CZ9" s="673">
        <v>10.6</v>
      </c>
      <c r="DA9" s="673"/>
      <c r="DB9" s="673"/>
      <c r="DC9" s="673"/>
      <c r="DD9" s="626">
        <v>20050</v>
      </c>
      <c r="DE9" s="621"/>
      <c r="DF9" s="621"/>
      <c r="DG9" s="621"/>
      <c r="DH9" s="621"/>
      <c r="DI9" s="621"/>
      <c r="DJ9" s="621"/>
      <c r="DK9" s="621"/>
      <c r="DL9" s="621"/>
      <c r="DM9" s="621"/>
      <c r="DN9" s="621"/>
      <c r="DO9" s="621"/>
      <c r="DP9" s="622"/>
      <c r="DQ9" s="626">
        <v>569701</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349354</v>
      </c>
      <c r="S10" s="621"/>
      <c r="T10" s="621"/>
      <c r="U10" s="621"/>
      <c r="V10" s="621"/>
      <c r="W10" s="621"/>
      <c r="X10" s="621"/>
      <c r="Y10" s="622"/>
      <c r="Z10" s="673">
        <v>3.9</v>
      </c>
      <c r="AA10" s="673"/>
      <c r="AB10" s="673"/>
      <c r="AC10" s="673"/>
      <c r="AD10" s="674">
        <v>349354</v>
      </c>
      <c r="AE10" s="674"/>
      <c r="AF10" s="674"/>
      <c r="AG10" s="674"/>
      <c r="AH10" s="674"/>
      <c r="AI10" s="674"/>
      <c r="AJ10" s="674"/>
      <c r="AK10" s="674"/>
      <c r="AL10" s="643">
        <v>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68337</v>
      </c>
      <c r="BH10" s="621"/>
      <c r="BI10" s="621"/>
      <c r="BJ10" s="621"/>
      <c r="BK10" s="621"/>
      <c r="BL10" s="621"/>
      <c r="BM10" s="621"/>
      <c r="BN10" s="622"/>
      <c r="BO10" s="673">
        <v>3.3</v>
      </c>
      <c r="BP10" s="673"/>
      <c r="BQ10" s="673"/>
      <c r="BR10" s="673"/>
      <c r="BS10" s="626">
        <v>11388</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26740</v>
      </c>
      <c r="CS10" s="621"/>
      <c r="CT10" s="621"/>
      <c r="CU10" s="621"/>
      <c r="CV10" s="621"/>
      <c r="CW10" s="621"/>
      <c r="CX10" s="621"/>
      <c r="CY10" s="622"/>
      <c r="CZ10" s="673">
        <v>0.3</v>
      </c>
      <c r="DA10" s="673"/>
      <c r="DB10" s="673"/>
      <c r="DC10" s="673"/>
      <c r="DD10" s="626" t="s">
        <v>222</v>
      </c>
      <c r="DE10" s="621"/>
      <c r="DF10" s="621"/>
      <c r="DG10" s="621"/>
      <c r="DH10" s="621"/>
      <c r="DI10" s="621"/>
      <c r="DJ10" s="621"/>
      <c r="DK10" s="621"/>
      <c r="DL10" s="621"/>
      <c r="DM10" s="621"/>
      <c r="DN10" s="621"/>
      <c r="DO10" s="621"/>
      <c r="DP10" s="622"/>
      <c r="DQ10" s="626">
        <v>1740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222</v>
      </c>
      <c r="S11" s="621"/>
      <c r="T11" s="621"/>
      <c r="U11" s="621"/>
      <c r="V11" s="621"/>
      <c r="W11" s="621"/>
      <c r="X11" s="621"/>
      <c r="Y11" s="622"/>
      <c r="Z11" s="673" t="s">
        <v>222</v>
      </c>
      <c r="AA11" s="673"/>
      <c r="AB11" s="673"/>
      <c r="AC11" s="673"/>
      <c r="AD11" s="674" t="s">
        <v>222</v>
      </c>
      <c r="AE11" s="674"/>
      <c r="AF11" s="674"/>
      <c r="AG11" s="674"/>
      <c r="AH11" s="674"/>
      <c r="AI11" s="674"/>
      <c r="AJ11" s="674"/>
      <c r="AK11" s="674"/>
      <c r="AL11" s="643" t="s">
        <v>222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128685</v>
      </c>
      <c r="BH11" s="621"/>
      <c r="BI11" s="621"/>
      <c r="BJ11" s="621"/>
      <c r="BK11" s="621"/>
      <c r="BL11" s="621"/>
      <c r="BM11" s="621"/>
      <c r="BN11" s="622"/>
      <c r="BO11" s="673">
        <v>6.2</v>
      </c>
      <c r="BP11" s="673"/>
      <c r="BQ11" s="673"/>
      <c r="BR11" s="673"/>
      <c r="BS11" s="626">
        <v>25483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235226</v>
      </c>
      <c r="CS11" s="621"/>
      <c r="CT11" s="621"/>
      <c r="CU11" s="621"/>
      <c r="CV11" s="621"/>
      <c r="CW11" s="621"/>
      <c r="CX11" s="621"/>
      <c r="CY11" s="622"/>
      <c r="CZ11" s="673">
        <v>2.9</v>
      </c>
      <c r="DA11" s="673"/>
      <c r="DB11" s="673"/>
      <c r="DC11" s="673"/>
      <c r="DD11" s="626">
        <v>31499</v>
      </c>
      <c r="DE11" s="621"/>
      <c r="DF11" s="621"/>
      <c r="DG11" s="621"/>
      <c r="DH11" s="621"/>
      <c r="DI11" s="621"/>
      <c r="DJ11" s="621"/>
      <c r="DK11" s="621"/>
      <c r="DL11" s="621"/>
      <c r="DM11" s="621"/>
      <c r="DN11" s="621"/>
      <c r="DO11" s="621"/>
      <c r="DP11" s="622"/>
      <c r="DQ11" s="626">
        <v>186010</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935831</v>
      </c>
      <c r="BH12" s="621"/>
      <c r="BI12" s="621"/>
      <c r="BJ12" s="621"/>
      <c r="BK12" s="621"/>
      <c r="BL12" s="621"/>
      <c r="BM12" s="621"/>
      <c r="BN12" s="622"/>
      <c r="BO12" s="673">
        <v>45.2</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231624</v>
      </c>
      <c r="CS12" s="621"/>
      <c r="CT12" s="621"/>
      <c r="CU12" s="621"/>
      <c r="CV12" s="621"/>
      <c r="CW12" s="621"/>
      <c r="CX12" s="621"/>
      <c r="CY12" s="622"/>
      <c r="CZ12" s="673">
        <v>2.9</v>
      </c>
      <c r="DA12" s="673"/>
      <c r="DB12" s="673"/>
      <c r="DC12" s="673"/>
      <c r="DD12" s="626">
        <v>24164</v>
      </c>
      <c r="DE12" s="621"/>
      <c r="DF12" s="621"/>
      <c r="DG12" s="621"/>
      <c r="DH12" s="621"/>
      <c r="DI12" s="621"/>
      <c r="DJ12" s="621"/>
      <c r="DK12" s="621"/>
      <c r="DL12" s="621"/>
      <c r="DM12" s="621"/>
      <c r="DN12" s="621"/>
      <c r="DO12" s="621"/>
      <c r="DP12" s="622"/>
      <c r="DQ12" s="626">
        <v>151495</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14018</v>
      </c>
      <c r="S13" s="621"/>
      <c r="T13" s="621"/>
      <c r="U13" s="621"/>
      <c r="V13" s="621"/>
      <c r="W13" s="621"/>
      <c r="X13" s="621"/>
      <c r="Y13" s="622"/>
      <c r="Z13" s="673">
        <v>0.2</v>
      </c>
      <c r="AA13" s="673"/>
      <c r="AB13" s="673"/>
      <c r="AC13" s="673"/>
      <c r="AD13" s="674">
        <v>14018</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923177</v>
      </c>
      <c r="BH13" s="621"/>
      <c r="BI13" s="621"/>
      <c r="BJ13" s="621"/>
      <c r="BK13" s="621"/>
      <c r="BL13" s="621"/>
      <c r="BM13" s="621"/>
      <c r="BN13" s="622"/>
      <c r="BO13" s="673">
        <v>44.6</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691851</v>
      </c>
      <c r="CS13" s="621"/>
      <c r="CT13" s="621"/>
      <c r="CU13" s="621"/>
      <c r="CV13" s="621"/>
      <c r="CW13" s="621"/>
      <c r="CX13" s="621"/>
      <c r="CY13" s="622"/>
      <c r="CZ13" s="673">
        <v>8.5</v>
      </c>
      <c r="DA13" s="673"/>
      <c r="DB13" s="673"/>
      <c r="DC13" s="673"/>
      <c r="DD13" s="626">
        <v>450560</v>
      </c>
      <c r="DE13" s="621"/>
      <c r="DF13" s="621"/>
      <c r="DG13" s="621"/>
      <c r="DH13" s="621"/>
      <c r="DI13" s="621"/>
      <c r="DJ13" s="621"/>
      <c r="DK13" s="621"/>
      <c r="DL13" s="621"/>
      <c r="DM13" s="621"/>
      <c r="DN13" s="621"/>
      <c r="DO13" s="621"/>
      <c r="DP13" s="622"/>
      <c r="DQ13" s="626">
        <v>492679</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72348</v>
      </c>
      <c r="BH14" s="621"/>
      <c r="BI14" s="621"/>
      <c r="BJ14" s="621"/>
      <c r="BK14" s="621"/>
      <c r="BL14" s="621"/>
      <c r="BM14" s="621"/>
      <c r="BN14" s="622"/>
      <c r="BO14" s="673">
        <v>3.5</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509160</v>
      </c>
      <c r="CS14" s="621"/>
      <c r="CT14" s="621"/>
      <c r="CU14" s="621"/>
      <c r="CV14" s="621"/>
      <c r="CW14" s="621"/>
      <c r="CX14" s="621"/>
      <c r="CY14" s="622"/>
      <c r="CZ14" s="673">
        <v>6.3</v>
      </c>
      <c r="DA14" s="673"/>
      <c r="DB14" s="673"/>
      <c r="DC14" s="673"/>
      <c r="DD14" s="626">
        <v>50859</v>
      </c>
      <c r="DE14" s="621"/>
      <c r="DF14" s="621"/>
      <c r="DG14" s="621"/>
      <c r="DH14" s="621"/>
      <c r="DI14" s="621"/>
      <c r="DJ14" s="621"/>
      <c r="DK14" s="621"/>
      <c r="DL14" s="621"/>
      <c r="DM14" s="621"/>
      <c r="DN14" s="621"/>
      <c r="DO14" s="621"/>
      <c r="DP14" s="622"/>
      <c r="DQ14" s="626">
        <v>471148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9566</v>
      </c>
      <c r="S15" s="621"/>
      <c r="T15" s="621"/>
      <c r="U15" s="621"/>
      <c r="V15" s="621"/>
      <c r="W15" s="621"/>
      <c r="X15" s="621"/>
      <c r="Y15" s="622"/>
      <c r="Z15" s="673">
        <v>0.1</v>
      </c>
      <c r="AA15" s="673"/>
      <c r="AB15" s="673"/>
      <c r="AC15" s="673"/>
      <c r="AD15" s="674">
        <v>9566</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106221</v>
      </c>
      <c r="BH15" s="621"/>
      <c r="BI15" s="621"/>
      <c r="BJ15" s="621"/>
      <c r="BK15" s="621"/>
      <c r="BL15" s="621"/>
      <c r="BM15" s="621"/>
      <c r="BN15" s="622"/>
      <c r="BO15" s="673">
        <v>5.0999999999999996</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1229051</v>
      </c>
      <c r="CS15" s="621"/>
      <c r="CT15" s="621"/>
      <c r="CU15" s="621"/>
      <c r="CV15" s="621"/>
      <c r="CW15" s="621"/>
      <c r="CX15" s="621"/>
      <c r="CY15" s="622"/>
      <c r="CZ15" s="673">
        <v>15.1</v>
      </c>
      <c r="DA15" s="673"/>
      <c r="DB15" s="673"/>
      <c r="DC15" s="673"/>
      <c r="DD15" s="626">
        <v>456980</v>
      </c>
      <c r="DE15" s="621"/>
      <c r="DF15" s="621"/>
      <c r="DG15" s="621"/>
      <c r="DH15" s="621"/>
      <c r="DI15" s="621"/>
      <c r="DJ15" s="621"/>
      <c r="DK15" s="621"/>
      <c r="DL15" s="621"/>
      <c r="DM15" s="621"/>
      <c r="DN15" s="621"/>
      <c r="DO15" s="621"/>
      <c r="DP15" s="622"/>
      <c r="DQ15" s="626">
        <v>730206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2678401</v>
      </c>
      <c r="S16" s="621"/>
      <c r="T16" s="621"/>
      <c r="U16" s="621"/>
      <c r="V16" s="621"/>
      <c r="W16" s="621"/>
      <c r="X16" s="621"/>
      <c r="Y16" s="622"/>
      <c r="Z16" s="673">
        <v>30.2</v>
      </c>
      <c r="AA16" s="673"/>
      <c r="AB16" s="673"/>
      <c r="AC16" s="673"/>
      <c r="AD16" s="674">
        <v>2445562</v>
      </c>
      <c r="AE16" s="674"/>
      <c r="AF16" s="674"/>
      <c r="AG16" s="674"/>
      <c r="AH16" s="674"/>
      <c r="AI16" s="674"/>
      <c r="AJ16" s="674"/>
      <c r="AK16" s="674"/>
      <c r="AL16" s="643">
        <v>49.1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8916</v>
      </c>
      <c r="CS16" s="621"/>
      <c r="CT16" s="621"/>
      <c r="CU16" s="621"/>
      <c r="CV16" s="621"/>
      <c r="CW16" s="621"/>
      <c r="CX16" s="621"/>
      <c r="CY16" s="622"/>
      <c r="CZ16" s="673">
        <v>0.1</v>
      </c>
      <c r="DA16" s="673"/>
      <c r="DB16" s="673"/>
      <c r="DC16" s="673"/>
      <c r="DD16" s="626" t="s">
        <v>222</v>
      </c>
      <c r="DE16" s="621"/>
      <c r="DF16" s="621"/>
      <c r="DG16" s="621"/>
      <c r="DH16" s="621"/>
      <c r="DI16" s="621"/>
      <c r="DJ16" s="621"/>
      <c r="DK16" s="621"/>
      <c r="DL16" s="621"/>
      <c r="DM16" s="621"/>
      <c r="DN16" s="621"/>
      <c r="DO16" s="621"/>
      <c r="DP16" s="622"/>
      <c r="DQ16" s="626">
        <v>386</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2445562</v>
      </c>
      <c r="S17" s="621"/>
      <c r="T17" s="621"/>
      <c r="U17" s="621"/>
      <c r="V17" s="621"/>
      <c r="W17" s="621"/>
      <c r="X17" s="621"/>
      <c r="Y17" s="622"/>
      <c r="Z17" s="673">
        <v>27.6</v>
      </c>
      <c r="AA17" s="673"/>
      <c r="AB17" s="673"/>
      <c r="AC17" s="673"/>
      <c r="AD17" s="674">
        <v>2445562</v>
      </c>
      <c r="AE17" s="674"/>
      <c r="AF17" s="674"/>
      <c r="AG17" s="674"/>
      <c r="AH17" s="674"/>
      <c r="AI17" s="674"/>
      <c r="AJ17" s="674"/>
      <c r="AK17" s="674"/>
      <c r="AL17" s="643">
        <v>49.1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526165</v>
      </c>
      <c r="CS17" s="621"/>
      <c r="CT17" s="621"/>
      <c r="CU17" s="621"/>
      <c r="CV17" s="621"/>
      <c r="CW17" s="621"/>
      <c r="CX17" s="621"/>
      <c r="CY17" s="622"/>
      <c r="CZ17" s="673">
        <v>6.5</v>
      </c>
      <c r="DA17" s="673"/>
      <c r="DB17" s="673"/>
      <c r="DC17" s="673"/>
      <c r="DD17" s="626" t="s">
        <v>222</v>
      </c>
      <c r="DE17" s="621"/>
      <c r="DF17" s="621"/>
      <c r="DG17" s="621"/>
      <c r="DH17" s="621"/>
      <c r="DI17" s="621"/>
      <c r="DJ17" s="621"/>
      <c r="DK17" s="621"/>
      <c r="DL17" s="621"/>
      <c r="DM17" s="621"/>
      <c r="DN17" s="621"/>
      <c r="DO17" s="621"/>
      <c r="DP17" s="622"/>
      <c r="DQ17" s="626">
        <v>509910</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232839</v>
      </c>
      <c r="S18" s="621"/>
      <c r="T18" s="621"/>
      <c r="U18" s="621"/>
      <c r="V18" s="621"/>
      <c r="W18" s="621"/>
      <c r="X18" s="621"/>
      <c r="Y18" s="622"/>
      <c r="Z18" s="673">
        <v>2.6</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222</v>
      </c>
      <c r="BH19" s="621"/>
      <c r="BI19" s="621"/>
      <c r="BJ19" s="621"/>
      <c r="BK19" s="621"/>
      <c r="BL19" s="621"/>
      <c r="BM19" s="621"/>
      <c r="BN19" s="622"/>
      <c r="BO19" s="673" t="s">
        <v>222</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5209752</v>
      </c>
      <c r="S20" s="621"/>
      <c r="T20" s="621"/>
      <c r="U20" s="621"/>
      <c r="V20" s="621"/>
      <c r="W20" s="621"/>
      <c r="X20" s="621"/>
      <c r="Y20" s="622"/>
      <c r="Z20" s="673">
        <v>58.7</v>
      </c>
      <c r="AA20" s="673"/>
      <c r="AB20" s="673"/>
      <c r="AC20" s="673"/>
      <c r="AD20" s="674">
        <v>4976913</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222</v>
      </c>
      <c r="BH20" s="621"/>
      <c r="BI20" s="621"/>
      <c r="BJ20" s="621"/>
      <c r="BK20" s="621"/>
      <c r="BL20" s="621"/>
      <c r="BM20" s="621"/>
      <c r="BN20" s="622"/>
      <c r="BO20" s="673" t="s">
        <v>222</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8126175</v>
      </c>
      <c r="CS20" s="621"/>
      <c r="CT20" s="621"/>
      <c r="CU20" s="621"/>
      <c r="CV20" s="621"/>
      <c r="CW20" s="621"/>
      <c r="CX20" s="621"/>
      <c r="CY20" s="622"/>
      <c r="CZ20" s="673">
        <v>100</v>
      </c>
      <c r="DA20" s="673"/>
      <c r="DB20" s="673"/>
      <c r="DC20" s="673"/>
      <c r="DD20" s="626">
        <v>1077104</v>
      </c>
      <c r="DE20" s="621"/>
      <c r="DF20" s="621"/>
      <c r="DG20" s="621"/>
      <c r="DH20" s="621"/>
      <c r="DI20" s="621"/>
      <c r="DJ20" s="621"/>
      <c r="DK20" s="621"/>
      <c r="DL20" s="621"/>
      <c r="DM20" s="621"/>
      <c r="DN20" s="621"/>
      <c r="DO20" s="621"/>
      <c r="DP20" s="622"/>
      <c r="DQ20" s="626">
        <v>5643605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2499</v>
      </c>
      <c r="S21" s="621"/>
      <c r="T21" s="621"/>
      <c r="U21" s="621"/>
      <c r="V21" s="621"/>
      <c r="W21" s="621"/>
      <c r="X21" s="621"/>
      <c r="Y21" s="622"/>
      <c r="Z21" s="673">
        <v>0</v>
      </c>
      <c r="AA21" s="673"/>
      <c r="AB21" s="673"/>
      <c r="AC21" s="673"/>
      <c r="AD21" s="674">
        <v>2499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222</v>
      </c>
      <c r="BH21" s="621"/>
      <c r="BI21" s="621"/>
      <c r="BJ21" s="621"/>
      <c r="BK21" s="621"/>
      <c r="BL21" s="621"/>
      <c r="BM21" s="621"/>
      <c r="BN21" s="622"/>
      <c r="BO21" s="673" t="s">
        <v>222</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106157</v>
      </c>
      <c r="S22" s="621"/>
      <c r="T22" s="621"/>
      <c r="U22" s="621"/>
      <c r="V22" s="621"/>
      <c r="W22" s="621"/>
      <c r="X22" s="621"/>
      <c r="Y22" s="622"/>
      <c r="Z22" s="673">
        <v>1.2</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188894</v>
      </c>
      <c r="S23" s="621"/>
      <c r="T23" s="621"/>
      <c r="U23" s="621"/>
      <c r="V23" s="621"/>
      <c r="W23" s="621"/>
      <c r="X23" s="621"/>
      <c r="Y23" s="622"/>
      <c r="Z23" s="673">
        <v>2.1</v>
      </c>
      <c r="AA23" s="673"/>
      <c r="AB23" s="673"/>
      <c r="AC23" s="673"/>
      <c r="AD23" s="674" t="s">
        <v>222</v>
      </c>
      <c r="AE23" s="674"/>
      <c r="AF23" s="674"/>
      <c r="AG23" s="674"/>
      <c r="AH23" s="674"/>
      <c r="AI23" s="674"/>
      <c r="AJ23" s="674"/>
      <c r="AK23" s="674"/>
      <c r="AL23" s="643" t="s">
        <v>222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99054</v>
      </c>
      <c r="S24" s="621"/>
      <c r="T24" s="621"/>
      <c r="U24" s="621"/>
      <c r="V24" s="621"/>
      <c r="W24" s="621"/>
      <c r="X24" s="621"/>
      <c r="Y24" s="622"/>
      <c r="Z24" s="673">
        <v>1.1000000000000001</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3165528</v>
      </c>
      <c r="CS24" s="671"/>
      <c r="CT24" s="671"/>
      <c r="CU24" s="671"/>
      <c r="CV24" s="671"/>
      <c r="CW24" s="671"/>
      <c r="CX24" s="671"/>
      <c r="CY24" s="718"/>
      <c r="CZ24" s="722">
        <v>39</v>
      </c>
      <c r="DA24" s="723"/>
      <c r="DB24" s="723"/>
      <c r="DC24" s="724"/>
      <c r="DD24" s="717">
        <v>2220442</v>
      </c>
      <c r="DE24" s="671"/>
      <c r="DF24" s="671"/>
      <c r="DG24" s="671"/>
      <c r="DH24" s="671"/>
      <c r="DI24" s="671"/>
      <c r="DJ24" s="671"/>
      <c r="DK24" s="718"/>
      <c r="DL24" s="717">
        <v>2212226</v>
      </c>
      <c r="DM24" s="671"/>
      <c r="DN24" s="671"/>
      <c r="DO24" s="671"/>
      <c r="DP24" s="671"/>
      <c r="DQ24" s="671"/>
      <c r="DR24" s="671"/>
      <c r="DS24" s="671"/>
      <c r="DT24" s="671"/>
      <c r="DU24" s="671"/>
      <c r="DV24" s="718"/>
      <c r="DW24" s="719">
        <v>42.1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637057</v>
      </c>
      <c r="S25" s="621"/>
      <c r="T25" s="621"/>
      <c r="U25" s="621"/>
      <c r="V25" s="621"/>
      <c r="W25" s="621"/>
      <c r="X25" s="621"/>
      <c r="Y25" s="622"/>
      <c r="Z25" s="673">
        <v>7.2</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1623251</v>
      </c>
      <c r="CS25" s="639"/>
      <c r="CT25" s="639"/>
      <c r="CU25" s="639"/>
      <c r="CV25" s="639"/>
      <c r="CW25" s="639"/>
      <c r="CX25" s="639"/>
      <c r="CY25" s="640"/>
      <c r="CZ25" s="623">
        <v>20</v>
      </c>
      <c r="DA25" s="641"/>
      <c r="DB25" s="641"/>
      <c r="DC25" s="642"/>
      <c r="DD25" s="626">
        <v>1417825</v>
      </c>
      <c r="DE25" s="639"/>
      <c r="DF25" s="639"/>
      <c r="DG25" s="639"/>
      <c r="DH25" s="639"/>
      <c r="DI25" s="639"/>
      <c r="DJ25" s="639"/>
      <c r="DK25" s="640"/>
      <c r="DL25" s="626">
        <v>1413655</v>
      </c>
      <c r="DM25" s="639"/>
      <c r="DN25" s="639"/>
      <c r="DO25" s="639"/>
      <c r="DP25" s="639"/>
      <c r="DQ25" s="639"/>
      <c r="DR25" s="639"/>
      <c r="DS25" s="639"/>
      <c r="DT25" s="639"/>
      <c r="DU25" s="639"/>
      <c r="DV25" s="640"/>
      <c r="DW25" s="643">
        <v>26.9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1102803</v>
      </c>
      <c r="CS26" s="621"/>
      <c r="CT26" s="621"/>
      <c r="CU26" s="621"/>
      <c r="CV26" s="621"/>
      <c r="CW26" s="621"/>
      <c r="CX26" s="621"/>
      <c r="CY26" s="622"/>
      <c r="CZ26" s="623">
        <v>13.6</v>
      </c>
      <c r="DA26" s="641"/>
      <c r="DB26" s="641"/>
      <c r="DC26" s="642"/>
      <c r="DD26" s="626">
        <v>914912</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488611</v>
      </c>
      <c r="S27" s="621"/>
      <c r="T27" s="621"/>
      <c r="U27" s="621"/>
      <c r="V27" s="621"/>
      <c r="W27" s="621"/>
      <c r="X27" s="621"/>
      <c r="Y27" s="622"/>
      <c r="Z27" s="673">
        <v>5.5</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2069358</v>
      </c>
      <c r="BH27" s="621"/>
      <c r="BI27" s="621"/>
      <c r="BJ27" s="621"/>
      <c r="BK27" s="621"/>
      <c r="BL27" s="621"/>
      <c r="BM27" s="621"/>
      <c r="BN27" s="622"/>
      <c r="BO27" s="673">
        <v>100</v>
      </c>
      <c r="BP27" s="673"/>
      <c r="BQ27" s="673"/>
      <c r="BR27" s="673"/>
      <c r="BS27" s="626">
        <v>36871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1016112</v>
      </c>
      <c r="CS27" s="639"/>
      <c r="CT27" s="639"/>
      <c r="CU27" s="639"/>
      <c r="CV27" s="639"/>
      <c r="CW27" s="639"/>
      <c r="CX27" s="639"/>
      <c r="CY27" s="640"/>
      <c r="CZ27" s="623">
        <v>12.5</v>
      </c>
      <c r="DA27" s="641"/>
      <c r="DB27" s="641"/>
      <c r="DC27" s="642"/>
      <c r="DD27" s="626">
        <v>292707</v>
      </c>
      <c r="DE27" s="639"/>
      <c r="DF27" s="639"/>
      <c r="DG27" s="639"/>
      <c r="DH27" s="639"/>
      <c r="DI27" s="639"/>
      <c r="DJ27" s="639"/>
      <c r="DK27" s="640"/>
      <c r="DL27" s="626">
        <v>288861</v>
      </c>
      <c r="DM27" s="639"/>
      <c r="DN27" s="639"/>
      <c r="DO27" s="639"/>
      <c r="DP27" s="639"/>
      <c r="DQ27" s="639"/>
      <c r="DR27" s="639"/>
      <c r="DS27" s="639"/>
      <c r="DT27" s="639"/>
      <c r="DU27" s="639"/>
      <c r="DV27" s="640"/>
      <c r="DW27" s="643">
        <v>5.5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30609</v>
      </c>
      <c r="S28" s="621"/>
      <c r="T28" s="621"/>
      <c r="U28" s="621"/>
      <c r="V28" s="621"/>
      <c r="W28" s="621"/>
      <c r="X28" s="621"/>
      <c r="Y28" s="622"/>
      <c r="Z28" s="673">
        <v>0.3</v>
      </c>
      <c r="AA28" s="673"/>
      <c r="AB28" s="673"/>
      <c r="AC28" s="673"/>
      <c r="AD28" s="674">
        <v>63</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526165</v>
      </c>
      <c r="CS28" s="621"/>
      <c r="CT28" s="621"/>
      <c r="CU28" s="621"/>
      <c r="CV28" s="621"/>
      <c r="CW28" s="621"/>
      <c r="CX28" s="621"/>
      <c r="CY28" s="622"/>
      <c r="CZ28" s="623">
        <v>6.5</v>
      </c>
      <c r="DA28" s="641"/>
      <c r="DB28" s="641"/>
      <c r="DC28" s="642"/>
      <c r="DD28" s="626">
        <v>509910</v>
      </c>
      <c r="DE28" s="621"/>
      <c r="DF28" s="621"/>
      <c r="DG28" s="621"/>
      <c r="DH28" s="621"/>
      <c r="DI28" s="621"/>
      <c r="DJ28" s="621"/>
      <c r="DK28" s="622"/>
      <c r="DL28" s="626">
        <v>509710</v>
      </c>
      <c r="DM28" s="621"/>
      <c r="DN28" s="621"/>
      <c r="DO28" s="621"/>
      <c r="DP28" s="621"/>
      <c r="DQ28" s="621"/>
      <c r="DR28" s="621"/>
      <c r="DS28" s="621"/>
      <c r="DT28" s="621"/>
      <c r="DU28" s="621"/>
      <c r="DV28" s="622"/>
      <c r="DW28" s="643">
        <v>9.6999999999999993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9637</v>
      </c>
      <c r="S29" s="621"/>
      <c r="T29" s="621"/>
      <c r="U29" s="621"/>
      <c r="V29" s="621"/>
      <c r="W29" s="621"/>
      <c r="X29" s="621"/>
      <c r="Y29" s="622"/>
      <c r="Z29" s="673">
        <v>0.1</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526165</v>
      </c>
      <c r="CS29" s="639"/>
      <c r="CT29" s="639"/>
      <c r="CU29" s="639"/>
      <c r="CV29" s="639"/>
      <c r="CW29" s="639"/>
      <c r="CX29" s="639"/>
      <c r="CY29" s="640"/>
      <c r="CZ29" s="623">
        <v>6.5</v>
      </c>
      <c r="DA29" s="641"/>
      <c r="DB29" s="641"/>
      <c r="DC29" s="642"/>
      <c r="DD29" s="626">
        <v>509910</v>
      </c>
      <c r="DE29" s="639"/>
      <c r="DF29" s="639"/>
      <c r="DG29" s="639"/>
      <c r="DH29" s="639"/>
      <c r="DI29" s="639"/>
      <c r="DJ29" s="639"/>
      <c r="DK29" s="640"/>
      <c r="DL29" s="626">
        <v>509710</v>
      </c>
      <c r="DM29" s="639"/>
      <c r="DN29" s="639"/>
      <c r="DO29" s="639"/>
      <c r="DP29" s="639"/>
      <c r="DQ29" s="639"/>
      <c r="DR29" s="639"/>
      <c r="DS29" s="639"/>
      <c r="DT29" s="639"/>
      <c r="DU29" s="639"/>
      <c r="DV29" s="640"/>
      <c r="DW29" s="643">
        <v>9.6999999999999993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405000</v>
      </c>
      <c r="S30" s="621"/>
      <c r="T30" s="621"/>
      <c r="U30" s="621"/>
      <c r="V30" s="621"/>
      <c r="W30" s="621"/>
      <c r="X30" s="621"/>
      <c r="Y30" s="622"/>
      <c r="Z30" s="673">
        <v>4.5999999999999996</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99.4</v>
      </c>
      <c r="BH30" s="687"/>
      <c r="BI30" s="687"/>
      <c r="BJ30" s="687"/>
      <c r="BK30" s="687"/>
      <c r="BL30" s="687"/>
      <c r="BM30" s="688">
        <v>98.6</v>
      </c>
      <c r="BN30" s="687"/>
      <c r="BO30" s="687"/>
      <c r="BP30" s="687"/>
      <c r="BQ30" s="689"/>
      <c r="BR30" s="686">
        <v>99.3</v>
      </c>
      <c r="BS30" s="687"/>
      <c r="BT30" s="687"/>
      <c r="BU30" s="687"/>
      <c r="BV30" s="687"/>
      <c r="BW30" s="687"/>
      <c r="BX30" s="688">
        <v>98.3</v>
      </c>
      <c r="BY30" s="687"/>
      <c r="BZ30" s="687"/>
      <c r="CA30" s="687"/>
      <c r="CB30" s="689"/>
      <c r="CD30" s="692"/>
      <c r="CE30" s="693"/>
      <c r="CF30" s="657" t="s">
        <v>293</v>
      </c>
      <c r="CG30" s="654"/>
      <c r="CH30" s="654"/>
      <c r="CI30" s="654"/>
      <c r="CJ30" s="654"/>
      <c r="CK30" s="654"/>
      <c r="CL30" s="654"/>
      <c r="CM30" s="654"/>
      <c r="CN30" s="654"/>
      <c r="CO30" s="654"/>
      <c r="CP30" s="654"/>
      <c r="CQ30" s="655"/>
      <c r="CR30" s="620">
        <v>469777</v>
      </c>
      <c r="CS30" s="621"/>
      <c r="CT30" s="621"/>
      <c r="CU30" s="621"/>
      <c r="CV30" s="621"/>
      <c r="CW30" s="621"/>
      <c r="CX30" s="621"/>
      <c r="CY30" s="622"/>
      <c r="CZ30" s="623">
        <v>5.8</v>
      </c>
      <c r="DA30" s="641"/>
      <c r="DB30" s="641"/>
      <c r="DC30" s="642"/>
      <c r="DD30" s="626">
        <v>453522</v>
      </c>
      <c r="DE30" s="621"/>
      <c r="DF30" s="621"/>
      <c r="DG30" s="621"/>
      <c r="DH30" s="621"/>
      <c r="DI30" s="621"/>
      <c r="DJ30" s="621"/>
      <c r="DK30" s="622"/>
      <c r="DL30" s="626">
        <v>453322</v>
      </c>
      <c r="DM30" s="621"/>
      <c r="DN30" s="621"/>
      <c r="DO30" s="621"/>
      <c r="DP30" s="621"/>
      <c r="DQ30" s="621"/>
      <c r="DR30" s="621"/>
      <c r="DS30" s="621"/>
      <c r="DT30" s="621"/>
      <c r="DU30" s="621"/>
      <c r="DV30" s="622"/>
      <c r="DW30" s="643">
        <v>8.6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719558</v>
      </c>
      <c r="S31" s="621"/>
      <c r="T31" s="621"/>
      <c r="U31" s="621"/>
      <c r="V31" s="621"/>
      <c r="W31" s="621"/>
      <c r="X31" s="621"/>
      <c r="Y31" s="622"/>
      <c r="Z31" s="673">
        <v>8.1</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99.5</v>
      </c>
      <c r="BH31" s="639"/>
      <c r="BI31" s="639"/>
      <c r="BJ31" s="639"/>
      <c r="BK31" s="639"/>
      <c r="BL31" s="639"/>
      <c r="BM31" s="675">
        <v>98.6</v>
      </c>
      <c r="BN31" s="685"/>
      <c r="BO31" s="685"/>
      <c r="BP31" s="685"/>
      <c r="BQ31" s="649"/>
      <c r="BR31" s="684">
        <v>99.3</v>
      </c>
      <c r="BS31" s="639"/>
      <c r="BT31" s="639"/>
      <c r="BU31" s="639"/>
      <c r="BV31" s="639"/>
      <c r="BW31" s="639"/>
      <c r="BX31" s="675">
        <v>98.1</v>
      </c>
      <c r="BY31" s="685"/>
      <c r="BZ31" s="685"/>
      <c r="CA31" s="685"/>
      <c r="CB31" s="649"/>
      <c r="CD31" s="692"/>
      <c r="CE31" s="693"/>
      <c r="CF31" s="657" t="s">
        <v>297</v>
      </c>
      <c r="CG31" s="654"/>
      <c r="CH31" s="654"/>
      <c r="CI31" s="654"/>
      <c r="CJ31" s="654"/>
      <c r="CK31" s="654"/>
      <c r="CL31" s="654"/>
      <c r="CM31" s="654"/>
      <c r="CN31" s="654"/>
      <c r="CO31" s="654"/>
      <c r="CP31" s="654"/>
      <c r="CQ31" s="655"/>
      <c r="CR31" s="620">
        <v>56388</v>
      </c>
      <c r="CS31" s="639"/>
      <c r="CT31" s="639"/>
      <c r="CU31" s="639"/>
      <c r="CV31" s="639"/>
      <c r="CW31" s="639"/>
      <c r="CX31" s="639"/>
      <c r="CY31" s="640"/>
      <c r="CZ31" s="623">
        <v>0.7</v>
      </c>
      <c r="DA31" s="641"/>
      <c r="DB31" s="641"/>
      <c r="DC31" s="642"/>
      <c r="DD31" s="626">
        <v>56388</v>
      </c>
      <c r="DE31" s="639"/>
      <c r="DF31" s="639"/>
      <c r="DG31" s="639"/>
      <c r="DH31" s="639"/>
      <c r="DI31" s="639"/>
      <c r="DJ31" s="639"/>
      <c r="DK31" s="640"/>
      <c r="DL31" s="626">
        <v>56388</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187822</v>
      </c>
      <c r="S32" s="621"/>
      <c r="T32" s="621"/>
      <c r="U32" s="621"/>
      <c r="V32" s="621"/>
      <c r="W32" s="621"/>
      <c r="X32" s="621"/>
      <c r="Y32" s="622"/>
      <c r="Z32" s="673">
        <v>2.1</v>
      </c>
      <c r="AA32" s="673"/>
      <c r="AB32" s="673"/>
      <c r="AC32" s="673"/>
      <c r="AD32" s="674">
        <v>13</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98.5</v>
      </c>
      <c r="BN32" s="605"/>
      <c r="BO32" s="605"/>
      <c r="BP32" s="605"/>
      <c r="BQ32" s="662"/>
      <c r="BR32" s="683">
        <v>99.2</v>
      </c>
      <c r="BS32" s="605"/>
      <c r="BT32" s="605"/>
      <c r="BU32" s="605"/>
      <c r="BV32" s="605"/>
      <c r="BW32" s="605"/>
      <c r="BX32" s="668">
        <v>98.4</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790500</v>
      </c>
      <c r="S33" s="621"/>
      <c r="T33" s="621"/>
      <c r="U33" s="621"/>
      <c r="V33" s="621"/>
      <c r="W33" s="621"/>
      <c r="X33" s="621"/>
      <c r="Y33" s="622"/>
      <c r="Z33" s="673">
        <v>8.9</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3874627</v>
      </c>
      <c r="CS33" s="639"/>
      <c r="CT33" s="639"/>
      <c r="CU33" s="639"/>
      <c r="CV33" s="639"/>
      <c r="CW33" s="639"/>
      <c r="CX33" s="639"/>
      <c r="CY33" s="640"/>
      <c r="CZ33" s="623">
        <v>47.7</v>
      </c>
      <c r="DA33" s="641"/>
      <c r="DB33" s="641"/>
      <c r="DC33" s="642"/>
      <c r="DD33" s="626">
        <v>2936466</v>
      </c>
      <c r="DE33" s="639"/>
      <c r="DF33" s="639"/>
      <c r="DG33" s="639"/>
      <c r="DH33" s="639"/>
      <c r="DI33" s="639"/>
      <c r="DJ33" s="639"/>
      <c r="DK33" s="640"/>
      <c r="DL33" s="626">
        <v>2312311</v>
      </c>
      <c r="DM33" s="639"/>
      <c r="DN33" s="639"/>
      <c r="DO33" s="639"/>
      <c r="DP33" s="639"/>
      <c r="DQ33" s="639"/>
      <c r="DR33" s="639"/>
      <c r="DS33" s="639"/>
      <c r="DT33" s="639"/>
      <c r="DU33" s="639"/>
      <c r="DV33" s="640"/>
      <c r="DW33" s="643">
        <v>44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1420207</v>
      </c>
      <c r="CS34" s="621"/>
      <c r="CT34" s="621"/>
      <c r="CU34" s="621"/>
      <c r="CV34" s="621"/>
      <c r="CW34" s="621"/>
      <c r="CX34" s="621"/>
      <c r="CY34" s="622"/>
      <c r="CZ34" s="623">
        <v>17.5</v>
      </c>
      <c r="DA34" s="641"/>
      <c r="DB34" s="641"/>
      <c r="DC34" s="642"/>
      <c r="DD34" s="626">
        <v>1030975</v>
      </c>
      <c r="DE34" s="621"/>
      <c r="DF34" s="621"/>
      <c r="DG34" s="621"/>
      <c r="DH34" s="621"/>
      <c r="DI34" s="621"/>
      <c r="DJ34" s="621"/>
      <c r="DK34" s="622"/>
      <c r="DL34" s="626">
        <v>788832</v>
      </c>
      <c r="DM34" s="621"/>
      <c r="DN34" s="621"/>
      <c r="DO34" s="621"/>
      <c r="DP34" s="621"/>
      <c r="DQ34" s="621"/>
      <c r="DR34" s="621"/>
      <c r="DS34" s="621"/>
      <c r="DT34" s="621"/>
      <c r="DU34" s="621"/>
      <c r="DV34" s="622"/>
      <c r="DW34" s="643">
        <v>15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275800</v>
      </c>
      <c r="S35" s="621"/>
      <c r="T35" s="621"/>
      <c r="U35" s="621"/>
      <c r="V35" s="621"/>
      <c r="W35" s="621"/>
      <c r="X35" s="621"/>
      <c r="Y35" s="622"/>
      <c r="Z35" s="673">
        <v>3.1</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1199850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246204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142043</v>
      </c>
      <c r="CS35" s="639"/>
      <c r="CT35" s="639"/>
      <c r="CU35" s="639"/>
      <c r="CV35" s="639"/>
      <c r="CW35" s="639"/>
      <c r="CX35" s="639"/>
      <c r="CY35" s="640"/>
      <c r="CZ35" s="623">
        <v>1.7</v>
      </c>
      <c r="DA35" s="641"/>
      <c r="DB35" s="641"/>
      <c r="DC35" s="642"/>
      <c r="DD35" s="626">
        <v>125892</v>
      </c>
      <c r="DE35" s="639"/>
      <c r="DF35" s="639"/>
      <c r="DG35" s="639"/>
      <c r="DH35" s="639"/>
      <c r="DI35" s="639"/>
      <c r="DJ35" s="639"/>
      <c r="DK35" s="640"/>
      <c r="DL35" s="626">
        <v>125892</v>
      </c>
      <c r="DM35" s="639"/>
      <c r="DN35" s="639"/>
      <c r="DO35" s="639"/>
      <c r="DP35" s="639"/>
      <c r="DQ35" s="639"/>
      <c r="DR35" s="639"/>
      <c r="DS35" s="639"/>
      <c r="DT35" s="639"/>
      <c r="DU35" s="639"/>
      <c r="DV35" s="640"/>
      <c r="DW35" s="643">
        <v>2.4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8875150</v>
      </c>
      <c r="S36" s="661"/>
      <c r="T36" s="661"/>
      <c r="U36" s="661"/>
      <c r="V36" s="661"/>
      <c r="W36" s="661"/>
      <c r="X36" s="661"/>
      <c r="Y36" s="664"/>
      <c r="Z36" s="665">
        <v>100</v>
      </c>
      <c r="AA36" s="665"/>
      <c r="AB36" s="665"/>
      <c r="AC36" s="665"/>
      <c r="AD36" s="666">
        <v>4979488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170060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192116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1097824</v>
      </c>
      <c r="CS36" s="621"/>
      <c r="CT36" s="621"/>
      <c r="CU36" s="621"/>
      <c r="CV36" s="621"/>
      <c r="CW36" s="621"/>
      <c r="CX36" s="621"/>
      <c r="CY36" s="622"/>
      <c r="CZ36" s="623">
        <v>13.5</v>
      </c>
      <c r="DA36" s="641"/>
      <c r="DB36" s="641"/>
      <c r="DC36" s="642"/>
      <c r="DD36" s="626">
        <v>925361</v>
      </c>
      <c r="DE36" s="621"/>
      <c r="DF36" s="621"/>
      <c r="DG36" s="621"/>
      <c r="DH36" s="621"/>
      <c r="DI36" s="621"/>
      <c r="DJ36" s="621"/>
      <c r="DK36" s="622"/>
      <c r="DL36" s="626">
        <v>704528</v>
      </c>
      <c r="DM36" s="621"/>
      <c r="DN36" s="621"/>
      <c r="DO36" s="621"/>
      <c r="DP36" s="621"/>
      <c r="DQ36" s="621"/>
      <c r="DR36" s="621"/>
      <c r="DS36" s="621"/>
      <c r="DT36" s="621"/>
      <c r="DU36" s="621"/>
      <c r="DV36" s="622"/>
      <c r="DW36" s="643">
        <v>13.4</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147852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3335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468080</v>
      </c>
      <c r="CS37" s="639"/>
      <c r="CT37" s="639"/>
      <c r="CU37" s="639"/>
      <c r="CV37" s="639"/>
      <c r="CW37" s="639"/>
      <c r="CX37" s="639"/>
      <c r="CY37" s="640"/>
      <c r="CZ37" s="623">
        <v>5.8</v>
      </c>
      <c r="DA37" s="641"/>
      <c r="DB37" s="641"/>
      <c r="DC37" s="642"/>
      <c r="DD37" s="626">
        <v>467238</v>
      </c>
      <c r="DE37" s="639"/>
      <c r="DF37" s="639"/>
      <c r="DG37" s="639"/>
      <c r="DH37" s="639"/>
      <c r="DI37" s="639"/>
      <c r="DJ37" s="639"/>
      <c r="DK37" s="640"/>
      <c r="DL37" s="626">
        <v>467238</v>
      </c>
      <c r="DM37" s="639"/>
      <c r="DN37" s="639"/>
      <c r="DO37" s="639"/>
      <c r="DP37" s="639"/>
      <c r="DQ37" s="639"/>
      <c r="DR37" s="639"/>
      <c r="DS37" s="639"/>
      <c r="DT37" s="639"/>
      <c r="DU37" s="639"/>
      <c r="DV37" s="640"/>
      <c r="DW37" s="643">
        <v>8.9</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5538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910258</v>
      </c>
      <c r="CS38" s="621"/>
      <c r="CT38" s="621"/>
      <c r="CU38" s="621"/>
      <c r="CV38" s="621"/>
      <c r="CW38" s="621"/>
      <c r="CX38" s="621"/>
      <c r="CY38" s="622"/>
      <c r="CZ38" s="623">
        <v>11.2</v>
      </c>
      <c r="DA38" s="641"/>
      <c r="DB38" s="641"/>
      <c r="DC38" s="642"/>
      <c r="DD38" s="626">
        <v>744843</v>
      </c>
      <c r="DE38" s="621"/>
      <c r="DF38" s="621"/>
      <c r="DG38" s="621"/>
      <c r="DH38" s="621"/>
      <c r="DI38" s="621"/>
      <c r="DJ38" s="621"/>
      <c r="DK38" s="622"/>
      <c r="DL38" s="626">
        <v>693059</v>
      </c>
      <c r="DM38" s="621"/>
      <c r="DN38" s="621"/>
      <c r="DO38" s="621"/>
      <c r="DP38" s="621"/>
      <c r="DQ38" s="621"/>
      <c r="DR38" s="621"/>
      <c r="DS38" s="621"/>
      <c r="DT38" s="621"/>
      <c r="DU38" s="621"/>
      <c r="DV38" s="622"/>
      <c r="DW38" s="643">
        <v>13.2</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115679</v>
      </c>
      <c r="CS39" s="639"/>
      <c r="CT39" s="639"/>
      <c r="CU39" s="639"/>
      <c r="CV39" s="639"/>
      <c r="CW39" s="639"/>
      <c r="CX39" s="639"/>
      <c r="CY39" s="640"/>
      <c r="CZ39" s="623">
        <v>1.4</v>
      </c>
      <c r="DA39" s="641"/>
      <c r="DB39" s="641"/>
      <c r="DC39" s="642"/>
      <c r="DD39" s="626">
        <v>89379</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293546</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188616</v>
      </c>
      <c r="CS40" s="621"/>
      <c r="CT40" s="621"/>
      <c r="CU40" s="621"/>
      <c r="CV40" s="621"/>
      <c r="CW40" s="621"/>
      <c r="CX40" s="621"/>
      <c r="CY40" s="622"/>
      <c r="CZ40" s="623">
        <v>2.2999999999999998</v>
      </c>
      <c r="DA40" s="641"/>
      <c r="DB40" s="641"/>
      <c r="DC40" s="642"/>
      <c r="DD40" s="626">
        <v>20016</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588392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1086020</v>
      </c>
      <c r="CS42" s="621"/>
      <c r="CT42" s="621"/>
      <c r="CU42" s="621"/>
      <c r="CV42" s="621"/>
      <c r="CW42" s="621"/>
      <c r="CX42" s="621"/>
      <c r="CY42" s="622"/>
      <c r="CZ42" s="623">
        <v>13.4</v>
      </c>
      <c r="DA42" s="624"/>
      <c r="DB42" s="624"/>
      <c r="DC42" s="625"/>
      <c r="DD42" s="626">
        <v>486697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35745</v>
      </c>
      <c r="CS43" s="639"/>
      <c r="CT43" s="639"/>
      <c r="CU43" s="639"/>
      <c r="CV43" s="639"/>
      <c r="CW43" s="639"/>
      <c r="CX43" s="639"/>
      <c r="CY43" s="640"/>
      <c r="CZ43" s="623">
        <v>0.4</v>
      </c>
      <c r="DA43" s="641"/>
      <c r="DB43" s="641"/>
      <c r="DC43" s="642"/>
      <c r="DD43" s="626">
        <v>35745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1077104</v>
      </c>
      <c r="CS44" s="621"/>
      <c r="CT44" s="621"/>
      <c r="CU44" s="621"/>
      <c r="CV44" s="621"/>
      <c r="CW44" s="621"/>
      <c r="CX44" s="621"/>
      <c r="CY44" s="622"/>
      <c r="CZ44" s="623">
        <v>13.3</v>
      </c>
      <c r="DA44" s="624"/>
      <c r="DB44" s="624"/>
      <c r="DC44" s="625"/>
      <c r="DD44" s="626">
        <v>486311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449042</v>
      </c>
      <c r="CS45" s="639"/>
      <c r="CT45" s="639"/>
      <c r="CU45" s="639"/>
      <c r="CV45" s="639"/>
      <c r="CW45" s="639"/>
      <c r="CX45" s="639"/>
      <c r="CY45" s="640"/>
      <c r="CZ45" s="623">
        <v>5.5</v>
      </c>
      <c r="DA45" s="641"/>
      <c r="DB45" s="641"/>
      <c r="DC45" s="642"/>
      <c r="DD45" s="626">
        <v>13720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605602</v>
      </c>
      <c r="CS46" s="621"/>
      <c r="CT46" s="621"/>
      <c r="CU46" s="621"/>
      <c r="CV46" s="621"/>
      <c r="CW46" s="621"/>
      <c r="CX46" s="621"/>
      <c r="CY46" s="622"/>
      <c r="CZ46" s="623">
        <v>7.5</v>
      </c>
      <c r="DA46" s="624"/>
      <c r="DB46" s="624"/>
      <c r="DC46" s="625"/>
      <c r="DD46" s="626">
        <v>461031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8916</v>
      </c>
      <c r="CS47" s="639"/>
      <c r="CT47" s="639"/>
      <c r="CU47" s="639"/>
      <c r="CV47" s="639"/>
      <c r="CW47" s="639"/>
      <c r="CX47" s="639"/>
      <c r="CY47" s="640"/>
      <c r="CZ47" s="623">
        <v>0.1</v>
      </c>
      <c r="DA47" s="641"/>
      <c r="DB47" s="641"/>
      <c r="DC47" s="642"/>
      <c r="DD47" s="626">
        <v>386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8126175</v>
      </c>
      <c r="CS49" s="605"/>
      <c r="CT49" s="605"/>
      <c r="CU49" s="605"/>
      <c r="CV49" s="605"/>
      <c r="CW49" s="605"/>
      <c r="CX49" s="605"/>
      <c r="CY49" s="606"/>
      <c r="CZ49" s="607">
        <v>100</v>
      </c>
      <c r="DA49" s="608"/>
      <c r="DB49" s="608"/>
      <c r="DC49" s="609"/>
      <c r="DD49" s="610">
        <v>5643605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8689</v>
      </c>
      <c r="R7" s="1134"/>
      <c r="S7" s="1134"/>
      <c r="T7" s="1134"/>
      <c r="U7" s="1134"/>
      <c r="V7" s="1134">
        <v>7978</v>
      </c>
      <c r="W7" s="1134"/>
      <c r="X7" s="1134"/>
      <c r="Y7" s="1134"/>
      <c r="Z7" s="1134"/>
      <c r="AA7" s="1134">
        <v>711</v>
      </c>
      <c r="AB7" s="1134"/>
      <c r="AC7" s="1134"/>
      <c r="AD7" s="1134"/>
      <c r="AE7" s="1135"/>
      <c r="AF7" s="1136">
        <v>645</v>
      </c>
      <c r="AG7" s="1137"/>
      <c r="AH7" s="1137"/>
      <c r="AI7" s="1137"/>
      <c r="AJ7" s="1138"/>
      <c r="AK7" s="1120">
        <v>405</v>
      </c>
      <c r="AL7" s="1121"/>
      <c r="AM7" s="1121"/>
      <c r="AN7" s="1121"/>
      <c r="AO7" s="1121"/>
      <c r="AP7" s="1121">
        <v>6591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543</v>
      </c>
      <c r="BT7" s="1125"/>
      <c r="BU7" s="1125"/>
      <c r="BV7" s="1125"/>
      <c r="BW7" s="1125"/>
      <c r="BX7" s="1125"/>
      <c r="BY7" s="1125"/>
      <c r="BZ7" s="1125"/>
      <c r="CA7" s="1125"/>
      <c r="CB7" s="1125"/>
      <c r="CC7" s="1125"/>
      <c r="CD7" s="1125"/>
      <c r="CE7" s="1125"/>
      <c r="CF7" s="1125"/>
      <c r="CG7" s="1126"/>
      <c r="CH7" s="1117">
        <v>0</v>
      </c>
      <c r="CI7" s="1118"/>
      <c r="CJ7" s="1118"/>
      <c r="CK7" s="1118"/>
      <c r="CL7" s="1119"/>
      <c r="CM7" s="1117">
        <v>11</v>
      </c>
      <c r="CN7" s="1118"/>
      <c r="CO7" s="1118"/>
      <c r="CP7" s="1118"/>
      <c r="CQ7" s="1119"/>
      <c r="CR7" s="1117">
        <v>5</v>
      </c>
      <c r="CS7" s="1118"/>
      <c r="CT7" s="1118"/>
      <c r="CU7" s="1118"/>
      <c r="CV7" s="1119"/>
      <c r="CW7" s="1117" t="s">
        <v>546</v>
      </c>
      <c r="CX7" s="1118"/>
      <c r="CY7" s="1118"/>
      <c r="CZ7" s="1118"/>
      <c r="DA7" s="1119"/>
      <c r="DB7" s="1117" t="s">
        <v>546</v>
      </c>
      <c r="DC7" s="1118"/>
      <c r="DD7" s="1118"/>
      <c r="DE7" s="1118"/>
      <c r="DF7" s="1119"/>
      <c r="DG7" s="1117" t="s">
        <v>546</v>
      </c>
      <c r="DH7" s="1118"/>
      <c r="DI7" s="1118"/>
      <c r="DJ7" s="1118"/>
      <c r="DK7" s="1119"/>
      <c r="DL7" s="1117" t="s">
        <v>546</v>
      </c>
      <c r="DM7" s="1118"/>
      <c r="DN7" s="1118"/>
      <c r="DO7" s="1118"/>
      <c r="DP7" s="1119"/>
      <c r="DQ7" s="1117" t="s">
        <v>546</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43</v>
      </c>
      <c r="R8" s="1073"/>
      <c r="S8" s="1073"/>
      <c r="T8" s="1073"/>
      <c r="U8" s="1073"/>
      <c r="V8" s="1073">
        <v>35</v>
      </c>
      <c r="W8" s="1073"/>
      <c r="X8" s="1073"/>
      <c r="Y8" s="1073"/>
      <c r="Z8" s="1073"/>
      <c r="AA8" s="1073">
        <v>8</v>
      </c>
      <c r="AB8" s="1073"/>
      <c r="AC8" s="1073"/>
      <c r="AD8" s="1073"/>
      <c r="AE8" s="1074"/>
      <c r="AF8" s="1048">
        <v>8</v>
      </c>
      <c r="AG8" s="1049"/>
      <c r="AH8" s="1049"/>
      <c r="AI8" s="1049"/>
      <c r="AJ8" s="1050"/>
      <c r="AK8" s="1115" t="s">
        <v>541</v>
      </c>
      <c r="AL8" s="1116"/>
      <c r="AM8" s="1116"/>
      <c r="AN8" s="1116"/>
      <c r="AO8" s="1116"/>
      <c r="AP8" s="1116" t="s">
        <v>541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544</v>
      </c>
      <c r="BT8" s="1044"/>
      <c r="BU8" s="1044"/>
      <c r="BV8" s="1044"/>
      <c r="BW8" s="1044"/>
      <c r="BX8" s="1044"/>
      <c r="BY8" s="1044"/>
      <c r="BZ8" s="1044"/>
      <c r="CA8" s="1044"/>
      <c r="CB8" s="1044"/>
      <c r="CC8" s="1044"/>
      <c r="CD8" s="1044"/>
      <c r="CE8" s="1044"/>
      <c r="CF8" s="1044"/>
      <c r="CG8" s="1045"/>
      <c r="CH8" s="1018">
        <v>1</v>
      </c>
      <c r="CI8" s="1019"/>
      <c r="CJ8" s="1019"/>
      <c r="CK8" s="1019"/>
      <c r="CL8" s="1020"/>
      <c r="CM8" s="1018">
        <v>-1</v>
      </c>
      <c r="CN8" s="1019"/>
      <c r="CO8" s="1019"/>
      <c r="CP8" s="1019"/>
      <c r="CQ8" s="1020"/>
      <c r="CR8" s="1018">
        <v>5</v>
      </c>
      <c r="CS8" s="1019"/>
      <c r="CT8" s="1019"/>
      <c r="CU8" s="1019"/>
      <c r="CV8" s="1020"/>
      <c r="CW8" s="1018" t="s">
        <v>546</v>
      </c>
      <c r="CX8" s="1019"/>
      <c r="CY8" s="1019"/>
      <c r="CZ8" s="1019"/>
      <c r="DA8" s="1020"/>
      <c r="DB8" s="1018" t="s">
        <v>546</v>
      </c>
      <c r="DC8" s="1019"/>
      <c r="DD8" s="1019"/>
      <c r="DE8" s="1019"/>
      <c r="DF8" s="1020"/>
      <c r="DG8" s="1018" t="s">
        <v>546</v>
      </c>
      <c r="DH8" s="1019"/>
      <c r="DI8" s="1019"/>
      <c r="DJ8" s="1019"/>
      <c r="DK8" s="1020"/>
      <c r="DL8" s="1018" t="s">
        <v>546</v>
      </c>
      <c r="DM8" s="1019"/>
      <c r="DN8" s="1019"/>
      <c r="DO8" s="1019"/>
      <c r="DP8" s="1020"/>
      <c r="DQ8" s="1018" t="s">
        <v>546</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48</v>
      </c>
      <c r="R9" s="1073"/>
      <c r="S9" s="1073"/>
      <c r="T9" s="1073"/>
      <c r="U9" s="1073"/>
      <c r="V9" s="1073">
        <v>47</v>
      </c>
      <c r="W9" s="1073"/>
      <c r="X9" s="1073"/>
      <c r="Y9" s="1073"/>
      <c r="Z9" s="1073"/>
      <c r="AA9" s="1073">
        <v>0</v>
      </c>
      <c r="AB9" s="1073"/>
      <c r="AC9" s="1073"/>
      <c r="AD9" s="1073"/>
      <c r="AE9" s="1074"/>
      <c r="AF9" s="1048">
        <v>0</v>
      </c>
      <c r="AG9" s="1049"/>
      <c r="AH9" s="1049"/>
      <c r="AI9" s="1049"/>
      <c r="AJ9" s="1050"/>
      <c r="AK9" s="1115">
        <v>13</v>
      </c>
      <c r="AL9" s="1116"/>
      <c r="AM9" s="1116"/>
      <c r="AN9" s="1116"/>
      <c r="AO9" s="1116"/>
      <c r="AP9" s="1116" t="s">
        <v>541</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545</v>
      </c>
      <c r="BT9" s="1044"/>
      <c r="BU9" s="1044"/>
      <c r="BV9" s="1044"/>
      <c r="BW9" s="1044"/>
      <c r="BX9" s="1044"/>
      <c r="BY9" s="1044"/>
      <c r="BZ9" s="1044"/>
      <c r="CA9" s="1044"/>
      <c r="CB9" s="1044"/>
      <c r="CC9" s="1044"/>
      <c r="CD9" s="1044"/>
      <c r="CE9" s="1044"/>
      <c r="CF9" s="1044"/>
      <c r="CG9" s="1045"/>
      <c r="CH9" s="1018">
        <v>-8</v>
      </c>
      <c r="CI9" s="1019"/>
      <c r="CJ9" s="1019"/>
      <c r="CK9" s="1019"/>
      <c r="CL9" s="1020"/>
      <c r="CM9" s="1018">
        <v>83</v>
      </c>
      <c r="CN9" s="1019"/>
      <c r="CO9" s="1019"/>
      <c r="CP9" s="1019"/>
      <c r="CQ9" s="1020"/>
      <c r="CR9" s="1018">
        <v>101</v>
      </c>
      <c r="CS9" s="1019"/>
      <c r="CT9" s="1019"/>
      <c r="CU9" s="1019"/>
      <c r="CV9" s="1020"/>
      <c r="CW9" s="1018">
        <v>9</v>
      </c>
      <c r="CX9" s="1019"/>
      <c r="CY9" s="1019"/>
      <c r="CZ9" s="1019"/>
      <c r="DA9" s="1020"/>
      <c r="DB9" s="1018" t="s">
        <v>546</v>
      </c>
      <c r="DC9" s="1019"/>
      <c r="DD9" s="1019"/>
      <c r="DE9" s="1019"/>
      <c r="DF9" s="1020"/>
      <c r="DG9" s="1018" t="s">
        <v>546</v>
      </c>
      <c r="DH9" s="1019"/>
      <c r="DI9" s="1019"/>
      <c r="DJ9" s="1019"/>
      <c r="DK9" s="1020"/>
      <c r="DL9" s="1018" t="s">
        <v>546</v>
      </c>
      <c r="DM9" s="1019"/>
      <c r="DN9" s="1019"/>
      <c r="DO9" s="1019"/>
      <c r="DP9" s="1020"/>
      <c r="DQ9" s="1018" t="s">
        <v>546</v>
      </c>
      <c r="DR9" s="1019"/>
      <c r="DS9" s="1019"/>
      <c r="DT9" s="1019"/>
      <c r="DU9" s="1020"/>
      <c r="DV9" s="1021"/>
      <c r="DW9" s="1022"/>
      <c r="DX9" s="1022"/>
      <c r="DY9" s="1022"/>
      <c r="DZ9" s="1023"/>
      <c r="EA9" s="207"/>
    </row>
    <row r="10" spans="1:131" s="208" customFormat="1" ht="26.25" customHeight="1" x14ac:dyDescent="0.15">
      <c r="A10" s="214">
        <v>4</v>
      </c>
      <c r="B10" s="1066" t="s">
        <v>369</v>
      </c>
      <c r="C10" s="1067"/>
      <c r="D10" s="1067"/>
      <c r="E10" s="1067"/>
      <c r="F10" s="1067"/>
      <c r="G10" s="1067"/>
      <c r="H10" s="1067"/>
      <c r="I10" s="1067"/>
      <c r="J10" s="1067"/>
      <c r="K10" s="1067"/>
      <c r="L10" s="1067"/>
      <c r="M10" s="1067"/>
      <c r="N10" s="1067"/>
      <c r="O10" s="1067"/>
      <c r="P10" s="1068"/>
      <c r="Q10" s="1072">
        <v>112</v>
      </c>
      <c r="R10" s="1073"/>
      <c r="S10" s="1073"/>
      <c r="T10" s="1073"/>
      <c r="U10" s="1073"/>
      <c r="V10" s="1073">
        <v>83</v>
      </c>
      <c r="W10" s="1073"/>
      <c r="X10" s="1073"/>
      <c r="Y10" s="1073"/>
      <c r="Z10" s="1073"/>
      <c r="AA10" s="1073">
        <v>30</v>
      </c>
      <c r="AB10" s="1073"/>
      <c r="AC10" s="1073"/>
      <c r="AD10" s="1073"/>
      <c r="AE10" s="1074"/>
      <c r="AF10" s="1048">
        <v>30</v>
      </c>
      <c r="AG10" s="1049"/>
      <c r="AH10" s="1049"/>
      <c r="AI10" s="1049"/>
      <c r="AJ10" s="1050"/>
      <c r="AK10" s="1115" t="s">
        <v>541</v>
      </c>
      <c r="AL10" s="1116"/>
      <c r="AM10" s="1116"/>
      <c r="AN10" s="1116"/>
      <c r="AO10" s="1116"/>
      <c r="AP10" s="1116" t="s">
        <v>541</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8875</v>
      </c>
      <c r="R23" s="1098"/>
      <c r="S23" s="1098"/>
      <c r="T23" s="1098"/>
      <c r="U23" s="1098"/>
      <c r="V23" s="1098">
        <v>8126</v>
      </c>
      <c r="W23" s="1098"/>
      <c r="X23" s="1098"/>
      <c r="Y23" s="1098"/>
      <c r="Z23" s="1098"/>
      <c r="AA23" s="1098">
        <v>749</v>
      </c>
      <c r="AB23" s="1098"/>
      <c r="AC23" s="1098"/>
      <c r="AD23" s="1098"/>
      <c r="AE23" s="1099"/>
      <c r="AF23" s="1100">
        <v>683</v>
      </c>
      <c r="AG23" s="1098"/>
      <c r="AH23" s="1098"/>
      <c r="AI23" s="1098"/>
      <c r="AJ23" s="1101"/>
      <c r="AK23" s="1102"/>
      <c r="AL23" s="1103"/>
      <c r="AM23" s="1103"/>
      <c r="AN23" s="1103"/>
      <c r="AO23" s="1103"/>
      <c r="AP23" s="1098">
        <v>6591</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542</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2955</v>
      </c>
      <c r="R28" s="1083"/>
      <c r="S28" s="1083"/>
      <c r="T28" s="1083"/>
      <c r="U28" s="1083"/>
      <c r="V28" s="1083">
        <v>2709</v>
      </c>
      <c r="W28" s="1083"/>
      <c r="X28" s="1083"/>
      <c r="Y28" s="1083"/>
      <c r="Z28" s="1083"/>
      <c r="AA28" s="1083">
        <v>246</v>
      </c>
      <c r="AB28" s="1083"/>
      <c r="AC28" s="1083"/>
      <c r="AD28" s="1083"/>
      <c r="AE28" s="1084"/>
      <c r="AF28" s="1085">
        <v>246</v>
      </c>
      <c r="AG28" s="1083"/>
      <c r="AH28" s="1083"/>
      <c r="AI28" s="1083"/>
      <c r="AJ28" s="1086"/>
      <c r="AK28" s="1087">
        <v>202</v>
      </c>
      <c r="AL28" s="1075"/>
      <c r="AM28" s="1075"/>
      <c r="AN28" s="1075"/>
      <c r="AO28" s="1075"/>
      <c r="AP28" s="1075" t="s">
        <v>541</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74</v>
      </c>
      <c r="R29" s="1073"/>
      <c r="S29" s="1073"/>
      <c r="T29" s="1073"/>
      <c r="U29" s="1073"/>
      <c r="V29" s="1073">
        <v>74</v>
      </c>
      <c r="W29" s="1073"/>
      <c r="X29" s="1073"/>
      <c r="Y29" s="1073"/>
      <c r="Z29" s="1073"/>
      <c r="AA29" s="1073">
        <v>0</v>
      </c>
      <c r="AB29" s="1073"/>
      <c r="AC29" s="1073"/>
      <c r="AD29" s="1073"/>
      <c r="AE29" s="1074"/>
      <c r="AF29" s="1048">
        <v>0</v>
      </c>
      <c r="AG29" s="1049"/>
      <c r="AH29" s="1049"/>
      <c r="AI29" s="1049"/>
      <c r="AJ29" s="1050"/>
      <c r="AK29" s="1009">
        <v>51</v>
      </c>
      <c r="AL29" s="1000"/>
      <c r="AM29" s="1000"/>
      <c r="AN29" s="1000"/>
      <c r="AO29" s="1000"/>
      <c r="AP29" s="1000" t="s">
        <v>541</v>
      </c>
      <c r="AQ29" s="1000"/>
      <c r="AR29" s="1000"/>
      <c r="AS29" s="1000"/>
      <c r="AT29" s="1000"/>
      <c r="AU29" s="1000" t="s">
        <v>541</v>
      </c>
      <c r="AV29" s="1000"/>
      <c r="AW29" s="1000"/>
      <c r="AX29" s="1000"/>
      <c r="AY29" s="1000"/>
      <c r="AZ29" s="1071" t="s">
        <v>541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1972</v>
      </c>
      <c r="R30" s="1073"/>
      <c r="S30" s="1073"/>
      <c r="T30" s="1073"/>
      <c r="U30" s="1073"/>
      <c r="V30" s="1073">
        <v>1967</v>
      </c>
      <c r="W30" s="1073"/>
      <c r="X30" s="1073"/>
      <c r="Y30" s="1073"/>
      <c r="Z30" s="1073"/>
      <c r="AA30" s="1073">
        <v>5</v>
      </c>
      <c r="AB30" s="1073"/>
      <c r="AC30" s="1073"/>
      <c r="AD30" s="1073"/>
      <c r="AE30" s="1074"/>
      <c r="AF30" s="1048">
        <v>5</v>
      </c>
      <c r="AG30" s="1049"/>
      <c r="AH30" s="1049"/>
      <c r="AI30" s="1049"/>
      <c r="AJ30" s="1050"/>
      <c r="AK30" s="1009">
        <v>285</v>
      </c>
      <c r="AL30" s="1000"/>
      <c r="AM30" s="1000"/>
      <c r="AN30" s="1000"/>
      <c r="AO30" s="1000"/>
      <c r="AP30" s="1000" t="s">
        <v>541</v>
      </c>
      <c r="AQ30" s="1000"/>
      <c r="AR30" s="1000"/>
      <c r="AS30" s="1000"/>
      <c r="AT30" s="1000"/>
      <c r="AU30" s="1000" t="s">
        <v>541</v>
      </c>
      <c r="AV30" s="1000"/>
      <c r="AW30" s="1000"/>
      <c r="AX30" s="1000"/>
      <c r="AY30" s="1000"/>
      <c r="AZ30" s="1071" t="s">
        <v>541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47</v>
      </c>
      <c r="R31" s="1073"/>
      <c r="S31" s="1073"/>
      <c r="T31" s="1073"/>
      <c r="U31" s="1073"/>
      <c r="V31" s="1073">
        <v>43</v>
      </c>
      <c r="W31" s="1073"/>
      <c r="X31" s="1073"/>
      <c r="Y31" s="1073"/>
      <c r="Z31" s="1073"/>
      <c r="AA31" s="1073">
        <v>4</v>
      </c>
      <c r="AB31" s="1073"/>
      <c r="AC31" s="1073"/>
      <c r="AD31" s="1073"/>
      <c r="AE31" s="1074"/>
      <c r="AF31" s="1048">
        <v>4</v>
      </c>
      <c r="AG31" s="1049"/>
      <c r="AH31" s="1049"/>
      <c r="AI31" s="1049"/>
      <c r="AJ31" s="1050"/>
      <c r="AK31" s="1009" t="s">
        <v>541</v>
      </c>
      <c r="AL31" s="1000"/>
      <c r="AM31" s="1000"/>
      <c r="AN31" s="1000"/>
      <c r="AO31" s="1000"/>
      <c r="AP31" s="1000" t="s">
        <v>541</v>
      </c>
      <c r="AQ31" s="1000"/>
      <c r="AR31" s="1000"/>
      <c r="AS31" s="1000"/>
      <c r="AT31" s="1000"/>
      <c r="AU31" s="1000" t="s">
        <v>541</v>
      </c>
      <c r="AV31" s="1000"/>
      <c r="AW31" s="1000"/>
      <c r="AX31" s="1000"/>
      <c r="AY31" s="1000"/>
      <c r="AZ31" s="1071" t="s">
        <v>541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239</v>
      </c>
      <c r="R32" s="1073"/>
      <c r="S32" s="1073"/>
      <c r="T32" s="1073"/>
      <c r="U32" s="1073"/>
      <c r="V32" s="1073">
        <v>226</v>
      </c>
      <c r="W32" s="1073"/>
      <c r="X32" s="1073"/>
      <c r="Y32" s="1073"/>
      <c r="Z32" s="1073"/>
      <c r="AA32" s="1073">
        <v>13</v>
      </c>
      <c r="AB32" s="1073"/>
      <c r="AC32" s="1073"/>
      <c r="AD32" s="1073"/>
      <c r="AE32" s="1074"/>
      <c r="AF32" s="1048">
        <v>13</v>
      </c>
      <c r="AG32" s="1049"/>
      <c r="AH32" s="1049"/>
      <c r="AI32" s="1049"/>
      <c r="AJ32" s="1050"/>
      <c r="AK32" s="1009">
        <v>73</v>
      </c>
      <c r="AL32" s="1000"/>
      <c r="AM32" s="1000"/>
      <c r="AN32" s="1000"/>
      <c r="AO32" s="1000"/>
      <c r="AP32" s="1000" t="s">
        <v>541</v>
      </c>
      <c r="AQ32" s="1000"/>
      <c r="AR32" s="1000"/>
      <c r="AS32" s="1000"/>
      <c r="AT32" s="1000"/>
      <c r="AU32" s="1000" t="s">
        <v>541</v>
      </c>
      <c r="AV32" s="1000"/>
      <c r="AW32" s="1000"/>
      <c r="AX32" s="1000"/>
      <c r="AY32" s="1000"/>
      <c r="AZ32" s="1071" t="s">
        <v>541</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322</v>
      </c>
      <c r="R33" s="1073"/>
      <c r="S33" s="1073"/>
      <c r="T33" s="1073"/>
      <c r="U33" s="1073"/>
      <c r="V33" s="1073">
        <v>326</v>
      </c>
      <c r="W33" s="1073"/>
      <c r="X33" s="1073"/>
      <c r="Y33" s="1073"/>
      <c r="Z33" s="1073"/>
      <c r="AA33" s="1073">
        <v>-4</v>
      </c>
      <c r="AB33" s="1073"/>
      <c r="AC33" s="1073"/>
      <c r="AD33" s="1073"/>
      <c r="AE33" s="1074"/>
      <c r="AF33" s="1048">
        <v>352</v>
      </c>
      <c r="AG33" s="1049"/>
      <c r="AH33" s="1049"/>
      <c r="AI33" s="1049"/>
      <c r="AJ33" s="1050"/>
      <c r="AK33" s="1009">
        <v>4</v>
      </c>
      <c r="AL33" s="1000"/>
      <c r="AM33" s="1000"/>
      <c r="AN33" s="1000"/>
      <c r="AO33" s="1000"/>
      <c r="AP33" s="1000">
        <v>1471</v>
      </c>
      <c r="AQ33" s="1000"/>
      <c r="AR33" s="1000"/>
      <c r="AS33" s="1000"/>
      <c r="AT33" s="1000"/>
      <c r="AU33" s="1000">
        <v>60</v>
      </c>
      <c r="AV33" s="1000"/>
      <c r="AW33" s="1000"/>
      <c r="AX33" s="1000"/>
      <c r="AY33" s="1000"/>
      <c r="AZ33" s="1071" t="s">
        <v>546</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266</v>
      </c>
      <c r="R34" s="1073"/>
      <c r="S34" s="1073"/>
      <c r="T34" s="1073"/>
      <c r="U34" s="1073"/>
      <c r="V34" s="1073">
        <v>266</v>
      </c>
      <c r="W34" s="1073"/>
      <c r="X34" s="1073"/>
      <c r="Y34" s="1073"/>
      <c r="Z34" s="1073"/>
      <c r="AA34" s="1073">
        <v>0</v>
      </c>
      <c r="AB34" s="1073"/>
      <c r="AC34" s="1073"/>
      <c r="AD34" s="1073"/>
      <c r="AE34" s="1074"/>
      <c r="AF34" s="1048">
        <v>362</v>
      </c>
      <c r="AG34" s="1049"/>
      <c r="AH34" s="1049"/>
      <c r="AI34" s="1049"/>
      <c r="AJ34" s="1050"/>
      <c r="AK34" s="1009">
        <v>122</v>
      </c>
      <c r="AL34" s="1000"/>
      <c r="AM34" s="1000"/>
      <c r="AN34" s="1000"/>
      <c r="AO34" s="1000"/>
      <c r="AP34" s="1000">
        <v>3415</v>
      </c>
      <c r="AQ34" s="1000"/>
      <c r="AR34" s="1000"/>
      <c r="AS34" s="1000"/>
      <c r="AT34" s="1000"/>
      <c r="AU34" s="1000">
        <v>3415</v>
      </c>
      <c r="AV34" s="1000"/>
      <c r="AW34" s="1000"/>
      <c r="AX34" s="1000"/>
      <c r="AY34" s="1000"/>
      <c r="AZ34" s="1071" t="s">
        <v>546</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38</v>
      </c>
      <c r="R35" s="1073"/>
      <c r="S35" s="1073"/>
      <c r="T35" s="1073"/>
      <c r="U35" s="1073"/>
      <c r="V35" s="1073">
        <v>38</v>
      </c>
      <c r="W35" s="1073"/>
      <c r="X35" s="1073"/>
      <c r="Y35" s="1073"/>
      <c r="Z35" s="1073"/>
      <c r="AA35" s="1073">
        <v>0</v>
      </c>
      <c r="AB35" s="1073"/>
      <c r="AC35" s="1073"/>
      <c r="AD35" s="1073"/>
      <c r="AE35" s="1074"/>
      <c r="AF35" s="1048">
        <v>0</v>
      </c>
      <c r="AG35" s="1049"/>
      <c r="AH35" s="1049"/>
      <c r="AI35" s="1049"/>
      <c r="AJ35" s="1050"/>
      <c r="AK35" s="1009">
        <v>18</v>
      </c>
      <c r="AL35" s="1000"/>
      <c r="AM35" s="1000"/>
      <c r="AN35" s="1000"/>
      <c r="AO35" s="1000"/>
      <c r="AP35" s="1000">
        <v>172</v>
      </c>
      <c r="AQ35" s="1000"/>
      <c r="AR35" s="1000"/>
      <c r="AS35" s="1000"/>
      <c r="AT35" s="1000"/>
      <c r="AU35" s="1000">
        <v>172</v>
      </c>
      <c r="AV35" s="1000"/>
      <c r="AW35" s="1000"/>
      <c r="AX35" s="1000"/>
      <c r="AY35" s="1000"/>
      <c r="AZ35" s="1071" t="s">
        <v>546</v>
      </c>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f>SUM(AF28:AJ62)</f>
        <v>982</v>
      </c>
      <c r="AG63" s="988"/>
      <c r="AH63" s="988"/>
      <c r="AI63" s="988"/>
      <c r="AJ63" s="1059"/>
      <c r="AK63" s="1060"/>
      <c r="AL63" s="992"/>
      <c r="AM63" s="992"/>
      <c r="AN63" s="992"/>
      <c r="AO63" s="992"/>
      <c r="AP63" s="988">
        <f>SUM(AP28:AT62)</f>
        <v>5058</v>
      </c>
      <c r="AQ63" s="988"/>
      <c r="AR63" s="988"/>
      <c r="AS63" s="988"/>
      <c r="AT63" s="988"/>
      <c r="AU63" s="988">
        <f>SUM(AU28:AY62)</f>
        <v>3647</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396</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848</v>
      </c>
      <c r="R68" s="1011"/>
      <c r="S68" s="1011"/>
      <c r="T68" s="1011"/>
      <c r="U68" s="1011"/>
      <c r="V68" s="1011">
        <v>690</v>
      </c>
      <c r="W68" s="1011"/>
      <c r="X68" s="1011"/>
      <c r="Y68" s="1011"/>
      <c r="Z68" s="1011"/>
      <c r="AA68" s="1011">
        <v>158</v>
      </c>
      <c r="AB68" s="1011"/>
      <c r="AC68" s="1011"/>
      <c r="AD68" s="1011"/>
      <c r="AE68" s="1011"/>
      <c r="AF68" s="1011">
        <v>149</v>
      </c>
      <c r="AG68" s="1011"/>
      <c r="AH68" s="1011"/>
      <c r="AI68" s="1011"/>
      <c r="AJ68" s="1011"/>
      <c r="AK68" s="1011" t="s">
        <v>562</v>
      </c>
      <c r="AL68" s="1011"/>
      <c r="AM68" s="1011"/>
      <c r="AN68" s="1011"/>
      <c r="AO68" s="1011"/>
      <c r="AP68" s="1011" t="s">
        <v>562</v>
      </c>
      <c r="AQ68" s="1011"/>
      <c r="AR68" s="1011"/>
      <c r="AS68" s="1011"/>
      <c r="AT68" s="1011"/>
      <c r="AU68" s="1011" t="s">
        <v>562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9733</v>
      </c>
      <c r="R69" s="1000"/>
      <c r="S69" s="1000"/>
      <c r="T69" s="1000"/>
      <c r="U69" s="1000"/>
      <c r="V69" s="1000">
        <v>9133</v>
      </c>
      <c r="W69" s="1000"/>
      <c r="X69" s="1000"/>
      <c r="Y69" s="1000"/>
      <c r="Z69" s="1000"/>
      <c r="AA69" s="1000">
        <v>601</v>
      </c>
      <c r="AB69" s="1000"/>
      <c r="AC69" s="1000"/>
      <c r="AD69" s="1000"/>
      <c r="AE69" s="1000"/>
      <c r="AF69" s="1000">
        <v>601</v>
      </c>
      <c r="AG69" s="1000"/>
      <c r="AH69" s="1000"/>
      <c r="AI69" s="1000"/>
      <c r="AJ69" s="1000"/>
      <c r="AK69" s="1000">
        <v>4800</v>
      </c>
      <c r="AL69" s="1000"/>
      <c r="AM69" s="1000"/>
      <c r="AN69" s="1000"/>
      <c r="AO69" s="1000"/>
      <c r="AP69" s="1000" t="s">
        <v>562</v>
      </c>
      <c r="AQ69" s="1000"/>
      <c r="AR69" s="1000"/>
      <c r="AS69" s="1000"/>
      <c r="AT69" s="1000"/>
      <c r="AU69" s="1000" t="s">
        <v>562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549</v>
      </c>
      <c r="C70" s="1004"/>
      <c r="D70" s="1004"/>
      <c r="E70" s="1004"/>
      <c r="F70" s="1004"/>
      <c r="G70" s="1004"/>
      <c r="H70" s="1004"/>
      <c r="I70" s="1004"/>
      <c r="J70" s="1004"/>
      <c r="K70" s="1004"/>
      <c r="L70" s="1004"/>
      <c r="M70" s="1004"/>
      <c r="N70" s="1004"/>
      <c r="O70" s="1004"/>
      <c r="P70" s="1005"/>
      <c r="Q70" s="1006">
        <v>555</v>
      </c>
      <c r="R70" s="1000"/>
      <c r="S70" s="1000"/>
      <c r="T70" s="1000"/>
      <c r="U70" s="1000"/>
      <c r="V70" s="1000">
        <v>552</v>
      </c>
      <c r="W70" s="1000"/>
      <c r="X70" s="1000"/>
      <c r="Y70" s="1000"/>
      <c r="Z70" s="1000"/>
      <c r="AA70" s="1000">
        <v>3</v>
      </c>
      <c r="AB70" s="1000"/>
      <c r="AC70" s="1000"/>
      <c r="AD70" s="1000"/>
      <c r="AE70" s="1000"/>
      <c r="AF70" s="1000">
        <v>3</v>
      </c>
      <c r="AG70" s="1000"/>
      <c r="AH70" s="1000"/>
      <c r="AI70" s="1000"/>
      <c r="AJ70" s="1000"/>
      <c r="AK70" s="1000" t="s">
        <v>562</v>
      </c>
      <c r="AL70" s="1000"/>
      <c r="AM70" s="1000"/>
      <c r="AN70" s="1000"/>
      <c r="AO70" s="1000"/>
      <c r="AP70" s="1000" t="s">
        <v>562</v>
      </c>
      <c r="AQ70" s="1000"/>
      <c r="AR70" s="1000"/>
      <c r="AS70" s="1000"/>
      <c r="AT70" s="1000"/>
      <c r="AU70" s="1000" t="s">
        <v>562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53</v>
      </c>
      <c r="R71" s="1000"/>
      <c r="S71" s="1000"/>
      <c r="T71" s="1000"/>
      <c r="U71" s="1000"/>
      <c r="V71" s="1000">
        <v>40</v>
      </c>
      <c r="W71" s="1000"/>
      <c r="X71" s="1000"/>
      <c r="Y71" s="1000"/>
      <c r="Z71" s="1000"/>
      <c r="AA71" s="1000">
        <v>13</v>
      </c>
      <c r="AB71" s="1000"/>
      <c r="AC71" s="1000"/>
      <c r="AD71" s="1000"/>
      <c r="AE71" s="1000"/>
      <c r="AF71" s="1000">
        <v>13</v>
      </c>
      <c r="AG71" s="1000"/>
      <c r="AH71" s="1000"/>
      <c r="AI71" s="1000"/>
      <c r="AJ71" s="1000"/>
      <c r="AK71" s="1000" t="s">
        <v>562</v>
      </c>
      <c r="AL71" s="1000"/>
      <c r="AM71" s="1000"/>
      <c r="AN71" s="1000"/>
      <c r="AO71" s="1000"/>
      <c r="AP71" s="1000" t="s">
        <v>562</v>
      </c>
      <c r="AQ71" s="1000"/>
      <c r="AR71" s="1000"/>
      <c r="AS71" s="1000"/>
      <c r="AT71" s="1000"/>
      <c r="AU71" s="1000" t="s">
        <v>562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18</v>
      </c>
      <c r="R72" s="1000"/>
      <c r="S72" s="1000"/>
      <c r="T72" s="1000"/>
      <c r="U72" s="1000"/>
      <c r="V72" s="1000">
        <v>16</v>
      </c>
      <c r="W72" s="1000"/>
      <c r="X72" s="1000"/>
      <c r="Y72" s="1000"/>
      <c r="Z72" s="1000"/>
      <c r="AA72" s="1000">
        <v>2</v>
      </c>
      <c r="AB72" s="1000"/>
      <c r="AC72" s="1000"/>
      <c r="AD72" s="1000"/>
      <c r="AE72" s="1000"/>
      <c r="AF72" s="1000">
        <v>2</v>
      </c>
      <c r="AG72" s="1000"/>
      <c r="AH72" s="1000"/>
      <c r="AI72" s="1000"/>
      <c r="AJ72" s="1000"/>
      <c r="AK72" s="1000" t="s">
        <v>562</v>
      </c>
      <c r="AL72" s="1000"/>
      <c r="AM72" s="1000"/>
      <c r="AN72" s="1000"/>
      <c r="AO72" s="1000"/>
      <c r="AP72" s="1000" t="s">
        <v>562</v>
      </c>
      <c r="AQ72" s="1000"/>
      <c r="AR72" s="1000"/>
      <c r="AS72" s="1000"/>
      <c r="AT72" s="1000"/>
      <c r="AU72" s="1000" t="s">
        <v>562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552</v>
      </c>
      <c r="C73" s="1004"/>
      <c r="D73" s="1004"/>
      <c r="E73" s="1004"/>
      <c r="F73" s="1004"/>
      <c r="G73" s="1004"/>
      <c r="H73" s="1004"/>
      <c r="I73" s="1004"/>
      <c r="J73" s="1004"/>
      <c r="K73" s="1004"/>
      <c r="L73" s="1004"/>
      <c r="M73" s="1004"/>
      <c r="N73" s="1004"/>
      <c r="O73" s="1004"/>
      <c r="P73" s="1005"/>
      <c r="Q73" s="1006">
        <v>1</v>
      </c>
      <c r="R73" s="1000"/>
      <c r="S73" s="1000"/>
      <c r="T73" s="1000"/>
      <c r="U73" s="1000"/>
      <c r="V73" s="1000">
        <v>0</v>
      </c>
      <c r="W73" s="1000"/>
      <c r="X73" s="1000"/>
      <c r="Y73" s="1000"/>
      <c r="Z73" s="1000"/>
      <c r="AA73" s="1000">
        <v>0</v>
      </c>
      <c r="AB73" s="1000"/>
      <c r="AC73" s="1000"/>
      <c r="AD73" s="1000"/>
      <c r="AE73" s="1000"/>
      <c r="AF73" s="1000">
        <v>0</v>
      </c>
      <c r="AG73" s="1000"/>
      <c r="AH73" s="1000"/>
      <c r="AI73" s="1000"/>
      <c r="AJ73" s="1000"/>
      <c r="AK73" s="1000" t="s">
        <v>562</v>
      </c>
      <c r="AL73" s="1000"/>
      <c r="AM73" s="1000"/>
      <c r="AN73" s="1000"/>
      <c r="AO73" s="1000"/>
      <c r="AP73" s="1000" t="s">
        <v>562</v>
      </c>
      <c r="AQ73" s="1000"/>
      <c r="AR73" s="1000"/>
      <c r="AS73" s="1000"/>
      <c r="AT73" s="1000"/>
      <c r="AU73" s="1000" t="s">
        <v>562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553</v>
      </c>
      <c r="C74" s="1004"/>
      <c r="D74" s="1004"/>
      <c r="E74" s="1004"/>
      <c r="F74" s="1004"/>
      <c r="G74" s="1004"/>
      <c r="H74" s="1004"/>
      <c r="I74" s="1004"/>
      <c r="J74" s="1004"/>
      <c r="K74" s="1004"/>
      <c r="L74" s="1004"/>
      <c r="M74" s="1004"/>
      <c r="N74" s="1004"/>
      <c r="O74" s="1004"/>
      <c r="P74" s="1005"/>
      <c r="Q74" s="1006">
        <v>48</v>
      </c>
      <c r="R74" s="1000"/>
      <c r="S74" s="1000"/>
      <c r="T74" s="1000"/>
      <c r="U74" s="1000"/>
      <c r="V74" s="1000">
        <v>48</v>
      </c>
      <c r="W74" s="1000"/>
      <c r="X74" s="1000"/>
      <c r="Y74" s="1000"/>
      <c r="Z74" s="1000"/>
      <c r="AA74" s="1000" t="s">
        <v>562</v>
      </c>
      <c r="AB74" s="1000"/>
      <c r="AC74" s="1000"/>
      <c r="AD74" s="1000"/>
      <c r="AE74" s="1000"/>
      <c r="AF74" s="1000" t="s">
        <v>562</v>
      </c>
      <c r="AG74" s="1000"/>
      <c r="AH74" s="1000"/>
      <c r="AI74" s="1000"/>
      <c r="AJ74" s="1000"/>
      <c r="AK74" s="1000" t="s">
        <v>562</v>
      </c>
      <c r="AL74" s="1000"/>
      <c r="AM74" s="1000"/>
      <c r="AN74" s="1000"/>
      <c r="AO74" s="1000"/>
      <c r="AP74" s="1000" t="s">
        <v>562</v>
      </c>
      <c r="AQ74" s="1000"/>
      <c r="AR74" s="1000"/>
      <c r="AS74" s="1000"/>
      <c r="AT74" s="1000"/>
      <c r="AU74" s="1000" t="s">
        <v>562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554</v>
      </c>
      <c r="C75" s="1004"/>
      <c r="D75" s="1004"/>
      <c r="E75" s="1004"/>
      <c r="F75" s="1004"/>
      <c r="G75" s="1004"/>
      <c r="H75" s="1004"/>
      <c r="I75" s="1004"/>
      <c r="J75" s="1004"/>
      <c r="K75" s="1004"/>
      <c r="L75" s="1004"/>
      <c r="M75" s="1004"/>
      <c r="N75" s="1004"/>
      <c r="O75" s="1004"/>
      <c r="P75" s="1005"/>
      <c r="Q75" s="1007">
        <v>265</v>
      </c>
      <c r="R75" s="1008"/>
      <c r="S75" s="1008"/>
      <c r="T75" s="1008"/>
      <c r="U75" s="1009"/>
      <c r="V75" s="1010">
        <v>256</v>
      </c>
      <c r="W75" s="1008"/>
      <c r="X75" s="1008"/>
      <c r="Y75" s="1008"/>
      <c r="Z75" s="1009"/>
      <c r="AA75" s="1010">
        <v>9</v>
      </c>
      <c r="AB75" s="1008"/>
      <c r="AC75" s="1008"/>
      <c r="AD75" s="1008"/>
      <c r="AE75" s="1009"/>
      <c r="AF75" s="1010">
        <v>9</v>
      </c>
      <c r="AG75" s="1008"/>
      <c r="AH75" s="1008"/>
      <c r="AI75" s="1008"/>
      <c r="AJ75" s="1009"/>
      <c r="AK75" s="1010" t="s">
        <v>562</v>
      </c>
      <c r="AL75" s="1008"/>
      <c r="AM75" s="1008"/>
      <c r="AN75" s="1008"/>
      <c r="AO75" s="1009"/>
      <c r="AP75" s="1010">
        <v>308</v>
      </c>
      <c r="AQ75" s="1008"/>
      <c r="AR75" s="1008"/>
      <c r="AS75" s="1008"/>
      <c r="AT75" s="1009"/>
      <c r="AU75" s="1010" t="s">
        <v>562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555</v>
      </c>
      <c r="C76" s="1004"/>
      <c r="D76" s="1004"/>
      <c r="E76" s="1004"/>
      <c r="F76" s="1004"/>
      <c r="G76" s="1004"/>
      <c r="H76" s="1004"/>
      <c r="I76" s="1004"/>
      <c r="J76" s="1004"/>
      <c r="K76" s="1004"/>
      <c r="L76" s="1004"/>
      <c r="M76" s="1004"/>
      <c r="N76" s="1004"/>
      <c r="O76" s="1004"/>
      <c r="P76" s="1005"/>
      <c r="Q76" s="1007">
        <v>326</v>
      </c>
      <c r="R76" s="1008"/>
      <c r="S76" s="1008"/>
      <c r="T76" s="1008"/>
      <c r="U76" s="1009"/>
      <c r="V76" s="1010">
        <v>275</v>
      </c>
      <c r="W76" s="1008"/>
      <c r="X76" s="1008"/>
      <c r="Y76" s="1008"/>
      <c r="Z76" s="1009"/>
      <c r="AA76" s="1010">
        <v>51</v>
      </c>
      <c r="AB76" s="1008"/>
      <c r="AC76" s="1008"/>
      <c r="AD76" s="1008"/>
      <c r="AE76" s="1009"/>
      <c r="AF76" s="1010">
        <v>51</v>
      </c>
      <c r="AG76" s="1008"/>
      <c r="AH76" s="1008"/>
      <c r="AI76" s="1008"/>
      <c r="AJ76" s="1009"/>
      <c r="AK76" s="1010" t="s">
        <v>562</v>
      </c>
      <c r="AL76" s="1008"/>
      <c r="AM76" s="1008"/>
      <c r="AN76" s="1008"/>
      <c r="AO76" s="1009"/>
      <c r="AP76" s="1010" t="s">
        <v>562</v>
      </c>
      <c r="AQ76" s="1008"/>
      <c r="AR76" s="1008"/>
      <c r="AS76" s="1008"/>
      <c r="AT76" s="1009"/>
      <c r="AU76" s="1010" t="s">
        <v>562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556</v>
      </c>
      <c r="C77" s="1004"/>
      <c r="D77" s="1004"/>
      <c r="E77" s="1004"/>
      <c r="F77" s="1004"/>
      <c r="G77" s="1004"/>
      <c r="H77" s="1004"/>
      <c r="I77" s="1004"/>
      <c r="J77" s="1004"/>
      <c r="K77" s="1004"/>
      <c r="L77" s="1004"/>
      <c r="M77" s="1004"/>
      <c r="N77" s="1004"/>
      <c r="O77" s="1004"/>
      <c r="P77" s="1005"/>
      <c r="Q77" s="1007">
        <v>1593</v>
      </c>
      <c r="R77" s="1008"/>
      <c r="S77" s="1008"/>
      <c r="T77" s="1008"/>
      <c r="U77" s="1009"/>
      <c r="V77" s="1010">
        <v>1571</v>
      </c>
      <c r="W77" s="1008"/>
      <c r="X77" s="1008"/>
      <c r="Y77" s="1008"/>
      <c r="Z77" s="1009"/>
      <c r="AA77" s="1010">
        <v>23</v>
      </c>
      <c r="AB77" s="1008"/>
      <c r="AC77" s="1008"/>
      <c r="AD77" s="1008"/>
      <c r="AE77" s="1009"/>
      <c r="AF77" s="1010">
        <v>23</v>
      </c>
      <c r="AG77" s="1008"/>
      <c r="AH77" s="1008"/>
      <c r="AI77" s="1008"/>
      <c r="AJ77" s="1009"/>
      <c r="AK77" s="1010" t="s">
        <v>562</v>
      </c>
      <c r="AL77" s="1008"/>
      <c r="AM77" s="1008"/>
      <c r="AN77" s="1008"/>
      <c r="AO77" s="1009"/>
      <c r="AP77" s="1010">
        <v>933</v>
      </c>
      <c r="AQ77" s="1008"/>
      <c r="AR77" s="1008"/>
      <c r="AS77" s="1008"/>
      <c r="AT77" s="1009"/>
      <c r="AU77" s="1010" t="s">
        <v>562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557</v>
      </c>
      <c r="C78" s="1004"/>
      <c r="D78" s="1004"/>
      <c r="E78" s="1004"/>
      <c r="F78" s="1004"/>
      <c r="G78" s="1004"/>
      <c r="H78" s="1004"/>
      <c r="I78" s="1004"/>
      <c r="J78" s="1004"/>
      <c r="K78" s="1004"/>
      <c r="L78" s="1004"/>
      <c r="M78" s="1004"/>
      <c r="N78" s="1004"/>
      <c r="O78" s="1004"/>
      <c r="P78" s="1005"/>
      <c r="Q78" s="1006">
        <v>10</v>
      </c>
      <c r="R78" s="1000"/>
      <c r="S78" s="1000"/>
      <c r="T78" s="1000"/>
      <c r="U78" s="1000"/>
      <c r="V78" s="1000">
        <v>7</v>
      </c>
      <c r="W78" s="1000"/>
      <c r="X78" s="1000"/>
      <c r="Y78" s="1000"/>
      <c r="Z78" s="1000"/>
      <c r="AA78" s="1000">
        <v>3</v>
      </c>
      <c r="AB78" s="1000"/>
      <c r="AC78" s="1000"/>
      <c r="AD78" s="1000"/>
      <c r="AE78" s="1000"/>
      <c r="AF78" s="1000">
        <v>3</v>
      </c>
      <c r="AG78" s="1000"/>
      <c r="AH78" s="1000"/>
      <c r="AI78" s="1000"/>
      <c r="AJ78" s="1000"/>
      <c r="AK78" s="1000" t="s">
        <v>562</v>
      </c>
      <c r="AL78" s="1000"/>
      <c r="AM78" s="1000"/>
      <c r="AN78" s="1000"/>
      <c r="AO78" s="1000"/>
      <c r="AP78" s="1000" t="s">
        <v>562</v>
      </c>
      <c r="AQ78" s="1000"/>
      <c r="AR78" s="1000"/>
      <c r="AS78" s="1000"/>
      <c r="AT78" s="1000"/>
      <c r="AU78" s="1000" t="s">
        <v>562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558</v>
      </c>
      <c r="C79" s="1004"/>
      <c r="D79" s="1004"/>
      <c r="E79" s="1004"/>
      <c r="F79" s="1004"/>
      <c r="G79" s="1004"/>
      <c r="H79" s="1004"/>
      <c r="I79" s="1004"/>
      <c r="J79" s="1004"/>
      <c r="K79" s="1004"/>
      <c r="L79" s="1004"/>
      <c r="M79" s="1004"/>
      <c r="N79" s="1004"/>
      <c r="O79" s="1004"/>
      <c r="P79" s="1005"/>
      <c r="Q79" s="1006">
        <v>454</v>
      </c>
      <c r="R79" s="1000"/>
      <c r="S79" s="1000"/>
      <c r="T79" s="1000"/>
      <c r="U79" s="1000"/>
      <c r="V79" s="1000">
        <v>363</v>
      </c>
      <c r="W79" s="1000"/>
      <c r="X79" s="1000"/>
      <c r="Y79" s="1000"/>
      <c r="Z79" s="1000"/>
      <c r="AA79" s="1000">
        <v>91</v>
      </c>
      <c r="AB79" s="1000"/>
      <c r="AC79" s="1000"/>
      <c r="AD79" s="1000"/>
      <c r="AE79" s="1000"/>
      <c r="AF79" s="1000">
        <v>89</v>
      </c>
      <c r="AG79" s="1000"/>
      <c r="AH79" s="1000"/>
      <c r="AI79" s="1000"/>
      <c r="AJ79" s="1000"/>
      <c r="AK79" s="1000" t="s">
        <v>562</v>
      </c>
      <c r="AL79" s="1000"/>
      <c r="AM79" s="1000"/>
      <c r="AN79" s="1000"/>
      <c r="AO79" s="1000"/>
      <c r="AP79" s="1000" t="s">
        <v>562</v>
      </c>
      <c r="AQ79" s="1000"/>
      <c r="AR79" s="1000"/>
      <c r="AS79" s="1000"/>
      <c r="AT79" s="1000"/>
      <c r="AU79" s="1000" t="s">
        <v>562</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559</v>
      </c>
      <c r="C80" s="1004"/>
      <c r="D80" s="1004"/>
      <c r="E80" s="1004"/>
      <c r="F80" s="1004"/>
      <c r="G80" s="1004"/>
      <c r="H80" s="1004"/>
      <c r="I80" s="1004"/>
      <c r="J80" s="1004"/>
      <c r="K80" s="1004"/>
      <c r="L80" s="1004"/>
      <c r="M80" s="1004"/>
      <c r="N80" s="1004"/>
      <c r="O80" s="1004"/>
      <c r="P80" s="1005"/>
      <c r="Q80" s="1006">
        <v>181</v>
      </c>
      <c r="R80" s="1000"/>
      <c r="S80" s="1000"/>
      <c r="T80" s="1000"/>
      <c r="U80" s="1000"/>
      <c r="V80" s="1000">
        <v>108</v>
      </c>
      <c r="W80" s="1000"/>
      <c r="X80" s="1000"/>
      <c r="Y80" s="1000"/>
      <c r="Z80" s="1000"/>
      <c r="AA80" s="1000">
        <v>74</v>
      </c>
      <c r="AB80" s="1000"/>
      <c r="AC80" s="1000"/>
      <c r="AD80" s="1000"/>
      <c r="AE80" s="1000"/>
      <c r="AF80" s="1000">
        <v>74</v>
      </c>
      <c r="AG80" s="1000"/>
      <c r="AH80" s="1000"/>
      <c r="AI80" s="1000"/>
      <c r="AJ80" s="1000"/>
      <c r="AK80" s="1000" t="s">
        <v>562</v>
      </c>
      <c r="AL80" s="1000"/>
      <c r="AM80" s="1000"/>
      <c r="AN80" s="1000"/>
      <c r="AO80" s="1000"/>
      <c r="AP80" s="1000" t="s">
        <v>562</v>
      </c>
      <c r="AQ80" s="1000"/>
      <c r="AR80" s="1000"/>
      <c r="AS80" s="1000"/>
      <c r="AT80" s="1000"/>
      <c r="AU80" s="1000" t="s">
        <v>562</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560</v>
      </c>
      <c r="C81" s="1004"/>
      <c r="D81" s="1004"/>
      <c r="E81" s="1004"/>
      <c r="F81" s="1004"/>
      <c r="G81" s="1004"/>
      <c r="H81" s="1004"/>
      <c r="I81" s="1004"/>
      <c r="J81" s="1004"/>
      <c r="K81" s="1004"/>
      <c r="L81" s="1004"/>
      <c r="M81" s="1004"/>
      <c r="N81" s="1004"/>
      <c r="O81" s="1004"/>
      <c r="P81" s="1005"/>
      <c r="Q81" s="1006">
        <v>188</v>
      </c>
      <c r="R81" s="1000"/>
      <c r="S81" s="1000"/>
      <c r="T81" s="1000"/>
      <c r="U81" s="1000"/>
      <c r="V81" s="1000">
        <v>181</v>
      </c>
      <c r="W81" s="1000"/>
      <c r="X81" s="1000"/>
      <c r="Y81" s="1000"/>
      <c r="Z81" s="1000"/>
      <c r="AA81" s="1000">
        <v>7</v>
      </c>
      <c r="AB81" s="1000"/>
      <c r="AC81" s="1000"/>
      <c r="AD81" s="1000"/>
      <c r="AE81" s="1000"/>
      <c r="AF81" s="1000">
        <v>7</v>
      </c>
      <c r="AG81" s="1000"/>
      <c r="AH81" s="1000"/>
      <c r="AI81" s="1000"/>
      <c r="AJ81" s="1000"/>
      <c r="AK81" s="1000" t="s">
        <v>562</v>
      </c>
      <c r="AL81" s="1000"/>
      <c r="AM81" s="1000"/>
      <c r="AN81" s="1000"/>
      <c r="AO81" s="1000"/>
      <c r="AP81" s="1000" t="s">
        <v>563</v>
      </c>
      <c r="AQ81" s="1000"/>
      <c r="AR81" s="1000"/>
      <c r="AS81" s="1000"/>
      <c r="AT81" s="1000"/>
      <c r="AU81" s="1000" t="s">
        <v>562</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561</v>
      </c>
      <c r="C82" s="1004"/>
      <c r="D82" s="1004"/>
      <c r="E82" s="1004"/>
      <c r="F82" s="1004"/>
      <c r="G82" s="1004"/>
      <c r="H82" s="1004"/>
      <c r="I82" s="1004"/>
      <c r="J82" s="1004"/>
      <c r="K82" s="1004"/>
      <c r="L82" s="1004"/>
      <c r="M82" s="1004"/>
      <c r="N82" s="1004"/>
      <c r="O82" s="1004"/>
      <c r="P82" s="1005"/>
      <c r="Q82" s="1006">
        <v>208949</v>
      </c>
      <c r="R82" s="1000"/>
      <c r="S82" s="1000"/>
      <c r="T82" s="1000"/>
      <c r="U82" s="1000"/>
      <c r="V82" s="1000">
        <v>200190</v>
      </c>
      <c r="W82" s="1000"/>
      <c r="X82" s="1000"/>
      <c r="Y82" s="1000"/>
      <c r="Z82" s="1000"/>
      <c r="AA82" s="1000">
        <v>8759</v>
      </c>
      <c r="AB82" s="1000"/>
      <c r="AC82" s="1000"/>
      <c r="AD82" s="1000"/>
      <c r="AE82" s="1000"/>
      <c r="AF82" s="1000">
        <v>8759</v>
      </c>
      <c r="AG82" s="1000"/>
      <c r="AH82" s="1000"/>
      <c r="AI82" s="1000"/>
      <c r="AJ82" s="1000"/>
      <c r="AK82" s="1000" t="s">
        <v>562</v>
      </c>
      <c r="AL82" s="1000"/>
      <c r="AM82" s="1000"/>
      <c r="AN82" s="1000"/>
      <c r="AO82" s="1000"/>
      <c r="AP82" s="1000" t="s">
        <v>562</v>
      </c>
      <c r="AQ82" s="1000"/>
      <c r="AR82" s="1000"/>
      <c r="AS82" s="1000"/>
      <c r="AT82" s="1000"/>
      <c r="AU82" s="1000" t="s">
        <v>562</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9783</v>
      </c>
      <c r="AG88" s="988"/>
      <c r="AH88" s="988"/>
      <c r="AI88" s="988"/>
      <c r="AJ88" s="988"/>
      <c r="AK88" s="992"/>
      <c r="AL88" s="992"/>
      <c r="AM88" s="992"/>
      <c r="AN88" s="992"/>
      <c r="AO88" s="992"/>
      <c r="AP88" s="988">
        <f>SUM(AP68:AT87)</f>
        <v>1241</v>
      </c>
      <c r="AQ88" s="988"/>
      <c r="AR88" s="988"/>
      <c r="AS88" s="988"/>
      <c r="AT88" s="988"/>
      <c r="AU88" s="988" t="s">
        <v>562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111</v>
      </c>
      <c r="CS102" s="980"/>
      <c r="CT102" s="980"/>
      <c r="CU102" s="980"/>
      <c r="CV102" s="981"/>
      <c r="CW102" s="979">
        <f>SUM(CW7:DA88)</f>
        <v>9</v>
      </c>
      <c r="CX102" s="980"/>
      <c r="CY102" s="980"/>
      <c r="CZ102" s="980"/>
      <c r="DA102" s="981"/>
      <c r="DB102" s="979" t="s">
        <v>562</v>
      </c>
      <c r="DC102" s="980"/>
      <c r="DD102" s="980"/>
      <c r="DE102" s="980"/>
      <c r="DF102" s="981"/>
      <c r="DG102" s="979" t="s">
        <v>562</v>
      </c>
      <c r="DH102" s="980"/>
      <c r="DI102" s="980"/>
      <c r="DJ102" s="980"/>
      <c r="DK102" s="981"/>
      <c r="DL102" s="979" t="s">
        <v>562</v>
      </c>
      <c r="DM102" s="980"/>
      <c r="DN102" s="980"/>
      <c r="DO102" s="980"/>
      <c r="DP102" s="981"/>
      <c r="DQ102" s="979" t="s">
        <v>562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757936</v>
      </c>
      <c r="AB110" s="916"/>
      <c r="AC110" s="916"/>
      <c r="AD110" s="916"/>
      <c r="AE110" s="917"/>
      <c r="AF110" s="918">
        <v>599965</v>
      </c>
      <c r="AG110" s="916"/>
      <c r="AH110" s="916"/>
      <c r="AI110" s="916"/>
      <c r="AJ110" s="917"/>
      <c r="AK110" s="918">
        <v>525965</v>
      </c>
      <c r="AL110" s="916"/>
      <c r="AM110" s="916"/>
      <c r="AN110" s="916"/>
      <c r="AO110" s="917"/>
      <c r="AP110" s="919">
        <v>11.5</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6180981</v>
      </c>
      <c r="BR110" s="863"/>
      <c r="BS110" s="863"/>
      <c r="BT110" s="863"/>
      <c r="BU110" s="863"/>
      <c r="BV110" s="863">
        <v>6270622</v>
      </c>
      <c r="BW110" s="863"/>
      <c r="BX110" s="863"/>
      <c r="BY110" s="863"/>
      <c r="BZ110" s="863"/>
      <c r="CA110" s="863">
        <v>6591346</v>
      </c>
      <c r="CB110" s="863"/>
      <c r="CC110" s="863"/>
      <c r="CD110" s="863"/>
      <c r="CE110" s="863"/>
      <c r="CF110" s="887">
        <v>143.80000000000001</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222</v>
      </c>
      <c r="BR111" s="835"/>
      <c r="BS111" s="835"/>
      <c r="BT111" s="835"/>
      <c r="BU111" s="835"/>
      <c r="BV111" s="835" t="s">
        <v>222</v>
      </c>
      <c r="BW111" s="835"/>
      <c r="BX111" s="835"/>
      <c r="BY111" s="835"/>
      <c r="BZ111" s="835"/>
      <c r="CA111" s="835" t="s">
        <v>222</v>
      </c>
      <c r="CB111" s="835"/>
      <c r="CC111" s="835"/>
      <c r="CD111" s="835"/>
      <c r="CE111" s="835"/>
      <c r="CF111" s="896" t="s">
        <v>222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3581536</v>
      </c>
      <c r="BR112" s="835"/>
      <c r="BS112" s="835"/>
      <c r="BT112" s="835"/>
      <c r="BU112" s="835"/>
      <c r="BV112" s="835">
        <v>3665008</v>
      </c>
      <c r="BW112" s="835"/>
      <c r="BX112" s="835"/>
      <c r="BY112" s="835"/>
      <c r="BZ112" s="835"/>
      <c r="CA112" s="835">
        <v>3647321</v>
      </c>
      <c r="CB112" s="835"/>
      <c r="CC112" s="835"/>
      <c r="CD112" s="835"/>
      <c r="CE112" s="835"/>
      <c r="CF112" s="896">
        <v>79.599999999999994</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90273</v>
      </c>
      <c r="AB113" s="944"/>
      <c r="AC113" s="944"/>
      <c r="AD113" s="944"/>
      <c r="AE113" s="945"/>
      <c r="AF113" s="946">
        <v>109564</v>
      </c>
      <c r="AG113" s="944"/>
      <c r="AH113" s="944"/>
      <c r="AI113" s="944"/>
      <c r="AJ113" s="945"/>
      <c r="AK113" s="946">
        <v>123470</v>
      </c>
      <c r="AL113" s="944"/>
      <c r="AM113" s="944"/>
      <c r="AN113" s="944"/>
      <c r="AO113" s="945"/>
      <c r="AP113" s="947">
        <v>2.7</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372236</v>
      </c>
      <c r="BR113" s="835"/>
      <c r="BS113" s="835"/>
      <c r="BT113" s="835"/>
      <c r="BU113" s="835"/>
      <c r="BV113" s="835">
        <v>244687</v>
      </c>
      <c r="BW113" s="835"/>
      <c r="BX113" s="835"/>
      <c r="BY113" s="835"/>
      <c r="BZ113" s="835"/>
      <c r="CA113" s="835">
        <v>215383</v>
      </c>
      <c r="CB113" s="835"/>
      <c r="CC113" s="835"/>
      <c r="CD113" s="835"/>
      <c r="CE113" s="835"/>
      <c r="CF113" s="896">
        <v>4.7</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24252</v>
      </c>
      <c r="AB114" s="798"/>
      <c r="AC114" s="798"/>
      <c r="AD114" s="798"/>
      <c r="AE114" s="799"/>
      <c r="AF114" s="800">
        <v>25392</v>
      </c>
      <c r="AG114" s="798"/>
      <c r="AH114" s="798"/>
      <c r="AI114" s="798"/>
      <c r="AJ114" s="799"/>
      <c r="AK114" s="800">
        <v>33686</v>
      </c>
      <c r="AL114" s="798"/>
      <c r="AM114" s="798"/>
      <c r="AN114" s="798"/>
      <c r="AO114" s="799"/>
      <c r="AP114" s="845">
        <v>0.7</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605320</v>
      </c>
      <c r="BR114" s="835"/>
      <c r="BS114" s="835"/>
      <c r="BT114" s="835"/>
      <c r="BU114" s="835"/>
      <c r="BV114" s="835">
        <v>564157</v>
      </c>
      <c r="BW114" s="835"/>
      <c r="BX114" s="835"/>
      <c r="BY114" s="835"/>
      <c r="BZ114" s="835"/>
      <c r="CA114" s="835">
        <v>587604</v>
      </c>
      <c r="CB114" s="835"/>
      <c r="CC114" s="835"/>
      <c r="CD114" s="835"/>
      <c r="CE114" s="835"/>
      <c r="CF114" s="896">
        <v>12.8</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7938</v>
      </c>
      <c r="AB115" s="944"/>
      <c r="AC115" s="944"/>
      <c r="AD115" s="944"/>
      <c r="AE115" s="945"/>
      <c r="AF115" s="946">
        <v>413</v>
      </c>
      <c r="AG115" s="944"/>
      <c r="AH115" s="944"/>
      <c r="AI115" s="944"/>
      <c r="AJ115" s="945"/>
      <c r="AK115" s="946">
        <v>575</v>
      </c>
      <c r="AL115" s="944"/>
      <c r="AM115" s="944"/>
      <c r="AN115" s="944"/>
      <c r="AO115" s="945"/>
      <c r="AP115" s="947">
        <v>0</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880399</v>
      </c>
      <c r="AB117" s="930"/>
      <c r="AC117" s="930"/>
      <c r="AD117" s="930"/>
      <c r="AE117" s="931"/>
      <c r="AF117" s="932">
        <v>735334</v>
      </c>
      <c r="AG117" s="930"/>
      <c r="AH117" s="930"/>
      <c r="AI117" s="930"/>
      <c r="AJ117" s="931"/>
      <c r="AK117" s="932">
        <v>683696</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10740073</v>
      </c>
      <c r="BR119" s="866"/>
      <c r="BS119" s="866"/>
      <c r="BT119" s="866"/>
      <c r="BU119" s="866"/>
      <c r="BV119" s="866">
        <v>10744474</v>
      </c>
      <c r="BW119" s="866"/>
      <c r="BX119" s="866"/>
      <c r="BY119" s="866"/>
      <c r="BZ119" s="866"/>
      <c r="CA119" s="866">
        <v>11041654</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222</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3709590</v>
      </c>
      <c r="BR120" s="863"/>
      <c r="BS120" s="863"/>
      <c r="BT120" s="863"/>
      <c r="BU120" s="863"/>
      <c r="BV120" s="863">
        <v>3608159</v>
      </c>
      <c r="BW120" s="863"/>
      <c r="BX120" s="863"/>
      <c r="BY120" s="863"/>
      <c r="BZ120" s="863"/>
      <c r="CA120" s="863">
        <v>3422863</v>
      </c>
      <c r="CB120" s="863"/>
      <c r="CC120" s="863"/>
      <c r="CD120" s="863"/>
      <c r="CE120" s="863"/>
      <c r="CF120" s="887">
        <v>74.7</v>
      </c>
      <c r="CG120" s="888"/>
      <c r="CH120" s="888"/>
      <c r="CI120" s="888"/>
      <c r="CJ120" s="888"/>
      <c r="CK120" s="889" t="s">
        <v>441</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3229847</v>
      </c>
      <c r="DH120" s="863"/>
      <c r="DI120" s="863"/>
      <c r="DJ120" s="863"/>
      <c r="DK120" s="863"/>
      <c r="DL120" s="863">
        <v>3317487</v>
      </c>
      <c r="DM120" s="863"/>
      <c r="DN120" s="863"/>
      <c r="DO120" s="863"/>
      <c r="DP120" s="863"/>
      <c r="DQ120" s="863">
        <v>3414794</v>
      </c>
      <c r="DR120" s="863"/>
      <c r="DS120" s="863"/>
      <c r="DT120" s="863"/>
      <c r="DU120" s="863"/>
      <c r="DV120" s="864">
        <v>74.5</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168271</v>
      </c>
      <c r="BR121" s="835"/>
      <c r="BS121" s="835"/>
      <c r="BT121" s="835"/>
      <c r="BU121" s="835"/>
      <c r="BV121" s="835">
        <v>115008</v>
      </c>
      <c r="BW121" s="835"/>
      <c r="BX121" s="835"/>
      <c r="BY121" s="835"/>
      <c r="BZ121" s="835"/>
      <c r="CA121" s="835">
        <v>111464</v>
      </c>
      <c r="CB121" s="835"/>
      <c r="CC121" s="835"/>
      <c r="CD121" s="835"/>
      <c r="CE121" s="835"/>
      <c r="CF121" s="896">
        <v>2.4</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214686</v>
      </c>
      <c r="DH121" s="835"/>
      <c r="DI121" s="835"/>
      <c r="DJ121" s="835"/>
      <c r="DK121" s="835"/>
      <c r="DL121" s="835">
        <v>192411</v>
      </c>
      <c r="DM121" s="835"/>
      <c r="DN121" s="835"/>
      <c r="DO121" s="835"/>
      <c r="DP121" s="835"/>
      <c r="DQ121" s="835">
        <v>172218</v>
      </c>
      <c r="DR121" s="835"/>
      <c r="DS121" s="835"/>
      <c r="DT121" s="835"/>
      <c r="DU121" s="835"/>
      <c r="DV121" s="812">
        <v>3.8</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7450351</v>
      </c>
      <c r="BR122" s="866"/>
      <c r="BS122" s="866"/>
      <c r="BT122" s="866"/>
      <c r="BU122" s="866"/>
      <c r="BV122" s="866">
        <v>7453569</v>
      </c>
      <c r="BW122" s="866"/>
      <c r="BX122" s="866"/>
      <c r="BY122" s="866"/>
      <c r="BZ122" s="866"/>
      <c r="CA122" s="866">
        <v>7563194</v>
      </c>
      <c r="CB122" s="866"/>
      <c r="CC122" s="866"/>
      <c r="CD122" s="866"/>
      <c r="CE122" s="866"/>
      <c r="CF122" s="867">
        <v>165</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137003</v>
      </c>
      <c r="DH122" s="835"/>
      <c r="DI122" s="835"/>
      <c r="DJ122" s="835"/>
      <c r="DK122" s="835"/>
      <c r="DL122" s="835">
        <v>155110</v>
      </c>
      <c r="DM122" s="835"/>
      <c r="DN122" s="835"/>
      <c r="DO122" s="835"/>
      <c r="DP122" s="835"/>
      <c r="DQ122" s="835">
        <v>60309</v>
      </c>
      <c r="DR122" s="835"/>
      <c r="DS122" s="835"/>
      <c r="DT122" s="835"/>
      <c r="DU122" s="835"/>
      <c r="DV122" s="812">
        <v>1.3</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7358</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11328212</v>
      </c>
      <c r="BR123" s="854"/>
      <c r="BS123" s="854"/>
      <c r="BT123" s="854"/>
      <c r="BU123" s="854"/>
      <c r="BV123" s="854">
        <v>11176736</v>
      </c>
      <c r="BW123" s="854"/>
      <c r="BX123" s="854"/>
      <c r="BY123" s="854"/>
      <c r="BZ123" s="854"/>
      <c r="CA123" s="854">
        <v>11097521</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222</v>
      </c>
      <c r="DH123" s="798"/>
      <c r="DI123" s="798"/>
      <c r="DJ123" s="798"/>
      <c r="DK123" s="799"/>
      <c r="DL123" s="800" t="s">
        <v>222</v>
      </c>
      <c r="DM123" s="798"/>
      <c r="DN123" s="798"/>
      <c r="DO123" s="798"/>
      <c r="DP123" s="799"/>
      <c r="DQ123" s="800" t="s">
        <v>222</v>
      </c>
      <c r="DR123" s="798"/>
      <c r="DS123" s="798"/>
      <c r="DT123" s="798"/>
      <c r="DU123" s="799"/>
      <c r="DV123" s="845" t="s">
        <v>222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222</v>
      </c>
      <c r="BR124" s="852"/>
      <c r="BS124" s="852"/>
      <c r="BT124" s="852"/>
      <c r="BU124" s="852"/>
      <c r="BV124" s="852" t="s">
        <v>222</v>
      </c>
      <c r="BW124" s="852"/>
      <c r="BX124" s="852"/>
      <c r="BY124" s="852"/>
      <c r="BZ124" s="852"/>
      <c r="CA124" s="852" t="s">
        <v>222</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580</v>
      </c>
      <c r="AB127" s="798"/>
      <c r="AC127" s="798"/>
      <c r="AD127" s="798"/>
      <c r="AE127" s="799"/>
      <c r="AF127" s="800">
        <v>413</v>
      </c>
      <c r="AG127" s="798"/>
      <c r="AH127" s="798"/>
      <c r="AI127" s="798"/>
      <c r="AJ127" s="799"/>
      <c r="AK127" s="800">
        <v>575</v>
      </c>
      <c r="AL127" s="798"/>
      <c r="AM127" s="798"/>
      <c r="AN127" s="798"/>
      <c r="AO127" s="799"/>
      <c r="AP127" s="845">
        <v>0</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19714</v>
      </c>
      <c r="AB128" s="819"/>
      <c r="AC128" s="819"/>
      <c r="AD128" s="819"/>
      <c r="AE128" s="820"/>
      <c r="AF128" s="821">
        <v>972</v>
      </c>
      <c r="AG128" s="819"/>
      <c r="AH128" s="819"/>
      <c r="AI128" s="819"/>
      <c r="AJ128" s="820"/>
      <c r="AK128" s="821">
        <v>16255</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222</v>
      </c>
      <c r="BG128" s="805"/>
      <c r="BH128" s="805"/>
      <c r="BI128" s="805"/>
      <c r="BJ128" s="805"/>
      <c r="BK128" s="805"/>
      <c r="BL128" s="828"/>
      <c r="BM128" s="804">
        <v>14.87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5364224</v>
      </c>
      <c r="AB129" s="798"/>
      <c r="AC129" s="798"/>
      <c r="AD129" s="798"/>
      <c r="AE129" s="799"/>
      <c r="AF129" s="800">
        <v>5362529</v>
      </c>
      <c r="AG129" s="798"/>
      <c r="AH129" s="798"/>
      <c r="AI129" s="798"/>
      <c r="AJ129" s="799"/>
      <c r="AK129" s="800">
        <v>5195560</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222</v>
      </c>
      <c r="BG129" s="788"/>
      <c r="BH129" s="788"/>
      <c r="BI129" s="788"/>
      <c r="BJ129" s="788"/>
      <c r="BK129" s="788"/>
      <c r="BL129" s="789"/>
      <c r="BM129" s="787">
        <v>19.87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773589</v>
      </c>
      <c r="AB130" s="798"/>
      <c r="AC130" s="798"/>
      <c r="AD130" s="798"/>
      <c r="AE130" s="799"/>
      <c r="AF130" s="800">
        <v>676180</v>
      </c>
      <c r="AG130" s="798"/>
      <c r="AH130" s="798"/>
      <c r="AI130" s="798"/>
      <c r="AJ130" s="799"/>
      <c r="AK130" s="800">
        <v>611416</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4590635</v>
      </c>
      <c r="AB131" s="781"/>
      <c r="AC131" s="781"/>
      <c r="AD131" s="781"/>
      <c r="AE131" s="782"/>
      <c r="AF131" s="783">
        <v>4686349</v>
      </c>
      <c r="AG131" s="781"/>
      <c r="AH131" s="781"/>
      <c r="AI131" s="781"/>
      <c r="AJ131" s="782"/>
      <c r="AK131" s="783">
        <v>4584144</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222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1.897253866</v>
      </c>
      <c r="AB132" s="761"/>
      <c r="AC132" s="761"/>
      <c r="AD132" s="761"/>
      <c r="AE132" s="762"/>
      <c r="AF132" s="763">
        <v>1.241520851</v>
      </c>
      <c r="AG132" s="761"/>
      <c r="AH132" s="761"/>
      <c r="AI132" s="761"/>
      <c r="AJ132" s="762"/>
      <c r="AK132" s="763">
        <v>1.2221474720000001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3.8</v>
      </c>
      <c r="AB133" s="740"/>
      <c r="AC133" s="740"/>
      <c r="AD133" s="740"/>
      <c r="AE133" s="741"/>
      <c r="AF133" s="739">
        <v>2.2999999999999998</v>
      </c>
      <c r="AG133" s="740"/>
      <c r="AH133" s="740"/>
      <c r="AI133" s="740"/>
      <c r="AJ133" s="741"/>
      <c r="AK133" s="739">
        <v>1.4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1623251</v>
      </c>
      <c r="L9" s="266">
        <v>75164</v>
      </c>
      <c r="M9" s="267">
        <v>55845</v>
      </c>
      <c r="N9" s="268">
        <v>34.6</v>
      </c>
    </row>
    <row r="10" spans="1:16" x14ac:dyDescent="0.15">
      <c r="A10" s="250"/>
      <c r="B10" s="246"/>
      <c r="C10" s="246"/>
      <c r="D10" s="246"/>
      <c r="E10" s="246"/>
      <c r="F10" s="246"/>
      <c r="G10" s="1166" t="s">
        <v>479</v>
      </c>
      <c r="H10" s="1167"/>
      <c r="I10" s="1167"/>
      <c r="J10" s="1168"/>
      <c r="K10" s="269">
        <v>141483</v>
      </c>
      <c r="L10" s="270">
        <v>6551</v>
      </c>
      <c r="M10" s="271">
        <v>5607</v>
      </c>
      <c r="N10" s="272">
        <v>16.8</v>
      </c>
    </row>
    <row r="11" spans="1:16" ht="13.5" customHeight="1" x14ac:dyDescent="0.15">
      <c r="A11" s="250"/>
      <c r="B11" s="246"/>
      <c r="C11" s="246"/>
      <c r="D11" s="246"/>
      <c r="E11" s="246"/>
      <c r="F11" s="246"/>
      <c r="G11" s="1166" t="s">
        <v>480</v>
      </c>
      <c r="H11" s="1167"/>
      <c r="I11" s="1167"/>
      <c r="J11" s="1168"/>
      <c r="K11" s="269">
        <v>327207</v>
      </c>
      <c r="L11" s="270">
        <v>15151</v>
      </c>
      <c r="M11" s="271">
        <v>8384</v>
      </c>
      <c r="N11" s="272">
        <v>80.7</v>
      </c>
    </row>
    <row r="12" spans="1:16" ht="13.5" customHeight="1" x14ac:dyDescent="0.15">
      <c r="A12" s="250"/>
      <c r="B12" s="246"/>
      <c r="C12" s="246"/>
      <c r="D12" s="246"/>
      <c r="E12" s="246"/>
      <c r="F12" s="246"/>
      <c r="G12" s="1166" t="s">
        <v>481</v>
      </c>
      <c r="H12" s="1167"/>
      <c r="I12" s="1167"/>
      <c r="J12" s="1168"/>
      <c r="K12" s="269">
        <v>17685</v>
      </c>
      <c r="L12" s="270">
        <v>819</v>
      </c>
      <c r="M12" s="271">
        <v>147</v>
      </c>
      <c r="N12" s="272">
        <v>457.1</v>
      </c>
    </row>
    <row r="13" spans="1:16" ht="13.5" customHeight="1" x14ac:dyDescent="0.15">
      <c r="A13" s="250"/>
      <c r="B13" s="246"/>
      <c r="C13" s="246"/>
      <c r="D13" s="246"/>
      <c r="E13" s="246"/>
      <c r="F13" s="246"/>
      <c r="G13" s="1166" t="s">
        <v>482</v>
      </c>
      <c r="H13" s="1167"/>
      <c r="I13" s="1167"/>
      <c r="J13" s="1168"/>
      <c r="K13" s="269" t="s">
        <v>483</v>
      </c>
      <c r="L13" s="270" t="s">
        <v>483</v>
      </c>
      <c r="M13" s="271">
        <v>6</v>
      </c>
      <c r="N13" s="272" t="s">
        <v>483</v>
      </c>
    </row>
    <row r="14" spans="1:16" ht="13.5" customHeight="1" x14ac:dyDescent="0.15">
      <c r="A14" s="250"/>
      <c r="B14" s="246"/>
      <c r="C14" s="246"/>
      <c r="D14" s="246"/>
      <c r="E14" s="246"/>
      <c r="F14" s="246"/>
      <c r="G14" s="1166" t="s">
        <v>484</v>
      </c>
      <c r="H14" s="1167"/>
      <c r="I14" s="1167"/>
      <c r="J14" s="1168"/>
      <c r="K14" s="269" t="s">
        <v>483</v>
      </c>
      <c r="L14" s="270" t="s">
        <v>483</v>
      </c>
      <c r="M14" s="271">
        <v>2653</v>
      </c>
      <c r="N14" s="272" t="s">
        <v>483</v>
      </c>
    </row>
    <row r="15" spans="1:16" ht="13.5" customHeight="1" x14ac:dyDescent="0.15">
      <c r="A15" s="250"/>
      <c r="B15" s="246"/>
      <c r="C15" s="246"/>
      <c r="D15" s="246"/>
      <c r="E15" s="246"/>
      <c r="F15" s="246"/>
      <c r="G15" s="1166" t="s">
        <v>485</v>
      </c>
      <c r="H15" s="1167"/>
      <c r="I15" s="1167"/>
      <c r="J15" s="1168"/>
      <c r="K15" s="269">
        <v>35745</v>
      </c>
      <c r="L15" s="270">
        <v>1655</v>
      </c>
      <c r="M15" s="271">
        <v>1240</v>
      </c>
      <c r="N15" s="272">
        <v>33.5</v>
      </c>
    </row>
    <row r="16" spans="1:16" x14ac:dyDescent="0.15">
      <c r="A16" s="250"/>
      <c r="B16" s="246"/>
      <c r="C16" s="246"/>
      <c r="D16" s="246"/>
      <c r="E16" s="246"/>
      <c r="F16" s="246"/>
      <c r="G16" s="1169" t="s">
        <v>486</v>
      </c>
      <c r="H16" s="1170"/>
      <c r="I16" s="1170"/>
      <c r="J16" s="1171"/>
      <c r="K16" s="270">
        <v>-119835</v>
      </c>
      <c r="L16" s="270">
        <v>-5549</v>
      </c>
      <c r="M16" s="271">
        <v>-5294</v>
      </c>
      <c r="N16" s="272">
        <v>4.8</v>
      </c>
    </row>
    <row r="17" spans="1:16" x14ac:dyDescent="0.15">
      <c r="A17" s="250"/>
      <c r="B17" s="246"/>
      <c r="C17" s="246"/>
      <c r="D17" s="246"/>
      <c r="E17" s="246"/>
      <c r="F17" s="246"/>
      <c r="G17" s="1169" t="s">
        <v>170</v>
      </c>
      <c r="H17" s="1170"/>
      <c r="I17" s="1170"/>
      <c r="J17" s="1171"/>
      <c r="K17" s="270">
        <v>2025536</v>
      </c>
      <c r="L17" s="270">
        <v>93792</v>
      </c>
      <c r="M17" s="271">
        <v>68586</v>
      </c>
      <c r="N17" s="272">
        <v>36.799999999999997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7.87</v>
      </c>
      <c r="L21" s="283">
        <v>6.42</v>
      </c>
      <c r="M21" s="284">
        <v>1.45</v>
      </c>
      <c r="N21" s="251"/>
      <c r="O21" s="285"/>
      <c r="P21" s="281"/>
    </row>
    <row r="22" spans="1:16" s="286" customFormat="1" x14ac:dyDescent="0.15">
      <c r="A22" s="281"/>
      <c r="B22" s="251"/>
      <c r="C22" s="251"/>
      <c r="D22" s="251"/>
      <c r="E22" s="251"/>
      <c r="F22" s="251"/>
      <c r="G22" s="1163" t="s">
        <v>492</v>
      </c>
      <c r="H22" s="1164"/>
      <c r="I22" s="1164"/>
      <c r="J22" s="1165"/>
      <c r="K22" s="287">
        <v>93.9</v>
      </c>
      <c r="L22" s="288">
        <v>97.3</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525965</v>
      </c>
      <c r="L32" s="296">
        <v>24355</v>
      </c>
      <c r="M32" s="297">
        <v>31128</v>
      </c>
      <c r="N32" s="298">
        <v>-21.8</v>
      </c>
    </row>
    <row r="33" spans="1:16" ht="13.5" customHeight="1" x14ac:dyDescent="0.15">
      <c r="A33" s="250"/>
      <c r="B33" s="246"/>
      <c r="C33" s="246"/>
      <c r="D33" s="246"/>
      <c r="E33" s="246"/>
      <c r="F33" s="246"/>
      <c r="G33" s="1154" t="s">
        <v>497</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498</v>
      </c>
      <c r="H34" s="1155"/>
      <c r="I34" s="1155"/>
      <c r="J34" s="1156"/>
      <c r="K34" s="296" t="s">
        <v>483</v>
      </c>
      <c r="L34" s="296" t="s">
        <v>483</v>
      </c>
      <c r="M34" s="297" t="s">
        <v>483</v>
      </c>
      <c r="N34" s="298" t="s">
        <v>483</v>
      </c>
    </row>
    <row r="35" spans="1:16" ht="27" customHeight="1" x14ac:dyDescent="0.15">
      <c r="A35" s="250"/>
      <c r="B35" s="246"/>
      <c r="C35" s="246"/>
      <c r="D35" s="246"/>
      <c r="E35" s="246"/>
      <c r="F35" s="246"/>
      <c r="G35" s="1154" t="s">
        <v>499</v>
      </c>
      <c r="H35" s="1155"/>
      <c r="I35" s="1155"/>
      <c r="J35" s="1156"/>
      <c r="K35" s="296">
        <v>123470</v>
      </c>
      <c r="L35" s="296">
        <v>5717</v>
      </c>
      <c r="M35" s="297">
        <v>9784</v>
      </c>
      <c r="N35" s="298">
        <v>-41.6</v>
      </c>
    </row>
    <row r="36" spans="1:16" ht="27" customHeight="1" x14ac:dyDescent="0.15">
      <c r="A36" s="250"/>
      <c r="B36" s="246"/>
      <c r="C36" s="246"/>
      <c r="D36" s="246"/>
      <c r="E36" s="246"/>
      <c r="F36" s="246"/>
      <c r="G36" s="1154" t="s">
        <v>500</v>
      </c>
      <c r="H36" s="1155"/>
      <c r="I36" s="1155"/>
      <c r="J36" s="1156"/>
      <c r="K36" s="296">
        <v>33686</v>
      </c>
      <c r="L36" s="296">
        <v>1560</v>
      </c>
      <c r="M36" s="297">
        <v>2611</v>
      </c>
      <c r="N36" s="298">
        <v>-40.299999999999997</v>
      </c>
    </row>
    <row r="37" spans="1:16" ht="13.5" customHeight="1" x14ac:dyDescent="0.15">
      <c r="A37" s="250"/>
      <c r="B37" s="246"/>
      <c r="C37" s="246"/>
      <c r="D37" s="246"/>
      <c r="E37" s="246"/>
      <c r="F37" s="246"/>
      <c r="G37" s="1154" t="s">
        <v>501</v>
      </c>
      <c r="H37" s="1155"/>
      <c r="I37" s="1155"/>
      <c r="J37" s="1156"/>
      <c r="K37" s="296">
        <v>575</v>
      </c>
      <c r="L37" s="296">
        <v>27</v>
      </c>
      <c r="M37" s="297">
        <v>1177</v>
      </c>
      <c r="N37" s="298">
        <v>-97.7</v>
      </c>
    </row>
    <row r="38" spans="1:16" ht="27" customHeight="1" x14ac:dyDescent="0.15">
      <c r="A38" s="250"/>
      <c r="B38" s="246"/>
      <c r="C38" s="246"/>
      <c r="D38" s="246"/>
      <c r="E38" s="246"/>
      <c r="F38" s="246"/>
      <c r="G38" s="1157" t="s">
        <v>502</v>
      </c>
      <c r="H38" s="1158"/>
      <c r="I38" s="1158"/>
      <c r="J38" s="1159"/>
      <c r="K38" s="299" t="s">
        <v>483</v>
      </c>
      <c r="L38" s="299" t="s">
        <v>483</v>
      </c>
      <c r="M38" s="300">
        <v>1</v>
      </c>
      <c r="N38" s="301" t="s">
        <v>483</v>
      </c>
      <c r="O38" s="295"/>
    </row>
    <row r="39" spans="1:16" x14ac:dyDescent="0.15">
      <c r="A39" s="250"/>
      <c r="B39" s="246"/>
      <c r="C39" s="246"/>
      <c r="D39" s="246"/>
      <c r="E39" s="246"/>
      <c r="F39" s="246"/>
      <c r="G39" s="1157" t="s">
        <v>503</v>
      </c>
      <c r="H39" s="1158"/>
      <c r="I39" s="1158"/>
      <c r="J39" s="1159"/>
      <c r="K39" s="302">
        <v>-16255</v>
      </c>
      <c r="L39" s="302">
        <v>-753</v>
      </c>
      <c r="M39" s="303">
        <v>-3247</v>
      </c>
      <c r="N39" s="304">
        <v>-76.8</v>
      </c>
      <c r="O39" s="295"/>
    </row>
    <row r="40" spans="1:16" ht="27" customHeight="1" x14ac:dyDescent="0.15">
      <c r="A40" s="250"/>
      <c r="B40" s="246"/>
      <c r="C40" s="246"/>
      <c r="D40" s="246"/>
      <c r="E40" s="246"/>
      <c r="F40" s="246"/>
      <c r="G40" s="1154" t="s">
        <v>504</v>
      </c>
      <c r="H40" s="1155"/>
      <c r="I40" s="1155"/>
      <c r="J40" s="1156"/>
      <c r="K40" s="302">
        <v>-611416</v>
      </c>
      <c r="L40" s="302">
        <v>-28312</v>
      </c>
      <c r="M40" s="303">
        <v>-28558</v>
      </c>
      <c r="N40" s="304">
        <v>-0.9</v>
      </c>
      <c r="O40" s="295"/>
    </row>
    <row r="41" spans="1:16" x14ac:dyDescent="0.15">
      <c r="A41" s="250"/>
      <c r="B41" s="246"/>
      <c r="C41" s="246"/>
      <c r="D41" s="246"/>
      <c r="E41" s="246"/>
      <c r="F41" s="246"/>
      <c r="G41" s="1160" t="s">
        <v>282</v>
      </c>
      <c r="H41" s="1161"/>
      <c r="I41" s="1161"/>
      <c r="J41" s="1162"/>
      <c r="K41" s="296">
        <v>56025</v>
      </c>
      <c r="L41" s="302">
        <v>2594</v>
      </c>
      <c r="M41" s="303">
        <v>12895</v>
      </c>
      <c r="N41" s="304">
        <v>-79.900000000000006</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2228857</v>
      </c>
      <c r="J51" s="322">
        <v>101096</v>
      </c>
      <c r="K51" s="323">
        <v>96.1</v>
      </c>
      <c r="L51" s="324">
        <v>46819</v>
      </c>
      <c r="M51" s="325">
        <v>9.3000000000000007</v>
      </c>
      <c r="N51" s="326">
        <v>86.8</v>
      </c>
    </row>
    <row r="52" spans="1:14" x14ac:dyDescent="0.15">
      <c r="A52" s="250"/>
      <c r="B52" s="246"/>
      <c r="C52" s="246"/>
      <c r="D52" s="246"/>
      <c r="E52" s="246"/>
      <c r="F52" s="246"/>
      <c r="G52" s="327"/>
      <c r="H52" s="328" t="s">
        <v>515</v>
      </c>
      <c r="I52" s="329">
        <v>559297</v>
      </c>
      <c r="J52" s="330">
        <v>25368</v>
      </c>
      <c r="K52" s="331">
        <v>-12.2</v>
      </c>
      <c r="L52" s="332">
        <v>24121</v>
      </c>
      <c r="M52" s="333">
        <v>9.5</v>
      </c>
      <c r="N52" s="334">
        <v>-21.7</v>
      </c>
    </row>
    <row r="53" spans="1:14" x14ac:dyDescent="0.15">
      <c r="A53" s="250"/>
      <c r="B53" s="246"/>
      <c r="C53" s="246"/>
      <c r="D53" s="246"/>
      <c r="E53" s="246"/>
      <c r="F53" s="246"/>
      <c r="G53" s="312" t="s">
        <v>516</v>
      </c>
      <c r="H53" s="313"/>
      <c r="I53" s="321">
        <v>589562</v>
      </c>
      <c r="J53" s="322">
        <v>26770</v>
      </c>
      <c r="K53" s="323">
        <v>-73.5</v>
      </c>
      <c r="L53" s="324">
        <v>53270</v>
      </c>
      <c r="M53" s="325">
        <v>13.8</v>
      </c>
      <c r="N53" s="326">
        <v>-87.3</v>
      </c>
    </row>
    <row r="54" spans="1:14" x14ac:dyDescent="0.15">
      <c r="A54" s="250"/>
      <c r="B54" s="246"/>
      <c r="C54" s="246"/>
      <c r="D54" s="246"/>
      <c r="E54" s="246"/>
      <c r="F54" s="246"/>
      <c r="G54" s="327"/>
      <c r="H54" s="328" t="s">
        <v>515</v>
      </c>
      <c r="I54" s="329">
        <v>516589</v>
      </c>
      <c r="J54" s="330">
        <v>23457</v>
      </c>
      <c r="K54" s="331">
        <v>-7.5</v>
      </c>
      <c r="L54" s="332">
        <v>24316</v>
      </c>
      <c r="M54" s="333">
        <v>0.8</v>
      </c>
      <c r="N54" s="334">
        <v>-8.3000000000000007</v>
      </c>
    </row>
    <row r="55" spans="1:14" x14ac:dyDescent="0.15">
      <c r="A55" s="250"/>
      <c r="B55" s="246"/>
      <c r="C55" s="246"/>
      <c r="D55" s="246"/>
      <c r="E55" s="246"/>
      <c r="F55" s="246"/>
      <c r="G55" s="312" t="s">
        <v>517</v>
      </c>
      <c r="H55" s="313"/>
      <c r="I55" s="321">
        <v>572222</v>
      </c>
      <c r="J55" s="322">
        <v>26196</v>
      </c>
      <c r="K55" s="323">
        <v>-2.1</v>
      </c>
      <c r="L55" s="324">
        <v>53292</v>
      </c>
      <c r="M55" s="325">
        <v>0</v>
      </c>
      <c r="N55" s="326">
        <v>-2.1</v>
      </c>
    </row>
    <row r="56" spans="1:14" x14ac:dyDescent="0.15">
      <c r="A56" s="250"/>
      <c r="B56" s="246"/>
      <c r="C56" s="246"/>
      <c r="D56" s="246"/>
      <c r="E56" s="246"/>
      <c r="F56" s="246"/>
      <c r="G56" s="327"/>
      <c r="H56" s="328" t="s">
        <v>515</v>
      </c>
      <c r="I56" s="329">
        <v>563049</v>
      </c>
      <c r="J56" s="330">
        <v>25776</v>
      </c>
      <c r="K56" s="331">
        <v>9.9</v>
      </c>
      <c r="L56" s="332">
        <v>28900</v>
      </c>
      <c r="M56" s="333">
        <v>18.899999999999999</v>
      </c>
      <c r="N56" s="334">
        <v>-9</v>
      </c>
    </row>
    <row r="57" spans="1:14" x14ac:dyDescent="0.15">
      <c r="A57" s="250"/>
      <c r="B57" s="246"/>
      <c r="C57" s="246"/>
      <c r="D57" s="246"/>
      <c r="E57" s="246"/>
      <c r="F57" s="246"/>
      <c r="G57" s="312" t="s">
        <v>518</v>
      </c>
      <c r="H57" s="313"/>
      <c r="I57" s="321">
        <v>1066986</v>
      </c>
      <c r="J57" s="322">
        <v>49370</v>
      </c>
      <c r="K57" s="323">
        <v>88.5</v>
      </c>
      <c r="L57" s="324">
        <v>49919</v>
      </c>
      <c r="M57" s="325">
        <v>-6.3</v>
      </c>
      <c r="N57" s="326">
        <v>94.8</v>
      </c>
    </row>
    <row r="58" spans="1:14" x14ac:dyDescent="0.15">
      <c r="A58" s="250"/>
      <c r="B58" s="246"/>
      <c r="C58" s="246"/>
      <c r="D58" s="246"/>
      <c r="E58" s="246"/>
      <c r="F58" s="246"/>
      <c r="G58" s="327"/>
      <c r="H58" s="328" t="s">
        <v>515</v>
      </c>
      <c r="I58" s="329">
        <v>1026502</v>
      </c>
      <c r="J58" s="330">
        <v>47497</v>
      </c>
      <c r="K58" s="331">
        <v>84.3</v>
      </c>
      <c r="L58" s="332">
        <v>26398</v>
      </c>
      <c r="M58" s="333">
        <v>-8.6999999999999993</v>
      </c>
      <c r="N58" s="334">
        <v>93</v>
      </c>
    </row>
    <row r="59" spans="1:14" x14ac:dyDescent="0.15">
      <c r="A59" s="250"/>
      <c r="B59" s="246"/>
      <c r="C59" s="246"/>
      <c r="D59" s="246"/>
      <c r="E59" s="246"/>
      <c r="F59" s="246"/>
      <c r="G59" s="312" t="s">
        <v>519</v>
      </c>
      <c r="H59" s="313"/>
      <c r="I59" s="321">
        <v>1077104</v>
      </c>
      <c r="J59" s="322">
        <v>49875</v>
      </c>
      <c r="K59" s="323">
        <v>1</v>
      </c>
      <c r="L59" s="324">
        <v>47738</v>
      </c>
      <c r="M59" s="325">
        <v>-4.4000000000000004</v>
      </c>
      <c r="N59" s="326">
        <v>5.4</v>
      </c>
    </row>
    <row r="60" spans="1:14" x14ac:dyDescent="0.15">
      <c r="A60" s="250"/>
      <c r="B60" s="246"/>
      <c r="C60" s="246"/>
      <c r="D60" s="246"/>
      <c r="E60" s="246"/>
      <c r="F60" s="246"/>
      <c r="G60" s="327"/>
      <c r="H60" s="328" t="s">
        <v>515</v>
      </c>
      <c r="I60" s="335">
        <v>605602</v>
      </c>
      <c r="J60" s="330">
        <v>28042</v>
      </c>
      <c r="K60" s="331">
        <v>-41</v>
      </c>
      <c r="L60" s="332">
        <v>24937</v>
      </c>
      <c r="M60" s="333">
        <v>-5.5</v>
      </c>
      <c r="N60" s="334">
        <v>-35.5</v>
      </c>
    </row>
    <row r="61" spans="1:14" x14ac:dyDescent="0.15">
      <c r="A61" s="250"/>
      <c r="B61" s="246"/>
      <c r="C61" s="246"/>
      <c r="D61" s="246"/>
      <c r="E61" s="246"/>
      <c r="F61" s="246"/>
      <c r="G61" s="312" t="s">
        <v>520</v>
      </c>
      <c r="H61" s="336"/>
      <c r="I61" s="337">
        <v>1106946</v>
      </c>
      <c r="J61" s="338">
        <v>50661</v>
      </c>
      <c r="K61" s="339">
        <v>22</v>
      </c>
      <c r="L61" s="340">
        <v>50208</v>
      </c>
      <c r="M61" s="341">
        <v>2.5</v>
      </c>
      <c r="N61" s="326">
        <v>19.5</v>
      </c>
    </row>
    <row r="62" spans="1:14" x14ac:dyDescent="0.15">
      <c r="A62" s="250"/>
      <c r="B62" s="246"/>
      <c r="C62" s="246"/>
      <c r="D62" s="246"/>
      <c r="E62" s="246"/>
      <c r="F62" s="246"/>
      <c r="G62" s="327"/>
      <c r="H62" s="328" t="s">
        <v>515</v>
      </c>
      <c r="I62" s="329">
        <v>654208</v>
      </c>
      <c r="J62" s="330">
        <v>30028</v>
      </c>
      <c r="K62" s="331">
        <v>6.7</v>
      </c>
      <c r="L62" s="332">
        <v>25734</v>
      </c>
      <c r="M62" s="333">
        <v>3</v>
      </c>
      <c r="N62" s="334">
        <v>3.7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23.58</v>
      </c>
      <c r="G47" s="12">
        <v>28.75</v>
      </c>
      <c r="H47" s="12">
        <v>27.51</v>
      </c>
      <c r="I47" s="12">
        <v>27.12</v>
      </c>
      <c r="J47" s="13">
        <v>24.54</v>
      </c>
    </row>
    <row r="48" spans="2:10" ht="57.75" customHeight="1" x14ac:dyDescent="0.15">
      <c r="B48" s="14"/>
      <c r="C48" s="1174" t="s">
        <v>4</v>
      </c>
      <c r="D48" s="1174"/>
      <c r="E48" s="1175"/>
      <c r="F48" s="15">
        <v>11.71</v>
      </c>
      <c r="G48" s="16">
        <v>8.9</v>
      </c>
      <c r="H48" s="16">
        <v>11.47</v>
      </c>
      <c r="I48" s="16">
        <v>11.98</v>
      </c>
      <c r="J48" s="17">
        <v>13.15</v>
      </c>
    </row>
    <row r="49" spans="2:10" ht="57.75" customHeight="1" thickBot="1" x14ac:dyDescent="0.2">
      <c r="B49" s="18"/>
      <c r="C49" s="1176" t="s">
        <v>5</v>
      </c>
      <c r="D49" s="1176"/>
      <c r="E49" s="1177"/>
      <c r="F49" s="19">
        <v>0.46</v>
      </c>
      <c r="G49" s="20">
        <v>1.1499999999999999</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2018-03-02T03:10:46Z</cp:lastPrinted>
  <dcterms:created xsi:type="dcterms:W3CDTF">2018-01-24T06:09:42Z</dcterms:created>
  <dcterms:modified xsi:type="dcterms:W3CDTF">2018-11-19T00:38:16Z</dcterms:modified>
  <cp:category/>
</cp:coreProperties>
</file>